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11115" activeTab="1"/>
  </bookViews>
  <sheets>
    <sheet name="City_summary_v5_7" sheetId="1" r:id="rId1"/>
    <sheet name="Summary" sheetId="2" r:id="rId2"/>
  </sheets>
  <calcPr calcId="145621"/>
</workbook>
</file>

<file path=xl/calcChain.xml><?xml version="1.0" encoding="utf-8"?>
<calcChain xmlns="http://schemas.openxmlformats.org/spreadsheetml/2006/main">
  <c r="DY628" i="1" l="1"/>
  <c r="DY618" i="1"/>
  <c r="DY604" i="1"/>
  <c r="DY599" i="1"/>
  <c r="DY598" i="1"/>
  <c r="DY597" i="1"/>
  <c r="DY594" i="1"/>
  <c r="DY591" i="1"/>
  <c r="DY589" i="1"/>
  <c r="DY588" i="1"/>
  <c r="DY587" i="1"/>
  <c r="DY586" i="1"/>
  <c r="DY585" i="1"/>
  <c r="DY584" i="1"/>
  <c r="DY583" i="1"/>
  <c r="DY582" i="1"/>
  <c r="DY581" i="1"/>
  <c r="DY580" i="1"/>
  <c r="DY579" i="1"/>
  <c r="DY578" i="1"/>
  <c r="DY577" i="1"/>
  <c r="DY576" i="1"/>
  <c r="DY572" i="1"/>
  <c r="DY571" i="1"/>
  <c r="DY570" i="1"/>
  <c r="DY569" i="1"/>
  <c r="DY568" i="1"/>
  <c r="DY567" i="1"/>
  <c r="DY566" i="1"/>
  <c r="DY565" i="1"/>
  <c r="DY564" i="1"/>
  <c r="DY563" i="1"/>
  <c r="DY562" i="1"/>
  <c r="DY561" i="1"/>
  <c r="DY560" i="1"/>
  <c r="DY559" i="1"/>
  <c r="DY558" i="1"/>
  <c r="DY557" i="1"/>
  <c r="DY556" i="1"/>
  <c r="DY555" i="1"/>
  <c r="DY554" i="1"/>
  <c r="DY553" i="1"/>
  <c r="DY552" i="1"/>
  <c r="DY551" i="1"/>
  <c r="DY550" i="1"/>
  <c r="DY549" i="1"/>
  <c r="DY548" i="1"/>
  <c r="DY546" i="1"/>
  <c r="DY545" i="1"/>
  <c r="DY544" i="1"/>
  <c r="DY543" i="1"/>
  <c r="DY542" i="1"/>
  <c r="DY541" i="1"/>
  <c r="DY540" i="1"/>
  <c r="DY539" i="1"/>
  <c r="DY538" i="1"/>
  <c r="DY537" i="1"/>
  <c r="DY536" i="1"/>
  <c r="DY535" i="1"/>
  <c r="DY533" i="1"/>
  <c r="DY532" i="1"/>
  <c r="DY531" i="1"/>
  <c r="DY530" i="1"/>
  <c r="DY529" i="1"/>
  <c r="DY527" i="1"/>
  <c r="DY524" i="1"/>
  <c r="DY521" i="1"/>
  <c r="DY520" i="1"/>
  <c r="DY516" i="1"/>
  <c r="DY512" i="1"/>
  <c r="DY509" i="1"/>
  <c r="DY505" i="1"/>
  <c r="DY503" i="1"/>
  <c r="DY501" i="1"/>
  <c r="DY498" i="1"/>
  <c r="DY494" i="1"/>
  <c r="DY493" i="1"/>
  <c r="DY492" i="1"/>
  <c r="DY491" i="1"/>
  <c r="DY488" i="1"/>
  <c r="DY487" i="1"/>
  <c r="DY485" i="1"/>
  <c r="DY483" i="1"/>
  <c r="DY482" i="1"/>
  <c r="DY480" i="1"/>
  <c r="DY478" i="1"/>
  <c r="DY477" i="1"/>
  <c r="DY474" i="1"/>
  <c r="DY473" i="1"/>
  <c r="DY472" i="1"/>
  <c r="DY471" i="1"/>
  <c r="DY468" i="1"/>
  <c r="DY466" i="1"/>
  <c r="DY462" i="1"/>
  <c r="DY454" i="1"/>
  <c r="DY450" i="1"/>
  <c r="DY448" i="1"/>
  <c r="DY447" i="1"/>
  <c r="DY445" i="1"/>
  <c r="DY444" i="1"/>
  <c r="DY441" i="1"/>
  <c r="DY438" i="1"/>
  <c r="DY436" i="1"/>
  <c r="DY435" i="1"/>
  <c r="DY433" i="1"/>
  <c r="DY429" i="1"/>
  <c r="DY424" i="1"/>
  <c r="DY419" i="1"/>
  <c r="DY418" i="1"/>
  <c r="DY416" i="1"/>
  <c r="DY414" i="1"/>
  <c r="DY411" i="1"/>
  <c r="DY408" i="1"/>
  <c r="DY407" i="1"/>
  <c r="DY405" i="1"/>
  <c r="DY402" i="1"/>
  <c r="DY397" i="1"/>
  <c r="DY396" i="1"/>
  <c r="DY395" i="1"/>
  <c r="DY386" i="1"/>
  <c r="DY384" i="1"/>
  <c r="DY383" i="1"/>
  <c r="DY380" i="1"/>
  <c r="DY378" i="1"/>
  <c r="DY371" i="1"/>
  <c r="DY370" i="1"/>
  <c r="DY366" i="1"/>
  <c r="DY365" i="1"/>
  <c r="DY364" i="1"/>
  <c r="DY363" i="1"/>
  <c r="DY362" i="1"/>
  <c r="DY361" i="1"/>
  <c r="DY360" i="1"/>
  <c r="DY359" i="1"/>
  <c r="DY353" i="1"/>
  <c r="DY352" i="1"/>
  <c r="DY346" i="1"/>
  <c r="DY345" i="1"/>
  <c r="DY344" i="1"/>
  <c r="DY343" i="1"/>
  <c r="DY342" i="1"/>
  <c r="DY341" i="1"/>
  <c r="DY340" i="1"/>
  <c r="DY336" i="1"/>
  <c r="DY334" i="1"/>
  <c r="DY329" i="1"/>
  <c r="DY326" i="1"/>
  <c r="DY323" i="1"/>
  <c r="DY321" i="1"/>
  <c r="DY319" i="1"/>
  <c r="DY317" i="1"/>
  <c r="DY307" i="1"/>
  <c r="DY301" i="1"/>
  <c r="DY293" i="1"/>
  <c r="DY290" i="1"/>
  <c r="DY289" i="1"/>
  <c r="DY288" i="1"/>
  <c r="DY287" i="1"/>
  <c r="DY285" i="1"/>
  <c r="DY284" i="1"/>
  <c r="DY282" i="1"/>
  <c r="DY281" i="1"/>
  <c r="DY279" i="1"/>
  <c r="DY276" i="1"/>
  <c r="DY274" i="1"/>
  <c r="DY272" i="1"/>
  <c r="DY271" i="1"/>
  <c r="DY268" i="1"/>
  <c r="DY267" i="1"/>
  <c r="DY264" i="1"/>
  <c r="DY263" i="1"/>
  <c r="DY262" i="1"/>
  <c r="DY261" i="1"/>
  <c r="DY260" i="1"/>
  <c r="DY259" i="1"/>
  <c r="DY258" i="1"/>
  <c r="DY256" i="1"/>
  <c r="DY255" i="1"/>
  <c r="DY252" i="1"/>
  <c r="DY251" i="1"/>
  <c r="DY250" i="1"/>
  <c r="DY249" i="1"/>
  <c r="DY247" i="1"/>
  <c r="DY246" i="1"/>
  <c r="DY244" i="1"/>
  <c r="DY243" i="1"/>
  <c r="DY241" i="1"/>
  <c r="DY240" i="1"/>
  <c r="DY239" i="1"/>
  <c r="DY238" i="1"/>
  <c r="DY237" i="1"/>
  <c r="DY235" i="1"/>
  <c r="DY232" i="1"/>
  <c r="DY231" i="1"/>
  <c r="DY230" i="1"/>
  <c r="DY229" i="1"/>
  <c r="DY227" i="1"/>
  <c r="DY221" i="1"/>
  <c r="DY220" i="1"/>
  <c r="DY218" i="1"/>
  <c r="DY217" i="1"/>
  <c r="DY216" i="1"/>
  <c r="DY215" i="1"/>
  <c r="DY214" i="1"/>
  <c r="DY213" i="1"/>
  <c r="DY212" i="1"/>
  <c r="DY211" i="1"/>
  <c r="DY209" i="1"/>
  <c r="DY207" i="1"/>
  <c r="DY204" i="1"/>
  <c r="DY203" i="1"/>
  <c r="DY202" i="1"/>
  <c r="DY199" i="1"/>
  <c r="DY197" i="1"/>
  <c r="DY190" i="1"/>
  <c r="DY172" i="1"/>
  <c r="DY168" i="1"/>
  <c r="DY163" i="1"/>
  <c r="DY159" i="1"/>
  <c r="DY152" i="1"/>
  <c r="DY147" i="1"/>
  <c r="DY143" i="1"/>
  <c r="DY133" i="1"/>
  <c r="DY121" i="1"/>
  <c r="DY95" i="1"/>
  <c r="DY89" i="1"/>
  <c r="DY85" i="1"/>
  <c r="DY84" i="1"/>
  <c r="DY82" i="1"/>
  <c r="DY78" i="1"/>
  <c r="DY75" i="1"/>
  <c r="DY69" i="1"/>
  <c r="DY66" i="1"/>
  <c r="DY63" i="1"/>
  <c r="DY60" i="1"/>
  <c r="DY58" i="1"/>
  <c r="DY56" i="1"/>
  <c r="DY54" i="1"/>
  <c r="DY52" i="1"/>
  <c r="DY50" i="1"/>
  <c r="DY47" i="1"/>
  <c r="DY46" i="1"/>
  <c r="DY45" i="1"/>
  <c r="DY44" i="1"/>
  <c r="DY38" i="1"/>
  <c r="DY37" i="1"/>
  <c r="DY32" i="1"/>
  <c r="DY31" i="1"/>
  <c r="DY29" i="1"/>
  <c r="DY27" i="1"/>
  <c r="DY26" i="1"/>
  <c r="DY24" i="1"/>
  <c r="DY23" i="1"/>
  <c r="DY21" i="1"/>
  <c r="DY20" i="1"/>
  <c r="DY19" i="1"/>
  <c r="DY18" i="1"/>
  <c r="DY16" i="1"/>
  <c r="DY9" i="1"/>
  <c r="DY8" i="1"/>
  <c r="DY7" i="1"/>
  <c r="DY5" i="1"/>
  <c r="DY3" i="1"/>
  <c r="DY2" i="1"/>
  <c r="DV628" i="1"/>
  <c r="DV618" i="1"/>
  <c r="DV604" i="1"/>
  <c r="DV599" i="1"/>
  <c r="DV598" i="1"/>
  <c r="DV597" i="1"/>
  <c r="DV594" i="1"/>
  <c r="DV591" i="1"/>
  <c r="DV589" i="1"/>
  <c r="DV588" i="1"/>
  <c r="DV587" i="1"/>
  <c r="DV586" i="1"/>
  <c r="DV585" i="1"/>
  <c r="DV584" i="1"/>
  <c r="DV583" i="1"/>
  <c r="DV582" i="1"/>
  <c r="DV581" i="1"/>
  <c r="DV580" i="1"/>
  <c r="DV579" i="1"/>
  <c r="DV578" i="1"/>
  <c r="DV577" i="1"/>
  <c r="DV576" i="1"/>
  <c r="DV572" i="1"/>
  <c r="DV571" i="1"/>
  <c r="DV570" i="1"/>
  <c r="DV569" i="1"/>
  <c r="DV568" i="1"/>
  <c r="DV567" i="1"/>
  <c r="DV566" i="1"/>
  <c r="DV565" i="1"/>
  <c r="DV564" i="1"/>
  <c r="DV563" i="1"/>
  <c r="DV562" i="1"/>
  <c r="DV561" i="1"/>
  <c r="DV560" i="1"/>
  <c r="DV559" i="1"/>
  <c r="DV558" i="1"/>
  <c r="DV557" i="1"/>
  <c r="DV556" i="1"/>
  <c r="DV555" i="1"/>
  <c r="DV554" i="1"/>
  <c r="DV553" i="1"/>
  <c r="DV552" i="1"/>
  <c r="DV551" i="1"/>
  <c r="DV550" i="1"/>
  <c r="DV549" i="1"/>
  <c r="DV548" i="1"/>
  <c r="DV546" i="1"/>
  <c r="DV545" i="1"/>
  <c r="DV544" i="1"/>
  <c r="DV543" i="1"/>
  <c r="DV542" i="1"/>
  <c r="DV541" i="1"/>
  <c r="DV540" i="1"/>
  <c r="DV539" i="1"/>
  <c r="DV538" i="1"/>
  <c r="DV537" i="1"/>
  <c r="DV536" i="1"/>
  <c r="DV535" i="1"/>
  <c r="DV533" i="1"/>
  <c r="DV532" i="1"/>
  <c r="DV531" i="1"/>
  <c r="DV530" i="1"/>
  <c r="DV529" i="1"/>
  <c r="DV527" i="1"/>
  <c r="DV524" i="1"/>
  <c r="DV521" i="1"/>
  <c r="DV520" i="1"/>
  <c r="DV516" i="1"/>
  <c r="DV512" i="1"/>
  <c r="DV509" i="1"/>
  <c r="DV505" i="1"/>
  <c r="DV503" i="1"/>
  <c r="DV501" i="1"/>
  <c r="DV498" i="1"/>
  <c r="DV494" i="1"/>
  <c r="DV493" i="1"/>
  <c r="DV492" i="1"/>
  <c r="DV491" i="1"/>
  <c r="DV488" i="1"/>
  <c r="DV487" i="1"/>
  <c r="DV485" i="1"/>
  <c r="DV483" i="1"/>
  <c r="DV482" i="1"/>
  <c r="DV480" i="1"/>
  <c r="DV478" i="1"/>
  <c r="DV477" i="1"/>
  <c r="DV474" i="1"/>
  <c r="DV473" i="1"/>
  <c r="DV472" i="1"/>
  <c r="DV471" i="1"/>
  <c r="DV468" i="1"/>
  <c r="DV466" i="1"/>
  <c r="DV462" i="1"/>
  <c r="DV454" i="1"/>
  <c r="DV450" i="1"/>
  <c r="DV448" i="1"/>
  <c r="DV447" i="1"/>
  <c r="DV445" i="1"/>
  <c r="DV444" i="1"/>
  <c r="DV441" i="1"/>
  <c r="DV438" i="1"/>
  <c r="DV436" i="1"/>
  <c r="DV435" i="1"/>
  <c r="DV433" i="1"/>
  <c r="DV429" i="1"/>
  <c r="DV424" i="1"/>
  <c r="DV419" i="1"/>
  <c r="DV418" i="1"/>
  <c r="DV416" i="1"/>
  <c r="DV414" i="1"/>
  <c r="DV411" i="1"/>
  <c r="DV408" i="1"/>
  <c r="DV407" i="1"/>
  <c r="DV405" i="1"/>
  <c r="DV402" i="1"/>
  <c r="DV397" i="1"/>
  <c r="DV396" i="1"/>
  <c r="DV395" i="1"/>
  <c r="DV386" i="1"/>
  <c r="DV384" i="1"/>
  <c r="DV383" i="1"/>
  <c r="DV380" i="1"/>
  <c r="DV378" i="1"/>
  <c r="DV371" i="1"/>
  <c r="DV370" i="1"/>
  <c r="DV366" i="1"/>
  <c r="DV365" i="1"/>
  <c r="DV364" i="1"/>
  <c r="DV363" i="1"/>
  <c r="DV362" i="1"/>
  <c r="DV361" i="1"/>
  <c r="DV360" i="1"/>
  <c r="DV359" i="1"/>
  <c r="DV353" i="1"/>
  <c r="DV352" i="1"/>
  <c r="DV346" i="1"/>
  <c r="DV345" i="1"/>
  <c r="DV344" i="1"/>
  <c r="DV343" i="1"/>
  <c r="DV342" i="1"/>
  <c r="DV341" i="1"/>
  <c r="DV340" i="1"/>
  <c r="DV336" i="1"/>
  <c r="DV334" i="1"/>
  <c r="DV329" i="1"/>
  <c r="DV326" i="1"/>
  <c r="DV323" i="1"/>
  <c r="DV321" i="1"/>
  <c r="DV319" i="1"/>
  <c r="DV317" i="1"/>
  <c r="DV307" i="1"/>
  <c r="DV301" i="1"/>
  <c r="DV293" i="1"/>
  <c r="DV290" i="1"/>
  <c r="DV289" i="1"/>
  <c r="DV288" i="1"/>
  <c r="DV287" i="1"/>
  <c r="DV285" i="1"/>
  <c r="DV284" i="1"/>
  <c r="DV282" i="1"/>
  <c r="DV281" i="1"/>
  <c r="DV279" i="1"/>
  <c r="DV276" i="1"/>
  <c r="DV274" i="1"/>
  <c r="DV272" i="1"/>
  <c r="DV271" i="1"/>
  <c r="DV268" i="1"/>
  <c r="DV267" i="1"/>
  <c r="DV264" i="1"/>
  <c r="DV263" i="1"/>
  <c r="DV262" i="1"/>
  <c r="DV261" i="1"/>
  <c r="DV260" i="1"/>
  <c r="DV259" i="1"/>
  <c r="DV258" i="1"/>
  <c r="DV256" i="1"/>
  <c r="DV255" i="1"/>
  <c r="DV252" i="1"/>
  <c r="DV251" i="1"/>
  <c r="DV250" i="1"/>
  <c r="DV249" i="1"/>
  <c r="DV247" i="1"/>
  <c r="DV246" i="1"/>
  <c r="DV244" i="1"/>
  <c r="DV243" i="1"/>
  <c r="DV241" i="1"/>
  <c r="DV240" i="1"/>
  <c r="DV239" i="1"/>
  <c r="DV238" i="1"/>
  <c r="DV237" i="1"/>
  <c r="DV235" i="1"/>
  <c r="DV232" i="1"/>
  <c r="DV231" i="1"/>
  <c r="DV230" i="1"/>
  <c r="DV229" i="1"/>
  <c r="DV227" i="1"/>
  <c r="DV221" i="1"/>
  <c r="DV220" i="1"/>
  <c r="DV218" i="1"/>
  <c r="DV217" i="1"/>
  <c r="DV216" i="1"/>
  <c r="DV215" i="1"/>
  <c r="DV214" i="1"/>
  <c r="DV213" i="1"/>
  <c r="DV212" i="1"/>
  <c r="DV211" i="1"/>
  <c r="DV209" i="1"/>
  <c r="DV207" i="1"/>
  <c r="DV204" i="1"/>
  <c r="DV203" i="1"/>
  <c r="DV202" i="1"/>
  <c r="DV199" i="1"/>
  <c r="DV197" i="1"/>
  <c r="DV190" i="1"/>
  <c r="DV172" i="1"/>
  <c r="DV168" i="1"/>
  <c r="DV163" i="1"/>
  <c r="DV159" i="1"/>
  <c r="DV152" i="1"/>
  <c r="DV147" i="1"/>
  <c r="DV143" i="1"/>
  <c r="DV133" i="1"/>
  <c r="DV121" i="1"/>
  <c r="DV95" i="1"/>
  <c r="DV89" i="1"/>
  <c r="DV85" i="1"/>
  <c r="DV84" i="1"/>
  <c r="DV82" i="1"/>
  <c r="DV78" i="1"/>
  <c r="DV75" i="1"/>
  <c r="DV69" i="1"/>
  <c r="DV66" i="1"/>
  <c r="DV63" i="1"/>
  <c r="DV60" i="1"/>
  <c r="DV58" i="1"/>
  <c r="DV56" i="1"/>
  <c r="DV54" i="1"/>
  <c r="DV52" i="1"/>
  <c r="DV50" i="1"/>
  <c r="DV47" i="1"/>
  <c r="DV46" i="1"/>
  <c r="DV45" i="1"/>
  <c r="DV44" i="1"/>
  <c r="DV38" i="1"/>
  <c r="DV37" i="1"/>
  <c r="DV32" i="1"/>
  <c r="DV31" i="1"/>
  <c r="DV29" i="1"/>
  <c r="DV27" i="1"/>
  <c r="DV26" i="1"/>
  <c r="DV24" i="1"/>
  <c r="DV23" i="1"/>
  <c r="DV21" i="1"/>
  <c r="DV20" i="1"/>
  <c r="DV19" i="1"/>
  <c r="DV18" i="1"/>
  <c r="DV16" i="1"/>
  <c r="DV9" i="1"/>
  <c r="DV8" i="1"/>
  <c r="DV7" i="1"/>
  <c r="DV5" i="1"/>
  <c r="DV3" i="1"/>
  <c r="DV2" i="1"/>
  <c r="DS628" i="1" l="1"/>
  <c r="DS618" i="1"/>
  <c r="DS604" i="1"/>
  <c r="DS599" i="1"/>
  <c r="DS598" i="1"/>
  <c r="DS597" i="1"/>
  <c r="DS594" i="1"/>
  <c r="DS591" i="1"/>
  <c r="DS589" i="1"/>
  <c r="DS588" i="1"/>
  <c r="DS587" i="1"/>
  <c r="DS586" i="1"/>
  <c r="DS585" i="1"/>
  <c r="DS584" i="1"/>
  <c r="DS583" i="1"/>
  <c r="DS582" i="1"/>
  <c r="DS581" i="1"/>
  <c r="DS580" i="1"/>
  <c r="DS579" i="1"/>
  <c r="DS578" i="1"/>
  <c r="DS577" i="1"/>
  <c r="DS576" i="1"/>
  <c r="DS572" i="1"/>
  <c r="DS571" i="1"/>
  <c r="DS570" i="1"/>
  <c r="DS569" i="1"/>
  <c r="DS568" i="1"/>
  <c r="DS567" i="1"/>
  <c r="DS566" i="1"/>
  <c r="DS565" i="1"/>
  <c r="DS564" i="1"/>
  <c r="DS563" i="1"/>
  <c r="DS562" i="1"/>
  <c r="DS561" i="1"/>
  <c r="DS560" i="1"/>
  <c r="DS559" i="1"/>
  <c r="DS558" i="1"/>
  <c r="DS557" i="1"/>
  <c r="DS556" i="1"/>
  <c r="DS555" i="1"/>
  <c r="DS554" i="1"/>
  <c r="DS553" i="1"/>
  <c r="DS552" i="1"/>
  <c r="DS551" i="1"/>
  <c r="DS550" i="1"/>
  <c r="DS549" i="1"/>
  <c r="DS548" i="1"/>
  <c r="DS546" i="1"/>
  <c r="DS545" i="1"/>
  <c r="DS544" i="1"/>
  <c r="DS543" i="1"/>
  <c r="DS542" i="1"/>
  <c r="DS541" i="1"/>
  <c r="DS540" i="1"/>
  <c r="DS539" i="1"/>
  <c r="DS538" i="1"/>
  <c r="DS537" i="1"/>
  <c r="DS536" i="1"/>
  <c r="DS535" i="1"/>
  <c r="DS533" i="1"/>
  <c r="DS532" i="1"/>
  <c r="DS531" i="1"/>
  <c r="DS530" i="1"/>
  <c r="DS529" i="1"/>
  <c r="DS527" i="1"/>
  <c r="DS524" i="1"/>
  <c r="DS521" i="1"/>
  <c r="DS520" i="1"/>
  <c r="DS516" i="1"/>
  <c r="DS512" i="1"/>
  <c r="DS509" i="1"/>
  <c r="DS505" i="1"/>
  <c r="DS503" i="1"/>
  <c r="DS501" i="1"/>
  <c r="DS498" i="1"/>
  <c r="DS494" i="1"/>
  <c r="DS493" i="1"/>
  <c r="DS492" i="1"/>
  <c r="DS491" i="1"/>
  <c r="DS488" i="1"/>
  <c r="DS487" i="1"/>
  <c r="DS485" i="1"/>
  <c r="DS483" i="1"/>
  <c r="DS482" i="1"/>
  <c r="DS480" i="1"/>
  <c r="DS478" i="1"/>
  <c r="DS477" i="1"/>
  <c r="DS474" i="1"/>
  <c r="DS473" i="1"/>
  <c r="DS472" i="1"/>
  <c r="DS471" i="1"/>
  <c r="DS468" i="1"/>
  <c r="DS466" i="1"/>
  <c r="DS462" i="1"/>
  <c r="DS454" i="1"/>
  <c r="DS450" i="1"/>
  <c r="DS448" i="1"/>
  <c r="DS447" i="1"/>
  <c r="DS445" i="1"/>
  <c r="DS444" i="1"/>
  <c r="DS441" i="1"/>
  <c r="DS438" i="1"/>
  <c r="DS436" i="1"/>
  <c r="DS435" i="1"/>
  <c r="DS433" i="1"/>
  <c r="DS429" i="1"/>
  <c r="DS424" i="1"/>
  <c r="DS419" i="1"/>
  <c r="DS418" i="1"/>
  <c r="DS416" i="1"/>
  <c r="DS414" i="1"/>
  <c r="DS411" i="1"/>
  <c r="DS408" i="1"/>
  <c r="DS407" i="1"/>
  <c r="DS405" i="1"/>
  <c r="DS402" i="1"/>
  <c r="DS397" i="1"/>
  <c r="DS396" i="1"/>
  <c r="DS395" i="1"/>
  <c r="DS386" i="1"/>
  <c r="DS384" i="1"/>
  <c r="DS383" i="1"/>
  <c r="DS380" i="1"/>
  <c r="DS378" i="1"/>
  <c r="DS371" i="1"/>
  <c r="DS370" i="1"/>
  <c r="DS366" i="1"/>
  <c r="DS365" i="1"/>
  <c r="DS364" i="1"/>
  <c r="DS363" i="1"/>
  <c r="DS362" i="1"/>
  <c r="DS361" i="1"/>
  <c r="DS360" i="1"/>
  <c r="DS359" i="1"/>
  <c r="DS353" i="1"/>
  <c r="DS352" i="1"/>
  <c r="DS346" i="1"/>
  <c r="DS345" i="1"/>
  <c r="DS344" i="1"/>
  <c r="DS343" i="1"/>
  <c r="DS342" i="1"/>
  <c r="DS341" i="1"/>
  <c r="DS340" i="1"/>
  <c r="DS336" i="1"/>
  <c r="DS334" i="1"/>
  <c r="DS329" i="1"/>
  <c r="DS326" i="1"/>
  <c r="DS323" i="1"/>
  <c r="DS321" i="1"/>
  <c r="DS319" i="1"/>
  <c r="DS317" i="1"/>
  <c r="DS307" i="1"/>
  <c r="DS301" i="1"/>
  <c r="DS293" i="1"/>
  <c r="DS290" i="1"/>
  <c r="DS289" i="1"/>
  <c r="DS288" i="1"/>
  <c r="DS287" i="1"/>
  <c r="DS285" i="1"/>
  <c r="DS284" i="1"/>
  <c r="DS282" i="1"/>
  <c r="DS281" i="1"/>
  <c r="DS279" i="1"/>
  <c r="DS276" i="1"/>
  <c r="DS274" i="1"/>
  <c r="DS272" i="1"/>
  <c r="DS271" i="1"/>
  <c r="DS268" i="1"/>
  <c r="DS267" i="1"/>
  <c r="DS264" i="1"/>
  <c r="DS263" i="1"/>
  <c r="DS262" i="1"/>
  <c r="DS261" i="1"/>
  <c r="DS260" i="1"/>
  <c r="DS259" i="1"/>
  <c r="DS258" i="1"/>
  <c r="DS256" i="1"/>
  <c r="DS255" i="1"/>
  <c r="DS252" i="1"/>
  <c r="DS251" i="1"/>
  <c r="DS250" i="1"/>
  <c r="DS249" i="1"/>
  <c r="DS247" i="1"/>
  <c r="DS246" i="1"/>
  <c r="DS244" i="1"/>
  <c r="DS243" i="1"/>
  <c r="DS241" i="1"/>
  <c r="DS240" i="1"/>
  <c r="DS239" i="1"/>
  <c r="DS238" i="1"/>
  <c r="DS237" i="1"/>
  <c r="DS235" i="1"/>
  <c r="DS232" i="1"/>
  <c r="DS231" i="1"/>
  <c r="DS230" i="1"/>
  <c r="DS229" i="1"/>
  <c r="DS227" i="1"/>
  <c r="DS221" i="1"/>
  <c r="DS220" i="1"/>
  <c r="DS218" i="1"/>
  <c r="DS217" i="1"/>
  <c r="DS216" i="1"/>
  <c r="DS215" i="1"/>
  <c r="DS214" i="1"/>
  <c r="DS213" i="1"/>
  <c r="DS212" i="1"/>
  <c r="DS211" i="1"/>
  <c r="DS209" i="1"/>
  <c r="DS207" i="1"/>
  <c r="DS204" i="1"/>
  <c r="DS203" i="1"/>
  <c r="DS202" i="1"/>
  <c r="DS199" i="1"/>
  <c r="DS197" i="1"/>
  <c r="DS190" i="1"/>
  <c r="DS172" i="1"/>
  <c r="DS168" i="1"/>
  <c r="DS163" i="1"/>
  <c r="DS159" i="1"/>
  <c r="DS152" i="1"/>
  <c r="DS147" i="1"/>
  <c r="DS143" i="1"/>
  <c r="DS133" i="1"/>
  <c r="DS121" i="1"/>
  <c r="DS95" i="1"/>
  <c r="DS89" i="1"/>
  <c r="DS85" i="1"/>
  <c r="DS84" i="1"/>
  <c r="DS82" i="1"/>
  <c r="DS78" i="1"/>
  <c r="DS75" i="1"/>
  <c r="DS69" i="1"/>
  <c r="DS66" i="1"/>
  <c r="DS63" i="1"/>
  <c r="DS60" i="1"/>
  <c r="DS58" i="1"/>
  <c r="DS56" i="1"/>
  <c r="DS54" i="1"/>
  <c r="DS52" i="1"/>
  <c r="DS50" i="1"/>
  <c r="DS47" i="1"/>
  <c r="DS46" i="1"/>
  <c r="DS45" i="1"/>
  <c r="DS44" i="1"/>
  <c r="DS38" i="1"/>
  <c r="DS37" i="1"/>
  <c r="DS32" i="1"/>
  <c r="DS31" i="1"/>
  <c r="DS29" i="1"/>
  <c r="DS27" i="1"/>
  <c r="DS26" i="1"/>
  <c r="DS24" i="1"/>
  <c r="DS23" i="1"/>
  <c r="DS21" i="1"/>
  <c r="DS20" i="1"/>
  <c r="DS19" i="1"/>
  <c r="DS18" i="1"/>
  <c r="DS16" i="1"/>
  <c r="DS9" i="1"/>
  <c r="DS8" i="1"/>
  <c r="DS7" i="1"/>
  <c r="DS5" i="1"/>
  <c r="DS3" i="1"/>
  <c r="DS2" i="1"/>
  <c r="DP628" i="1"/>
  <c r="DP618" i="1"/>
  <c r="DP604" i="1"/>
  <c r="DP599" i="1"/>
  <c r="DP598" i="1"/>
  <c r="DP597" i="1"/>
  <c r="DP594" i="1"/>
  <c r="DP591" i="1"/>
  <c r="DP589" i="1"/>
  <c r="DP588" i="1"/>
  <c r="DP587" i="1"/>
  <c r="DP586" i="1"/>
  <c r="DP585" i="1"/>
  <c r="DP584" i="1"/>
  <c r="DP583" i="1"/>
  <c r="DP582" i="1"/>
  <c r="DP581" i="1"/>
  <c r="DP580" i="1"/>
  <c r="DP579" i="1"/>
  <c r="DP578" i="1"/>
  <c r="DP577" i="1"/>
  <c r="DP576" i="1"/>
  <c r="DP572" i="1"/>
  <c r="DP571" i="1"/>
  <c r="DP570" i="1"/>
  <c r="DP569" i="1"/>
  <c r="DP568" i="1"/>
  <c r="DP567" i="1"/>
  <c r="DP566" i="1"/>
  <c r="DP565" i="1"/>
  <c r="DP564" i="1"/>
  <c r="DP563" i="1"/>
  <c r="DP562" i="1"/>
  <c r="DP561" i="1"/>
  <c r="DP560" i="1"/>
  <c r="DP559" i="1"/>
  <c r="DP558" i="1"/>
  <c r="DP557" i="1"/>
  <c r="DP556" i="1"/>
  <c r="DP555" i="1"/>
  <c r="DP554" i="1"/>
  <c r="DP553" i="1"/>
  <c r="DP552" i="1"/>
  <c r="DP551" i="1"/>
  <c r="DP550" i="1"/>
  <c r="DP549" i="1"/>
  <c r="DP548" i="1"/>
  <c r="DP546" i="1"/>
  <c r="DP545" i="1"/>
  <c r="DP544" i="1"/>
  <c r="DP543" i="1"/>
  <c r="DP542" i="1"/>
  <c r="DP541" i="1"/>
  <c r="DP540" i="1"/>
  <c r="DP539" i="1"/>
  <c r="DP538" i="1"/>
  <c r="DP537" i="1"/>
  <c r="DP536" i="1"/>
  <c r="DP535" i="1"/>
  <c r="DP533" i="1"/>
  <c r="DP532" i="1"/>
  <c r="DP531" i="1"/>
  <c r="DP530" i="1"/>
  <c r="DP529" i="1"/>
  <c r="DP527" i="1"/>
  <c r="DP524" i="1"/>
  <c r="DP521" i="1"/>
  <c r="DP520" i="1"/>
  <c r="DP516" i="1"/>
  <c r="DP512" i="1"/>
  <c r="DP509" i="1"/>
  <c r="DP505" i="1"/>
  <c r="DP503" i="1"/>
  <c r="DP501" i="1"/>
  <c r="DP498" i="1"/>
  <c r="DP494" i="1"/>
  <c r="DP493" i="1"/>
  <c r="DP492" i="1"/>
  <c r="DP491" i="1"/>
  <c r="DP488" i="1"/>
  <c r="DP487" i="1"/>
  <c r="DP485" i="1"/>
  <c r="DP483" i="1"/>
  <c r="DP482" i="1"/>
  <c r="DP480" i="1"/>
  <c r="DP478" i="1"/>
  <c r="DP477" i="1"/>
  <c r="DP474" i="1"/>
  <c r="DP473" i="1"/>
  <c r="DP472" i="1"/>
  <c r="DP471" i="1"/>
  <c r="DP468" i="1"/>
  <c r="DP466" i="1"/>
  <c r="DP462" i="1"/>
  <c r="DP454" i="1"/>
  <c r="DP450" i="1"/>
  <c r="DP448" i="1"/>
  <c r="DP447" i="1"/>
  <c r="DP445" i="1"/>
  <c r="DP444" i="1"/>
  <c r="DP441" i="1"/>
  <c r="DP438" i="1"/>
  <c r="DP436" i="1"/>
  <c r="DP435" i="1"/>
  <c r="DP433" i="1"/>
  <c r="DP429" i="1"/>
  <c r="DP424" i="1"/>
  <c r="DP419" i="1"/>
  <c r="DP418" i="1"/>
  <c r="DP416" i="1"/>
  <c r="DP414" i="1"/>
  <c r="DP411" i="1"/>
  <c r="DP408" i="1"/>
  <c r="DP407" i="1"/>
  <c r="DP405" i="1"/>
  <c r="DP402" i="1"/>
  <c r="DP397" i="1"/>
  <c r="DP396" i="1"/>
  <c r="DP395" i="1"/>
  <c r="DP386" i="1"/>
  <c r="DP384" i="1"/>
  <c r="DP383" i="1"/>
  <c r="DP380" i="1"/>
  <c r="DP378" i="1"/>
  <c r="DP371" i="1"/>
  <c r="DP370" i="1"/>
  <c r="DP366" i="1"/>
  <c r="DP365" i="1"/>
  <c r="DP364" i="1"/>
  <c r="DP363" i="1"/>
  <c r="DP362" i="1"/>
  <c r="DP361" i="1"/>
  <c r="DP360" i="1"/>
  <c r="DP359" i="1"/>
  <c r="DP353" i="1"/>
  <c r="DP352" i="1"/>
  <c r="DP346" i="1"/>
  <c r="DP345" i="1"/>
  <c r="DP344" i="1"/>
  <c r="DP343" i="1"/>
  <c r="DP342" i="1"/>
  <c r="DP341" i="1"/>
  <c r="DP340" i="1"/>
  <c r="DP336" i="1"/>
  <c r="DP334" i="1"/>
  <c r="DP329" i="1"/>
  <c r="DP326" i="1"/>
  <c r="DP323" i="1"/>
  <c r="DP321" i="1"/>
  <c r="DP319" i="1"/>
  <c r="DP317" i="1"/>
  <c r="DP307" i="1"/>
  <c r="DP301" i="1"/>
  <c r="DP293" i="1"/>
  <c r="DP290" i="1"/>
  <c r="DP289" i="1"/>
  <c r="DP288" i="1"/>
  <c r="DP287" i="1"/>
  <c r="DP285" i="1"/>
  <c r="DP284" i="1"/>
  <c r="DP282" i="1"/>
  <c r="DP281" i="1"/>
  <c r="DP279" i="1"/>
  <c r="DP276" i="1"/>
  <c r="DP274" i="1"/>
  <c r="DP272" i="1"/>
  <c r="DP271" i="1"/>
  <c r="DP268" i="1"/>
  <c r="DP267" i="1"/>
  <c r="DP264" i="1"/>
  <c r="DP263" i="1"/>
  <c r="DP262" i="1"/>
  <c r="DP261" i="1"/>
  <c r="DP260" i="1"/>
  <c r="DP259" i="1"/>
  <c r="DP258" i="1"/>
  <c r="DP256" i="1"/>
  <c r="DP255" i="1"/>
  <c r="DP252" i="1"/>
  <c r="DP251" i="1"/>
  <c r="DP250" i="1"/>
  <c r="DP249" i="1"/>
  <c r="DP247" i="1"/>
  <c r="DP246" i="1"/>
  <c r="DP244" i="1"/>
  <c r="DP243" i="1"/>
  <c r="DP241" i="1"/>
  <c r="DP240" i="1"/>
  <c r="DP239" i="1"/>
  <c r="DP238" i="1"/>
  <c r="DP237" i="1"/>
  <c r="DP235" i="1"/>
  <c r="DP232" i="1"/>
  <c r="DP231" i="1"/>
  <c r="DP230" i="1"/>
  <c r="DP229" i="1"/>
  <c r="DP227" i="1"/>
  <c r="DP221" i="1"/>
  <c r="DP220" i="1"/>
  <c r="DP218" i="1"/>
  <c r="DP217" i="1"/>
  <c r="DP216" i="1"/>
  <c r="DP215" i="1"/>
  <c r="DP214" i="1"/>
  <c r="DP213" i="1"/>
  <c r="DP212" i="1"/>
  <c r="DP211" i="1"/>
  <c r="DP209" i="1"/>
  <c r="DP207" i="1"/>
  <c r="DP204" i="1"/>
  <c r="DP203" i="1"/>
  <c r="DP202" i="1"/>
  <c r="DP199" i="1"/>
  <c r="DP197" i="1"/>
  <c r="DP190" i="1"/>
  <c r="DP172" i="1"/>
  <c r="DP168" i="1"/>
  <c r="DP163" i="1"/>
  <c r="DP159" i="1"/>
  <c r="DP152" i="1"/>
  <c r="DP147" i="1"/>
  <c r="DP143" i="1"/>
  <c r="DP133" i="1"/>
  <c r="DP121" i="1"/>
  <c r="DP95" i="1"/>
  <c r="DP89" i="1"/>
  <c r="DP85" i="1"/>
  <c r="DP84" i="1"/>
  <c r="DP82" i="1"/>
  <c r="DP78" i="1"/>
  <c r="DP75" i="1"/>
  <c r="DP69" i="1"/>
  <c r="DP66" i="1"/>
  <c r="DP63" i="1"/>
  <c r="DP60" i="1"/>
  <c r="DP58" i="1"/>
  <c r="DP56" i="1"/>
  <c r="DP54" i="1"/>
  <c r="DP52" i="1"/>
  <c r="DP50" i="1"/>
  <c r="DP47" i="1"/>
  <c r="DP46" i="1"/>
  <c r="DP45" i="1"/>
  <c r="DP44" i="1"/>
  <c r="DP38" i="1"/>
  <c r="DP37" i="1"/>
  <c r="DP32" i="1"/>
  <c r="DP31" i="1"/>
  <c r="DP29" i="1"/>
  <c r="DP27" i="1"/>
  <c r="DP26" i="1"/>
  <c r="DP24" i="1"/>
  <c r="DP23" i="1"/>
  <c r="DP21" i="1"/>
  <c r="DP20" i="1"/>
  <c r="DP19" i="1"/>
  <c r="DP18" i="1"/>
  <c r="DP16" i="1"/>
  <c r="DP9" i="1"/>
  <c r="DP8" i="1"/>
  <c r="DP7" i="1"/>
  <c r="DP5" i="1"/>
  <c r="DP3" i="1"/>
  <c r="DP2" i="1"/>
  <c r="EE591" i="1" l="1"/>
  <c r="EE567" i="1"/>
  <c r="EE525" i="1"/>
  <c r="EE502" i="1"/>
  <c r="EE495" i="1"/>
  <c r="EE399" i="1"/>
  <c r="EE357" i="1"/>
  <c r="EE354" i="1"/>
  <c r="EE285" i="1"/>
  <c r="EE206" i="1"/>
  <c r="EE195" i="1"/>
  <c r="EE140" i="1"/>
  <c r="EE124" i="1"/>
  <c r="EE123" i="1"/>
  <c r="EE28" i="1"/>
  <c r="EE363" i="1"/>
  <c r="EE424" i="1"/>
  <c r="EE371" i="1"/>
  <c r="EE473" i="1"/>
  <c r="EE271" i="1"/>
  <c r="EE587" i="1"/>
  <c r="EE366" i="1"/>
  <c r="EE290" i="1"/>
  <c r="EE204" i="1"/>
  <c r="EE512" i="1"/>
  <c r="EE60" i="1"/>
  <c r="EE258" i="1"/>
  <c r="EE256" i="1"/>
  <c r="EE416" i="1"/>
  <c r="EE260" i="1"/>
  <c r="EE209" i="1"/>
  <c r="EE361" i="1"/>
  <c r="EE2" i="1"/>
  <c r="EE231" i="1"/>
  <c r="EE414" i="1"/>
  <c r="EE287" i="1"/>
  <c r="EE365" i="1"/>
  <c r="EE215" i="1"/>
  <c r="EE402" i="1"/>
  <c r="EE307" i="1"/>
  <c r="EE493" i="1"/>
  <c r="EE395" i="1"/>
  <c r="EE396" i="1"/>
  <c r="EE263" i="1"/>
  <c r="EE259" i="1"/>
  <c r="EE26" i="1"/>
  <c r="EE235" i="1"/>
  <c r="EE276" i="1"/>
  <c r="EE419" i="1"/>
  <c r="EE237" i="1"/>
  <c r="EE20" i="1"/>
  <c r="EE27" i="1"/>
  <c r="EE599" i="1"/>
  <c r="EE262" i="1"/>
  <c r="EE246" i="1"/>
  <c r="EE250" i="1"/>
  <c r="EE284" i="1"/>
  <c r="EE418" i="1"/>
  <c r="EE289" i="1"/>
  <c r="EE267" i="1"/>
  <c r="EE380" i="1"/>
  <c r="EE405" i="1"/>
  <c r="EE472" i="1"/>
  <c r="EE240" i="1"/>
  <c r="EE288" i="1"/>
  <c r="EE249" i="1"/>
  <c r="EE221" i="1"/>
  <c r="EE293" i="1"/>
  <c r="EE230" i="1"/>
  <c r="EE243" i="1"/>
  <c r="EE58" i="1"/>
  <c r="EE5" i="1"/>
  <c r="EE281" i="1"/>
  <c r="EE436" i="1"/>
  <c r="EE244" i="1"/>
  <c r="EE264" i="1"/>
  <c r="EE492" i="1"/>
  <c r="EE19" i="1"/>
  <c r="EE628" i="1"/>
  <c r="EE268" i="1"/>
  <c r="EE444" i="1"/>
  <c r="EE407" i="1"/>
  <c r="EE66" i="1"/>
  <c r="EE9" i="1"/>
  <c r="EE408" i="1"/>
  <c r="EE213" i="1"/>
  <c r="EE360" i="1"/>
  <c r="EE239" i="1"/>
  <c r="EE346" i="1"/>
  <c r="EE227" i="1"/>
  <c r="EE397" i="1"/>
  <c r="EE344" i="1"/>
  <c r="EE279" i="1"/>
  <c r="EE272" i="1"/>
  <c r="EE56" i="1"/>
  <c r="EE44" i="1"/>
  <c r="EE336" i="1"/>
  <c r="EE594" i="1"/>
  <c r="EE326" i="1"/>
  <c r="EE32" i="1"/>
  <c r="EE487" i="1"/>
  <c r="EE527" i="1"/>
  <c r="EE618" i="1"/>
  <c r="EE23" i="1"/>
  <c r="EE477" i="1"/>
  <c r="EE218" i="1"/>
  <c r="EE54" i="1"/>
  <c r="EE31" i="1"/>
  <c r="EE445" i="1"/>
  <c r="EE207" i="1"/>
  <c r="EE435" i="1"/>
  <c r="EE45" i="1"/>
  <c r="EE282" i="1"/>
  <c r="EE378" i="1"/>
  <c r="EE341" i="1"/>
  <c r="EE24" i="1"/>
  <c r="EE301" i="1"/>
  <c r="EE38" i="1"/>
  <c r="EE516" i="1"/>
  <c r="EE172" i="1"/>
  <c r="EE588" i="1"/>
  <c r="EE247" i="1"/>
  <c r="EE220" i="1"/>
  <c r="EE199" i="1"/>
  <c r="EE217" i="1"/>
  <c r="EE340" i="1"/>
  <c r="EE47" i="1"/>
  <c r="EE352" i="1"/>
  <c r="EE229" i="1"/>
  <c r="EE261" i="1"/>
  <c r="EE483" i="1"/>
  <c r="EE482" i="1"/>
  <c r="EE252" i="1"/>
  <c r="EE359" i="1"/>
  <c r="EE478" i="1"/>
  <c r="EE216" i="1"/>
  <c r="EE232" i="1"/>
  <c r="EE503" i="1"/>
  <c r="EE203" i="1"/>
  <c r="EE488" i="1"/>
  <c r="EE121" i="1"/>
  <c r="EE343" i="1"/>
  <c r="EE505" i="1"/>
  <c r="EE18" i="1"/>
  <c r="EE485" i="1"/>
  <c r="EE448" i="1"/>
  <c r="EE433" i="1"/>
  <c r="EE604" i="1"/>
  <c r="EE274" i="1"/>
  <c r="EE589" i="1"/>
  <c r="EE85" i="1"/>
  <c r="EE334" i="1"/>
  <c r="EE3" i="1"/>
  <c r="EE82" i="1"/>
  <c r="EE509" i="1"/>
  <c r="EE190" i="1"/>
  <c r="EE501" i="1"/>
  <c r="EE69" i="1"/>
  <c r="EE241" i="1"/>
  <c r="EE462" i="1"/>
  <c r="EE63" i="1"/>
  <c r="EE321" i="1"/>
  <c r="EE21" i="1"/>
  <c r="EE520" i="1"/>
  <c r="EE159" i="1"/>
  <c r="EE238" i="1"/>
  <c r="EE143" i="1"/>
  <c r="EE329" i="1"/>
  <c r="EE319" i="1"/>
  <c r="EE429" i="1"/>
  <c r="EE524" i="1"/>
  <c r="EE168" i="1"/>
  <c r="EE133" i="1"/>
  <c r="EE454" i="1"/>
  <c r="EE251" i="1"/>
  <c r="EE95" i="1"/>
  <c r="EE84" i="1"/>
  <c r="EE342" i="1"/>
  <c r="EE498" i="1"/>
  <c r="EE8" i="1"/>
  <c r="EE46" i="1"/>
  <c r="EE50" i="1"/>
  <c r="EE89" i="1"/>
  <c r="EE163" i="1"/>
  <c r="EE521" i="1"/>
  <c r="EE78" i="1"/>
  <c r="EE383" i="1"/>
  <c r="EE255" i="1"/>
  <c r="EE75" i="1"/>
  <c r="ED631" i="1"/>
  <c r="EE631" i="1" s="1"/>
  <c r="ED630" i="1"/>
  <c r="EE630" i="1" s="1"/>
  <c r="ED613" i="1"/>
  <c r="EE613" i="1" s="1"/>
  <c r="ED612" i="1"/>
  <c r="EE612" i="1" s="1"/>
  <c r="ED574" i="1"/>
  <c r="EE574" i="1" s="1"/>
  <c r="ED570" i="1"/>
  <c r="EE570" i="1" s="1"/>
  <c r="ED569" i="1"/>
  <c r="EE569" i="1" s="1"/>
  <c r="ED551" i="1"/>
  <c r="EE551" i="1" s="1"/>
  <c r="ED550" i="1"/>
  <c r="EE550" i="1" s="1"/>
  <c r="ED546" i="1"/>
  <c r="EE546" i="1" s="1"/>
  <c r="ED532" i="1"/>
  <c r="EE532" i="1" s="1"/>
  <c r="ED526" i="1"/>
  <c r="EE526" i="1" s="1"/>
  <c r="ED522" i="1"/>
  <c r="EE522" i="1" s="1"/>
  <c r="ED513" i="1"/>
  <c r="EE513" i="1" s="1"/>
  <c r="ED484" i="1"/>
  <c r="EE484" i="1" s="1"/>
  <c r="ED475" i="1"/>
  <c r="EE475" i="1" s="1"/>
  <c r="ED474" i="1"/>
  <c r="EE474" i="1" s="1"/>
  <c r="ED468" i="1"/>
  <c r="EE468" i="1" s="1"/>
  <c r="ED443" i="1"/>
  <c r="EE443" i="1" s="1"/>
  <c r="ED434" i="1"/>
  <c r="EE434" i="1" s="1"/>
  <c r="ED430" i="1"/>
  <c r="EE430" i="1" s="1"/>
  <c r="ED398" i="1"/>
  <c r="EE398" i="1" s="1"/>
  <c r="ED388" i="1"/>
  <c r="EE388" i="1" s="1"/>
  <c r="ED387" i="1"/>
  <c r="EE387" i="1" s="1"/>
  <c r="ED367" i="1"/>
  <c r="EE367" i="1" s="1"/>
  <c r="ED353" i="1"/>
  <c r="EE353" i="1" s="1"/>
  <c r="ED350" i="1"/>
  <c r="EE350" i="1" s="1"/>
  <c r="ED339" i="1"/>
  <c r="EE339" i="1" s="1"/>
  <c r="ED309" i="1"/>
  <c r="EE309" i="1" s="1"/>
  <c r="ED299" i="1"/>
  <c r="EE299" i="1" s="1"/>
  <c r="ED297" i="1"/>
  <c r="EE297" i="1" s="1"/>
  <c r="ED283" i="1"/>
  <c r="EE283" i="1" s="1"/>
  <c r="ED224" i="1"/>
  <c r="EE224" i="1" s="1"/>
  <c r="ED222" i="1"/>
  <c r="EE222" i="1" s="1"/>
  <c r="ED205" i="1"/>
  <c r="EE205" i="1" s="1"/>
  <c r="ED167" i="1"/>
  <c r="EE167" i="1" s="1"/>
  <c r="ED160" i="1"/>
  <c r="EE160" i="1" s="1"/>
  <c r="ED150" i="1"/>
  <c r="EE150" i="1" s="1"/>
  <c r="ED124" i="1"/>
  <c r="ED115" i="1"/>
  <c r="EE115" i="1" s="1"/>
  <c r="ED107" i="1"/>
  <c r="EE107" i="1" s="1"/>
  <c r="ED105" i="1"/>
  <c r="EE105" i="1" s="1"/>
  <c r="ED67" i="1"/>
  <c r="EE67" i="1" s="1"/>
  <c r="ED53" i="1"/>
  <c r="EE53" i="1" s="1"/>
  <c r="ED40" i="1"/>
  <c r="EE40" i="1" s="1"/>
  <c r="ED363" i="1"/>
  <c r="ED204" i="1"/>
  <c r="ED307" i="1"/>
  <c r="ED276" i="1"/>
  <c r="ED268" i="1"/>
  <c r="ED408" i="1"/>
  <c r="ED213" i="1"/>
  <c r="ED594" i="1"/>
  <c r="ED23" i="1"/>
  <c r="ED218" i="1"/>
  <c r="ED247" i="1"/>
  <c r="ED261" i="1"/>
  <c r="ED483" i="1"/>
  <c r="ED359" i="1"/>
  <c r="ED334" i="1"/>
  <c r="ED462" i="1"/>
  <c r="ED95" i="1"/>
  <c r="ED163" i="1"/>
  <c r="EC633" i="1"/>
  <c r="ED633" i="1" s="1"/>
  <c r="EE633" i="1" s="1"/>
  <c r="EC632" i="1"/>
  <c r="ED632" i="1" s="1"/>
  <c r="EE632" i="1" s="1"/>
  <c r="EC631" i="1"/>
  <c r="EC630" i="1"/>
  <c r="EC629" i="1"/>
  <c r="ED629" i="1" s="1"/>
  <c r="EE629" i="1" s="1"/>
  <c r="EC627" i="1"/>
  <c r="ED627" i="1" s="1"/>
  <c r="EE627" i="1" s="1"/>
  <c r="EC626" i="1"/>
  <c r="ED626" i="1" s="1"/>
  <c r="EE626" i="1" s="1"/>
  <c r="EC625" i="1"/>
  <c r="ED625" i="1" s="1"/>
  <c r="EE625" i="1" s="1"/>
  <c r="EC624" i="1"/>
  <c r="ED624" i="1" s="1"/>
  <c r="EE624" i="1" s="1"/>
  <c r="EC623" i="1"/>
  <c r="ED623" i="1" s="1"/>
  <c r="EE623" i="1" s="1"/>
  <c r="EC622" i="1"/>
  <c r="ED622" i="1" s="1"/>
  <c r="EE622" i="1" s="1"/>
  <c r="EC621" i="1"/>
  <c r="ED621" i="1" s="1"/>
  <c r="EE621" i="1" s="1"/>
  <c r="EC620" i="1"/>
  <c r="ED620" i="1" s="1"/>
  <c r="EE620" i="1" s="1"/>
  <c r="EC619" i="1"/>
  <c r="ED619" i="1" s="1"/>
  <c r="EE619" i="1" s="1"/>
  <c r="EC617" i="1"/>
  <c r="ED617" i="1" s="1"/>
  <c r="EE617" i="1" s="1"/>
  <c r="EC616" i="1"/>
  <c r="ED616" i="1" s="1"/>
  <c r="EE616" i="1" s="1"/>
  <c r="EC615" i="1"/>
  <c r="ED615" i="1" s="1"/>
  <c r="EE615" i="1" s="1"/>
  <c r="EC614" i="1"/>
  <c r="ED614" i="1" s="1"/>
  <c r="EE614" i="1" s="1"/>
  <c r="EC613" i="1"/>
  <c r="EC612" i="1"/>
  <c r="EC611" i="1"/>
  <c r="ED611" i="1" s="1"/>
  <c r="EE611" i="1" s="1"/>
  <c r="EC610" i="1"/>
  <c r="ED610" i="1" s="1"/>
  <c r="EE610" i="1" s="1"/>
  <c r="EC609" i="1"/>
  <c r="ED609" i="1" s="1"/>
  <c r="EE609" i="1" s="1"/>
  <c r="EC608" i="1"/>
  <c r="ED608" i="1" s="1"/>
  <c r="EE608" i="1" s="1"/>
  <c r="EC607" i="1"/>
  <c r="ED607" i="1" s="1"/>
  <c r="EE607" i="1" s="1"/>
  <c r="EC606" i="1"/>
  <c r="ED606" i="1" s="1"/>
  <c r="EE606" i="1" s="1"/>
  <c r="EC605" i="1"/>
  <c r="ED605" i="1" s="1"/>
  <c r="EE605" i="1" s="1"/>
  <c r="EC603" i="1"/>
  <c r="ED603" i="1" s="1"/>
  <c r="EE603" i="1" s="1"/>
  <c r="EC602" i="1"/>
  <c r="ED602" i="1" s="1"/>
  <c r="EE602" i="1" s="1"/>
  <c r="EC601" i="1"/>
  <c r="ED601" i="1" s="1"/>
  <c r="EE601" i="1" s="1"/>
  <c r="EC600" i="1"/>
  <c r="ED600" i="1" s="1"/>
  <c r="EE600" i="1" s="1"/>
  <c r="EC598" i="1"/>
  <c r="ED598" i="1" s="1"/>
  <c r="EE598" i="1" s="1"/>
  <c r="EC597" i="1"/>
  <c r="ED597" i="1" s="1"/>
  <c r="EE597" i="1" s="1"/>
  <c r="EC596" i="1"/>
  <c r="ED596" i="1" s="1"/>
  <c r="EE596" i="1" s="1"/>
  <c r="EC595" i="1"/>
  <c r="ED595" i="1" s="1"/>
  <c r="EE595" i="1" s="1"/>
  <c r="EC593" i="1"/>
  <c r="ED593" i="1" s="1"/>
  <c r="EE593" i="1" s="1"/>
  <c r="EC592" i="1"/>
  <c r="ED592" i="1" s="1"/>
  <c r="EE592" i="1" s="1"/>
  <c r="EC591" i="1"/>
  <c r="ED591" i="1" s="1"/>
  <c r="EC590" i="1"/>
  <c r="ED590" i="1" s="1"/>
  <c r="EE590" i="1" s="1"/>
  <c r="EC586" i="1"/>
  <c r="ED586" i="1" s="1"/>
  <c r="EE586" i="1" s="1"/>
  <c r="EC585" i="1"/>
  <c r="ED585" i="1" s="1"/>
  <c r="EE585" i="1" s="1"/>
  <c r="EC584" i="1"/>
  <c r="ED584" i="1" s="1"/>
  <c r="EE584" i="1" s="1"/>
  <c r="EC583" i="1"/>
  <c r="ED583" i="1" s="1"/>
  <c r="EE583" i="1" s="1"/>
  <c r="EC582" i="1"/>
  <c r="ED582" i="1" s="1"/>
  <c r="EE582" i="1" s="1"/>
  <c r="EC581" i="1"/>
  <c r="ED581" i="1" s="1"/>
  <c r="EE581" i="1" s="1"/>
  <c r="EC580" i="1"/>
  <c r="ED580" i="1" s="1"/>
  <c r="EE580" i="1" s="1"/>
  <c r="EC579" i="1"/>
  <c r="ED579" i="1" s="1"/>
  <c r="EE579" i="1" s="1"/>
  <c r="EC578" i="1"/>
  <c r="ED578" i="1" s="1"/>
  <c r="EE578" i="1" s="1"/>
  <c r="EC577" i="1"/>
  <c r="ED577" i="1" s="1"/>
  <c r="EE577" i="1" s="1"/>
  <c r="EC576" i="1"/>
  <c r="ED576" i="1" s="1"/>
  <c r="EE576" i="1" s="1"/>
  <c r="EC575" i="1"/>
  <c r="ED575" i="1" s="1"/>
  <c r="EE575" i="1" s="1"/>
  <c r="EC574" i="1"/>
  <c r="EC573" i="1"/>
  <c r="ED573" i="1" s="1"/>
  <c r="EE573" i="1" s="1"/>
  <c r="EC572" i="1"/>
  <c r="ED572" i="1" s="1"/>
  <c r="EE572" i="1" s="1"/>
  <c r="EC571" i="1"/>
  <c r="ED571" i="1" s="1"/>
  <c r="EE571" i="1" s="1"/>
  <c r="EC570" i="1"/>
  <c r="EC569" i="1"/>
  <c r="EC568" i="1"/>
  <c r="ED568" i="1" s="1"/>
  <c r="EE568" i="1" s="1"/>
  <c r="EC567" i="1"/>
  <c r="ED567" i="1" s="1"/>
  <c r="EC566" i="1"/>
  <c r="ED566" i="1" s="1"/>
  <c r="EE566" i="1" s="1"/>
  <c r="EC565" i="1"/>
  <c r="ED565" i="1" s="1"/>
  <c r="EE565" i="1" s="1"/>
  <c r="EC564" i="1"/>
  <c r="ED564" i="1" s="1"/>
  <c r="EE564" i="1" s="1"/>
  <c r="EC563" i="1"/>
  <c r="ED563" i="1" s="1"/>
  <c r="EE563" i="1" s="1"/>
  <c r="EC562" i="1"/>
  <c r="ED562" i="1" s="1"/>
  <c r="EE562" i="1" s="1"/>
  <c r="EC561" i="1"/>
  <c r="ED561" i="1" s="1"/>
  <c r="EE561" i="1" s="1"/>
  <c r="EC560" i="1"/>
  <c r="ED560" i="1" s="1"/>
  <c r="EE560" i="1" s="1"/>
  <c r="EC559" i="1"/>
  <c r="ED559" i="1" s="1"/>
  <c r="EE559" i="1" s="1"/>
  <c r="EC558" i="1"/>
  <c r="ED558" i="1" s="1"/>
  <c r="EE558" i="1" s="1"/>
  <c r="EC557" i="1"/>
  <c r="ED557" i="1" s="1"/>
  <c r="EE557" i="1" s="1"/>
  <c r="EC556" i="1"/>
  <c r="ED556" i="1" s="1"/>
  <c r="EE556" i="1" s="1"/>
  <c r="EC555" i="1"/>
  <c r="ED555" i="1" s="1"/>
  <c r="EE555" i="1" s="1"/>
  <c r="EC554" i="1"/>
  <c r="ED554" i="1" s="1"/>
  <c r="EE554" i="1" s="1"/>
  <c r="EC553" i="1"/>
  <c r="ED553" i="1" s="1"/>
  <c r="EE553" i="1" s="1"/>
  <c r="EC552" i="1"/>
  <c r="ED552" i="1" s="1"/>
  <c r="EE552" i="1" s="1"/>
  <c r="EC551" i="1"/>
  <c r="EC550" i="1"/>
  <c r="EC549" i="1"/>
  <c r="ED549" i="1" s="1"/>
  <c r="EE549" i="1" s="1"/>
  <c r="EC548" i="1"/>
  <c r="ED548" i="1" s="1"/>
  <c r="EE548" i="1" s="1"/>
  <c r="EC547" i="1"/>
  <c r="ED547" i="1" s="1"/>
  <c r="EE547" i="1" s="1"/>
  <c r="EC546" i="1"/>
  <c r="EC545" i="1"/>
  <c r="ED545" i="1" s="1"/>
  <c r="EE545" i="1" s="1"/>
  <c r="EC544" i="1"/>
  <c r="ED544" i="1" s="1"/>
  <c r="EE544" i="1" s="1"/>
  <c r="EC543" i="1"/>
  <c r="ED543" i="1" s="1"/>
  <c r="EE543" i="1" s="1"/>
  <c r="EC542" i="1"/>
  <c r="ED542" i="1" s="1"/>
  <c r="EE542" i="1" s="1"/>
  <c r="EC541" i="1"/>
  <c r="ED541" i="1" s="1"/>
  <c r="EE541" i="1" s="1"/>
  <c r="EC540" i="1"/>
  <c r="ED540" i="1" s="1"/>
  <c r="EE540" i="1" s="1"/>
  <c r="EC539" i="1"/>
  <c r="ED539" i="1" s="1"/>
  <c r="EE539" i="1" s="1"/>
  <c r="EC538" i="1"/>
  <c r="ED538" i="1" s="1"/>
  <c r="EE538" i="1" s="1"/>
  <c r="EC537" i="1"/>
  <c r="ED537" i="1" s="1"/>
  <c r="EE537" i="1" s="1"/>
  <c r="EC536" i="1"/>
  <c r="ED536" i="1" s="1"/>
  <c r="EE536" i="1" s="1"/>
  <c r="EC535" i="1"/>
  <c r="ED535" i="1" s="1"/>
  <c r="EE535" i="1" s="1"/>
  <c r="EC534" i="1"/>
  <c r="ED534" i="1" s="1"/>
  <c r="EE534" i="1" s="1"/>
  <c r="EC533" i="1"/>
  <c r="ED533" i="1" s="1"/>
  <c r="EE533" i="1" s="1"/>
  <c r="EC532" i="1"/>
  <c r="EC531" i="1"/>
  <c r="ED531" i="1" s="1"/>
  <c r="EE531" i="1" s="1"/>
  <c r="EC530" i="1"/>
  <c r="ED530" i="1" s="1"/>
  <c r="EE530" i="1" s="1"/>
  <c r="EC529" i="1"/>
  <c r="ED529" i="1" s="1"/>
  <c r="EE529" i="1" s="1"/>
  <c r="EC528" i="1"/>
  <c r="ED528" i="1" s="1"/>
  <c r="EE528" i="1" s="1"/>
  <c r="EC526" i="1"/>
  <c r="EC525" i="1"/>
  <c r="ED525" i="1" s="1"/>
  <c r="EC523" i="1"/>
  <c r="ED523" i="1" s="1"/>
  <c r="EE523" i="1" s="1"/>
  <c r="EC522" i="1"/>
  <c r="EC519" i="1"/>
  <c r="ED519" i="1" s="1"/>
  <c r="EE519" i="1" s="1"/>
  <c r="EC518" i="1"/>
  <c r="ED518" i="1" s="1"/>
  <c r="EE518" i="1" s="1"/>
  <c r="EC517" i="1"/>
  <c r="ED517" i="1" s="1"/>
  <c r="EE517" i="1" s="1"/>
  <c r="EC515" i="1"/>
  <c r="ED515" i="1" s="1"/>
  <c r="EE515" i="1" s="1"/>
  <c r="EC514" i="1"/>
  <c r="ED514" i="1" s="1"/>
  <c r="EE514" i="1" s="1"/>
  <c r="EC513" i="1"/>
  <c r="EC511" i="1"/>
  <c r="ED511" i="1" s="1"/>
  <c r="EE511" i="1" s="1"/>
  <c r="EC510" i="1"/>
  <c r="ED510" i="1" s="1"/>
  <c r="EE510" i="1" s="1"/>
  <c r="EC508" i="1"/>
  <c r="ED508" i="1" s="1"/>
  <c r="EE508" i="1" s="1"/>
  <c r="EC507" i="1"/>
  <c r="ED507" i="1" s="1"/>
  <c r="EE507" i="1" s="1"/>
  <c r="EC506" i="1"/>
  <c r="ED506" i="1" s="1"/>
  <c r="EE506" i="1" s="1"/>
  <c r="EC504" i="1"/>
  <c r="ED504" i="1" s="1"/>
  <c r="EE504" i="1" s="1"/>
  <c r="EC502" i="1"/>
  <c r="ED502" i="1" s="1"/>
  <c r="EC500" i="1"/>
  <c r="ED500" i="1" s="1"/>
  <c r="EE500" i="1" s="1"/>
  <c r="EC499" i="1"/>
  <c r="ED499" i="1" s="1"/>
  <c r="EE499" i="1" s="1"/>
  <c r="EC497" i="1"/>
  <c r="ED497" i="1" s="1"/>
  <c r="EE497" i="1" s="1"/>
  <c r="EC496" i="1"/>
  <c r="ED496" i="1" s="1"/>
  <c r="EE496" i="1" s="1"/>
  <c r="EC495" i="1"/>
  <c r="ED495" i="1" s="1"/>
  <c r="EC494" i="1"/>
  <c r="ED494" i="1" s="1"/>
  <c r="EE494" i="1" s="1"/>
  <c r="EC491" i="1"/>
  <c r="ED491" i="1" s="1"/>
  <c r="EE491" i="1" s="1"/>
  <c r="EC490" i="1"/>
  <c r="ED490" i="1" s="1"/>
  <c r="EE490" i="1" s="1"/>
  <c r="EC489" i="1"/>
  <c r="ED489" i="1" s="1"/>
  <c r="EE489" i="1" s="1"/>
  <c r="EC486" i="1"/>
  <c r="ED486" i="1" s="1"/>
  <c r="EE486" i="1" s="1"/>
  <c r="EC484" i="1"/>
  <c r="EC481" i="1"/>
  <c r="ED481" i="1" s="1"/>
  <c r="EE481" i="1" s="1"/>
  <c r="EC480" i="1"/>
  <c r="ED480" i="1" s="1"/>
  <c r="EE480" i="1" s="1"/>
  <c r="EC479" i="1"/>
  <c r="ED479" i="1" s="1"/>
  <c r="EE479" i="1" s="1"/>
  <c r="EC476" i="1"/>
  <c r="ED476" i="1" s="1"/>
  <c r="EE476" i="1" s="1"/>
  <c r="EC475" i="1"/>
  <c r="EC474" i="1"/>
  <c r="EC471" i="1"/>
  <c r="ED471" i="1" s="1"/>
  <c r="EE471" i="1" s="1"/>
  <c r="EC470" i="1"/>
  <c r="ED470" i="1" s="1"/>
  <c r="EE470" i="1" s="1"/>
  <c r="EC469" i="1"/>
  <c r="ED469" i="1" s="1"/>
  <c r="EE469" i="1" s="1"/>
  <c r="EC468" i="1"/>
  <c r="EC467" i="1"/>
  <c r="ED467" i="1" s="1"/>
  <c r="EE467" i="1" s="1"/>
  <c r="EC466" i="1"/>
  <c r="ED466" i="1" s="1"/>
  <c r="EE466" i="1" s="1"/>
  <c r="EC465" i="1"/>
  <c r="ED465" i="1" s="1"/>
  <c r="EE465" i="1" s="1"/>
  <c r="EC464" i="1"/>
  <c r="ED464" i="1" s="1"/>
  <c r="EE464" i="1" s="1"/>
  <c r="EC463" i="1"/>
  <c r="ED463" i="1" s="1"/>
  <c r="EE463" i="1" s="1"/>
  <c r="EC461" i="1"/>
  <c r="ED461" i="1" s="1"/>
  <c r="EE461" i="1" s="1"/>
  <c r="EC460" i="1"/>
  <c r="ED460" i="1" s="1"/>
  <c r="EE460" i="1" s="1"/>
  <c r="EC459" i="1"/>
  <c r="ED459" i="1" s="1"/>
  <c r="EE459" i="1" s="1"/>
  <c r="EC458" i="1"/>
  <c r="ED458" i="1" s="1"/>
  <c r="EE458" i="1" s="1"/>
  <c r="EC457" i="1"/>
  <c r="ED457" i="1" s="1"/>
  <c r="EE457" i="1" s="1"/>
  <c r="EC456" i="1"/>
  <c r="ED456" i="1" s="1"/>
  <c r="EE456" i="1" s="1"/>
  <c r="EC455" i="1"/>
  <c r="ED455" i="1" s="1"/>
  <c r="EE455" i="1" s="1"/>
  <c r="EC453" i="1"/>
  <c r="ED453" i="1" s="1"/>
  <c r="EE453" i="1" s="1"/>
  <c r="EC452" i="1"/>
  <c r="ED452" i="1" s="1"/>
  <c r="EE452" i="1" s="1"/>
  <c r="EC451" i="1"/>
  <c r="ED451" i="1" s="1"/>
  <c r="EE451" i="1" s="1"/>
  <c r="EC450" i="1"/>
  <c r="ED450" i="1" s="1"/>
  <c r="EE450" i="1" s="1"/>
  <c r="EC449" i="1"/>
  <c r="ED449" i="1" s="1"/>
  <c r="EE449" i="1" s="1"/>
  <c r="EC447" i="1"/>
  <c r="ED447" i="1" s="1"/>
  <c r="EE447" i="1" s="1"/>
  <c r="EC446" i="1"/>
  <c r="ED446" i="1" s="1"/>
  <c r="EE446" i="1" s="1"/>
  <c r="EC443" i="1"/>
  <c r="EC442" i="1"/>
  <c r="ED442" i="1" s="1"/>
  <c r="EE442" i="1" s="1"/>
  <c r="EC441" i="1"/>
  <c r="ED441" i="1" s="1"/>
  <c r="EE441" i="1" s="1"/>
  <c r="EC440" i="1"/>
  <c r="ED440" i="1" s="1"/>
  <c r="EE440" i="1" s="1"/>
  <c r="EC439" i="1"/>
  <c r="ED439" i="1" s="1"/>
  <c r="EE439" i="1" s="1"/>
  <c r="EC438" i="1"/>
  <c r="ED438" i="1" s="1"/>
  <c r="EE438" i="1" s="1"/>
  <c r="EC437" i="1"/>
  <c r="ED437" i="1" s="1"/>
  <c r="EE437" i="1" s="1"/>
  <c r="EC434" i="1"/>
  <c r="EC432" i="1"/>
  <c r="ED432" i="1" s="1"/>
  <c r="EE432" i="1" s="1"/>
  <c r="EC431" i="1"/>
  <c r="ED431" i="1" s="1"/>
  <c r="EE431" i="1" s="1"/>
  <c r="EC430" i="1"/>
  <c r="EC428" i="1"/>
  <c r="ED428" i="1" s="1"/>
  <c r="EE428" i="1" s="1"/>
  <c r="EC427" i="1"/>
  <c r="ED427" i="1" s="1"/>
  <c r="EE427" i="1" s="1"/>
  <c r="EC426" i="1"/>
  <c r="ED426" i="1" s="1"/>
  <c r="EE426" i="1" s="1"/>
  <c r="EC425" i="1"/>
  <c r="ED425" i="1" s="1"/>
  <c r="EE425" i="1" s="1"/>
  <c r="EC423" i="1"/>
  <c r="ED423" i="1" s="1"/>
  <c r="EE423" i="1" s="1"/>
  <c r="EC422" i="1"/>
  <c r="ED422" i="1" s="1"/>
  <c r="EE422" i="1" s="1"/>
  <c r="EC421" i="1"/>
  <c r="ED421" i="1" s="1"/>
  <c r="EE421" i="1" s="1"/>
  <c r="EC420" i="1"/>
  <c r="ED420" i="1" s="1"/>
  <c r="EE420" i="1" s="1"/>
  <c r="EC417" i="1"/>
  <c r="ED417" i="1" s="1"/>
  <c r="EE417" i="1" s="1"/>
  <c r="EC415" i="1"/>
  <c r="ED415" i="1" s="1"/>
  <c r="EE415" i="1" s="1"/>
  <c r="EC413" i="1"/>
  <c r="ED413" i="1" s="1"/>
  <c r="EE413" i="1" s="1"/>
  <c r="EC412" i="1"/>
  <c r="ED412" i="1" s="1"/>
  <c r="EE412" i="1" s="1"/>
  <c r="EC411" i="1"/>
  <c r="ED411" i="1" s="1"/>
  <c r="EE411" i="1" s="1"/>
  <c r="EC410" i="1"/>
  <c r="ED410" i="1" s="1"/>
  <c r="EE410" i="1" s="1"/>
  <c r="EC409" i="1"/>
  <c r="ED409" i="1" s="1"/>
  <c r="EE409" i="1" s="1"/>
  <c r="EC406" i="1"/>
  <c r="ED406" i="1" s="1"/>
  <c r="EE406" i="1" s="1"/>
  <c r="EC404" i="1"/>
  <c r="ED404" i="1" s="1"/>
  <c r="EE404" i="1" s="1"/>
  <c r="EC403" i="1"/>
  <c r="ED403" i="1" s="1"/>
  <c r="EE403" i="1" s="1"/>
  <c r="EC401" i="1"/>
  <c r="ED401" i="1" s="1"/>
  <c r="EE401" i="1" s="1"/>
  <c r="EC400" i="1"/>
  <c r="ED400" i="1" s="1"/>
  <c r="EE400" i="1" s="1"/>
  <c r="EC399" i="1"/>
  <c r="ED399" i="1" s="1"/>
  <c r="EC398" i="1"/>
  <c r="EC394" i="1"/>
  <c r="ED394" i="1" s="1"/>
  <c r="EE394" i="1" s="1"/>
  <c r="EC393" i="1"/>
  <c r="ED393" i="1" s="1"/>
  <c r="EE393" i="1" s="1"/>
  <c r="EC392" i="1"/>
  <c r="ED392" i="1" s="1"/>
  <c r="EE392" i="1" s="1"/>
  <c r="EC391" i="1"/>
  <c r="ED391" i="1" s="1"/>
  <c r="EE391" i="1" s="1"/>
  <c r="EC390" i="1"/>
  <c r="ED390" i="1" s="1"/>
  <c r="EE390" i="1" s="1"/>
  <c r="EC389" i="1"/>
  <c r="ED389" i="1" s="1"/>
  <c r="EE389" i="1" s="1"/>
  <c r="EC388" i="1"/>
  <c r="EC387" i="1"/>
  <c r="EC386" i="1"/>
  <c r="ED386" i="1" s="1"/>
  <c r="EE386" i="1" s="1"/>
  <c r="EC385" i="1"/>
  <c r="ED385" i="1" s="1"/>
  <c r="EE385" i="1" s="1"/>
  <c r="EC384" i="1"/>
  <c r="ED384" i="1" s="1"/>
  <c r="EE384" i="1" s="1"/>
  <c r="EC382" i="1"/>
  <c r="ED382" i="1" s="1"/>
  <c r="EE382" i="1" s="1"/>
  <c r="EC381" i="1"/>
  <c r="ED381" i="1" s="1"/>
  <c r="EE381" i="1" s="1"/>
  <c r="EC379" i="1"/>
  <c r="ED379" i="1" s="1"/>
  <c r="EE379" i="1" s="1"/>
  <c r="EC377" i="1"/>
  <c r="ED377" i="1" s="1"/>
  <c r="EE377" i="1" s="1"/>
  <c r="EC376" i="1"/>
  <c r="ED376" i="1" s="1"/>
  <c r="EE376" i="1" s="1"/>
  <c r="EC375" i="1"/>
  <c r="ED375" i="1" s="1"/>
  <c r="EE375" i="1" s="1"/>
  <c r="EC374" i="1"/>
  <c r="ED374" i="1" s="1"/>
  <c r="EE374" i="1" s="1"/>
  <c r="EC373" i="1"/>
  <c r="ED373" i="1" s="1"/>
  <c r="EE373" i="1" s="1"/>
  <c r="EC372" i="1"/>
  <c r="ED372" i="1" s="1"/>
  <c r="EE372" i="1" s="1"/>
  <c r="EC370" i="1"/>
  <c r="ED370" i="1" s="1"/>
  <c r="EE370" i="1" s="1"/>
  <c r="EC369" i="1"/>
  <c r="ED369" i="1" s="1"/>
  <c r="EE369" i="1" s="1"/>
  <c r="EC368" i="1"/>
  <c r="ED368" i="1" s="1"/>
  <c r="EE368" i="1" s="1"/>
  <c r="EC367" i="1"/>
  <c r="EC364" i="1"/>
  <c r="ED364" i="1" s="1"/>
  <c r="EE364" i="1" s="1"/>
  <c r="EC362" i="1"/>
  <c r="ED362" i="1" s="1"/>
  <c r="EE362" i="1" s="1"/>
  <c r="EC358" i="1"/>
  <c r="ED358" i="1" s="1"/>
  <c r="EE358" i="1" s="1"/>
  <c r="EC357" i="1"/>
  <c r="ED357" i="1" s="1"/>
  <c r="EC356" i="1"/>
  <c r="ED356" i="1" s="1"/>
  <c r="EE356" i="1" s="1"/>
  <c r="EC355" i="1"/>
  <c r="ED355" i="1" s="1"/>
  <c r="EE355" i="1" s="1"/>
  <c r="EC354" i="1"/>
  <c r="ED354" i="1" s="1"/>
  <c r="EC353" i="1"/>
  <c r="EC351" i="1"/>
  <c r="ED351" i="1" s="1"/>
  <c r="EE351" i="1" s="1"/>
  <c r="EC350" i="1"/>
  <c r="EC349" i="1"/>
  <c r="ED349" i="1" s="1"/>
  <c r="EE349" i="1" s="1"/>
  <c r="EC348" i="1"/>
  <c r="ED348" i="1" s="1"/>
  <c r="EE348" i="1" s="1"/>
  <c r="EC347" i="1"/>
  <c r="ED347" i="1" s="1"/>
  <c r="EE347" i="1" s="1"/>
  <c r="EC345" i="1"/>
  <c r="ED345" i="1" s="1"/>
  <c r="EE345" i="1" s="1"/>
  <c r="EC339" i="1"/>
  <c r="EC338" i="1"/>
  <c r="ED338" i="1" s="1"/>
  <c r="EE338" i="1" s="1"/>
  <c r="EC337" i="1"/>
  <c r="ED337" i="1" s="1"/>
  <c r="EE337" i="1" s="1"/>
  <c r="EC335" i="1"/>
  <c r="ED335" i="1" s="1"/>
  <c r="EE335" i="1" s="1"/>
  <c r="EC333" i="1"/>
  <c r="ED333" i="1" s="1"/>
  <c r="EE333" i="1" s="1"/>
  <c r="EC332" i="1"/>
  <c r="ED332" i="1" s="1"/>
  <c r="EE332" i="1" s="1"/>
  <c r="EC331" i="1"/>
  <c r="ED331" i="1" s="1"/>
  <c r="EE331" i="1" s="1"/>
  <c r="EC330" i="1"/>
  <c r="ED330" i="1" s="1"/>
  <c r="EE330" i="1" s="1"/>
  <c r="EC328" i="1"/>
  <c r="ED328" i="1" s="1"/>
  <c r="EE328" i="1" s="1"/>
  <c r="EC327" i="1"/>
  <c r="ED327" i="1" s="1"/>
  <c r="EE327" i="1" s="1"/>
  <c r="EC325" i="1"/>
  <c r="ED325" i="1" s="1"/>
  <c r="EE325" i="1" s="1"/>
  <c r="EC324" i="1"/>
  <c r="ED324" i="1" s="1"/>
  <c r="EE324" i="1" s="1"/>
  <c r="EC323" i="1"/>
  <c r="ED323" i="1" s="1"/>
  <c r="EE323" i="1" s="1"/>
  <c r="EC322" i="1"/>
  <c r="ED322" i="1" s="1"/>
  <c r="EE322" i="1" s="1"/>
  <c r="EC320" i="1"/>
  <c r="ED320" i="1" s="1"/>
  <c r="EE320" i="1" s="1"/>
  <c r="EC318" i="1"/>
  <c r="ED318" i="1" s="1"/>
  <c r="EE318" i="1" s="1"/>
  <c r="EC317" i="1"/>
  <c r="ED317" i="1" s="1"/>
  <c r="EE317" i="1" s="1"/>
  <c r="EC316" i="1"/>
  <c r="ED316" i="1" s="1"/>
  <c r="EE316" i="1" s="1"/>
  <c r="EC315" i="1"/>
  <c r="ED315" i="1" s="1"/>
  <c r="EE315" i="1" s="1"/>
  <c r="EC314" i="1"/>
  <c r="ED314" i="1" s="1"/>
  <c r="EE314" i="1" s="1"/>
  <c r="EC313" i="1"/>
  <c r="ED313" i="1" s="1"/>
  <c r="EE313" i="1" s="1"/>
  <c r="EC312" i="1"/>
  <c r="ED312" i="1" s="1"/>
  <c r="EE312" i="1" s="1"/>
  <c r="EC311" i="1"/>
  <c r="ED311" i="1" s="1"/>
  <c r="EE311" i="1" s="1"/>
  <c r="EC310" i="1"/>
  <c r="ED310" i="1" s="1"/>
  <c r="EE310" i="1" s="1"/>
  <c r="EC309" i="1"/>
  <c r="EC308" i="1"/>
  <c r="ED308" i="1" s="1"/>
  <c r="EE308" i="1" s="1"/>
  <c r="EC306" i="1"/>
  <c r="ED306" i="1" s="1"/>
  <c r="EE306" i="1" s="1"/>
  <c r="EC305" i="1"/>
  <c r="ED305" i="1" s="1"/>
  <c r="EE305" i="1" s="1"/>
  <c r="EC304" i="1"/>
  <c r="ED304" i="1" s="1"/>
  <c r="EE304" i="1" s="1"/>
  <c r="EC303" i="1"/>
  <c r="ED303" i="1" s="1"/>
  <c r="EE303" i="1" s="1"/>
  <c r="EC302" i="1"/>
  <c r="ED302" i="1" s="1"/>
  <c r="EE302" i="1" s="1"/>
  <c r="EC300" i="1"/>
  <c r="ED300" i="1" s="1"/>
  <c r="EE300" i="1" s="1"/>
  <c r="EC299" i="1"/>
  <c r="EC298" i="1"/>
  <c r="ED298" i="1" s="1"/>
  <c r="EE298" i="1" s="1"/>
  <c r="EC297" i="1"/>
  <c r="EC296" i="1"/>
  <c r="ED296" i="1" s="1"/>
  <c r="EE296" i="1" s="1"/>
  <c r="EC295" i="1"/>
  <c r="ED295" i="1" s="1"/>
  <c r="EE295" i="1" s="1"/>
  <c r="EC294" i="1"/>
  <c r="ED294" i="1" s="1"/>
  <c r="EE294" i="1" s="1"/>
  <c r="EC292" i="1"/>
  <c r="ED292" i="1" s="1"/>
  <c r="EE292" i="1" s="1"/>
  <c r="EC291" i="1"/>
  <c r="ED291" i="1" s="1"/>
  <c r="EE291" i="1" s="1"/>
  <c r="EC286" i="1"/>
  <c r="ED286" i="1" s="1"/>
  <c r="EE286" i="1" s="1"/>
  <c r="EC285" i="1"/>
  <c r="ED285" i="1" s="1"/>
  <c r="EC283" i="1"/>
  <c r="EC280" i="1"/>
  <c r="ED280" i="1" s="1"/>
  <c r="EE280" i="1" s="1"/>
  <c r="EC278" i="1"/>
  <c r="ED278" i="1" s="1"/>
  <c r="EE278" i="1" s="1"/>
  <c r="EC277" i="1"/>
  <c r="ED277" i="1" s="1"/>
  <c r="EE277" i="1" s="1"/>
  <c r="EC275" i="1"/>
  <c r="ED275" i="1" s="1"/>
  <c r="EE275" i="1" s="1"/>
  <c r="EC273" i="1"/>
  <c r="ED273" i="1" s="1"/>
  <c r="EE273" i="1" s="1"/>
  <c r="EC270" i="1"/>
  <c r="ED270" i="1" s="1"/>
  <c r="EE270" i="1" s="1"/>
  <c r="EC269" i="1"/>
  <c r="ED269" i="1" s="1"/>
  <c r="EE269" i="1" s="1"/>
  <c r="EC266" i="1"/>
  <c r="ED266" i="1" s="1"/>
  <c r="EE266" i="1" s="1"/>
  <c r="EC265" i="1"/>
  <c r="ED265" i="1" s="1"/>
  <c r="EE265" i="1" s="1"/>
  <c r="EC257" i="1"/>
  <c r="ED257" i="1" s="1"/>
  <c r="EE257" i="1" s="1"/>
  <c r="EC254" i="1"/>
  <c r="ED254" i="1" s="1"/>
  <c r="EE254" i="1" s="1"/>
  <c r="EC253" i="1"/>
  <c r="ED253" i="1" s="1"/>
  <c r="EE253" i="1" s="1"/>
  <c r="EC248" i="1"/>
  <c r="ED248" i="1" s="1"/>
  <c r="EE248" i="1" s="1"/>
  <c r="EC245" i="1"/>
  <c r="ED245" i="1" s="1"/>
  <c r="EE245" i="1" s="1"/>
  <c r="EC242" i="1"/>
  <c r="ED242" i="1" s="1"/>
  <c r="EE242" i="1" s="1"/>
  <c r="EC236" i="1"/>
  <c r="ED236" i="1" s="1"/>
  <c r="EE236" i="1" s="1"/>
  <c r="EC234" i="1"/>
  <c r="ED234" i="1" s="1"/>
  <c r="EE234" i="1" s="1"/>
  <c r="EC233" i="1"/>
  <c r="ED233" i="1" s="1"/>
  <c r="EE233" i="1" s="1"/>
  <c r="EC228" i="1"/>
  <c r="ED228" i="1" s="1"/>
  <c r="EE228" i="1" s="1"/>
  <c r="EC226" i="1"/>
  <c r="ED226" i="1" s="1"/>
  <c r="EE226" i="1" s="1"/>
  <c r="EC225" i="1"/>
  <c r="ED225" i="1" s="1"/>
  <c r="EE225" i="1" s="1"/>
  <c r="EC224" i="1"/>
  <c r="EC223" i="1"/>
  <c r="ED223" i="1" s="1"/>
  <c r="EE223" i="1" s="1"/>
  <c r="EC222" i="1"/>
  <c r="EC219" i="1"/>
  <c r="ED219" i="1" s="1"/>
  <c r="EE219" i="1" s="1"/>
  <c r="EC214" i="1"/>
  <c r="ED214" i="1" s="1"/>
  <c r="EE214" i="1" s="1"/>
  <c r="EC212" i="1"/>
  <c r="ED212" i="1" s="1"/>
  <c r="EE212" i="1" s="1"/>
  <c r="EC211" i="1"/>
  <c r="ED211" i="1" s="1"/>
  <c r="EE211" i="1" s="1"/>
  <c r="EC210" i="1"/>
  <c r="ED210" i="1" s="1"/>
  <c r="EE210" i="1" s="1"/>
  <c r="EC208" i="1"/>
  <c r="ED208" i="1" s="1"/>
  <c r="EE208" i="1" s="1"/>
  <c r="EC206" i="1"/>
  <c r="ED206" i="1" s="1"/>
  <c r="EC205" i="1"/>
  <c r="EC202" i="1"/>
  <c r="ED202" i="1" s="1"/>
  <c r="EE202" i="1" s="1"/>
  <c r="EC201" i="1"/>
  <c r="ED201" i="1" s="1"/>
  <c r="EE201" i="1" s="1"/>
  <c r="EC200" i="1"/>
  <c r="ED200" i="1" s="1"/>
  <c r="EE200" i="1" s="1"/>
  <c r="EC198" i="1"/>
  <c r="ED198" i="1" s="1"/>
  <c r="EE198" i="1" s="1"/>
  <c r="EC197" i="1"/>
  <c r="ED197" i="1" s="1"/>
  <c r="EE197" i="1" s="1"/>
  <c r="EC196" i="1"/>
  <c r="ED196" i="1" s="1"/>
  <c r="EE196" i="1" s="1"/>
  <c r="EC195" i="1"/>
  <c r="ED195" i="1" s="1"/>
  <c r="EC194" i="1"/>
  <c r="ED194" i="1" s="1"/>
  <c r="EE194" i="1" s="1"/>
  <c r="EC193" i="1"/>
  <c r="ED193" i="1" s="1"/>
  <c r="EE193" i="1" s="1"/>
  <c r="EC192" i="1"/>
  <c r="ED192" i="1" s="1"/>
  <c r="EE192" i="1" s="1"/>
  <c r="EC191" i="1"/>
  <c r="ED191" i="1" s="1"/>
  <c r="EE191" i="1" s="1"/>
  <c r="EC189" i="1"/>
  <c r="ED189" i="1" s="1"/>
  <c r="EE189" i="1" s="1"/>
  <c r="EC188" i="1"/>
  <c r="ED188" i="1" s="1"/>
  <c r="EE188" i="1" s="1"/>
  <c r="EC187" i="1"/>
  <c r="ED187" i="1" s="1"/>
  <c r="EE187" i="1" s="1"/>
  <c r="EC186" i="1"/>
  <c r="ED186" i="1" s="1"/>
  <c r="EE186" i="1" s="1"/>
  <c r="EC185" i="1"/>
  <c r="ED185" i="1" s="1"/>
  <c r="EE185" i="1" s="1"/>
  <c r="EC184" i="1"/>
  <c r="ED184" i="1" s="1"/>
  <c r="EE184" i="1" s="1"/>
  <c r="EC183" i="1"/>
  <c r="ED183" i="1" s="1"/>
  <c r="EE183" i="1" s="1"/>
  <c r="EC182" i="1"/>
  <c r="ED182" i="1" s="1"/>
  <c r="EE182" i="1" s="1"/>
  <c r="EC181" i="1"/>
  <c r="ED181" i="1" s="1"/>
  <c r="EE181" i="1" s="1"/>
  <c r="EC180" i="1"/>
  <c r="ED180" i="1" s="1"/>
  <c r="EE180" i="1" s="1"/>
  <c r="EC179" i="1"/>
  <c r="ED179" i="1" s="1"/>
  <c r="EE179" i="1" s="1"/>
  <c r="EC178" i="1"/>
  <c r="ED178" i="1" s="1"/>
  <c r="EE178" i="1" s="1"/>
  <c r="EC177" i="1"/>
  <c r="ED177" i="1" s="1"/>
  <c r="EE177" i="1" s="1"/>
  <c r="EC176" i="1"/>
  <c r="ED176" i="1" s="1"/>
  <c r="EE176" i="1" s="1"/>
  <c r="EC175" i="1"/>
  <c r="ED175" i="1" s="1"/>
  <c r="EE175" i="1" s="1"/>
  <c r="EC174" i="1"/>
  <c r="ED174" i="1" s="1"/>
  <c r="EE174" i="1" s="1"/>
  <c r="EC173" i="1"/>
  <c r="ED173" i="1" s="1"/>
  <c r="EE173" i="1" s="1"/>
  <c r="EC171" i="1"/>
  <c r="ED171" i="1" s="1"/>
  <c r="EE171" i="1" s="1"/>
  <c r="EC170" i="1"/>
  <c r="ED170" i="1" s="1"/>
  <c r="EE170" i="1" s="1"/>
  <c r="EC169" i="1"/>
  <c r="ED169" i="1" s="1"/>
  <c r="EE169" i="1" s="1"/>
  <c r="EC167" i="1"/>
  <c r="EC166" i="1"/>
  <c r="ED166" i="1" s="1"/>
  <c r="EE166" i="1" s="1"/>
  <c r="EC165" i="1"/>
  <c r="ED165" i="1" s="1"/>
  <c r="EE165" i="1" s="1"/>
  <c r="EC164" i="1"/>
  <c r="ED164" i="1" s="1"/>
  <c r="EE164" i="1" s="1"/>
  <c r="EC162" i="1"/>
  <c r="ED162" i="1" s="1"/>
  <c r="EE162" i="1" s="1"/>
  <c r="EC161" i="1"/>
  <c r="ED161" i="1" s="1"/>
  <c r="EE161" i="1" s="1"/>
  <c r="EC160" i="1"/>
  <c r="EC158" i="1"/>
  <c r="ED158" i="1" s="1"/>
  <c r="EE158" i="1" s="1"/>
  <c r="EC157" i="1"/>
  <c r="ED157" i="1" s="1"/>
  <c r="EE157" i="1" s="1"/>
  <c r="EC156" i="1"/>
  <c r="ED156" i="1" s="1"/>
  <c r="EE156" i="1" s="1"/>
  <c r="EC155" i="1"/>
  <c r="ED155" i="1" s="1"/>
  <c r="EE155" i="1" s="1"/>
  <c r="EC154" i="1"/>
  <c r="ED154" i="1" s="1"/>
  <c r="EE154" i="1" s="1"/>
  <c r="EC153" i="1"/>
  <c r="ED153" i="1" s="1"/>
  <c r="EE153" i="1" s="1"/>
  <c r="EC151" i="1"/>
  <c r="ED151" i="1" s="1"/>
  <c r="EE151" i="1" s="1"/>
  <c r="EC150" i="1"/>
  <c r="EC149" i="1"/>
  <c r="ED149" i="1" s="1"/>
  <c r="EE149" i="1" s="1"/>
  <c r="EC148" i="1"/>
  <c r="ED148" i="1" s="1"/>
  <c r="EE148" i="1" s="1"/>
  <c r="EC147" i="1"/>
  <c r="ED147" i="1" s="1"/>
  <c r="EE147" i="1" s="1"/>
  <c r="EC146" i="1"/>
  <c r="ED146" i="1" s="1"/>
  <c r="EE146" i="1" s="1"/>
  <c r="EC145" i="1"/>
  <c r="ED145" i="1" s="1"/>
  <c r="EE145" i="1" s="1"/>
  <c r="EC144" i="1"/>
  <c r="ED144" i="1" s="1"/>
  <c r="EE144" i="1" s="1"/>
  <c r="EC142" i="1"/>
  <c r="ED142" i="1" s="1"/>
  <c r="EE142" i="1" s="1"/>
  <c r="EC141" i="1"/>
  <c r="ED141" i="1" s="1"/>
  <c r="EE141" i="1" s="1"/>
  <c r="EC140" i="1"/>
  <c r="ED140" i="1" s="1"/>
  <c r="EC139" i="1"/>
  <c r="ED139" i="1" s="1"/>
  <c r="EE139" i="1" s="1"/>
  <c r="EC138" i="1"/>
  <c r="ED138" i="1" s="1"/>
  <c r="EE138" i="1" s="1"/>
  <c r="EC137" i="1"/>
  <c r="ED137" i="1" s="1"/>
  <c r="EE137" i="1" s="1"/>
  <c r="EC136" i="1"/>
  <c r="ED136" i="1" s="1"/>
  <c r="EE136" i="1" s="1"/>
  <c r="EC135" i="1"/>
  <c r="ED135" i="1" s="1"/>
  <c r="EE135" i="1" s="1"/>
  <c r="EC134" i="1"/>
  <c r="ED134" i="1" s="1"/>
  <c r="EE134" i="1" s="1"/>
  <c r="EC132" i="1"/>
  <c r="ED132" i="1" s="1"/>
  <c r="EE132" i="1" s="1"/>
  <c r="EC131" i="1"/>
  <c r="ED131" i="1" s="1"/>
  <c r="EE131" i="1" s="1"/>
  <c r="EC130" i="1"/>
  <c r="ED130" i="1" s="1"/>
  <c r="EE130" i="1" s="1"/>
  <c r="EC129" i="1"/>
  <c r="ED129" i="1" s="1"/>
  <c r="EE129" i="1" s="1"/>
  <c r="EC128" i="1"/>
  <c r="ED128" i="1" s="1"/>
  <c r="EE128" i="1" s="1"/>
  <c r="EC127" i="1"/>
  <c r="ED127" i="1" s="1"/>
  <c r="EE127" i="1" s="1"/>
  <c r="EC126" i="1"/>
  <c r="ED126" i="1" s="1"/>
  <c r="EE126" i="1" s="1"/>
  <c r="EC125" i="1"/>
  <c r="ED125" i="1" s="1"/>
  <c r="EE125" i="1" s="1"/>
  <c r="EC124" i="1"/>
  <c r="EC123" i="1"/>
  <c r="ED123" i="1" s="1"/>
  <c r="EC122" i="1"/>
  <c r="ED122" i="1" s="1"/>
  <c r="EE122" i="1" s="1"/>
  <c r="EC120" i="1"/>
  <c r="ED120" i="1" s="1"/>
  <c r="EE120" i="1" s="1"/>
  <c r="EC119" i="1"/>
  <c r="ED119" i="1" s="1"/>
  <c r="EE119" i="1" s="1"/>
  <c r="EC118" i="1"/>
  <c r="ED118" i="1" s="1"/>
  <c r="EE118" i="1" s="1"/>
  <c r="EC117" i="1"/>
  <c r="ED117" i="1" s="1"/>
  <c r="EE117" i="1" s="1"/>
  <c r="EC116" i="1"/>
  <c r="ED116" i="1" s="1"/>
  <c r="EE116" i="1" s="1"/>
  <c r="EC115" i="1"/>
  <c r="EC114" i="1"/>
  <c r="ED114" i="1" s="1"/>
  <c r="EE114" i="1" s="1"/>
  <c r="EC113" i="1"/>
  <c r="ED113" i="1" s="1"/>
  <c r="EE113" i="1" s="1"/>
  <c r="EC112" i="1"/>
  <c r="ED112" i="1" s="1"/>
  <c r="EE112" i="1" s="1"/>
  <c r="EC111" i="1"/>
  <c r="ED111" i="1" s="1"/>
  <c r="EE111" i="1" s="1"/>
  <c r="EC110" i="1"/>
  <c r="ED110" i="1" s="1"/>
  <c r="EE110" i="1" s="1"/>
  <c r="EC109" i="1"/>
  <c r="ED109" i="1" s="1"/>
  <c r="EE109" i="1" s="1"/>
  <c r="EC108" i="1"/>
  <c r="ED108" i="1" s="1"/>
  <c r="EE108" i="1" s="1"/>
  <c r="EC107" i="1"/>
  <c r="EC106" i="1"/>
  <c r="ED106" i="1" s="1"/>
  <c r="EE106" i="1" s="1"/>
  <c r="EC105" i="1"/>
  <c r="EC104" i="1"/>
  <c r="ED104" i="1" s="1"/>
  <c r="EE104" i="1" s="1"/>
  <c r="EC103" i="1"/>
  <c r="ED103" i="1" s="1"/>
  <c r="EE103" i="1" s="1"/>
  <c r="EC102" i="1"/>
  <c r="ED102" i="1" s="1"/>
  <c r="EE102" i="1" s="1"/>
  <c r="EC101" i="1"/>
  <c r="ED101" i="1" s="1"/>
  <c r="EE101" i="1" s="1"/>
  <c r="EC100" i="1"/>
  <c r="ED100" i="1" s="1"/>
  <c r="EE100" i="1" s="1"/>
  <c r="EC99" i="1"/>
  <c r="ED99" i="1" s="1"/>
  <c r="EE99" i="1" s="1"/>
  <c r="EC98" i="1"/>
  <c r="ED98" i="1" s="1"/>
  <c r="EE98" i="1" s="1"/>
  <c r="EC97" i="1"/>
  <c r="ED97" i="1" s="1"/>
  <c r="EE97" i="1" s="1"/>
  <c r="EC96" i="1"/>
  <c r="ED96" i="1" s="1"/>
  <c r="EE96" i="1" s="1"/>
  <c r="EC94" i="1"/>
  <c r="ED94" i="1" s="1"/>
  <c r="EE94" i="1" s="1"/>
  <c r="EC93" i="1"/>
  <c r="ED93" i="1" s="1"/>
  <c r="EE93" i="1" s="1"/>
  <c r="EC92" i="1"/>
  <c r="ED92" i="1" s="1"/>
  <c r="EE92" i="1" s="1"/>
  <c r="EC91" i="1"/>
  <c r="ED91" i="1" s="1"/>
  <c r="EE91" i="1" s="1"/>
  <c r="EC90" i="1"/>
  <c r="ED90" i="1" s="1"/>
  <c r="EE90" i="1" s="1"/>
  <c r="EC88" i="1"/>
  <c r="ED88" i="1" s="1"/>
  <c r="EE88" i="1" s="1"/>
  <c r="EC87" i="1"/>
  <c r="ED87" i="1" s="1"/>
  <c r="EE87" i="1" s="1"/>
  <c r="EC86" i="1"/>
  <c r="ED86" i="1" s="1"/>
  <c r="EE86" i="1" s="1"/>
  <c r="EC83" i="1"/>
  <c r="ED83" i="1" s="1"/>
  <c r="EE83" i="1" s="1"/>
  <c r="EC81" i="1"/>
  <c r="ED81" i="1" s="1"/>
  <c r="EE81" i="1" s="1"/>
  <c r="EC80" i="1"/>
  <c r="ED80" i="1" s="1"/>
  <c r="EE80" i="1" s="1"/>
  <c r="EC79" i="1"/>
  <c r="ED79" i="1" s="1"/>
  <c r="EE79" i="1" s="1"/>
  <c r="EC77" i="1"/>
  <c r="ED77" i="1" s="1"/>
  <c r="EE77" i="1" s="1"/>
  <c r="EC76" i="1"/>
  <c r="ED76" i="1" s="1"/>
  <c r="EE76" i="1" s="1"/>
  <c r="EC74" i="1"/>
  <c r="ED74" i="1" s="1"/>
  <c r="EE74" i="1" s="1"/>
  <c r="EC73" i="1"/>
  <c r="ED73" i="1" s="1"/>
  <c r="EE73" i="1" s="1"/>
  <c r="EC72" i="1"/>
  <c r="ED72" i="1" s="1"/>
  <c r="EE72" i="1" s="1"/>
  <c r="EC71" i="1"/>
  <c r="ED71" i="1" s="1"/>
  <c r="EE71" i="1" s="1"/>
  <c r="EC70" i="1"/>
  <c r="ED70" i="1" s="1"/>
  <c r="EE70" i="1" s="1"/>
  <c r="EC68" i="1"/>
  <c r="ED68" i="1" s="1"/>
  <c r="EE68" i="1" s="1"/>
  <c r="EC67" i="1"/>
  <c r="EC65" i="1"/>
  <c r="ED65" i="1" s="1"/>
  <c r="EE65" i="1" s="1"/>
  <c r="EC64" i="1"/>
  <c r="ED64" i="1" s="1"/>
  <c r="EE64" i="1" s="1"/>
  <c r="EC62" i="1"/>
  <c r="ED62" i="1" s="1"/>
  <c r="EE62" i="1" s="1"/>
  <c r="EC61" i="1"/>
  <c r="ED61" i="1" s="1"/>
  <c r="EE61" i="1" s="1"/>
  <c r="EC59" i="1"/>
  <c r="ED59" i="1" s="1"/>
  <c r="EE59" i="1" s="1"/>
  <c r="EC57" i="1"/>
  <c r="ED57" i="1" s="1"/>
  <c r="EE57" i="1" s="1"/>
  <c r="EC55" i="1"/>
  <c r="ED55" i="1" s="1"/>
  <c r="EE55" i="1" s="1"/>
  <c r="EC53" i="1"/>
  <c r="EC52" i="1"/>
  <c r="ED52" i="1" s="1"/>
  <c r="EE52" i="1" s="1"/>
  <c r="EC51" i="1"/>
  <c r="ED51" i="1" s="1"/>
  <c r="EE51" i="1" s="1"/>
  <c r="EC49" i="1"/>
  <c r="ED49" i="1" s="1"/>
  <c r="EE49" i="1" s="1"/>
  <c r="EC48" i="1"/>
  <c r="ED48" i="1" s="1"/>
  <c r="EE48" i="1" s="1"/>
  <c r="EC43" i="1"/>
  <c r="ED43" i="1" s="1"/>
  <c r="EE43" i="1" s="1"/>
  <c r="EC42" i="1"/>
  <c r="ED42" i="1" s="1"/>
  <c r="EE42" i="1" s="1"/>
  <c r="EC41" i="1"/>
  <c r="ED41" i="1" s="1"/>
  <c r="EE41" i="1" s="1"/>
  <c r="EC40" i="1"/>
  <c r="EC39" i="1"/>
  <c r="ED39" i="1" s="1"/>
  <c r="EE39" i="1" s="1"/>
  <c r="EC37" i="1"/>
  <c r="ED37" i="1" s="1"/>
  <c r="EE37" i="1" s="1"/>
  <c r="EC36" i="1"/>
  <c r="ED36" i="1" s="1"/>
  <c r="EE36" i="1" s="1"/>
  <c r="EC35" i="1"/>
  <c r="ED35" i="1" s="1"/>
  <c r="EE35" i="1" s="1"/>
  <c r="EC34" i="1"/>
  <c r="ED34" i="1" s="1"/>
  <c r="EE34" i="1" s="1"/>
  <c r="EC33" i="1"/>
  <c r="ED33" i="1" s="1"/>
  <c r="EE33" i="1" s="1"/>
  <c r="EC30" i="1"/>
  <c r="ED30" i="1" s="1"/>
  <c r="EE30" i="1" s="1"/>
  <c r="EC29" i="1"/>
  <c r="ED29" i="1" s="1"/>
  <c r="EE29" i="1" s="1"/>
  <c r="EC28" i="1"/>
  <c r="ED28" i="1" s="1"/>
  <c r="EC25" i="1"/>
  <c r="ED25" i="1" s="1"/>
  <c r="EE25" i="1" s="1"/>
  <c r="EC22" i="1"/>
  <c r="ED22" i="1" s="1"/>
  <c r="EE22" i="1" s="1"/>
  <c r="EC17" i="1"/>
  <c r="ED17" i="1" s="1"/>
  <c r="EE17" i="1" s="1"/>
  <c r="EC16" i="1"/>
  <c r="ED16" i="1" s="1"/>
  <c r="EE16" i="1" s="1"/>
  <c r="EC15" i="1"/>
  <c r="ED15" i="1" s="1"/>
  <c r="EE15" i="1" s="1"/>
  <c r="EC14" i="1"/>
  <c r="ED14" i="1" s="1"/>
  <c r="EE14" i="1" s="1"/>
  <c r="EC13" i="1"/>
  <c r="ED13" i="1" s="1"/>
  <c r="EE13" i="1" s="1"/>
  <c r="EC12" i="1"/>
  <c r="ED12" i="1" s="1"/>
  <c r="EE12" i="1" s="1"/>
  <c r="EC11" i="1"/>
  <c r="ED11" i="1" s="1"/>
  <c r="EE11" i="1" s="1"/>
  <c r="EC10" i="1"/>
  <c r="ED10" i="1" s="1"/>
  <c r="EE10" i="1" s="1"/>
  <c r="EC7" i="1"/>
  <c r="ED7" i="1" s="1"/>
  <c r="EE7" i="1" s="1"/>
  <c r="EC6" i="1"/>
  <c r="ED6" i="1" s="1"/>
  <c r="EE6" i="1" s="1"/>
  <c r="EC4" i="1"/>
  <c r="ED4" i="1" s="1"/>
  <c r="EE4" i="1" s="1"/>
  <c r="EC152" i="1"/>
  <c r="ED152" i="1" s="1"/>
  <c r="EE152" i="1" s="1"/>
  <c r="EC363" i="1"/>
  <c r="EC424" i="1"/>
  <c r="ED424" i="1" s="1"/>
  <c r="EC371" i="1"/>
  <c r="ED371" i="1" s="1"/>
  <c r="EC473" i="1"/>
  <c r="ED473" i="1" s="1"/>
  <c r="EC271" i="1"/>
  <c r="ED271" i="1" s="1"/>
  <c r="EC587" i="1"/>
  <c r="ED587" i="1" s="1"/>
  <c r="EC366" i="1"/>
  <c r="ED366" i="1" s="1"/>
  <c r="EC290" i="1"/>
  <c r="ED290" i="1" s="1"/>
  <c r="EC204" i="1"/>
  <c r="EC512" i="1"/>
  <c r="ED512" i="1" s="1"/>
  <c r="EC60" i="1"/>
  <c r="ED60" i="1" s="1"/>
  <c r="EC258" i="1"/>
  <c r="ED258" i="1" s="1"/>
  <c r="EC256" i="1"/>
  <c r="ED256" i="1" s="1"/>
  <c r="EC416" i="1"/>
  <c r="ED416" i="1" s="1"/>
  <c r="EC260" i="1"/>
  <c r="ED260" i="1" s="1"/>
  <c r="EC209" i="1"/>
  <c r="ED209" i="1" s="1"/>
  <c r="EC361" i="1"/>
  <c r="ED361" i="1" s="1"/>
  <c r="EC2" i="1"/>
  <c r="ED2" i="1" s="1"/>
  <c r="EC231" i="1"/>
  <c r="ED231" i="1" s="1"/>
  <c r="EC414" i="1"/>
  <c r="ED414" i="1" s="1"/>
  <c r="EC287" i="1"/>
  <c r="ED287" i="1" s="1"/>
  <c r="EC365" i="1"/>
  <c r="ED365" i="1" s="1"/>
  <c r="EC215" i="1"/>
  <c r="ED215" i="1" s="1"/>
  <c r="EC402" i="1"/>
  <c r="ED402" i="1" s="1"/>
  <c r="EC307" i="1"/>
  <c r="EC493" i="1"/>
  <c r="ED493" i="1" s="1"/>
  <c r="EC395" i="1"/>
  <c r="ED395" i="1" s="1"/>
  <c r="EC396" i="1"/>
  <c r="ED396" i="1" s="1"/>
  <c r="EC263" i="1"/>
  <c r="ED263" i="1" s="1"/>
  <c r="EC259" i="1"/>
  <c r="ED259" i="1" s="1"/>
  <c r="EC26" i="1"/>
  <c r="ED26" i="1" s="1"/>
  <c r="EC235" i="1"/>
  <c r="ED235" i="1" s="1"/>
  <c r="EC276" i="1"/>
  <c r="EC419" i="1"/>
  <c r="ED419" i="1" s="1"/>
  <c r="EC237" i="1"/>
  <c r="ED237" i="1" s="1"/>
  <c r="EC20" i="1"/>
  <c r="ED20" i="1" s="1"/>
  <c r="EC27" i="1"/>
  <c r="ED27" i="1" s="1"/>
  <c r="EC599" i="1"/>
  <c r="ED599" i="1" s="1"/>
  <c r="EC262" i="1"/>
  <c r="ED262" i="1" s="1"/>
  <c r="EC246" i="1"/>
  <c r="ED246" i="1" s="1"/>
  <c r="EC250" i="1"/>
  <c r="ED250" i="1" s="1"/>
  <c r="EC284" i="1"/>
  <c r="ED284" i="1" s="1"/>
  <c r="EC418" i="1"/>
  <c r="ED418" i="1" s="1"/>
  <c r="EC289" i="1"/>
  <c r="ED289" i="1" s="1"/>
  <c r="EC267" i="1"/>
  <c r="ED267" i="1" s="1"/>
  <c r="EC380" i="1"/>
  <c r="ED380" i="1" s="1"/>
  <c r="EC405" i="1"/>
  <c r="ED405" i="1" s="1"/>
  <c r="EC472" i="1"/>
  <c r="ED472" i="1" s="1"/>
  <c r="EC240" i="1"/>
  <c r="ED240" i="1" s="1"/>
  <c r="EC288" i="1"/>
  <c r="ED288" i="1" s="1"/>
  <c r="EC249" i="1"/>
  <c r="ED249" i="1" s="1"/>
  <c r="EC221" i="1"/>
  <c r="ED221" i="1" s="1"/>
  <c r="EC293" i="1"/>
  <c r="ED293" i="1" s="1"/>
  <c r="EC230" i="1"/>
  <c r="ED230" i="1" s="1"/>
  <c r="EC243" i="1"/>
  <c r="ED243" i="1" s="1"/>
  <c r="EC58" i="1"/>
  <c r="ED58" i="1" s="1"/>
  <c r="EC5" i="1"/>
  <c r="ED5" i="1" s="1"/>
  <c r="EC281" i="1"/>
  <c r="ED281" i="1" s="1"/>
  <c r="EC436" i="1"/>
  <c r="ED436" i="1" s="1"/>
  <c r="EC244" i="1"/>
  <c r="ED244" i="1" s="1"/>
  <c r="EC264" i="1"/>
  <c r="ED264" i="1" s="1"/>
  <c r="EC492" i="1"/>
  <c r="ED492" i="1" s="1"/>
  <c r="EC19" i="1"/>
  <c r="ED19" i="1" s="1"/>
  <c r="EC628" i="1"/>
  <c r="ED628" i="1" s="1"/>
  <c r="EC268" i="1"/>
  <c r="EC444" i="1"/>
  <c r="ED444" i="1" s="1"/>
  <c r="EC407" i="1"/>
  <c r="ED407" i="1" s="1"/>
  <c r="EC66" i="1"/>
  <c r="ED66" i="1" s="1"/>
  <c r="EC9" i="1"/>
  <c r="ED9" i="1" s="1"/>
  <c r="EC408" i="1"/>
  <c r="EC213" i="1"/>
  <c r="EC360" i="1"/>
  <c r="ED360" i="1" s="1"/>
  <c r="EC239" i="1"/>
  <c r="ED239" i="1" s="1"/>
  <c r="EC346" i="1"/>
  <c r="ED346" i="1" s="1"/>
  <c r="EC227" i="1"/>
  <c r="ED227" i="1" s="1"/>
  <c r="EC397" i="1"/>
  <c r="ED397" i="1" s="1"/>
  <c r="EC344" i="1"/>
  <c r="ED344" i="1" s="1"/>
  <c r="EC279" i="1"/>
  <c r="ED279" i="1" s="1"/>
  <c r="EC272" i="1"/>
  <c r="ED272" i="1" s="1"/>
  <c r="EC56" i="1"/>
  <c r="ED56" i="1" s="1"/>
  <c r="EC44" i="1"/>
  <c r="ED44" i="1" s="1"/>
  <c r="EC336" i="1"/>
  <c r="ED336" i="1" s="1"/>
  <c r="EC594" i="1"/>
  <c r="EC326" i="1"/>
  <c r="ED326" i="1" s="1"/>
  <c r="EC32" i="1"/>
  <c r="ED32" i="1" s="1"/>
  <c r="EC487" i="1"/>
  <c r="ED487" i="1" s="1"/>
  <c r="EC527" i="1"/>
  <c r="ED527" i="1" s="1"/>
  <c r="EC618" i="1"/>
  <c r="ED618" i="1" s="1"/>
  <c r="EC23" i="1"/>
  <c r="EC477" i="1"/>
  <c r="ED477" i="1" s="1"/>
  <c r="EC218" i="1"/>
  <c r="EC54" i="1"/>
  <c r="ED54" i="1" s="1"/>
  <c r="EC31" i="1"/>
  <c r="ED31" i="1" s="1"/>
  <c r="EC445" i="1"/>
  <c r="ED445" i="1" s="1"/>
  <c r="EC207" i="1"/>
  <c r="ED207" i="1" s="1"/>
  <c r="EC435" i="1"/>
  <c r="ED435" i="1" s="1"/>
  <c r="EC45" i="1"/>
  <c r="ED45" i="1" s="1"/>
  <c r="EC282" i="1"/>
  <c r="ED282" i="1" s="1"/>
  <c r="EC378" i="1"/>
  <c r="ED378" i="1" s="1"/>
  <c r="EC341" i="1"/>
  <c r="ED341" i="1" s="1"/>
  <c r="EC24" i="1"/>
  <c r="ED24" i="1" s="1"/>
  <c r="EC301" i="1"/>
  <c r="ED301" i="1" s="1"/>
  <c r="EC38" i="1"/>
  <c r="ED38" i="1" s="1"/>
  <c r="EC516" i="1"/>
  <c r="ED516" i="1" s="1"/>
  <c r="EC172" i="1"/>
  <c r="ED172" i="1" s="1"/>
  <c r="EC588" i="1"/>
  <c r="ED588" i="1" s="1"/>
  <c r="EC247" i="1"/>
  <c r="EC220" i="1"/>
  <c r="ED220" i="1" s="1"/>
  <c r="EC199" i="1"/>
  <c r="ED199" i="1" s="1"/>
  <c r="EC217" i="1"/>
  <c r="ED217" i="1" s="1"/>
  <c r="EC340" i="1"/>
  <c r="ED340" i="1" s="1"/>
  <c r="EC47" i="1"/>
  <c r="ED47" i="1" s="1"/>
  <c r="EC352" i="1"/>
  <c r="ED352" i="1" s="1"/>
  <c r="EC229" i="1"/>
  <c r="ED229" i="1" s="1"/>
  <c r="EC261" i="1"/>
  <c r="EC483" i="1"/>
  <c r="EC482" i="1"/>
  <c r="ED482" i="1" s="1"/>
  <c r="EC252" i="1"/>
  <c r="ED252" i="1" s="1"/>
  <c r="EC359" i="1"/>
  <c r="EC478" i="1"/>
  <c r="ED478" i="1" s="1"/>
  <c r="EC216" i="1"/>
  <c r="ED216" i="1" s="1"/>
  <c r="EC232" i="1"/>
  <c r="ED232" i="1" s="1"/>
  <c r="EC503" i="1"/>
  <c r="ED503" i="1" s="1"/>
  <c r="EC203" i="1"/>
  <c r="ED203" i="1" s="1"/>
  <c r="EC488" i="1"/>
  <c r="ED488" i="1" s="1"/>
  <c r="EC121" i="1"/>
  <c r="ED121" i="1" s="1"/>
  <c r="EC343" i="1"/>
  <c r="ED343" i="1" s="1"/>
  <c r="EC505" i="1"/>
  <c r="ED505" i="1" s="1"/>
  <c r="EC18" i="1"/>
  <c r="ED18" i="1" s="1"/>
  <c r="EC485" i="1"/>
  <c r="ED485" i="1" s="1"/>
  <c r="EC448" i="1"/>
  <c r="ED448" i="1" s="1"/>
  <c r="EC433" i="1"/>
  <c r="ED433" i="1" s="1"/>
  <c r="EC604" i="1"/>
  <c r="ED604" i="1" s="1"/>
  <c r="EC274" i="1"/>
  <c r="ED274" i="1" s="1"/>
  <c r="EC589" i="1"/>
  <c r="ED589" i="1" s="1"/>
  <c r="EC85" i="1"/>
  <c r="ED85" i="1" s="1"/>
  <c r="EC334" i="1"/>
  <c r="EC3" i="1"/>
  <c r="ED3" i="1" s="1"/>
  <c r="EC82" i="1"/>
  <c r="ED82" i="1" s="1"/>
  <c r="EC509" i="1"/>
  <c r="ED509" i="1" s="1"/>
  <c r="EC190" i="1"/>
  <c r="ED190" i="1" s="1"/>
  <c r="EC501" i="1"/>
  <c r="ED501" i="1" s="1"/>
  <c r="EC69" i="1"/>
  <c r="ED69" i="1" s="1"/>
  <c r="EC241" i="1"/>
  <c r="ED241" i="1" s="1"/>
  <c r="EC462" i="1"/>
  <c r="EC63" i="1"/>
  <c r="ED63" i="1" s="1"/>
  <c r="EC321" i="1"/>
  <c r="ED321" i="1" s="1"/>
  <c r="EC21" i="1"/>
  <c r="ED21" i="1" s="1"/>
  <c r="EC520" i="1"/>
  <c r="ED520" i="1" s="1"/>
  <c r="EC159" i="1"/>
  <c r="ED159" i="1" s="1"/>
  <c r="EC238" i="1"/>
  <c r="ED238" i="1" s="1"/>
  <c r="EC143" i="1"/>
  <c r="ED143" i="1" s="1"/>
  <c r="EC329" i="1"/>
  <c r="ED329" i="1" s="1"/>
  <c r="EC319" i="1"/>
  <c r="ED319" i="1" s="1"/>
  <c r="EC429" i="1"/>
  <c r="ED429" i="1" s="1"/>
  <c r="EC524" i="1"/>
  <c r="ED524" i="1" s="1"/>
  <c r="EC168" i="1"/>
  <c r="ED168" i="1" s="1"/>
  <c r="EC133" i="1"/>
  <c r="ED133" i="1" s="1"/>
  <c r="EC454" i="1"/>
  <c r="ED454" i="1" s="1"/>
  <c r="EC251" i="1"/>
  <c r="ED251" i="1" s="1"/>
  <c r="EC95" i="1"/>
  <c r="EC84" i="1"/>
  <c r="ED84" i="1" s="1"/>
  <c r="EC342" i="1"/>
  <c r="ED342" i="1" s="1"/>
  <c r="EC498" i="1"/>
  <c r="ED498" i="1" s="1"/>
  <c r="EC8" i="1"/>
  <c r="ED8" i="1" s="1"/>
  <c r="EC46" i="1"/>
  <c r="ED46" i="1" s="1"/>
  <c r="EC50" i="1"/>
  <c r="ED50" i="1" s="1"/>
  <c r="EC89" i="1"/>
  <c r="ED89" i="1" s="1"/>
  <c r="EC163" i="1"/>
  <c r="EC521" i="1"/>
  <c r="ED521" i="1" s="1"/>
  <c r="EC78" i="1"/>
  <c r="ED78" i="1" s="1"/>
  <c r="EC383" i="1"/>
  <c r="ED383" i="1" s="1"/>
  <c r="EC255" i="1"/>
  <c r="ED255" i="1" s="1"/>
  <c r="EC75" i="1"/>
  <c r="ED75" i="1" s="1"/>
  <c r="BP424" i="1"/>
  <c r="BP256" i="1"/>
  <c r="BP287" i="1"/>
  <c r="BP365" i="1"/>
  <c r="BP263" i="1"/>
  <c r="BP259" i="1"/>
  <c r="BP276" i="1"/>
  <c r="BP27" i="1"/>
  <c r="BP267" i="1"/>
  <c r="BP240" i="1"/>
  <c r="BP293" i="1"/>
  <c r="BP230" i="1"/>
  <c r="BP264" i="1"/>
  <c r="BP492" i="1"/>
  <c r="BP9" i="1"/>
  <c r="BP408" i="1"/>
  <c r="BP344" i="1"/>
  <c r="BP279" i="1"/>
  <c r="BP32" i="1"/>
  <c r="BP487" i="1"/>
  <c r="BP31" i="1"/>
  <c r="BP445" i="1"/>
  <c r="BP24" i="1"/>
  <c r="BP301" i="1"/>
  <c r="BP199" i="1"/>
  <c r="BP217" i="1"/>
  <c r="BP482" i="1"/>
  <c r="BP252" i="1"/>
  <c r="BP488" i="1"/>
  <c r="BP121" i="1"/>
  <c r="BP604" i="1"/>
  <c r="BP274" i="1"/>
  <c r="BP190" i="1"/>
  <c r="BP501" i="1"/>
  <c r="BP520" i="1"/>
  <c r="BP159" i="1"/>
  <c r="BP168" i="1"/>
  <c r="BP133" i="1"/>
  <c r="BP8" i="1"/>
  <c r="BP46" i="1"/>
  <c r="BP255" i="1"/>
  <c r="BP75" i="1"/>
  <c r="BO363" i="1"/>
  <c r="BP363" i="1" s="1"/>
  <c r="BO424" i="1"/>
  <c r="BO371" i="1"/>
  <c r="BP371" i="1" s="1"/>
  <c r="BO473" i="1"/>
  <c r="BP473" i="1" s="1"/>
  <c r="BO271" i="1"/>
  <c r="BP271" i="1" s="1"/>
  <c r="BO587" i="1"/>
  <c r="BP587" i="1" s="1"/>
  <c r="BO366" i="1"/>
  <c r="BP366" i="1" s="1"/>
  <c r="BO290" i="1"/>
  <c r="BP290" i="1" s="1"/>
  <c r="BO204" i="1"/>
  <c r="BP204" i="1" s="1"/>
  <c r="BO512" i="1"/>
  <c r="BP512" i="1" s="1"/>
  <c r="BO60" i="1"/>
  <c r="BP60" i="1" s="1"/>
  <c r="BO258" i="1"/>
  <c r="BP258" i="1" s="1"/>
  <c r="BO256" i="1"/>
  <c r="BO416" i="1"/>
  <c r="BP416" i="1" s="1"/>
  <c r="BO260" i="1"/>
  <c r="BP260" i="1" s="1"/>
  <c r="BO209" i="1"/>
  <c r="BP209" i="1" s="1"/>
  <c r="BO361" i="1"/>
  <c r="BP361" i="1" s="1"/>
  <c r="BO2" i="1"/>
  <c r="BP2" i="1" s="1"/>
  <c r="BO231" i="1"/>
  <c r="BP231" i="1" s="1"/>
  <c r="BO414" i="1"/>
  <c r="BP414" i="1" s="1"/>
  <c r="BO287" i="1"/>
  <c r="BO365" i="1"/>
  <c r="BO215" i="1"/>
  <c r="BP215" i="1" s="1"/>
  <c r="BO402" i="1"/>
  <c r="BP402" i="1" s="1"/>
  <c r="BO307" i="1"/>
  <c r="BP307" i="1" s="1"/>
  <c r="BO493" i="1"/>
  <c r="BP493" i="1" s="1"/>
  <c r="BO395" i="1"/>
  <c r="BP395" i="1" s="1"/>
  <c r="BO396" i="1"/>
  <c r="BP396" i="1" s="1"/>
  <c r="BO263" i="1"/>
  <c r="BO259" i="1"/>
  <c r="BO26" i="1"/>
  <c r="BP26" i="1" s="1"/>
  <c r="BO235" i="1"/>
  <c r="BP235" i="1" s="1"/>
  <c r="BO276" i="1"/>
  <c r="BO419" i="1"/>
  <c r="BP419" i="1" s="1"/>
  <c r="BO237" i="1"/>
  <c r="BP237" i="1" s="1"/>
  <c r="BO20" i="1"/>
  <c r="BP20" i="1" s="1"/>
  <c r="BO27" i="1"/>
  <c r="BO599" i="1"/>
  <c r="BP599" i="1" s="1"/>
  <c r="BO262" i="1"/>
  <c r="BP262" i="1" s="1"/>
  <c r="BO246" i="1"/>
  <c r="BP246" i="1" s="1"/>
  <c r="BO250" i="1"/>
  <c r="BP250" i="1" s="1"/>
  <c r="BO284" i="1"/>
  <c r="BP284" i="1" s="1"/>
  <c r="BO418" i="1"/>
  <c r="BP418" i="1" s="1"/>
  <c r="BO289" i="1"/>
  <c r="BP289" i="1" s="1"/>
  <c r="BO267" i="1"/>
  <c r="BO380" i="1"/>
  <c r="BP380" i="1" s="1"/>
  <c r="BO405" i="1"/>
  <c r="BP405" i="1" s="1"/>
  <c r="BO472" i="1"/>
  <c r="BP472" i="1" s="1"/>
  <c r="BO240" i="1"/>
  <c r="BO288" i="1"/>
  <c r="BP288" i="1" s="1"/>
  <c r="BO249" i="1"/>
  <c r="BP249" i="1" s="1"/>
  <c r="BO221" i="1"/>
  <c r="BP221" i="1" s="1"/>
  <c r="BO293" i="1"/>
  <c r="BO230" i="1"/>
  <c r="BO243" i="1"/>
  <c r="BP243" i="1" s="1"/>
  <c r="BO58" i="1"/>
  <c r="BP58" i="1" s="1"/>
  <c r="BO5" i="1"/>
  <c r="BP5" i="1" s="1"/>
  <c r="BO281" i="1"/>
  <c r="BP281" i="1" s="1"/>
  <c r="BO436" i="1"/>
  <c r="BP436" i="1" s="1"/>
  <c r="BO244" i="1"/>
  <c r="BP244" i="1" s="1"/>
  <c r="BO264" i="1"/>
  <c r="BO492" i="1"/>
  <c r="BO19" i="1"/>
  <c r="BP19" i="1" s="1"/>
  <c r="BO628" i="1"/>
  <c r="BP628" i="1" s="1"/>
  <c r="BO268" i="1"/>
  <c r="BP268" i="1" s="1"/>
  <c r="BO444" i="1"/>
  <c r="BP444" i="1" s="1"/>
  <c r="BO407" i="1"/>
  <c r="BP407" i="1" s="1"/>
  <c r="BO66" i="1"/>
  <c r="BP66" i="1" s="1"/>
  <c r="BO9" i="1"/>
  <c r="BO408" i="1"/>
  <c r="BO213" i="1"/>
  <c r="BP213" i="1" s="1"/>
  <c r="BO360" i="1"/>
  <c r="BP360" i="1" s="1"/>
  <c r="BO239" i="1"/>
  <c r="BP239" i="1" s="1"/>
  <c r="BO346" i="1"/>
  <c r="BP346" i="1" s="1"/>
  <c r="BO227" i="1"/>
  <c r="BP227" i="1" s="1"/>
  <c r="BO397" i="1"/>
  <c r="BP397" i="1" s="1"/>
  <c r="BO344" i="1"/>
  <c r="BO279" i="1"/>
  <c r="BO272" i="1"/>
  <c r="BP272" i="1" s="1"/>
  <c r="BO56" i="1"/>
  <c r="BP56" i="1" s="1"/>
  <c r="BO44" i="1"/>
  <c r="BP44" i="1" s="1"/>
  <c r="BO336" i="1"/>
  <c r="BP336" i="1" s="1"/>
  <c r="BO594" i="1"/>
  <c r="BP594" i="1" s="1"/>
  <c r="BO326" i="1"/>
  <c r="BP326" i="1" s="1"/>
  <c r="BO32" i="1"/>
  <c r="BO487" i="1"/>
  <c r="BO527" i="1"/>
  <c r="BP527" i="1" s="1"/>
  <c r="BO618" i="1"/>
  <c r="BP618" i="1" s="1"/>
  <c r="BO23" i="1"/>
  <c r="BP23" i="1" s="1"/>
  <c r="BO477" i="1"/>
  <c r="BP477" i="1" s="1"/>
  <c r="BO218" i="1"/>
  <c r="BP218" i="1" s="1"/>
  <c r="BO54" i="1"/>
  <c r="BP54" i="1" s="1"/>
  <c r="BO31" i="1"/>
  <c r="BO445" i="1"/>
  <c r="BO207" i="1"/>
  <c r="BP207" i="1" s="1"/>
  <c r="BO435" i="1"/>
  <c r="BP435" i="1" s="1"/>
  <c r="BO45" i="1"/>
  <c r="BP45" i="1" s="1"/>
  <c r="BO282" i="1"/>
  <c r="BP282" i="1" s="1"/>
  <c r="BO378" i="1"/>
  <c r="BP378" i="1" s="1"/>
  <c r="BO341" i="1"/>
  <c r="BP341" i="1" s="1"/>
  <c r="BO24" i="1"/>
  <c r="BO301" i="1"/>
  <c r="BO38" i="1"/>
  <c r="BP38" i="1" s="1"/>
  <c r="BO516" i="1"/>
  <c r="BP516" i="1" s="1"/>
  <c r="BO172" i="1"/>
  <c r="BP172" i="1" s="1"/>
  <c r="BO588" i="1"/>
  <c r="BP588" i="1" s="1"/>
  <c r="BO247" i="1"/>
  <c r="BP247" i="1" s="1"/>
  <c r="BO220" i="1"/>
  <c r="BP220" i="1" s="1"/>
  <c r="BO199" i="1"/>
  <c r="BO217" i="1"/>
  <c r="BO340" i="1"/>
  <c r="BP340" i="1" s="1"/>
  <c r="BO47" i="1"/>
  <c r="BP47" i="1" s="1"/>
  <c r="BO352" i="1"/>
  <c r="BP352" i="1" s="1"/>
  <c r="BO229" i="1"/>
  <c r="BP229" i="1" s="1"/>
  <c r="BO261" i="1"/>
  <c r="BP261" i="1" s="1"/>
  <c r="BO483" i="1"/>
  <c r="BP483" i="1" s="1"/>
  <c r="BO482" i="1"/>
  <c r="BO252" i="1"/>
  <c r="BO359" i="1"/>
  <c r="BP359" i="1" s="1"/>
  <c r="BO478" i="1"/>
  <c r="BP478" i="1" s="1"/>
  <c r="BO216" i="1"/>
  <c r="BP216" i="1" s="1"/>
  <c r="BO232" i="1"/>
  <c r="BP232" i="1" s="1"/>
  <c r="BO503" i="1"/>
  <c r="BP503" i="1" s="1"/>
  <c r="BO203" i="1"/>
  <c r="BP203" i="1" s="1"/>
  <c r="BO488" i="1"/>
  <c r="BO121" i="1"/>
  <c r="BO343" i="1"/>
  <c r="BP343" i="1" s="1"/>
  <c r="BO505" i="1"/>
  <c r="BP505" i="1" s="1"/>
  <c r="BO18" i="1"/>
  <c r="BP18" i="1" s="1"/>
  <c r="BO485" i="1"/>
  <c r="BP485" i="1" s="1"/>
  <c r="BO448" i="1"/>
  <c r="BP448" i="1" s="1"/>
  <c r="BO433" i="1"/>
  <c r="BP433" i="1" s="1"/>
  <c r="BO604" i="1"/>
  <c r="BO274" i="1"/>
  <c r="BO589" i="1"/>
  <c r="BP589" i="1" s="1"/>
  <c r="BO85" i="1"/>
  <c r="BP85" i="1" s="1"/>
  <c r="BO334" i="1"/>
  <c r="BP334" i="1" s="1"/>
  <c r="BO3" i="1"/>
  <c r="BP3" i="1" s="1"/>
  <c r="BO82" i="1"/>
  <c r="BP82" i="1" s="1"/>
  <c r="BO509" i="1"/>
  <c r="BP509" i="1" s="1"/>
  <c r="BO190" i="1"/>
  <c r="BO501" i="1"/>
  <c r="BO69" i="1"/>
  <c r="BP69" i="1" s="1"/>
  <c r="BO241" i="1"/>
  <c r="BP241" i="1" s="1"/>
  <c r="BO462" i="1"/>
  <c r="BP462" i="1" s="1"/>
  <c r="BO63" i="1"/>
  <c r="BP63" i="1" s="1"/>
  <c r="BO321" i="1"/>
  <c r="BP321" i="1" s="1"/>
  <c r="BO21" i="1"/>
  <c r="BP21" i="1" s="1"/>
  <c r="BO520" i="1"/>
  <c r="BO159" i="1"/>
  <c r="BO238" i="1"/>
  <c r="BP238" i="1" s="1"/>
  <c r="BO143" i="1"/>
  <c r="BP143" i="1" s="1"/>
  <c r="BO329" i="1"/>
  <c r="BP329" i="1" s="1"/>
  <c r="BO319" i="1"/>
  <c r="BP319" i="1" s="1"/>
  <c r="BO429" i="1"/>
  <c r="BP429" i="1" s="1"/>
  <c r="BO524" i="1"/>
  <c r="BP524" i="1" s="1"/>
  <c r="BO168" i="1"/>
  <c r="BO133" i="1"/>
  <c r="BO454" i="1"/>
  <c r="BP454" i="1" s="1"/>
  <c r="BO251" i="1"/>
  <c r="BP251" i="1" s="1"/>
  <c r="BO95" i="1"/>
  <c r="BP95" i="1" s="1"/>
  <c r="BO84" i="1"/>
  <c r="BP84" i="1" s="1"/>
  <c r="BO342" i="1"/>
  <c r="BP342" i="1" s="1"/>
  <c r="BO498" i="1"/>
  <c r="BP498" i="1" s="1"/>
  <c r="BO8" i="1"/>
  <c r="BO46" i="1"/>
  <c r="BO50" i="1"/>
  <c r="BP50" i="1" s="1"/>
  <c r="BO89" i="1"/>
  <c r="BP89" i="1" s="1"/>
  <c r="BO163" i="1"/>
  <c r="BP163" i="1" s="1"/>
  <c r="BO521" i="1"/>
  <c r="BP521" i="1" s="1"/>
  <c r="BO78" i="1"/>
  <c r="BP78" i="1" s="1"/>
  <c r="BO383" i="1"/>
  <c r="BP383" i="1" s="1"/>
  <c r="BO255" i="1"/>
  <c r="BO75" i="1"/>
  <c r="EA618" i="1" l="1"/>
  <c r="DZ618" i="1"/>
  <c r="EA359" i="1"/>
  <c r="DZ359" i="1"/>
  <c r="EA364" i="1"/>
  <c r="DZ364" i="1"/>
  <c r="EA471" i="1"/>
  <c r="DZ471" i="1"/>
  <c r="EA362" i="1"/>
  <c r="DZ362" i="1"/>
  <c r="EA597" i="1"/>
  <c r="DZ597" i="1"/>
  <c r="EA566" i="1"/>
  <c r="DZ566" i="1"/>
  <c r="EA557" i="1"/>
  <c r="DZ557" i="1"/>
  <c r="EA556" i="1"/>
  <c r="DZ556" i="1"/>
  <c r="EA550" i="1"/>
  <c r="DZ550" i="1"/>
  <c r="EA542" i="1"/>
  <c r="DZ542" i="1"/>
  <c r="EA501" i="1"/>
  <c r="DZ501" i="1"/>
  <c r="EA477" i="1"/>
  <c r="DZ477" i="1"/>
  <c r="EA468" i="1"/>
  <c r="DZ468" i="1"/>
  <c r="EA380" i="1"/>
  <c r="DZ380" i="1"/>
  <c r="EA360" i="1"/>
  <c r="DZ360" i="1"/>
  <c r="EA336" i="1"/>
  <c r="DZ336" i="1"/>
  <c r="EA281" i="1"/>
  <c r="DZ281" i="1"/>
  <c r="EA244" i="1"/>
  <c r="DZ244" i="1"/>
  <c r="EA215" i="1"/>
  <c r="DZ215" i="1"/>
  <c r="EA214" i="1"/>
  <c r="DZ214" i="1"/>
  <c r="EA24" i="1"/>
  <c r="DZ24" i="1"/>
  <c r="DX553" i="1"/>
  <c r="DW553" i="1"/>
  <c r="DX562" i="1"/>
  <c r="DW562" i="1"/>
  <c r="DX579" i="1"/>
  <c r="DW579" i="1"/>
  <c r="DX581" i="1"/>
  <c r="DW581" i="1"/>
  <c r="DX524" i="1"/>
  <c r="DW524" i="1"/>
  <c r="DX543" i="1"/>
  <c r="DW543" i="1"/>
  <c r="DX329" i="1"/>
  <c r="DW329" i="1"/>
  <c r="DX342" i="1"/>
  <c r="DW342" i="1"/>
  <c r="DX580" i="1"/>
  <c r="DW580" i="1"/>
  <c r="DX568" i="1"/>
  <c r="DW568" i="1"/>
  <c r="DX474" i="1"/>
  <c r="DW474" i="1"/>
  <c r="DX301" i="1"/>
  <c r="DW301" i="1"/>
  <c r="DX480" i="1"/>
  <c r="DW480" i="1"/>
  <c r="DX18" i="1"/>
  <c r="DW18" i="1"/>
  <c r="DX509" i="1"/>
  <c r="DW509" i="1"/>
  <c r="DX255" i="1"/>
  <c r="DW255" i="1"/>
  <c r="DX238" i="1"/>
  <c r="DW238" i="1"/>
  <c r="DX541" i="1"/>
  <c r="DW541" i="1"/>
  <c r="DX143" i="1"/>
  <c r="DW143" i="1"/>
  <c r="DX50" i="1"/>
  <c r="DW50" i="1"/>
  <c r="DX407" i="1"/>
  <c r="DW407" i="1"/>
  <c r="DX341" i="1"/>
  <c r="DW341" i="1"/>
  <c r="DX31" i="1"/>
  <c r="DW31" i="1"/>
  <c r="DX591" i="1"/>
  <c r="DW591" i="1"/>
  <c r="DX503" i="1"/>
  <c r="DW503" i="1"/>
  <c r="DX218" i="1"/>
  <c r="DW218" i="1"/>
  <c r="DX618" i="1"/>
  <c r="DW618" i="1"/>
  <c r="DX584" i="1"/>
  <c r="DW584" i="1"/>
  <c r="DX383" i="1"/>
  <c r="DW383" i="1"/>
  <c r="DX326" i="1"/>
  <c r="DW326" i="1"/>
  <c r="DX274" i="1"/>
  <c r="DW274" i="1"/>
  <c r="DX251" i="1"/>
  <c r="DW251" i="1"/>
  <c r="DX203" i="1"/>
  <c r="DW203" i="1"/>
  <c r="DX45" i="1"/>
  <c r="DW45" i="1"/>
  <c r="DX520" i="1"/>
  <c r="DW520" i="1"/>
  <c r="DX505" i="1"/>
  <c r="DW505" i="1"/>
  <c r="DX491" i="1"/>
  <c r="DW491" i="1"/>
  <c r="DX488" i="1"/>
  <c r="DW488" i="1"/>
  <c r="DX485" i="1"/>
  <c r="DW485" i="1"/>
  <c r="DX478" i="1"/>
  <c r="DW478" i="1"/>
  <c r="DX163" i="1"/>
  <c r="DW163" i="1"/>
  <c r="DX121" i="1"/>
  <c r="DW121" i="1"/>
  <c r="DX82" i="1"/>
  <c r="DW82" i="1"/>
  <c r="DX69" i="1"/>
  <c r="DW69" i="1"/>
  <c r="DX16" i="1"/>
  <c r="DW16" i="1"/>
  <c r="DX359" i="1"/>
  <c r="DW359" i="1"/>
  <c r="DX344" i="1"/>
  <c r="DW344" i="1"/>
  <c r="DX284" i="1"/>
  <c r="DW284" i="1"/>
  <c r="DX258" i="1"/>
  <c r="DW258" i="1"/>
  <c r="DX241" i="1"/>
  <c r="DW241" i="1"/>
  <c r="DX227" i="1"/>
  <c r="DW227" i="1"/>
  <c r="DX78" i="1"/>
  <c r="DW78" i="1"/>
  <c r="DX75" i="1"/>
  <c r="DW75" i="1"/>
  <c r="DX47" i="1"/>
  <c r="DW47" i="1"/>
  <c r="DX26" i="1"/>
  <c r="DW26" i="1"/>
  <c r="DX578" i="1"/>
  <c r="DW578" i="1"/>
  <c r="DX571" i="1"/>
  <c r="DW571" i="1"/>
  <c r="DX570" i="1"/>
  <c r="DW570" i="1"/>
  <c r="DX564" i="1"/>
  <c r="DW564" i="1"/>
  <c r="DX549" i="1"/>
  <c r="DW549" i="1"/>
  <c r="DX527" i="1"/>
  <c r="DW527" i="1"/>
  <c r="DX454" i="1"/>
  <c r="DW454" i="1"/>
  <c r="DX220" i="1"/>
  <c r="DW220" i="1"/>
  <c r="DX216" i="1"/>
  <c r="DW216" i="1"/>
  <c r="DX159" i="1"/>
  <c r="DW159" i="1"/>
  <c r="DX56" i="1"/>
  <c r="DW56" i="1"/>
  <c r="DX21" i="1"/>
  <c r="DW21" i="1"/>
  <c r="DX3" i="1"/>
  <c r="DW3" i="1"/>
  <c r="DX563" i="1"/>
  <c r="DW563" i="1"/>
  <c r="DX548" i="1"/>
  <c r="DW548" i="1"/>
  <c r="DX532" i="1"/>
  <c r="DW532" i="1"/>
  <c r="DX450" i="1"/>
  <c r="DW450" i="1"/>
  <c r="DX441" i="1"/>
  <c r="DW441" i="1"/>
  <c r="DX396" i="1"/>
  <c r="DW396" i="1"/>
  <c r="DX334" i="1"/>
  <c r="DW334" i="1"/>
  <c r="DX263" i="1"/>
  <c r="DW263" i="1"/>
  <c r="DX261" i="1"/>
  <c r="DW261" i="1"/>
  <c r="DX232" i="1"/>
  <c r="DW232" i="1"/>
  <c r="DX212" i="1"/>
  <c r="DW212" i="1"/>
  <c r="DX152" i="1"/>
  <c r="DW152" i="1"/>
  <c r="DX594" i="1"/>
  <c r="DW594" i="1"/>
  <c r="DX567" i="1"/>
  <c r="DW567" i="1"/>
  <c r="DX540" i="1"/>
  <c r="DW540" i="1"/>
  <c r="DX531" i="1"/>
  <c r="DW531" i="1"/>
  <c r="DX521" i="1"/>
  <c r="DW521" i="1"/>
  <c r="DX498" i="1"/>
  <c r="DW498" i="1"/>
  <c r="DX487" i="1"/>
  <c r="DW487" i="1"/>
  <c r="DX483" i="1"/>
  <c r="DW483" i="1"/>
  <c r="DX482" i="1"/>
  <c r="DW482" i="1"/>
  <c r="DX429" i="1"/>
  <c r="DW429" i="1"/>
  <c r="DX419" i="1"/>
  <c r="DW419" i="1"/>
  <c r="DX416" i="1"/>
  <c r="DW416" i="1"/>
  <c r="DX397" i="1"/>
  <c r="DW397" i="1"/>
  <c r="DX386" i="1"/>
  <c r="DW386" i="1"/>
  <c r="DX384" i="1"/>
  <c r="DW384" i="1"/>
  <c r="DX364" i="1"/>
  <c r="DW364" i="1"/>
  <c r="DX346" i="1"/>
  <c r="DW346" i="1"/>
  <c r="DX319" i="1"/>
  <c r="DW319" i="1"/>
  <c r="DX288" i="1"/>
  <c r="DW288" i="1"/>
  <c r="DX287" i="1"/>
  <c r="DW287" i="1"/>
  <c r="DX267" i="1"/>
  <c r="DW267" i="1"/>
  <c r="DX262" i="1"/>
  <c r="DW262" i="1"/>
  <c r="DX250" i="1"/>
  <c r="DW250" i="1"/>
  <c r="DX246" i="1"/>
  <c r="DW246" i="1"/>
  <c r="DX229" i="1"/>
  <c r="DW229" i="1"/>
  <c r="DX211" i="1"/>
  <c r="DW211" i="1"/>
  <c r="DX207" i="1"/>
  <c r="DW207" i="1"/>
  <c r="DX202" i="1"/>
  <c r="DW202" i="1"/>
  <c r="DX190" i="1"/>
  <c r="DW190" i="1"/>
  <c r="DX172" i="1"/>
  <c r="DW172" i="1"/>
  <c r="DX147" i="1"/>
  <c r="DW147" i="1"/>
  <c r="DX95" i="1"/>
  <c r="DW95" i="1"/>
  <c r="DX89" i="1"/>
  <c r="DW89" i="1"/>
  <c r="DX63" i="1"/>
  <c r="DW63" i="1"/>
  <c r="DX29" i="1"/>
  <c r="DW29" i="1"/>
  <c r="DX27" i="1"/>
  <c r="DW27" i="1"/>
  <c r="DX19" i="1"/>
  <c r="DW19" i="1"/>
  <c r="DX598" i="1"/>
  <c r="DW598" i="1"/>
  <c r="DX587" i="1"/>
  <c r="DW587" i="1"/>
  <c r="DX585" i="1"/>
  <c r="DW585" i="1"/>
  <c r="DX576" i="1"/>
  <c r="DW576" i="1"/>
  <c r="DX565" i="1"/>
  <c r="DW565" i="1"/>
  <c r="DX559" i="1"/>
  <c r="DW559" i="1"/>
  <c r="DX545" i="1"/>
  <c r="DW545" i="1"/>
  <c r="DX544" i="1"/>
  <c r="DW544" i="1"/>
  <c r="DX533" i="1"/>
  <c r="DW533" i="1"/>
  <c r="DX516" i="1"/>
  <c r="DW516" i="1"/>
  <c r="DX466" i="1"/>
  <c r="DW466" i="1"/>
  <c r="DX462" i="1"/>
  <c r="DW462" i="1"/>
  <c r="DX448" i="1"/>
  <c r="DW448" i="1"/>
  <c r="DX445" i="1"/>
  <c r="DW445" i="1"/>
  <c r="DX444" i="1"/>
  <c r="DW444" i="1"/>
  <c r="DX433" i="1"/>
  <c r="DW433" i="1"/>
  <c r="DX418" i="1"/>
  <c r="DW418" i="1"/>
  <c r="DX411" i="1"/>
  <c r="DW411" i="1"/>
  <c r="DX405" i="1"/>
  <c r="DW405" i="1"/>
  <c r="DX378" i="1"/>
  <c r="DW378" i="1"/>
  <c r="DX370" i="1"/>
  <c r="DW370" i="1"/>
  <c r="DX361" i="1"/>
  <c r="DW361" i="1"/>
  <c r="DX352" i="1"/>
  <c r="DW352" i="1"/>
  <c r="DX345" i="1"/>
  <c r="DW345" i="1"/>
  <c r="DX343" i="1"/>
  <c r="DW343" i="1"/>
  <c r="DX307" i="1"/>
  <c r="DW307" i="1"/>
  <c r="DX293" i="1"/>
  <c r="DW293" i="1"/>
  <c r="DX285" i="1"/>
  <c r="DW285" i="1"/>
  <c r="DX279" i="1"/>
  <c r="DW279" i="1"/>
  <c r="DX268" i="1"/>
  <c r="DW268" i="1"/>
  <c r="DX249" i="1"/>
  <c r="DW249" i="1"/>
  <c r="DX247" i="1"/>
  <c r="DW247" i="1"/>
  <c r="DX237" i="1"/>
  <c r="DW237" i="1"/>
  <c r="DX209" i="1"/>
  <c r="DW209" i="1"/>
  <c r="DX199" i="1"/>
  <c r="DW199" i="1"/>
  <c r="DX84" i="1"/>
  <c r="DW84" i="1"/>
  <c r="DX58" i="1"/>
  <c r="DW58" i="1"/>
  <c r="DX44" i="1"/>
  <c r="DW44" i="1"/>
  <c r="DX32" i="1"/>
  <c r="DW32" i="1"/>
  <c r="DX9" i="1"/>
  <c r="DW9" i="1"/>
  <c r="DX8" i="1"/>
  <c r="DW8" i="1"/>
  <c r="DX7" i="1"/>
  <c r="DW7" i="1"/>
  <c r="DX628" i="1"/>
  <c r="DW628" i="1"/>
  <c r="DX604" i="1"/>
  <c r="DW604" i="1"/>
  <c r="DX599" i="1"/>
  <c r="DW599" i="1"/>
  <c r="DX589" i="1"/>
  <c r="DW589" i="1"/>
  <c r="DX586" i="1"/>
  <c r="DW586" i="1"/>
  <c r="DX583" i="1"/>
  <c r="DW583" i="1"/>
  <c r="DX582" i="1"/>
  <c r="DW582" i="1"/>
  <c r="DX577" i="1"/>
  <c r="DW577" i="1"/>
  <c r="DX554" i="1"/>
  <c r="DW554" i="1"/>
  <c r="DX552" i="1"/>
  <c r="DW552" i="1"/>
  <c r="DX551" i="1"/>
  <c r="DW551" i="1"/>
  <c r="DX546" i="1"/>
  <c r="DW546" i="1"/>
  <c r="DX538" i="1"/>
  <c r="DW538" i="1"/>
  <c r="DX536" i="1"/>
  <c r="DW536" i="1"/>
  <c r="DX530" i="1"/>
  <c r="DW530" i="1"/>
  <c r="DX493" i="1"/>
  <c r="DW493" i="1"/>
  <c r="DX492" i="1"/>
  <c r="DW492" i="1"/>
  <c r="DX472" i="1"/>
  <c r="DW472" i="1"/>
  <c r="DX471" i="1"/>
  <c r="DW471" i="1"/>
  <c r="DX447" i="1"/>
  <c r="DW447" i="1"/>
  <c r="DX438" i="1"/>
  <c r="DW438" i="1"/>
  <c r="DX424" i="1"/>
  <c r="DW424" i="1"/>
  <c r="DX414" i="1"/>
  <c r="DW414" i="1"/>
  <c r="DX408" i="1"/>
  <c r="DW408" i="1"/>
  <c r="DX395" i="1"/>
  <c r="DW395" i="1"/>
  <c r="DX371" i="1"/>
  <c r="DW371" i="1"/>
  <c r="DX366" i="1"/>
  <c r="DW366" i="1"/>
  <c r="DX365" i="1"/>
  <c r="DW365" i="1"/>
  <c r="DX363" i="1"/>
  <c r="DW363" i="1"/>
  <c r="DX362" i="1"/>
  <c r="DW362" i="1"/>
  <c r="DX340" i="1"/>
  <c r="DW340" i="1"/>
  <c r="DX323" i="1"/>
  <c r="DW323" i="1"/>
  <c r="DX317" i="1"/>
  <c r="DW317" i="1"/>
  <c r="DX289" i="1"/>
  <c r="DW289" i="1"/>
  <c r="DX276" i="1"/>
  <c r="DW276" i="1"/>
  <c r="DX272" i="1"/>
  <c r="DW272" i="1"/>
  <c r="DX264" i="1"/>
  <c r="DW264" i="1"/>
  <c r="DX260" i="1"/>
  <c r="DW260" i="1"/>
  <c r="DX259" i="1"/>
  <c r="DW259" i="1"/>
  <c r="DX256" i="1"/>
  <c r="DW256" i="1"/>
  <c r="DX252" i="1"/>
  <c r="DW252" i="1"/>
  <c r="DX243" i="1"/>
  <c r="DW243" i="1"/>
  <c r="DX239" i="1"/>
  <c r="DW239" i="1"/>
  <c r="DX235" i="1"/>
  <c r="DW235" i="1"/>
  <c r="DX231" i="1"/>
  <c r="DW231" i="1"/>
  <c r="DX230" i="1"/>
  <c r="DW230" i="1"/>
  <c r="DX213" i="1"/>
  <c r="DW213" i="1"/>
  <c r="DX204" i="1"/>
  <c r="DW204" i="1"/>
  <c r="DX168" i="1"/>
  <c r="DW168" i="1"/>
  <c r="DX85" i="1"/>
  <c r="DW85" i="1"/>
  <c r="DX54" i="1"/>
  <c r="DW54" i="1"/>
  <c r="DX46" i="1"/>
  <c r="DW46" i="1"/>
  <c r="DX37" i="1"/>
  <c r="DW37" i="1"/>
  <c r="DX23" i="1"/>
  <c r="DW23" i="1"/>
  <c r="DX20" i="1"/>
  <c r="DW20" i="1"/>
  <c r="DX5" i="1"/>
  <c r="DW5" i="1"/>
  <c r="DX2" i="1"/>
  <c r="DW2" i="1"/>
  <c r="DX597" i="1"/>
  <c r="DW597" i="1"/>
  <c r="DX588" i="1"/>
  <c r="DW588" i="1"/>
  <c r="DX572" i="1"/>
  <c r="DW572" i="1"/>
  <c r="DX569" i="1"/>
  <c r="DW569" i="1"/>
  <c r="DX566" i="1"/>
  <c r="DW566" i="1"/>
  <c r="DX561" i="1"/>
  <c r="DW561" i="1"/>
  <c r="DX560" i="1"/>
  <c r="DW560" i="1"/>
  <c r="DX558" i="1"/>
  <c r="DW558" i="1"/>
  <c r="DX557" i="1"/>
  <c r="DW557" i="1"/>
  <c r="DX556" i="1"/>
  <c r="DW556" i="1"/>
  <c r="DX555" i="1"/>
  <c r="DW555" i="1"/>
  <c r="DX550" i="1"/>
  <c r="DW550" i="1"/>
  <c r="DX542" i="1"/>
  <c r="DW542" i="1"/>
  <c r="DX539" i="1"/>
  <c r="DW539" i="1"/>
  <c r="DX537" i="1"/>
  <c r="DW537" i="1"/>
  <c r="DX535" i="1"/>
  <c r="DW535" i="1"/>
  <c r="DX529" i="1"/>
  <c r="DW529" i="1"/>
  <c r="DX512" i="1"/>
  <c r="DW512" i="1"/>
  <c r="DX501" i="1"/>
  <c r="DW501" i="1"/>
  <c r="DX494" i="1"/>
  <c r="DW494" i="1"/>
  <c r="DX477" i="1"/>
  <c r="DW477" i="1"/>
  <c r="DX473" i="1"/>
  <c r="DW473" i="1"/>
  <c r="DX468" i="1"/>
  <c r="DW468" i="1"/>
  <c r="DX436" i="1"/>
  <c r="DW436" i="1"/>
  <c r="DX435" i="1"/>
  <c r="DW435" i="1"/>
  <c r="DX402" i="1"/>
  <c r="DW402" i="1"/>
  <c r="DX380" i="1"/>
  <c r="DW380" i="1"/>
  <c r="DX360" i="1"/>
  <c r="DW360" i="1"/>
  <c r="DX353" i="1"/>
  <c r="DW353" i="1"/>
  <c r="DX336" i="1"/>
  <c r="DW336" i="1"/>
  <c r="DX321" i="1"/>
  <c r="DW321" i="1"/>
  <c r="DX290" i="1"/>
  <c r="DW290" i="1"/>
  <c r="DX282" i="1"/>
  <c r="DW282" i="1"/>
  <c r="DX281" i="1"/>
  <c r="DW281" i="1"/>
  <c r="DX271" i="1"/>
  <c r="DW271" i="1"/>
  <c r="DX244" i="1"/>
  <c r="DW244" i="1"/>
  <c r="DX240" i="1"/>
  <c r="DW240" i="1"/>
  <c r="DX221" i="1"/>
  <c r="DW221" i="1"/>
  <c r="DX217" i="1"/>
  <c r="DW217" i="1"/>
  <c r="DX215" i="1"/>
  <c r="DW215" i="1"/>
  <c r="DX214" i="1"/>
  <c r="DW214" i="1"/>
  <c r="DX197" i="1"/>
  <c r="DW197" i="1"/>
  <c r="DX133" i="1"/>
  <c r="DW133" i="1"/>
  <c r="DX66" i="1"/>
  <c r="DW66" i="1"/>
  <c r="DX60" i="1"/>
  <c r="DW60" i="1"/>
  <c r="DX52" i="1"/>
  <c r="DW52" i="1"/>
  <c r="DX38" i="1"/>
  <c r="DW38" i="1"/>
  <c r="DX24" i="1"/>
  <c r="DW24" i="1"/>
  <c r="DU553" i="1"/>
  <c r="DU562" i="1"/>
  <c r="DU579" i="1"/>
  <c r="DU581" i="1"/>
  <c r="DU524" i="1"/>
  <c r="DU543" i="1"/>
  <c r="DU329" i="1"/>
  <c r="DU342" i="1"/>
  <c r="DU580" i="1"/>
  <c r="DU568" i="1"/>
  <c r="DU474" i="1"/>
  <c r="DU301" i="1"/>
  <c r="DU480" i="1"/>
  <c r="DU18" i="1"/>
  <c r="DU509" i="1"/>
  <c r="DU255" i="1"/>
  <c r="DU238" i="1"/>
  <c r="DU541" i="1"/>
  <c r="DU143" i="1"/>
  <c r="DU50" i="1"/>
  <c r="DU407" i="1"/>
  <c r="DU341" i="1"/>
  <c r="DU31" i="1"/>
  <c r="DU591" i="1"/>
  <c r="DU503" i="1"/>
  <c r="DU218" i="1"/>
  <c r="DU618" i="1"/>
  <c r="DU584" i="1"/>
  <c r="DU383" i="1"/>
  <c r="DU326" i="1"/>
  <c r="DU274" i="1"/>
  <c r="DU251" i="1"/>
  <c r="DU203" i="1"/>
  <c r="DU45" i="1"/>
  <c r="DU520" i="1"/>
  <c r="DU505" i="1"/>
  <c r="DU491" i="1"/>
  <c r="DU488" i="1"/>
  <c r="DU485" i="1"/>
  <c r="DU478" i="1"/>
  <c r="DU163" i="1"/>
  <c r="DU121" i="1"/>
  <c r="DU82" i="1"/>
  <c r="DU69" i="1"/>
  <c r="DU16" i="1"/>
  <c r="DU359" i="1"/>
  <c r="DU344" i="1"/>
  <c r="DU284" i="1"/>
  <c r="DU258" i="1"/>
  <c r="DU241" i="1"/>
  <c r="DU227" i="1"/>
  <c r="DU78" i="1"/>
  <c r="DU75" i="1"/>
  <c r="DU47" i="1"/>
  <c r="DU26" i="1"/>
  <c r="DU578" i="1"/>
  <c r="DU571" i="1"/>
  <c r="DU570" i="1"/>
  <c r="DU564" i="1"/>
  <c r="DU549" i="1"/>
  <c r="DU527" i="1"/>
  <c r="DU454" i="1"/>
  <c r="DU220" i="1"/>
  <c r="DU216" i="1"/>
  <c r="DU159" i="1"/>
  <c r="DU56" i="1"/>
  <c r="DU21" i="1"/>
  <c r="DU3" i="1"/>
  <c r="DU563" i="1"/>
  <c r="DU548" i="1"/>
  <c r="DU532" i="1"/>
  <c r="DU450" i="1"/>
  <c r="DU441" i="1"/>
  <c r="DU396" i="1"/>
  <c r="DU334" i="1"/>
  <c r="DU263" i="1"/>
  <c r="DU261" i="1"/>
  <c r="DU232" i="1"/>
  <c r="DU212" i="1"/>
  <c r="DU152" i="1"/>
  <c r="DU594" i="1"/>
  <c r="DU567" i="1"/>
  <c r="DU540" i="1"/>
  <c r="DU531" i="1"/>
  <c r="DU521" i="1"/>
  <c r="DU498" i="1"/>
  <c r="DU487" i="1"/>
  <c r="DU483" i="1"/>
  <c r="DU482" i="1"/>
  <c r="DU429" i="1"/>
  <c r="DU419" i="1"/>
  <c r="DU416" i="1"/>
  <c r="DU397" i="1"/>
  <c r="DU386" i="1"/>
  <c r="DU384" i="1"/>
  <c r="DU364" i="1"/>
  <c r="DU346" i="1"/>
  <c r="DU319" i="1"/>
  <c r="DU288" i="1"/>
  <c r="DU287" i="1"/>
  <c r="DU267" i="1"/>
  <c r="DU262" i="1"/>
  <c r="DU250" i="1"/>
  <c r="DU246" i="1"/>
  <c r="DU229" i="1"/>
  <c r="DU211" i="1"/>
  <c r="DU207" i="1"/>
  <c r="DU202" i="1"/>
  <c r="DU190" i="1"/>
  <c r="DU172" i="1"/>
  <c r="DU147" i="1"/>
  <c r="DU95" i="1"/>
  <c r="DU89" i="1"/>
  <c r="DU63" i="1"/>
  <c r="DU29" i="1"/>
  <c r="DU27" i="1"/>
  <c r="DU19" i="1"/>
  <c r="DU598" i="1"/>
  <c r="DU587" i="1"/>
  <c r="DU585" i="1"/>
  <c r="DU576" i="1"/>
  <c r="DU565" i="1"/>
  <c r="DU559" i="1"/>
  <c r="DU545" i="1"/>
  <c r="DU544" i="1"/>
  <c r="DU533" i="1"/>
  <c r="DU516" i="1"/>
  <c r="DU466" i="1"/>
  <c r="DU462" i="1"/>
  <c r="DU448" i="1"/>
  <c r="DU445" i="1"/>
  <c r="DU444" i="1"/>
  <c r="DU433" i="1"/>
  <c r="DU418" i="1"/>
  <c r="DU411" i="1"/>
  <c r="DU405" i="1"/>
  <c r="DU378" i="1"/>
  <c r="DU370" i="1"/>
  <c r="DU361" i="1"/>
  <c r="DU352" i="1"/>
  <c r="DU345" i="1"/>
  <c r="DU343" i="1"/>
  <c r="DU307" i="1"/>
  <c r="DU293" i="1"/>
  <c r="DU285" i="1"/>
  <c r="DU279" i="1"/>
  <c r="DU268" i="1"/>
  <c r="DU249" i="1"/>
  <c r="DU247" i="1"/>
  <c r="DU237" i="1"/>
  <c r="DU209" i="1"/>
  <c r="DU199" i="1"/>
  <c r="DU84" i="1"/>
  <c r="DU58" i="1"/>
  <c r="DU44" i="1"/>
  <c r="DU32" i="1"/>
  <c r="DU9" i="1"/>
  <c r="DU8" i="1"/>
  <c r="DU7" i="1"/>
  <c r="DU628" i="1"/>
  <c r="DU604" i="1"/>
  <c r="DU599" i="1"/>
  <c r="DU589" i="1"/>
  <c r="DU586" i="1"/>
  <c r="DU583" i="1"/>
  <c r="DU582" i="1"/>
  <c r="DU577" i="1"/>
  <c r="DU554" i="1"/>
  <c r="DU552" i="1"/>
  <c r="DU551" i="1"/>
  <c r="DU546" i="1"/>
  <c r="DU538" i="1"/>
  <c r="DU536" i="1"/>
  <c r="DU530" i="1"/>
  <c r="DU493" i="1"/>
  <c r="DU492" i="1"/>
  <c r="DU472" i="1"/>
  <c r="DU471" i="1"/>
  <c r="DU447" i="1"/>
  <c r="DU438" i="1"/>
  <c r="DU424" i="1"/>
  <c r="DU414" i="1"/>
  <c r="DU408" i="1"/>
  <c r="DU395" i="1"/>
  <c r="DU371" i="1"/>
  <c r="DU366" i="1"/>
  <c r="DU365" i="1"/>
  <c r="DU363" i="1"/>
  <c r="DU362" i="1"/>
  <c r="DU340" i="1"/>
  <c r="DU323" i="1"/>
  <c r="DU317" i="1"/>
  <c r="DU289" i="1"/>
  <c r="DU276" i="1"/>
  <c r="DU272" i="1"/>
  <c r="DU264" i="1"/>
  <c r="DU260" i="1"/>
  <c r="DU259" i="1"/>
  <c r="DU256" i="1"/>
  <c r="DU252" i="1"/>
  <c r="DU243" i="1"/>
  <c r="DU239" i="1"/>
  <c r="DU235" i="1"/>
  <c r="DU231" i="1"/>
  <c r="DU230" i="1"/>
  <c r="DU213" i="1"/>
  <c r="DU204" i="1"/>
  <c r="DU168" i="1"/>
  <c r="DU85" i="1"/>
  <c r="DU54" i="1"/>
  <c r="DU46" i="1"/>
  <c r="DU37" i="1"/>
  <c r="DU23" i="1"/>
  <c r="DU20" i="1"/>
  <c r="DU5" i="1"/>
  <c r="DU2" i="1"/>
  <c r="DU597" i="1"/>
  <c r="DU588" i="1"/>
  <c r="DU572" i="1"/>
  <c r="DU569" i="1"/>
  <c r="DU566" i="1"/>
  <c r="DU561" i="1"/>
  <c r="DU560" i="1"/>
  <c r="DU558" i="1"/>
  <c r="DU557" i="1"/>
  <c r="DU556" i="1"/>
  <c r="DU555" i="1"/>
  <c r="DU550" i="1"/>
  <c r="DU542" i="1"/>
  <c r="DU539" i="1"/>
  <c r="DU537" i="1"/>
  <c r="DU535" i="1"/>
  <c r="DU529" i="1"/>
  <c r="DU512" i="1"/>
  <c r="DU501" i="1"/>
  <c r="DU494" i="1"/>
  <c r="DU477" i="1"/>
  <c r="DU473" i="1"/>
  <c r="DU468" i="1"/>
  <c r="DU436" i="1"/>
  <c r="DU435" i="1"/>
  <c r="DU402" i="1"/>
  <c r="DU380" i="1"/>
  <c r="DU360" i="1"/>
  <c r="DU353" i="1"/>
  <c r="DU336" i="1"/>
  <c r="DU321" i="1"/>
  <c r="DU290" i="1"/>
  <c r="DU282" i="1"/>
  <c r="DU281" i="1"/>
  <c r="DU271" i="1"/>
  <c r="DU244" i="1"/>
  <c r="DU240" i="1"/>
  <c r="DU221" i="1"/>
  <c r="DU217" i="1"/>
  <c r="DU215" i="1"/>
  <c r="DU214" i="1"/>
  <c r="DU197" i="1"/>
  <c r="DU133" i="1"/>
  <c r="DU66" i="1"/>
  <c r="DU60" i="1"/>
  <c r="DU52" i="1"/>
  <c r="DU38" i="1"/>
  <c r="DU24" i="1"/>
  <c r="DT553" i="1"/>
  <c r="DT562" i="1"/>
  <c r="DT579" i="1"/>
  <c r="DT581" i="1"/>
  <c r="DT524" i="1"/>
  <c r="DT543" i="1"/>
  <c r="DT329" i="1"/>
  <c r="DT342" i="1"/>
  <c r="DT580" i="1"/>
  <c r="DT568" i="1"/>
  <c r="DT474" i="1"/>
  <c r="DT301" i="1"/>
  <c r="DT480" i="1"/>
  <c r="DT18" i="1"/>
  <c r="DT509" i="1"/>
  <c r="DT255" i="1"/>
  <c r="DT238" i="1"/>
  <c r="DT541" i="1"/>
  <c r="DT143" i="1"/>
  <c r="DT50" i="1"/>
  <c r="DT407" i="1"/>
  <c r="DT341" i="1"/>
  <c r="DT31" i="1"/>
  <c r="DT591" i="1"/>
  <c r="DT503" i="1"/>
  <c r="DT218" i="1"/>
  <c r="DT618" i="1"/>
  <c r="DT584" i="1"/>
  <c r="DT383" i="1"/>
  <c r="DT326" i="1"/>
  <c r="DT274" i="1"/>
  <c r="DT251" i="1"/>
  <c r="DT203" i="1"/>
  <c r="DT45" i="1"/>
  <c r="DT520" i="1"/>
  <c r="DT505" i="1"/>
  <c r="DT491" i="1"/>
  <c r="DT488" i="1"/>
  <c r="DT485" i="1"/>
  <c r="DT478" i="1"/>
  <c r="DT163" i="1"/>
  <c r="DT121" i="1"/>
  <c r="DT82" i="1"/>
  <c r="DT69" i="1"/>
  <c r="DT16" i="1"/>
  <c r="DT359" i="1"/>
  <c r="DT344" i="1"/>
  <c r="DT284" i="1"/>
  <c r="DT258" i="1"/>
  <c r="DT241" i="1"/>
  <c r="DT227" i="1"/>
  <c r="DT78" i="1"/>
  <c r="DT75" i="1"/>
  <c r="DT47" i="1"/>
  <c r="DT26" i="1"/>
  <c r="DT578" i="1"/>
  <c r="DT571" i="1"/>
  <c r="DT570" i="1"/>
  <c r="DT564" i="1"/>
  <c r="DT549" i="1"/>
  <c r="DT527" i="1"/>
  <c r="DT454" i="1"/>
  <c r="DT220" i="1"/>
  <c r="DT216" i="1"/>
  <c r="DT159" i="1"/>
  <c r="DT56" i="1"/>
  <c r="DT21" i="1"/>
  <c r="DT3" i="1"/>
  <c r="DT563" i="1"/>
  <c r="DT548" i="1"/>
  <c r="DT532" i="1"/>
  <c r="DT450" i="1"/>
  <c r="DT441" i="1"/>
  <c r="DT396" i="1"/>
  <c r="DT334" i="1"/>
  <c r="DT263" i="1"/>
  <c r="DT261" i="1"/>
  <c r="DT232" i="1"/>
  <c r="DT212" i="1"/>
  <c r="DT152" i="1"/>
  <c r="DT594" i="1"/>
  <c r="DT567" i="1"/>
  <c r="DT540" i="1"/>
  <c r="DT531" i="1"/>
  <c r="DT521" i="1"/>
  <c r="DT498" i="1"/>
  <c r="DT487" i="1"/>
  <c r="DT483" i="1"/>
  <c r="DT482" i="1"/>
  <c r="DT429" i="1"/>
  <c r="DT419" i="1"/>
  <c r="DT416" i="1"/>
  <c r="DT397" i="1"/>
  <c r="DT386" i="1"/>
  <c r="DT384" i="1"/>
  <c r="DT364" i="1"/>
  <c r="DT346" i="1"/>
  <c r="DT319" i="1"/>
  <c r="DT288" i="1"/>
  <c r="DT287" i="1"/>
  <c r="DT267" i="1"/>
  <c r="DT262" i="1"/>
  <c r="DT250" i="1"/>
  <c r="DT246" i="1"/>
  <c r="DT229" i="1"/>
  <c r="DT211" i="1"/>
  <c r="DT207" i="1"/>
  <c r="DT202" i="1"/>
  <c r="DT190" i="1"/>
  <c r="DT172" i="1"/>
  <c r="DT147" i="1"/>
  <c r="DT95" i="1"/>
  <c r="DT89" i="1"/>
  <c r="DT63" i="1"/>
  <c r="DT29" i="1"/>
  <c r="DT27" i="1"/>
  <c r="DT19" i="1"/>
  <c r="DT598" i="1"/>
  <c r="DT587" i="1"/>
  <c r="DT585" i="1"/>
  <c r="DT576" i="1"/>
  <c r="DT565" i="1"/>
  <c r="DT559" i="1"/>
  <c r="DT545" i="1"/>
  <c r="DT544" i="1"/>
  <c r="DT533" i="1"/>
  <c r="DT516" i="1"/>
  <c r="DT466" i="1"/>
  <c r="DT462" i="1"/>
  <c r="DT448" i="1"/>
  <c r="DT445" i="1"/>
  <c r="DT444" i="1"/>
  <c r="DT433" i="1"/>
  <c r="DT418" i="1"/>
  <c r="DT411" i="1"/>
  <c r="DT405" i="1"/>
  <c r="DT378" i="1"/>
  <c r="DT370" i="1"/>
  <c r="DT361" i="1"/>
  <c r="DT352" i="1"/>
  <c r="DT345" i="1"/>
  <c r="DT343" i="1"/>
  <c r="DT307" i="1"/>
  <c r="DT293" i="1"/>
  <c r="DT285" i="1"/>
  <c r="DT279" i="1"/>
  <c r="DT268" i="1"/>
  <c r="DT249" i="1"/>
  <c r="DT247" i="1"/>
  <c r="DT237" i="1"/>
  <c r="DT209" i="1"/>
  <c r="DT199" i="1"/>
  <c r="DT84" i="1"/>
  <c r="DT58" i="1"/>
  <c r="DT44" i="1"/>
  <c r="DT32" i="1"/>
  <c r="DT9" i="1"/>
  <c r="DT8" i="1"/>
  <c r="DT7" i="1"/>
  <c r="DT628" i="1"/>
  <c r="DT604" i="1"/>
  <c r="DT599" i="1"/>
  <c r="DT589" i="1"/>
  <c r="DT586" i="1"/>
  <c r="DT583" i="1"/>
  <c r="DT582" i="1"/>
  <c r="DT577" i="1"/>
  <c r="DT554" i="1"/>
  <c r="DT552" i="1"/>
  <c r="DT551" i="1"/>
  <c r="DT546" i="1"/>
  <c r="DT538" i="1"/>
  <c r="DT536" i="1"/>
  <c r="DT530" i="1"/>
  <c r="DT493" i="1"/>
  <c r="DT492" i="1"/>
  <c r="DT472" i="1"/>
  <c r="DT471" i="1"/>
  <c r="DT447" i="1"/>
  <c r="DT438" i="1"/>
  <c r="DT424" i="1"/>
  <c r="DT414" i="1"/>
  <c r="DT408" i="1"/>
  <c r="DT395" i="1"/>
  <c r="DT371" i="1"/>
  <c r="DT366" i="1"/>
  <c r="DT365" i="1"/>
  <c r="DT363" i="1"/>
  <c r="DT362" i="1"/>
  <c r="DT340" i="1"/>
  <c r="DT323" i="1"/>
  <c r="DT317" i="1"/>
  <c r="DT289" i="1"/>
  <c r="DT276" i="1"/>
  <c r="DT272" i="1"/>
  <c r="DT264" i="1"/>
  <c r="DT260" i="1"/>
  <c r="DT259" i="1"/>
  <c r="DT256" i="1"/>
  <c r="DT252" i="1"/>
  <c r="DT243" i="1"/>
  <c r="DT239" i="1"/>
  <c r="DT235" i="1"/>
  <c r="DT231" i="1"/>
  <c r="DT230" i="1"/>
  <c r="DT213" i="1"/>
  <c r="DT204" i="1"/>
  <c r="DT168" i="1"/>
  <c r="DT85" i="1"/>
  <c r="DT54" i="1"/>
  <c r="DT46" i="1"/>
  <c r="DT37" i="1"/>
  <c r="DT23" i="1"/>
  <c r="DT20" i="1"/>
  <c r="DT5" i="1"/>
  <c r="DT2" i="1"/>
  <c r="DT597" i="1"/>
  <c r="DT588" i="1"/>
  <c r="DT572" i="1"/>
  <c r="DT569" i="1"/>
  <c r="DT566" i="1"/>
  <c r="DT561" i="1"/>
  <c r="DT560" i="1"/>
  <c r="DT558" i="1"/>
  <c r="DT557" i="1"/>
  <c r="DT556" i="1"/>
  <c r="DT555" i="1"/>
  <c r="DT550" i="1"/>
  <c r="DT542" i="1"/>
  <c r="DT539" i="1"/>
  <c r="DT537" i="1"/>
  <c r="DT535" i="1"/>
  <c r="DT529" i="1"/>
  <c r="DT512" i="1"/>
  <c r="DT501" i="1"/>
  <c r="DT494" i="1"/>
  <c r="DT477" i="1"/>
  <c r="DT473" i="1"/>
  <c r="DT468" i="1"/>
  <c r="DT436" i="1"/>
  <c r="DT435" i="1"/>
  <c r="DT402" i="1"/>
  <c r="DT380" i="1"/>
  <c r="DT360" i="1"/>
  <c r="DT353" i="1"/>
  <c r="DT336" i="1"/>
  <c r="DT321" i="1"/>
  <c r="DT290" i="1"/>
  <c r="DT282" i="1"/>
  <c r="DT281" i="1"/>
  <c r="DT271" i="1"/>
  <c r="DT244" i="1"/>
  <c r="DT240" i="1"/>
  <c r="DT221" i="1"/>
  <c r="DT217" i="1"/>
  <c r="DT215" i="1"/>
  <c r="DT214" i="1"/>
  <c r="DT197" i="1"/>
  <c r="DT133" i="1"/>
  <c r="DT66" i="1"/>
  <c r="DT60" i="1"/>
  <c r="DT52" i="1"/>
  <c r="DT38" i="1"/>
  <c r="DT24" i="1"/>
  <c r="DR553" i="1"/>
  <c r="DR562" i="1"/>
  <c r="DR579" i="1"/>
  <c r="DR581" i="1"/>
  <c r="DR524" i="1"/>
  <c r="DR543" i="1"/>
  <c r="DR329" i="1"/>
  <c r="DR342" i="1"/>
  <c r="DR580" i="1"/>
  <c r="DR568" i="1"/>
  <c r="DR474" i="1"/>
  <c r="DR301" i="1"/>
  <c r="DR480" i="1"/>
  <c r="DR18" i="1"/>
  <c r="DR509" i="1"/>
  <c r="DR255" i="1"/>
  <c r="DR238" i="1"/>
  <c r="DR541" i="1"/>
  <c r="DR143" i="1"/>
  <c r="DR50" i="1"/>
  <c r="DR407" i="1"/>
  <c r="DR341" i="1"/>
  <c r="DR31" i="1"/>
  <c r="DR591" i="1"/>
  <c r="DR503" i="1"/>
  <c r="DR218" i="1"/>
  <c r="DR618" i="1"/>
  <c r="DR584" i="1"/>
  <c r="DR383" i="1"/>
  <c r="DR326" i="1"/>
  <c r="DR274" i="1"/>
  <c r="DR251" i="1"/>
  <c r="DR203" i="1"/>
  <c r="DR45" i="1"/>
  <c r="DR520" i="1"/>
  <c r="DR505" i="1"/>
  <c r="DR491" i="1"/>
  <c r="DR488" i="1"/>
  <c r="DR485" i="1"/>
  <c r="DR478" i="1"/>
  <c r="DR163" i="1"/>
  <c r="DR121" i="1"/>
  <c r="DR82" i="1"/>
  <c r="DR69" i="1"/>
  <c r="DR16" i="1"/>
  <c r="DR359" i="1"/>
  <c r="DR344" i="1"/>
  <c r="DR284" i="1"/>
  <c r="DR258" i="1"/>
  <c r="DR241" i="1"/>
  <c r="DR227" i="1"/>
  <c r="DR78" i="1"/>
  <c r="DR75" i="1"/>
  <c r="DR47" i="1"/>
  <c r="DR26" i="1"/>
  <c r="DR578" i="1"/>
  <c r="DR571" i="1"/>
  <c r="DR570" i="1"/>
  <c r="DR564" i="1"/>
  <c r="DR549" i="1"/>
  <c r="DR527" i="1"/>
  <c r="DR454" i="1"/>
  <c r="DR220" i="1"/>
  <c r="DR216" i="1"/>
  <c r="DR159" i="1"/>
  <c r="DR56" i="1"/>
  <c r="DR21" i="1"/>
  <c r="DR3" i="1"/>
  <c r="DR563" i="1"/>
  <c r="DR548" i="1"/>
  <c r="DR532" i="1"/>
  <c r="DR450" i="1"/>
  <c r="DR441" i="1"/>
  <c r="DR396" i="1"/>
  <c r="DR334" i="1"/>
  <c r="DR263" i="1"/>
  <c r="DR261" i="1"/>
  <c r="DR232" i="1"/>
  <c r="DR212" i="1"/>
  <c r="DR152" i="1"/>
  <c r="DR594" i="1"/>
  <c r="DR567" i="1"/>
  <c r="DR540" i="1"/>
  <c r="DR531" i="1"/>
  <c r="DR521" i="1"/>
  <c r="DR498" i="1"/>
  <c r="DR487" i="1"/>
  <c r="DR483" i="1"/>
  <c r="DR482" i="1"/>
  <c r="DR429" i="1"/>
  <c r="DR419" i="1"/>
  <c r="DR416" i="1"/>
  <c r="DR397" i="1"/>
  <c r="DR386" i="1"/>
  <c r="DR384" i="1"/>
  <c r="DR364" i="1"/>
  <c r="DR346" i="1"/>
  <c r="DR319" i="1"/>
  <c r="DR288" i="1"/>
  <c r="DR287" i="1"/>
  <c r="DR267" i="1"/>
  <c r="DR262" i="1"/>
  <c r="DR250" i="1"/>
  <c r="DR246" i="1"/>
  <c r="DR229" i="1"/>
  <c r="DR211" i="1"/>
  <c r="DR207" i="1"/>
  <c r="DR202" i="1"/>
  <c r="DR190" i="1"/>
  <c r="DR172" i="1"/>
  <c r="DR147" i="1"/>
  <c r="DR95" i="1"/>
  <c r="DR89" i="1"/>
  <c r="DR63" i="1"/>
  <c r="DR29" i="1"/>
  <c r="DR27" i="1"/>
  <c r="DR19" i="1"/>
  <c r="DR598" i="1"/>
  <c r="DR587" i="1"/>
  <c r="DR585" i="1"/>
  <c r="DR576" i="1"/>
  <c r="DR565" i="1"/>
  <c r="DR559" i="1"/>
  <c r="DR545" i="1"/>
  <c r="DR544" i="1"/>
  <c r="DR533" i="1"/>
  <c r="DR516" i="1"/>
  <c r="DR466" i="1"/>
  <c r="DR462" i="1"/>
  <c r="DR448" i="1"/>
  <c r="DR445" i="1"/>
  <c r="DR444" i="1"/>
  <c r="DR433" i="1"/>
  <c r="DR418" i="1"/>
  <c r="DR411" i="1"/>
  <c r="DR405" i="1"/>
  <c r="DR378" i="1"/>
  <c r="DR370" i="1"/>
  <c r="DR361" i="1"/>
  <c r="DR352" i="1"/>
  <c r="DR345" i="1"/>
  <c r="DR343" i="1"/>
  <c r="DR307" i="1"/>
  <c r="DR293" i="1"/>
  <c r="DR285" i="1"/>
  <c r="DR279" i="1"/>
  <c r="DR268" i="1"/>
  <c r="DR249" i="1"/>
  <c r="DR247" i="1"/>
  <c r="DR237" i="1"/>
  <c r="DR209" i="1"/>
  <c r="DR199" i="1"/>
  <c r="DR84" i="1"/>
  <c r="DR58" i="1"/>
  <c r="DR44" i="1"/>
  <c r="DR32" i="1"/>
  <c r="DR9" i="1"/>
  <c r="DR8" i="1"/>
  <c r="DR7" i="1"/>
  <c r="DR628" i="1"/>
  <c r="DR604" i="1"/>
  <c r="DR599" i="1"/>
  <c r="DR589" i="1"/>
  <c r="DR586" i="1"/>
  <c r="DR583" i="1"/>
  <c r="DR582" i="1"/>
  <c r="DR577" i="1"/>
  <c r="DR554" i="1"/>
  <c r="DR552" i="1"/>
  <c r="DR551" i="1"/>
  <c r="DR546" i="1"/>
  <c r="DR538" i="1"/>
  <c r="DR536" i="1"/>
  <c r="DR530" i="1"/>
  <c r="DR493" i="1"/>
  <c r="DR492" i="1"/>
  <c r="DR472" i="1"/>
  <c r="DR471" i="1"/>
  <c r="DR447" i="1"/>
  <c r="DR438" i="1"/>
  <c r="DR424" i="1"/>
  <c r="DR414" i="1"/>
  <c r="DR408" i="1"/>
  <c r="DR395" i="1"/>
  <c r="DR371" i="1"/>
  <c r="DR366" i="1"/>
  <c r="DR365" i="1"/>
  <c r="DR363" i="1"/>
  <c r="DR362" i="1"/>
  <c r="DR340" i="1"/>
  <c r="DR323" i="1"/>
  <c r="DR317" i="1"/>
  <c r="DR289" i="1"/>
  <c r="DR276" i="1"/>
  <c r="DR272" i="1"/>
  <c r="DR264" i="1"/>
  <c r="DR260" i="1"/>
  <c r="DR259" i="1"/>
  <c r="DR256" i="1"/>
  <c r="DR252" i="1"/>
  <c r="DR243" i="1"/>
  <c r="DR239" i="1"/>
  <c r="DR235" i="1"/>
  <c r="DR231" i="1"/>
  <c r="DR230" i="1"/>
  <c r="DR213" i="1"/>
  <c r="DR204" i="1"/>
  <c r="DR168" i="1"/>
  <c r="DR85" i="1"/>
  <c r="DR54" i="1"/>
  <c r="DR46" i="1"/>
  <c r="DR37" i="1"/>
  <c r="DR23" i="1"/>
  <c r="DR20" i="1"/>
  <c r="DR5" i="1"/>
  <c r="DR2" i="1"/>
  <c r="DR597" i="1"/>
  <c r="DR588" i="1"/>
  <c r="DR572" i="1"/>
  <c r="DR569" i="1"/>
  <c r="DR566" i="1"/>
  <c r="DR561" i="1"/>
  <c r="DR560" i="1"/>
  <c r="DR558" i="1"/>
  <c r="DR557" i="1"/>
  <c r="DR556" i="1"/>
  <c r="DR555" i="1"/>
  <c r="DR550" i="1"/>
  <c r="DR542" i="1"/>
  <c r="DR539" i="1"/>
  <c r="DR537" i="1"/>
  <c r="DR535" i="1"/>
  <c r="DR529" i="1"/>
  <c r="DR512" i="1"/>
  <c r="DR501" i="1"/>
  <c r="DR494" i="1"/>
  <c r="DR477" i="1"/>
  <c r="DR473" i="1"/>
  <c r="DR468" i="1"/>
  <c r="DR436" i="1"/>
  <c r="DR435" i="1"/>
  <c r="DR402" i="1"/>
  <c r="DR380" i="1"/>
  <c r="DR360" i="1"/>
  <c r="DR353" i="1"/>
  <c r="DR336" i="1"/>
  <c r="DR321" i="1"/>
  <c r="DR290" i="1"/>
  <c r="DR282" i="1"/>
  <c r="DR281" i="1"/>
  <c r="DR271" i="1"/>
  <c r="DR244" i="1"/>
  <c r="DR240" i="1"/>
  <c r="DR221" i="1"/>
  <c r="DR217" i="1"/>
  <c r="DR215" i="1"/>
  <c r="DR214" i="1"/>
  <c r="DR197" i="1"/>
  <c r="DR133" i="1"/>
  <c r="DR66" i="1"/>
  <c r="DR60" i="1"/>
  <c r="DR52" i="1"/>
  <c r="DR38" i="1"/>
  <c r="DR24" i="1"/>
  <c r="DQ24" i="1"/>
  <c r="DQ553" i="1"/>
  <c r="DQ562" i="1"/>
  <c r="DQ579" i="1"/>
  <c r="DQ581" i="1"/>
  <c r="DQ524" i="1"/>
  <c r="DQ543" i="1"/>
  <c r="DQ329" i="1"/>
  <c r="DQ342" i="1"/>
  <c r="DQ580" i="1"/>
  <c r="DQ568" i="1"/>
  <c r="DQ474" i="1"/>
  <c r="DQ301" i="1"/>
  <c r="DQ480" i="1"/>
  <c r="DQ18" i="1"/>
  <c r="DQ509" i="1"/>
  <c r="DQ255" i="1"/>
  <c r="DQ238" i="1"/>
  <c r="DQ541" i="1"/>
  <c r="DQ143" i="1"/>
  <c r="DQ50" i="1"/>
  <c r="DQ407" i="1"/>
  <c r="DQ341" i="1"/>
  <c r="DQ31" i="1"/>
  <c r="DQ591" i="1"/>
  <c r="DQ503" i="1"/>
  <c r="DQ218" i="1"/>
  <c r="DQ618" i="1"/>
  <c r="DQ584" i="1"/>
  <c r="DQ383" i="1"/>
  <c r="DQ326" i="1"/>
  <c r="DQ274" i="1"/>
  <c r="DQ251" i="1"/>
  <c r="DQ203" i="1"/>
  <c r="DQ45" i="1"/>
  <c r="DQ520" i="1"/>
  <c r="DQ505" i="1"/>
  <c r="DQ491" i="1"/>
  <c r="DQ488" i="1"/>
  <c r="DQ485" i="1"/>
  <c r="DQ478" i="1"/>
  <c r="DQ163" i="1"/>
  <c r="DQ121" i="1"/>
  <c r="DQ82" i="1"/>
  <c r="DQ69" i="1"/>
  <c r="DQ16" i="1"/>
  <c r="DQ359" i="1"/>
  <c r="DQ344" i="1"/>
  <c r="DQ284" i="1"/>
  <c r="DQ258" i="1"/>
  <c r="DQ241" i="1"/>
  <c r="DQ227" i="1"/>
  <c r="DQ78" i="1"/>
  <c r="DQ75" i="1"/>
  <c r="DQ47" i="1"/>
  <c r="DQ26" i="1"/>
  <c r="DQ578" i="1"/>
  <c r="DQ571" i="1"/>
  <c r="DQ570" i="1"/>
  <c r="DQ564" i="1"/>
  <c r="DQ549" i="1"/>
  <c r="DQ527" i="1"/>
  <c r="DQ454" i="1"/>
  <c r="DQ220" i="1"/>
  <c r="DQ216" i="1"/>
  <c r="DQ159" i="1"/>
  <c r="DQ56" i="1"/>
  <c r="DQ21" i="1"/>
  <c r="DQ3" i="1"/>
  <c r="DQ563" i="1"/>
  <c r="DQ548" i="1"/>
  <c r="DQ532" i="1"/>
  <c r="DQ450" i="1"/>
  <c r="DQ441" i="1"/>
  <c r="DQ396" i="1"/>
  <c r="DQ334" i="1"/>
  <c r="DQ263" i="1"/>
  <c r="DQ261" i="1"/>
  <c r="DQ232" i="1"/>
  <c r="DQ212" i="1"/>
  <c r="DQ152" i="1"/>
  <c r="DQ594" i="1"/>
  <c r="DQ567" i="1"/>
  <c r="DQ540" i="1"/>
  <c r="DQ531" i="1"/>
  <c r="DQ521" i="1"/>
  <c r="DQ498" i="1"/>
  <c r="DQ487" i="1"/>
  <c r="DQ483" i="1"/>
  <c r="DQ482" i="1"/>
  <c r="DQ429" i="1"/>
  <c r="DQ419" i="1"/>
  <c r="DQ416" i="1"/>
  <c r="DQ397" i="1"/>
  <c r="DQ386" i="1"/>
  <c r="DQ384" i="1"/>
  <c r="DQ364" i="1"/>
  <c r="DQ346" i="1"/>
  <c r="DQ319" i="1"/>
  <c r="DQ288" i="1"/>
  <c r="DQ287" i="1"/>
  <c r="DQ267" i="1"/>
  <c r="DQ262" i="1"/>
  <c r="DQ250" i="1"/>
  <c r="DQ246" i="1"/>
  <c r="DQ229" i="1"/>
  <c r="DQ211" i="1"/>
  <c r="DQ207" i="1"/>
  <c r="DQ202" i="1"/>
  <c r="DQ190" i="1"/>
  <c r="DQ172" i="1"/>
  <c r="DQ147" i="1"/>
  <c r="DQ95" i="1"/>
  <c r="DQ89" i="1"/>
  <c r="DQ63" i="1"/>
  <c r="DQ29" i="1"/>
  <c r="DQ27" i="1"/>
  <c r="DQ19" i="1"/>
  <c r="DQ598" i="1"/>
  <c r="DQ587" i="1"/>
  <c r="DQ585" i="1"/>
  <c r="DQ576" i="1"/>
  <c r="DQ565" i="1"/>
  <c r="DQ559" i="1"/>
  <c r="DQ545" i="1"/>
  <c r="DQ544" i="1"/>
  <c r="DQ533" i="1"/>
  <c r="DQ516" i="1"/>
  <c r="DQ466" i="1"/>
  <c r="DQ462" i="1"/>
  <c r="DQ448" i="1"/>
  <c r="DQ445" i="1"/>
  <c r="DQ444" i="1"/>
  <c r="DQ433" i="1"/>
  <c r="DQ418" i="1"/>
  <c r="DQ411" i="1"/>
  <c r="DQ405" i="1"/>
  <c r="DQ378" i="1"/>
  <c r="DQ370" i="1"/>
  <c r="DQ361" i="1"/>
  <c r="DQ352" i="1"/>
  <c r="DQ345" i="1"/>
  <c r="DQ343" i="1"/>
  <c r="DQ307" i="1"/>
  <c r="DQ293" i="1"/>
  <c r="DQ285" i="1"/>
  <c r="DQ279" i="1"/>
  <c r="DQ268" i="1"/>
  <c r="DQ249" i="1"/>
  <c r="DQ247" i="1"/>
  <c r="DQ237" i="1"/>
  <c r="DQ209" i="1"/>
  <c r="DQ199" i="1"/>
  <c r="DQ84" i="1"/>
  <c r="DQ58" i="1"/>
  <c r="DQ44" i="1"/>
  <c r="DQ32" i="1"/>
  <c r="DQ9" i="1"/>
  <c r="DQ8" i="1"/>
  <c r="DQ7" i="1"/>
  <c r="DQ628" i="1"/>
  <c r="DQ604" i="1"/>
  <c r="DQ599" i="1"/>
  <c r="DQ589" i="1"/>
  <c r="DQ586" i="1"/>
  <c r="DQ583" i="1"/>
  <c r="DQ582" i="1"/>
  <c r="DQ577" i="1"/>
  <c r="DQ554" i="1"/>
  <c r="DQ552" i="1"/>
  <c r="DQ551" i="1"/>
  <c r="DQ546" i="1"/>
  <c r="DQ538" i="1"/>
  <c r="DQ536" i="1"/>
  <c r="DQ530" i="1"/>
  <c r="DQ493" i="1"/>
  <c r="DQ492" i="1"/>
  <c r="DQ472" i="1"/>
  <c r="DQ471" i="1"/>
  <c r="DQ447" i="1"/>
  <c r="DQ438" i="1"/>
  <c r="DQ424" i="1"/>
  <c r="DQ414" i="1"/>
  <c r="DQ408" i="1"/>
  <c r="DQ395" i="1"/>
  <c r="DQ371" i="1"/>
  <c r="DQ366" i="1"/>
  <c r="DQ365" i="1"/>
  <c r="DQ363" i="1"/>
  <c r="DQ362" i="1"/>
  <c r="DQ340" i="1"/>
  <c r="DQ323" i="1"/>
  <c r="DQ317" i="1"/>
  <c r="DQ289" i="1"/>
  <c r="DQ276" i="1"/>
  <c r="DQ272" i="1"/>
  <c r="DQ264" i="1"/>
  <c r="DQ260" i="1"/>
  <c r="DQ259" i="1"/>
  <c r="DQ256" i="1"/>
  <c r="DQ252" i="1"/>
  <c r="DQ243" i="1"/>
  <c r="DQ239" i="1"/>
  <c r="DQ235" i="1"/>
  <c r="DQ231" i="1"/>
  <c r="DQ230" i="1"/>
  <c r="DQ213" i="1"/>
  <c r="DQ204" i="1"/>
  <c r="DQ168" i="1"/>
  <c r="DQ85" i="1"/>
  <c r="DQ54" i="1"/>
  <c r="DQ46" i="1"/>
  <c r="DQ37" i="1"/>
  <c r="DQ23" i="1"/>
  <c r="DQ20" i="1"/>
  <c r="DQ5" i="1"/>
  <c r="DQ2" i="1"/>
  <c r="DQ597" i="1"/>
  <c r="DQ588" i="1"/>
  <c r="DQ572" i="1"/>
  <c r="DQ569" i="1"/>
  <c r="DQ566" i="1"/>
  <c r="DQ561" i="1"/>
  <c r="DQ560" i="1"/>
  <c r="DQ558" i="1"/>
  <c r="DQ557" i="1"/>
  <c r="DQ556" i="1"/>
  <c r="DQ555" i="1"/>
  <c r="DQ550" i="1"/>
  <c r="DQ542" i="1"/>
  <c r="DQ539" i="1"/>
  <c r="DQ537" i="1"/>
  <c r="DQ535" i="1"/>
  <c r="DQ529" i="1"/>
  <c r="DQ512" i="1"/>
  <c r="DQ501" i="1"/>
  <c r="DQ494" i="1"/>
  <c r="DQ477" i="1"/>
  <c r="DQ473" i="1"/>
  <c r="DQ468" i="1"/>
  <c r="DQ436" i="1"/>
  <c r="DQ435" i="1"/>
  <c r="DQ402" i="1"/>
  <c r="DQ380" i="1"/>
  <c r="DQ360" i="1"/>
  <c r="DQ353" i="1"/>
  <c r="DQ336" i="1"/>
  <c r="DQ321" i="1"/>
  <c r="DQ290" i="1"/>
  <c r="DQ282" i="1"/>
  <c r="DQ281" i="1"/>
  <c r="DQ271" i="1"/>
  <c r="DQ244" i="1"/>
  <c r="DQ240" i="1"/>
  <c r="DQ221" i="1"/>
  <c r="DQ217" i="1"/>
  <c r="DQ215" i="1"/>
  <c r="DQ214" i="1"/>
  <c r="DQ197" i="1"/>
  <c r="DQ133" i="1"/>
  <c r="DQ66" i="1"/>
  <c r="DQ60" i="1"/>
  <c r="DQ52" i="1"/>
  <c r="DQ38" i="1"/>
  <c r="DN553" i="1"/>
  <c r="DN562" i="1"/>
  <c r="DN579" i="1"/>
  <c r="DN581" i="1"/>
  <c r="DN524" i="1"/>
  <c r="DN543" i="1"/>
  <c r="DN329" i="1"/>
  <c r="DN342" i="1"/>
  <c r="DN580" i="1"/>
  <c r="DN568" i="1"/>
  <c r="DN474" i="1"/>
  <c r="DN301" i="1"/>
  <c r="DN480" i="1"/>
  <c r="DN18" i="1"/>
  <c r="DN509" i="1"/>
  <c r="DN255" i="1"/>
  <c r="DN238" i="1"/>
  <c r="DN541" i="1"/>
  <c r="DN143" i="1"/>
  <c r="DN50" i="1"/>
  <c r="DN407" i="1"/>
  <c r="DN341" i="1"/>
  <c r="DN31" i="1"/>
  <c r="DN591" i="1"/>
  <c r="DN503" i="1"/>
  <c r="DN218" i="1"/>
  <c r="DN618" i="1"/>
  <c r="DN584" i="1"/>
  <c r="DN383" i="1"/>
  <c r="DN326" i="1"/>
  <c r="DN274" i="1"/>
  <c r="DN251" i="1"/>
  <c r="DN203" i="1"/>
  <c r="DN45" i="1"/>
  <c r="DN520" i="1"/>
  <c r="DN505" i="1"/>
  <c r="DN491" i="1"/>
  <c r="DN488" i="1"/>
  <c r="DN485" i="1"/>
  <c r="DN478" i="1"/>
  <c r="DN163" i="1"/>
  <c r="DN121" i="1"/>
  <c r="DN82" i="1"/>
  <c r="DN69" i="1"/>
  <c r="DN16" i="1"/>
  <c r="DN359" i="1"/>
  <c r="DN344" i="1"/>
  <c r="DN284" i="1"/>
  <c r="DN258" i="1"/>
  <c r="DN241" i="1"/>
  <c r="DN227" i="1"/>
  <c r="DN78" i="1"/>
  <c r="DN75" i="1"/>
  <c r="DN47" i="1"/>
  <c r="DN26" i="1"/>
  <c r="DN578" i="1"/>
  <c r="DN571" i="1"/>
  <c r="DN570" i="1"/>
  <c r="DN564" i="1"/>
  <c r="DN549" i="1"/>
  <c r="DN527" i="1"/>
  <c r="DN454" i="1"/>
  <c r="DN220" i="1"/>
  <c r="DN216" i="1"/>
  <c r="DN159" i="1"/>
  <c r="DN56" i="1"/>
  <c r="DN21" i="1"/>
  <c r="DN3" i="1"/>
  <c r="DN563" i="1"/>
  <c r="DN548" i="1"/>
  <c r="DN532" i="1"/>
  <c r="DN450" i="1"/>
  <c r="DN441" i="1"/>
  <c r="DN396" i="1"/>
  <c r="DN334" i="1"/>
  <c r="DN263" i="1"/>
  <c r="DN261" i="1"/>
  <c r="DN232" i="1"/>
  <c r="DN212" i="1"/>
  <c r="DN152" i="1"/>
  <c r="DN594" i="1"/>
  <c r="DN567" i="1"/>
  <c r="DN540" i="1"/>
  <c r="DN531" i="1"/>
  <c r="DN521" i="1"/>
  <c r="DN498" i="1"/>
  <c r="DN487" i="1"/>
  <c r="DN483" i="1"/>
  <c r="DN482" i="1"/>
  <c r="DN429" i="1"/>
  <c r="DN419" i="1"/>
  <c r="DN416" i="1"/>
  <c r="DN397" i="1"/>
  <c r="DN386" i="1"/>
  <c r="DN384" i="1"/>
  <c r="DN364" i="1"/>
  <c r="DN346" i="1"/>
  <c r="DN319" i="1"/>
  <c r="DN288" i="1"/>
  <c r="DN287" i="1"/>
  <c r="DN267" i="1"/>
  <c r="DN262" i="1"/>
  <c r="DN250" i="1"/>
  <c r="DN246" i="1"/>
  <c r="DN229" i="1"/>
  <c r="DN211" i="1"/>
  <c r="DN207" i="1"/>
  <c r="DN202" i="1"/>
  <c r="DN190" i="1"/>
  <c r="DN172" i="1"/>
  <c r="DN147" i="1"/>
  <c r="DN95" i="1"/>
  <c r="DN89" i="1"/>
  <c r="DN63" i="1"/>
  <c r="DN29" i="1"/>
  <c r="DN27" i="1"/>
  <c r="DN19" i="1"/>
  <c r="DN598" i="1"/>
  <c r="DN587" i="1"/>
  <c r="DN585" i="1"/>
  <c r="DN576" i="1"/>
  <c r="DN565" i="1"/>
  <c r="DN559" i="1"/>
  <c r="DN545" i="1"/>
  <c r="DN544" i="1"/>
  <c r="DN533" i="1"/>
  <c r="DN516" i="1"/>
  <c r="DN466" i="1"/>
  <c r="DN462" i="1"/>
  <c r="DN448" i="1"/>
  <c r="DN445" i="1"/>
  <c r="DN444" i="1"/>
  <c r="DN433" i="1"/>
  <c r="DN418" i="1"/>
  <c r="DN411" i="1"/>
  <c r="DN405" i="1"/>
  <c r="DN378" i="1"/>
  <c r="DN370" i="1"/>
  <c r="DN361" i="1"/>
  <c r="DN352" i="1"/>
  <c r="DN345" i="1"/>
  <c r="DN343" i="1"/>
  <c r="DN307" i="1"/>
  <c r="DN293" i="1"/>
  <c r="DN285" i="1"/>
  <c r="DN279" i="1"/>
  <c r="DN268" i="1"/>
  <c r="DN249" i="1"/>
  <c r="DN247" i="1"/>
  <c r="DN237" i="1"/>
  <c r="DN209" i="1"/>
  <c r="DN199" i="1"/>
  <c r="DN84" i="1"/>
  <c r="DN58" i="1"/>
  <c r="DN44" i="1"/>
  <c r="DN32" i="1"/>
  <c r="DN9" i="1"/>
  <c r="DN8" i="1"/>
  <c r="DN7" i="1"/>
  <c r="DN628" i="1"/>
  <c r="DN604" i="1"/>
  <c r="DN599" i="1"/>
  <c r="DN589" i="1"/>
  <c r="DN586" i="1"/>
  <c r="DN583" i="1"/>
  <c r="DN582" i="1"/>
  <c r="DN577" i="1"/>
  <c r="DN554" i="1"/>
  <c r="DN552" i="1"/>
  <c r="DN551" i="1"/>
  <c r="DN546" i="1"/>
  <c r="DN538" i="1"/>
  <c r="DN536" i="1"/>
  <c r="DN530" i="1"/>
  <c r="DN493" i="1"/>
  <c r="DN492" i="1"/>
  <c r="DN472" i="1"/>
  <c r="DN471" i="1"/>
  <c r="DN447" i="1"/>
  <c r="DN438" i="1"/>
  <c r="DN424" i="1"/>
  <c r="DN414" i="1"/>
  <c r="DN408" i="1"/>
  <c r="DN395" i="1"/>
  <c r="DN371" i="1"/>
  <c r="DN366" i="1"/>
  <c r="DN365" i="1"/>
  <c r="DN363" i="1"/>
  <c r="DN362" i="1"/>
  <c r="DN340" i="1"/>
  <c r="DN323" i="1"/>
  <c r="DN317" i="1"/>
  <c r="DN289" i="1"/>
  <c r="DN276" i="1"/>
  <c r="DN272" i="1"/>
  <c r="DN264" i="1"/>
  <c r="DN260" i="1"/>
  <c r="DN259" i="1"/>
  <c r="DN256" i="1"/>
  <c r="DN252" i="1"/>
  <c r="DN243" i="1"/>
  <c r="DN239" i="1"/>
  <c r="DN235" i="1"/>
  <c r="DN231" i="1"/>
  <c r="DN230" i="1"/>
  <c r="DN213" i="1"/>
  <c r="DN204" i="1"/>
  <c r="DN168" i="1"/>
  <c r="DN85" i="1"/>
  <c r="DN54" i="1"/>
  <c r="DN46" i="1"/>
  <c r="DN37" i="1"/>
  <c r="DN23" i="1"/>
  <c r="DN20" i="1"/>
  <c r="DN5" i="1"/>
  <c r="DN2" i="1"/>
  <c r="DN597" i="1"/>
  <c r="DN588" i="1"/>
  <c r="DN572" i="1"/>
  <c r="DN569" i="1"/>
  <c r="DN566" i="1"/>
  <c r="DN561" i="1"/>
  <c r="DN560" i="1"/>
  <c r="DN558" i="1"/>
  <c r="DN557" i="1"/>
  <c r="DN556" i="1"/>
  <c r="DN555" i="1"/>
  <c r="DN550" i="1"/>
  <c r="DN542" i="1"/>
  <c r="DN539" i="1"/>
  <c r="DN537" i="1"/>
  <c r="DN535" i="1"/>
  <c r="DN529" i="1"/>
  <c r="DN512" i="1"/>
  <c r="DN501" i="1"/>
  <c r="DN494" i="1"/>
  <c r="DN477" i="1"/>
  <c r="DN473" i="1"/>
  <c r="DN468" i="1"/>
  <c r="DN436" i="1"/>
  <c r="DN435" i="1"/>
  <c r="DN402" i="1"/>
  <c r="DN380" i="1"/>
  <c r="DN360" i="1"/>
  <c r="DN353" i="1"/>
  <c r="DN336" i="1"/>
  <c r="DN321" i="1"/>
  <c r="DN290" i="1"/>
  <c r="DN282" i="1"/>
  <c r="DN281" i="1"/>
  <c r="DN271" i="1"/>
  <c r="DN244" i="1"/>
  <c r="DN240" i="1"/>
  <c r="DN221" i="1"/>
  <c r="DN217" i="1"/>
  <c r="DN215" i="1"/>
  <c r="DN214" i="1"/>
  <c r="DN197" i="1"/>
  <c r="DN133" i="1"/>
  <c r="DN66" i="1"/>
  <c r="DN60" i="1"/>
  <c r="DN52" i="1"/>
  <c r="DN38" i="1"/>
  <c r="DN24" i="1"/>
  <c r="AN628" i="1"/>
  <c r="AN618" i="1"/>
  <c r="AN604" i="1"/>
  <c r="AN599" i="1"/>
  <c r="AN598" i="1"/>
  <c r="AN597" i="1"/>
  <c r="AN594" i="1"/>
  <c r="AN591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3" i="1"/>
  <c r="AN532" i="1"/>
  <c r="AN531" i="1"/>
  <c r="AN530" i="1"/>
  <c r="AN529" i="1"/>
  <c r="AN527" i="1"/>
  <c r="AN524" i="1"/>
  <c r="AN521" i="1"/>
  <c r="AN520" i="1"/>
  <c r="AN516" i="1"/>
  <c r="AN512" i="1"/>
  <c r="AN509" i="1"/>
  <c r="AN505" i="1"/>
  <c r="AN503" i="1"/>
  <c r="AN501" i="1"/>
  <c r="AN498" i="1"/>
  <c r="AN494" i="1"/>
  <c r="AN493" i="1"/>
  <c r="AN492" i="1"/>
  <c r="AN491" i="1"/>
  <c r="AN488" i="1"/>
  <c r="AN487" i="1"/>
  <c r="AN485" i="1"/>
  <c r="AN483" i="1"/>
  <c r="AN482" i="1"/>
  <c r="AN480" i="1"/>
  <c r="AN478" i="1"/>
  <c r="AN477" i="1"/>
  <c r="AN474" i="1"/>
  <c r="AN473" i="1"/>
  <c r="AN472" i="1"/>
  <c r="AN471" i="1"/>
  <c r="AN468" i="1"/>
  <c r="AN466" i="1"/>
  <c r="AN462" i="1"/>
  <c r="AN454" i="1"/>
  <c r="AN450" i="1"/>
  <c r="DO450" i="1" s="1"/>
  <c r="AN448" i="1"/>
  <c r="AN447" i="1"/>
  <c r="AN445" i="1"/>
  <c r="AN444" i="1"/>
  <c r="AN441" i="1"/>
  <c r="AN438" i="1"/>
  <c r="AN436" i="1"/>
  <c r="AN435" i="1"/>
  <c r="AN433" i="1"/>
  <c r="AN429" i="1"/>
  <c r="AN424" i="1"/>
  <c r="AN419" i="1"/>
  <c r="AN418" i="1"/>
  <c r="AN416" i="1"/>
  <c r="AN414" i="1"/>
  <c r="AN411" i="1"/>
  <c r="AN408" i="1"/>
  <c r="AN407" i="1"/>
  <c r="AN405" i="1"/>
  <c r="AN402" i="1"/>
  <c r="AN397" i="1"/>
  <c r="AN396" i="1"/>
  <c r="AN395" i="1"/>
  <c r="AN386" i="1"/>
  <c r="AN384" i="1"/>
  <c r="AN383" i="1"/>
  <c r="AN380" i="1"/>
  <c r="AN378" i="1"/>
  <c r="AN371" i="1"/>
  <c r="AN370" i="1"/>
  <c r="AN366" i="1"/>
  <c r="AN365" i="1"/>
  <c r="AN364" i="1"/>
  <c r="AN363" i="1"/>
  <c r="AN362" i="1"/>
  <c r="AN361" i="1"/>
  <c r="AN360" i="1"/>
  <c r="AN359" i="1"/>
  <c r="AN353" i="1"/>
  <c r="AN352" i="1"/>
  <c r="AN346" i="1"/>
  <c r="AN345" i="1"/>
  <c r="AN344" i="1"/>
  <c r="AN343" i="1"/>
  <c r="AN342" i="1"/>
  <c r="AN341" i="1"/>
  <c r="AN340" i="1"/>
  <c r="AN336" i="1"/>
  <c r="AN334" i="1"/>
  <c r="AN329" i="1"/>
  <c r="AN326" i="1"/>
  <c r="AN323" i="1"/>
  <c r="AN321" i="1"/>
  <c r="AN319" i="1"/>
  <c r="AN317" i="1"/>
  <c r="AN307" i="1"/>
  <c r="AN301" i="1"/>
  <c r="AN293" i="1"/>
  <c r="AN290" i="1"/>
  <c r="AN289" i="1"/>
  <c r="AN288" i="1"/>
  <c r="AN287" i="1"/>
  <c r="AN285" i="1"/>
  <c r="AN284" i="1"/>
  <c r="AN282" i="1"/>
  <c r="AN281" i="1"/>
  <c r="AN279" i="1"/>
  <c r="AN276" i="1"/>
  <c r="AN274" i="1"/>
  <c r="AN272" i="1"/>
  <c r="AN271" i="1"/>
  <c r="AN268" i="1"/>
  <c r="AN267" i="1"/>
  <c r="AN264" i="1"/>
  <c r="AN263" i="1"/>
  <c r="AN262" i="1"/>
  <c r="AN261" i="1"/>
  <c r="DO261" i="1" s="1"/>
  <c r="AN260" i="1"/>
  <c r="AN259" i="1"/>
  <c r="AN258" i="1"/>
  <c r="AN256" i="1"/>
  <c r="AN255" i="1"/>
  <c r="AN252" i="1"/>
  <c r="AN251" i="1"/>
  <c r="AN250" i="1"/>
  <c r="AN249" i="1"/>
  <c r="AN247" i="1"/>
  <c r="AN246" i="1"/>
  <c r="AN244" i="1"/>
  <c r="AN243" i="1"/>
  <c r="AN241" i="1"/>
  <c r="AN240" i="1"/>
  <c r="AN239" i="1"/>
  <c r="AN238" i="1"/>
  <c r="AN237" i="1"/>
  <c r="DO237" i="1" s="1"/>
  <c r="AN235" i="1"/>
  <c r="AN232" i="1"/>
  <c r="AN231" i="1"/>
  <c r="AN230" i="1"/>
  <c r="AN229" i="1"/>
  <c r="AN227" i="1"/>
  <c r="AN221" i="1"/>
  <c r="AN220" i="1"/>
  <c r="AN218" i="1"/>
  <c r="AN217" i="1"/>
  <c r="AN216" i="1"/>
  <c r="AN215" i="1"/>
  <c r="AN214" i="1"/>
  <c r="AN213" i="1"/>
  <c r="AN212" i="1"/>
  <c r="AN211" i="1"/>
  <c r="AN209" i="1"/>
  <c r="DO209" i="1" s="1"/>
  <c r="AN207" i="1"/>
  <c r="AN204" i="1"/>
  <c r="AN203" i="1"/>
  <c r="AN202" i="1"/>
  <c r="AN199" i="1"/>
  <c r="AN197" i="1"/>
  <c r="AN190" i="1"/>
  <c r="AN172" i="1"/>
  <c r="AN168" i="1"/>
  <c r="AN163" i="1"/>
  <c r="AN159" i="1"/>
  <c r="AN152" i="1"/>
  <c r="AN147" i="1"/>
  <c r="AN143" i="1"/>
  <c r="AN133" i="1"/>
  <c r="AN121" i="1"/>
  <c r="AN95" i="1"/>
  <c r="AN89" i="1"/>
  <c r="AN85" i="1"/>
  <c r="AN84" i="1"/>
  <c r="AN82" i="1"/>
  <c r="AN78" i="1"/>
  <c r="AN75" i="1"/>
  <c r="AN69" i="1"/>
  <c r="AN66" i="1"/>
  <c r="AN63" i="1"/>
  <c r="AN60" i="1"/>
  <c r="AN58" i="1"/>
  <c r="AN56" i="1"/>
  <c r="AN54" i="1"/>
  <c r="AN52" i="1"/>
  <c r="AN50" i="1"/>
  <c r="AN47" i="1"/>
  <c r="AN46" i="1"/>
  <c r="AN45" i="1"/>
  <c r="AN44" i="1"/>
  <c r="AN38" i="1"/>
  <c r="AN37" i="1"/>
  <c r="AN32" i="1"/>
  <c r="AN31" i="1"/>
  <c r="AN29" i="1"/>
  <c r="AN27" i="1"/>
  <c r="AN26" i="1"/>
  <c r="AN24" i="1"/>
  <c r="AN23" i="1"/>
  <c r="AN21" i="1"/>
  <c r="AN20" i="1"/>
  <c r="AN19" i="1"/>
  <c r="AN18" i="1"/>
  <c r="AN16" i="1"/>
  <c r="AN9" i="1"/>
  <c r="AN8" i="1"/>
  <c r="AN7" i="1"/>
  <c r="AN5" i="1"/>
  <c r="AN3" i="1"/>
  <c r="AN2" i="1"/>
  <c r="BL628" i="1"/>
  <c r="BL604" i="1"/>
  <c r="BL599" i="1"/>
  <c r="DZ599" i="1" s="1"/>
  <c r="BL598" i="1"/>
  <c r="EA598" i="1" s="1"/>
  <c r="BL594" i="1"/>
  <c r="BL591" i="1"/>
  <c r="BL589" i="1"/>
  <c r="BL588" i="1"/>
  <c r="DZ588" i="1" s="1"/>
  <c r="BL587" i="1"/>
  <c r="DZ587" i="1" s="1"/>
  <c r="BL586" i="1"/>
  <c r="BL585" i="1"/>
  <c r="BL584" i="1"/>
  <c r="BL583" i="1"/>
  <c r="BL582" i="1"/>
  <c r="BL581" i="1"/>
  <c r="BL580" i="1"/>
  <c r="BL579" i="1"/>
  <c r="BL578" i="1"/>
  <c r="BL577" i="1"/>
  <c r="DZ577" i="1" s="1"/>
  <c r="BL576" i="1"/>
  <c r="BL572" i="1"/>
  <c r="BL571" i="1"/>
  <c r="BL570" i="1"/>
  <c r="BL569" i="1"/>
  <c r="BL568" i="1"/>
  <c r="BL567" i="1"/>
  <c r="BL565" i="1"/>
  <c r="EA565" i="1" s="1"/>
  <c r="BL564" i="1"/>
  <c r="DZ564" i="1" s="1"/>
  <c r="BL563" i="1"/>
  <c r="BL562" i="1"/>
  <c r="BL561" i="1"/>
  <c r="BL560" i="1"/>
  <c r="DZ560" i="1" s="1"/>
  <c r="BL559" i="1"/>
  <c r="DZ559" i="1" s="1"/>
  <c r="BL558" i="1"/>
  <c r="BL555" i="1"/>
  <c r="DZ555" i="1" s="1"/>
  <c r="BL554" i="1"/>
  <c r="BL553" i="1"/>
  <c r="BL552" i="1"/>
  <c r="BL551" i="1"/>
  <c r="BL549" i="1"/>
  <c r="BL548" i="1"/>
  <c r="EA548" i="1" s="1"/>
  <c r="BL546" i="1"/>
  <c r="BL545" i="1"/>
  <c r="BL544" i="1"/>
  <c r="BL543" i="1"/>
  <c r="BL541" i="1"/>
  <c r="BL540" i="1"/>
  <c r="BL539" i="1"/>
  <c r="EA539" i="1" s="1"/>
  <c r="BL538" i="1"/>
  <c r="BL537" i="1"/>
  <c r="BL536" i="1"/>
  <c r="BL535" i="1"/>
  <c r="BL533" i="1"/>
  <c r="BL532" i="1"/>
  <c r="BL531" i="1"/>
  <c r="BL530" i="1"/>
  <c r="EA530" i="1" s="1"/>
  <c r="BL529" i="1"/>
  <c r="DZ529" i="1" s="1"/>
  <c r="BL527" i="1"/>
  <c r="BL524" i="1"/>
  <c r="BL521" i="1"/>
  <c r="BL520" i="1"/>
  <c r="BL516" i="1"/>
  <c r="BL512" i="1"/>
  <c r="BL509" i="1"/>
  <c r="BL505" i="1"/>
  <c r="BL503" i="1"/>
  <c r="BL498" i="1"/>
  <c r="EA498" i="1" s="1"/>
  <c r="BL494" i="1"/>
  <c r="BL493" i="1"/>
  <c r="BL492" i="1"/>
  <c r="BL491" i="1"/>
  <c r="BL488" i="1"/>
  <c r="BL487" i="1"/>
  <c r="DZ487" i="1" s="1"/>
  <c r="BL485" i="1"/>
  <c r="BL483" i="1"/>
  <c r="BL482" i="1"/>
  <c r="BL480" i="1"/>
  <c r="BL478" i="1"/>
  <c r="BL474" i="1"/>
  <c r="BL473" i="1"/>
  <c r="EA473" i="1" s="1"/>
  <c r="BL472" i="1"/>
  <c r="BL466" i="1"/>
  <c r="BL462" i="1"/>
  <c r="BL454" i="1"/>
  <c r="BL450" i="1"/>
  <c r="BL448" i="1"/>
  <c r="BL447" i="1"/>
  <c r="BL445" i="1"/>
  <c r="DZ445" i="1" s="1"/>
  <c r="BL444" i="1"/>
  <c r="BL441" i="1"/>
  <c r="BL438" i="1"/>
  <c r="BL436" i="1"/>
  <c r="BL435" i="1"/>
  <c r="BL433" i="1"/>
  <c r="BL429" i="1"/>
  <c r="BL424" i="1"/>
  <c r="BL419" i="1"/>
  <c r="DZ419" i="1" s="1"/>
  <c r="BL418" i="1"/>
  <c r="BL416" i="1"/>
  <c r="BL414" i="1"/>
  <c r="BL411" i="1"/>
  <c r="BL408" i="1"/>
  <c r="BL407" i="1"/>
  <c r="BL405" i="1"/>
  <c r="BL402" i="1"/>
  <c r="DZ402" i="1" s="1"/>
  <c r="BL397" i="1"/>
  <c r="BL396" i="1"/>
  <c r="DZ396" i="1" s="1"/>
  <c r="BL395" i="1"/>
  <c r="BL386" i="1"/>
  <c r="BL384" i="1"/>
  <c r="BL383" i="1"/>
  <c r="BL378" i="1"/>
  <c r="BL371" i="1"/>
  <c r="BL370" i="1"/>
  <c r="BL366" i="1"/>
  <c r="EA366" i="1" s="1"/>
  <c r="BL365" i="1"/>
  <c r="BL363" i="1"/>
  <c r="BL361" i="1"/>
  <c r="BL353" i="1"/>
  <c r="BL352" i="1"/>
  <c r="BL346" i="1"/>
  <c r="BL345" i="1"/>
  <c r="BL344" i="1"/>
  <c r="DZ344" i="1" s="1"/>
  <c r="BL343" i="1"/>
  <c r="BL342" i="1"/>
  <c r="BL341" i="1"/>
  <c r="BL340" i="1"/>
  <c r="BL334" i="1"/>
  <c r="DZ334" i="1" s="1"/>
  <c r="BL329" i="1"/>
  <c r="BL326" i="1"/>
  <c r="BL323" i="1"/>
  <c r="DZ323" i="1" s="1"/>
  <c r="BL321" i="1"/>
  <c r="BL319" i="1"/>
  <c r="BL317" i="1"/>
  <c r="BL307" i="1"/>
  <c r="BL301" i="1"/>
  <c r="BL293" i="1"/>
  <c r="BL290" i="1"/>
  <c r="BL289" i="1"/>
  <c r="DZ289" i="1" s="1"/>
  <c r="BL288" i="1"/>
  <c r="BL287" i="1"/>
  <c r="BL285" i="1"/>
  <c r="BL284" i="1"/>
  <c r="BL282" i="1"/>
  <c r="DZ282" i="1" s="1"/>
  <c r="BL279" i="1"/>
  <c r="DZ279" i="1" s="1"/>
  <c r="BL276" i="1"/>
  <c r="BL274" i="1"/>
  <c r="DZ274" i="1" s="1"/>
  <c r="BL272" i="1"/>
  <c r="BL271" i="1"/>
  <c r="BL268" i="1"/>
  <c r="BL267" i="1"/>
  <c r="BL264" i="1"/>
  <c r="BL263" i="1"/>
  <c r="BL262" i="1"/>
  <c r="BL261" i="1"/>
  <c r="BL260" i="1"/>
  <c r="BL259" i="1"/>
  <c r="BL258" i="1"/>
  <c r="BL256" i="1"/>
  <c r="BL255" i="1"/>
  <c r="BL252" i="1"/>
  <c r="BL251" i="1"/>
  <c r="BL250" i="1"/>
  <c r="DZ250" i="1" s="1"/>
  <c r="BL249" i="1"/>
  <c r="BL247" i="1"/>
  <c r="BL246" i="1"/>
  <c r="BL243" i="1"/>
  <c r="BL241" i="1"/>
  <c r="EA241" i="1" s="1"/>
  <c r="BL240" i="1"/>
  <c r="DZ240" i="1" s="1"/>
  <c r="BL239" i="1"/>
  <c r="BL238" i="1"/>
  <c r="BL237" i="1"/>
  <c r="BL235" i="1"/>
  <c r="BL232" i="1"/>
  <c r="BL231" i="1"/>
  <c r="BL230" i="1"/>
  <c r="DZ230" i="1" s="1"/>
  <c r="BL229" i="1"/>
  <c r="BL227" i="1"/>
  <c r="BL221" i="1"/>
  <c r="EA221" i="1" s="1"/>
  <c r="BL220" i="1"/>
  <c r="BL218" i="1"/>
  <c r="BL217" i="1"/>
  <c r="BL216" i="1"/>
  <c r="BL213" i="1"/>
  <c r="EA213" i="1" s="1"/>
  <c r="BL212" i="1"/>
  <c r="DZ212" i="1" s="1"/>
  <c r="BL211" i="1"/>
  <c r="BL209" i="1"/>
  <c r="DZ209" i="1" s="1"/>
  <c r="BL207" i="1"/>
  <c r="BL204" i="1"/>
  <c r="BL203" i="1"/>
  <c r="BL202" i="1"/>
  <c r="BL199" i="1"/>
  <c r="BL197" i="1"/>
  <c r="DZ197" i="1" s="1"/>
  <c r="BL190" i="1"/>
  <c r="BL172" i="1"/>
  <c r="EA172" i="1" s="1"/>
  <c r="BL168" i="1"/>
  <c r="BL163" i="1"/>
  <c r="BL159" i="1"/>
  <c r="BL152" i="1"/>
  <c r="BL147" i="1"/>
  <c r="DZ147" i="1" s="1"/>
  <c r="BL143" i="1"/>
  <c r="BL133" i="1"/>
  <c r="BL121" i="1"/>
  <c r="BL95" i="1"/>
  <c r="BL89" i="1"/>
  <c r="BL85" i="1"/>
  <c r="BL84" i="1"/>
  <c r="BL82" i="1"/>
  <c r="DZ82" i="1" s="1"/>
  <c r="BL78" i="1"/>
  <c r="BL75" i="1"/>
  <c r="BL69" i="1"/>
  <c r="BL66" i="1"/>
  <c r="BL63" i="1"/>
  <c r="BL60" i="1"/>
  <c r="BL58" i="1"/>
  <c r="BL56" i="1"/>
  <c r="EA56" i="1" s="1"/>
  <c r="BL54" i="1"/>
  <c r="EA54" i="1" s="1"/>
  <c r="BL52" i="1"/>
  <c r="BL50" i="1"/>
  <c r="BL47" i="1"/>
  <c r="BL46" i="1"/>
  <c r="BL45" i="1"/>
  <c r="BL44" i="1"/>
  <c r="BL38" i="1"/>
  <c r="DZ38" i="1" s="1"/>
  <c r="BL37" i="1"/>
  <c r="BL32" i="1"/>
  <c r="BL31" i="1"/>
  <c r="BL29" i="1"/>
  <c r="BL27" i="1"/>
  <c r="BL26" i="1"/>
  <c r="BL23" i="1"/>
  <c r="BL21" i="1"/>
  <c r="DZ21" i="1" s="1"/>
  <c r="BL20" i="1"/>
  <c r="EA20" i="1" s="1"/>
  <c r="BL19" i="1"/>
  <c r="BL18" i="1"/>
  <c r="BL16" i="1"/>
  <c r="BL9" i="1"/>
  <c r="BL8" i="1"/>
  <c r="BL7" i="1"/>
  <c r="BL5" i="1"/>
  <c r="DZ5" i="1" s="1"/>
  <c r="BL3" i="1"/>
  <c r="BL2" i="1"/>
  <c r="DD633" i="1"/>
  <c r="DD632" i="1"/>
  <c r="DD631" i="1"/>
  <c r="DD630" i="1"/>
  <c r="DD629" i="1"/>
  <c r="DD628" i="1"/>
  <c r="DD627" i="1"/>
  <c r="DD626" i="1"/>
  <c r="DD625" i="1"/>
  <c r="DD624" i="1"/>
  <c r="DD623" i="1"/>
  <c r="DD622" i="1"/>
  <c r="DD621" i="1"/>
  <c r="DD620" i="1"/>
  <c r="DD619" i="1"/>
  <c r="DD618" i="1"/>
  <c r="DD617" i="1"/>
  <c r="DD616" i="1"/>
  <c r="DD615" i="1"/>
  <c r="DD614" i="1"/>
  <c r="DD613" i="1"/>
  <c r="DD612" i="1"/>
  <c r="DD611" i="1"/>
  <c r="DD610" i="1"/>
  <c r="DD609" i="1"/>
  <c r="DD608" i="1"/>
  <c r="DD607" i="1"/>
  <c r="DD606" i="1"/>
  <c r="DD605" i="1"/>
  <c r="DD604" i="1"/>
  <c r="DD603" i="1"/>
  <c r="DD602" i="1"/>
  <c r="DD601" i="1"/>
  <c r="DD600" i="1"/>
  <c r="DD599" i="1"/>
  <c r="DD598" i="1"/>
  <c r="DD597" i="1"/>
  <c r="DD596" i="1"/>
  <c r="DD595" i="1"/>
  <c r="DD594" i="1"/>
  <c r="DD593" i="1"/>
  <c r="DD592" i="1"/>
  <c r="DD591" i="1"/>
  <c r="DD590" i="1"/>
  <c r="DD589" i="1"/>
  <c r="DD588" i="1"/>
  <c r="DD587" i="1"/>
  <c r="DD586" i="1"/>
  <c r="DD585" i="1"/>
  <c r="DD584" i="1"/>
  <c r="DD583" i="1"/>
  <c r="DD582" i="1"/>
  <c r="DD581" i="1"/>
  <c r="DD580" i="1"/>
  <c r="DD579" i="1"/>
  <c r="DD578" i="1"/>
  <c r="DD577" i="1"/>
  <c r="DD576" i="1"/>
  <c r="DD575" i="1"/>
  <c r="DD574" i="1"/>
  <c r="DD573" i="1"/>
  <c r="DD572" i="1"/>
  <c r="DD571" i="1"/>
  <c r="DD570" i="1"/>
  <c r="DD569" i="1"/>
  <c r="DD568" i="1"/>
  <c r="DD567" i="1"/>
  <c r="DD566" i="1"/>
  <c r="DD565" i="1"/>
  <c r="DD564" i="1"/>
  <c r="DD563" i="1"/>
  <c r="DD562" i="1"/>
  <c r="DD561" i="1"/>
  <c r="DD560" i="1"/>
  <c r="DD559" i="1"/>
  <c r="DD558" i="1"/>
  <c r="DD557" i="1"/>
  <c r="DD556" i="1"/>
  <c r="DD555" i="1"/>
  <c r="DD554" i="1"/>
  <c r="DD553" i="1"/>
  <c r="DD552" i="1"/>
  <c r="DD551" i="1"/>
  <c r="DD550" i="1"/>
  <c r="DD549" i="1"/>
  <c r="DD548" i="1"/>
  <c r="DD547" i="1"/>
  <c r="DD546" i="1"/>
  <c r="DD545" i="1"/>
  <c r="DD544" i="1"/>
  <c r="DD543" i="1"/>
  <c r="DD542" i="1"/>
  <c r="DD541" i="1"/>
  <c r="DD540" i="1"/>
  <c r="DD539" i="1"/>
  <c r="DD538" i="1"/>
  <c r="DD537" i="1"/>
  <c r="DD536" i="1"/>
  <c r="DD535" i="1"/>
  <c r="DD534" i="1"/>
  <c r="DD533" i="1"/>
  <c r="DD532" i="1"/>
  <c r="DD531" i="1"/>
  <c r="DD530" i="1"/>
  <c r="DD529" i="1"/>
  <c r="DD528" i="1"/>
  <c r="DD527" i="1"/>
  <c r="DD526" i="1"/>
  <c r="DD525" i="1"/>
  <c r="DD524" i="1"/>
  <c r="DD523" i="1"/>
  <c r="DD522" i="1"/>
  <c r="DD520" i="1"/>
  <c r="DD519" i="1"/>
  <c r="DD518" i="1"/>
  <c r="DD517" i="1"/>
  <c r="DD516" i="1"/>
  <c r="DD515" i="1"/>
  <c r="DD514" i="1"/>
  <c r="DD513" i="1"/>
  <c r="DD512" i="1"/>
  <c r="DD511" i="1"/>
  <c r="DD510" i="1"/>
  <c r="DD509" i="1"/>
  <c r="DD508" i="1"/>
  <c r="DD507" i="1"/>
  <c r="DD506" i="1"/>
  <c r="DD505" i="1"/>
  <c r="DD504" i="1"/>
  <c r="DD503" i="1"/>
  <c r="DD502" i="1"/>
  <c r="DD501" i="1"/>
  <c r="DD500" i="1"/>
  <c r="DD499" i="1"/>
  <c r="DD498" i="1"/>
  <c r="DD497" i="1"/>
  <c r="DD496" i="1"/>
  <c r="DD495" i="1"/>
  <c r="DD494" i="1"/>
  <c r="DD493" i="1"/>
  <c r="DD492" i="1"/>
  <c r="DD491" i="1"/>
  <c r="DD490" i="1"/>
  <c r="DD489" i="1"/>
  <c r="DD488" i="1"/>
  <c r="DD487" i="1"/>
  <c r="DD486" i="1"/>
  <c r="DD485" i="1"/>
  <c r="DD484" i="1"/>
  <c r="DD483" i="1"/>
  <c r="DD482" i="1"/>
  <c r="DD481" i="1"/>
  <c r="DD480" i="1"/>
  <c r="DD479" i="1"/>
  <c r="DD478" i="1"/>
  <c r="DD477" i="1"/>
  <c r="DD476" i="1"/>
  <c r="DD475" i="1"/>
  <c r="DD474" i="1"/>
  <c r="DD473" i="1"/>
  <c r="DD472" i="1"/>
  <c r="DD471" i="1"/>
  <c r="DD470" i="1"/>
  <c r="DD469" i="1"/>
  <c r="DD468" i="1"/>
  <c r="DD467" i="1"/>
  <c r="DD466" i="1"/>
  <c r="DD465" i="1"/>
  <c r="DD464" i="1"/>
  <c r="DD463" i="1"/>
  <c r="DD462" i="1"/>
  <c r="DD461" i="1"/>
  <c r="DD460" i="1"/>
  <c r="DD459" i="1"/>
  <c r="DD458" i="1"/>
  <c r="DD457" i="1"/>
  <c r="DD456" i="1"/>
  <c r="DD455" i="1"/>
  <c r="DD454" i="1"/>
  <c r="DD453" i="1"/>
  <c r="DD452" i="1"/>
  <c r="DD451" i="1"/>
  <c r="DD450" i="1"/>
  <c r="DD449" i="1"/>
  <c r="DD448" i="1"/>
  <c r="DD447" i="1"/>
  <c r="DD446" i="1"/>
  <c r="DD445" i="1"/>
  <c r="DD444" i="1"/>
  <c r="DD443" i="1"/>
  <c r="DD442" i="1"/>
  <c r="DD441" i="1"/>
  <c r="DD440" i="1"/>
  <c r="DD439" i="1"/>
  <c r="DD438" i="1"/>
  <c r="DD437" i="1"/>
  <c r="DD436" i="1"/>
  <c r="DD435" i="1"/>
  <c r="DD434" i="1"/>
  <c r="DD433" i="1"/>
  <c r="DD432" i="1"/>
  <c r="DD430" i="1"/>
  <c r="DD429" i="1"/>
  <c r="DD428" i="1"/>
  <c r="DD427" i="1"/>
  <c r="DD426" i="1"/>
  <c r="DD425" i="1"/>
  <c r="DD424" i="1"/>
  <c r="DD423" i="1"/>
  <c r="DD422" i="1"/>
  <c r="DD421" i="1"/>
  <c r="DD420" i="1"/>
  <c r="DD419" i="1"/>
  <c r="DD418" i="1"/>
  <c r="DD417" i="1"/>
  <c r="DD416" i="1"/>
  <c r="DD415" i="1"/>
  <c r="DD414" i="1"/>
  <c r="DD413" i="1"/>
  <c r="DD412" i="1"/>
  <c r="DD411" i="1"/>
  <c r="DD410" i="1"/>
  <c r="DD409" i="1"/>
  <c r="DD408" i="1"/>
  <c r="DD407" i="1"/>
  <c r="DD406" i="1"/>
  <c r="DD405" i="1"/>
  <c r="DD404" i="1"/>
  <c r="DD403" i="1"/>
  <c r="DD402" i="1"/>
  <c r="DD401" i="1"/>
  <c r="DD400" i="1"/>
  <c r="DD399" i="1"/>
  <c r="DD398" i="1"/>
  <c r="DD397" i="1"/>
  <c r="DD396" i="1"/>
  <c r="DD395" i="1"/>
  <c r="DD394" i="1"/>
  <c r="DD393" i="1"/>
  <c r="DD392" i="1"/>
  <c r="DD391" i="1"/>
  <c r="DD390" i="1"/>
  <c r="DD389" i="1"/>
  <c r="DD388" i="1"/>
  <c r="DD387" i="1"/>
  <c r="DD386" i="1"/>
  <c r="DD385" i="1"/>
  <c r="DD384" i="1"/>
  <c r="DD383" i="1"/>
  <c r="DD382" i="1"/>
  <c r="DD381" i="1"/>
  <c r="DD380" i="1"/>
  <c r="DD379" i="1"/>
  <c r="DD378" i="1"/>
  <c r="DD377" i="1"/>
  <c r="DD376" i="1"/>
  <c r="DD375" i="1"/>
  <c r="DD374" i="1"/>
  <c r="DD373" i="1"/>
  <c r="DD372" i="1"/>
  <c r="DD371" i="1"/>
  <c r="DD370" i="1"/>
  <c r="DD369" i="1"/>
  <c r="DD368" i="1"/>
  <c r="DD367" i="1"/>
  <c r="DD366" i="1"/>
  <c r="DD365" i="1"/>
  <c r="DD364" i="1"/>
  <c r="DD363" i="1"/>
  <c r="DD362" i="1"/>
  <c r="DD361" i="1"/>
  <c r="DD360" i="1"/>
  <c r="DD359" i="1"/>
  <c r="DD358" i="1"/>
  <c r="DD357" i="1"/>
  <c r="DD356" i="1"/>
  <c r="DD355" i="1"/>
  <c r="DD354" i="1"/>
  <c r="DD353" i="1"/>
  <c r="DD352" i="1"/>
  <c r="DD351" i="1"/>
  <c r="DD350" i="1"/>
  <c r="DD349" i="1"/>
  <c r="DD348" i="1"/>
  <c r="DD347" i="1"/>
  <c r="DD346" i="1"/>
  <c r="DD345" i="1"/>
  <c r="DD344" i="1"/>
  <c r="DD343" i="1"/>
  <c r="DD342" i="1"/>
  <c r="DD341" i="1"/>
  <c r="DD340" i="1"/>
  <c r="DD339" i="1"/>
  <c r="DD338" i="1"/>
  <c r="DD337" i="1"/>
  <c r="DD336" i="1"/>
  <c r="DD335" i="1"/>
  <c r="DD334" i="1"/>
  <c r="DD333" i="1"/>
  <c r="DD332" i="1"/>
  <c r="DD331" i="1"/>
  <c r="DD330" i="1"/>
  <c r="DD329" i="1"/>
  <c r="DD328" i="1"/>
  <c r="DD327" i="1"/>
  <c r="DD326" i="1"/>
  <c r="DD325" i="1"/>
  <c r="DD324" i="1"/>
  <c r="DD323" i="1"/>
  <c r="DD320" i="1"/>
  <c r="DD319" i="1"/>
  <c r="DD318" i="1"/>
  <c r="DD317" i="1"/>
  <c r="DD316" i="1"/>
  <c r="DD315" i="1"/>
  <c r="DD314" i="1"/>
  <c r="DD313" i="1"/>
  <c r="DD312" i="1"/>
  <c r="DD311" i="1"/>
  <c r="DD310" i="1"/>
  <c r="DD309" i="1"/>
  <c r="DD308" i="1"/>
  <c r="DD307" i="1"/>
  <c r="DD306" i="1"/>
  <c r="DD305" i="1"/>
  <c r="DD304" i="1"/>
  <c r="DD303" i="1"/>
  <c r="DD302" i="1"/>
  <c r="DD301" i="1"/>
  <c r="DD300" i="1"/>
  <c r="DD299" i="1"/>
  <c r="DD298" i="1"/>
  <c r="DD297" i="1"/>
  <c r="DD296" i="1"/>
  <c r="DD295" i="1"/>
  <c r="DD294" i="1"/>
  <c r="DD293" i="1"/>
  <c r="DD292" i="1"/>
  <c r="DD291" i="1"/>
  <c r="DD290" i="1"/>
  <c r="DD289" i="1"/>
  <c r="DD288" i="1"/>
  <c r="DD287" i="1"/>
  <c r="DD286" i="1"/>
  <c r="DD285" i="1"/>
  <c r="DD284" i="1"/>
  <c r="DD283" i="1"/>
  <c r="DD282" i="1"/>
  <c r="DD281" i="1"/>
  <c r="DD280" i="1"/>
  <c r="DD279" i="1"/>
  <c r="DD278" i="1"/>
  <c r="DD277" i="1"/>
  <c r="DD276" i="1"/>
  <c r="DD275" i="1"/>
  <c r="DD274" i="1"/>
  <c r="DD273" i="1"/>
  <c r="DD272" i="1"/>
  <c r="DD271" i="1"/>
  <c r="DD270" i="1"/>
  <c r="DD269" i="1"/>
  <c r="DD268" i="1"/>
  <c r="DD267" i="1"/>
  <c r="DD266" i="1"/>
  <c r="DD265" i="1"/>
  <c r="DD264" i="1"/>
  <c r="DD263" i="1"/>
  <c r="DD262" i="1"/>
  <c r="DD261" i="1"/>
  <c r="DD260" i="1"/>
  <c r="DD259" i="1"/>
  <c r="DD258" i="1"/>
  <c r="DD257" i="1"/>
  <c r="DD256" i="1"/>
  <c r="DD255" i="1"/>
  <c r="DD254" i="1"/>
  <c r="DD253" i="1"/>
  <c r="DD252" i="1"/>
  <c r="DD251" i="1"/>
  <c r="DD250" i="1"/>
  <c r="DD249" i="1"/>
  <c r="DD248" i="1"/>
  <c r="DD247" i="1"/>
  <c r="DD246" i="1"/>
  <c r="DD245" i="1"/>
  <c r="DD244" i="1"/>
  <c r="DD243" i="1"/>
  <c r="DD242" i="1"/>
  <c r="DD241" i="1"/>
  <c r="DD240" i="1"/>
  <c r="DD239" i="1"/>
  <c r="DD238" i="1"/>
  <c r="DD237" i="1"/>
  <c r="DD236" i="1"/>
  <c r="DD235" i="1"/>
  <c r="DD234" i="1"/>
  <c r="DD233" i="1"/>
  <c r="DD232" i="1"/>
  <c r="DD231" i="1"/>
  <c r="DD230" i="1"/>
  <c r="DD229" i="1"/>
  <c r="DD228" i="1"/>
  <c r="DD227" i="1"/>
  <c r="DD226" i="1"/>
  <c r="DD225" i="1"/>
  <c r="DD224" i="1"/>
  <c r="DD223" i="1"/>
  <c r="DD222" i="1"/>
  <c r="DD221" i="1"/>
  <c r="DD220" i="1"/>
  <c r="DD219" i="1"/>
  <c r="DD218" i="1"/>
  <c r="DD217" i="1"/>
  <c r="DD216" i="1"/>
  <c r="DD215" i="1"/>
  <c r="DD214" i="1"/>
  <c r="DD213" i="1"/>
  <c r="DD212" i="1"/>
  <c r="DD211" i="1"/>
  <c r="DD210" i="1"/>
  <c r="DD209" i="1"/>
  <c r="DD208" i="1"/>
  <c r="DD207" i="1"/>
  <c r="DD206" i="1"/>
  <c r="DD205" i="1"/>
  <c r="DD204" i="1"/>
  <c r="DD203" i="1"/>
  <c r="DD202" i="1"/>
  <c r="DD201" i="1"/>
  <c r="DD200" i="1"/>
  <c r="DD199" i="1"/>
  <c r="DD198" i="1"/>
  <c r="DD197" i="1"/>
  <c r="DD196" i="1"/>
  <c r="DD195" i="1"/>
  <c r="DD194" i="1"/>
  <c r="DD193" i="1"/>
  <c r="DD192" i="1"/>
  <c r="DD191" i="1"/>
  <c r="DD190" i="1"/>
  <c r="DD189" i="1"/>
  <c r="DD188" i="1"/>
  <c r="DD187" i="1"/>
  <c r="DD186" i="1"/>
  <c r="DD185" i="1"/>
  <c r="DD184" i="1"/>
  <c r="DD183" i="1"/>
  <c r="DD182" i="1"/>
  <c r="DD181" i="1"/>
  <c r="DD180" i="1"/>
  <c r="DD179" i="1"/>
  <c r="DD178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DD136" i="1"/>
  <c r="DD135" i="1"/>
  <c r="DD134" i="1"/>
  <c r="DD133" i="1"/>
  <c r="DD132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4" i="1"/>
  <c r="DD13" i="1"/>
  <c r="DD12" i="1"/>
  <c r="DD11" i="1"/>
  <c r="DD10" i="1"/>
  <c r="DD9" i="1"/>
  <c r="DD8" i="1"/>
  <c r="DD7" i="1"/>
  <c r="DD6" i="1"/>
  <c r="DD5" i="1"/>
  <c r="DD4" i="1"/>
  <c r="DD3" i="1"/>
  <c r="DD2" i="1"/>
  <c r="AJ628" i="1"/>
  <c r="AJ618" i="1"/>
  <c r="AJ604" i="1"/>
  <c r="AJ599" i="1"/>
  <c r="AJ598" i="1"/>
  <c r="AJ597" i="1"/>
  <c r="AJ594" i="1"/>
  <c r="AJ591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3" i="1"/>
  <c r="AJ532" i="1"/>
  <c r="AJ531" i="1"/>
  <c r="AJ530" i="1"/>
  <c r="AJ529" i="1"/>
  <c r="AJ527" i="1"/>
  <c r="AJ524" i="1"/>
  <c r="AJ520" i="1"/>
  <c r="AJ516" i="1"/>
  <c r="AJ512" i="1"/>
  <c r="AJ509" i="1"/>
  <c r="AJ505" i="1"/>
  <c r="AJ503" i="1"/>
  <c r="AJ501" i="1"/>
  <c r="AJ498" i="1"/>
  <c r="AJ494" i="1"/>
  <c r="AJ493" i="1"/>
  <c r="AJ492" i="1"/>
  <c r="AJ491" i="1"/>
  <c r="AJ488" i="1"/>
  <c r="AJ487" i="1"/>
  <c r="AJ485" i="1"/>
  <c r="AJ483" i="1"/>
  <c r="AJ482" i="1"/>
  <c r="AJ480" i="1"/>
  <c r="AJ478" i="1"/>
  <c r="AJ477" i="1"/>
  <c r="AJ474" i="1"/>
  <c r="AJ473" i="1"/>
  <c r="AJ472" i="1"/>
  <c r="AJ471" i="1"/>
  <c r="AJ468" i="1"/>
  <c r="AJ466" i="1"/>
  <c r="AJ462" i="1"/>
  <c r="AJ454" i="1"/>
  <c r="AJ450" i="1"/>
  <c r="AJ448" i="1"/>
  <c r="AJ447" i="1"/>
  <c r="AJ445" i="1"/>
  <c r="AJ444" i="1"/>
  <c r="AJ441" i="1"/>
  <c r="AJ438" i="1"/>
  <c r="AJ436" i="1"/>
  <c r="AJ435" i="1"/>
  <c r="AJ433" i="1"/>
  <c r="AJ429" i="1"/>
  <c r="AJ424" i="1"/>
  <c r="AJ419" i="1"/>
  <c r="AJ418" i="1"/>
  <c r="AJ416" i="1"/>
  <c r="AJ414" i="1"/>
  <c r="AJ411" i="1"/>
  <c r="AJ408" i="1"/>
  <c r="AJ407" i="1"/>
  <c r="AJ405" i="1"/>
  <c r="AJ402" i="1"/>
  <c r="AJ397" i="1"/>
  <c r="AJ396" i="1"/>
  <c r="AJ395" i="1"/>
  <c r="AJ386" i="1"/>
  <c r="AJ384" i="1"/>
  <c r="AJ383" i="1"/>
  <c r="AJ380" i="1"/>
  <c r="AJ378" i="1"/>
  <c r="AJ371" i="1"/>
  <c r="AJ370" i="1"/>
  <c r="AJ366" i="1"/>
  <c r="AJ365" i="1"/>
  <c r="AJ364" i="1"/>
  <c r="AJ363" i="1"/>
  <c r="AJ362" i="1"/>
  <c r="AJ361" i="1"/>
  <c r="AJ360" i="1"/>
  <c r="AJ359" i="1"/>
  <c r="AJ353" i="1"/>
  <c r="AJ352" i="1"/>
  <c r="AJ346" i="1"/>
  <c r="AJ345" i="1"/>
  <c r="AJ344" i="1"/>
  <c r="AJ343" i="1"/>
  <c r="AJ342" i="1"/>
  <c r="AJ341" i="1"/>
  <c r="AJ340" i="1"/>
  <c r="AJ336" i="1"/>
  <c r="AJ334" i="1"/>
  <c r="AJ329" i="1"/>
  <c r="AJ326" i="1"/>
  <c r="AJ323" i="1"/>
  <c r="AJ319" i="1"/>
  <c r="AJ317" i="1"/>
  <c r="AJ307" i="1"/>
  <c r="AJ301" i="1"/>
  <c r="AJ293" i="1"/>
  <c r="AJ290" i="1"/>
  <c r="AJ289" i="1"/>
  <c r="AJ288" i="1"/>
  <c r="AJ287" i="1"/>
  <c r="AJ285" i="1"/>
  <c r="AJ284" i="1"/>
  <c r="AJ282" i="1"/>
  <c r="AJ281" i="1"/>
  <c r="AJ279" i="1"/>
  <c r="AJ276" i="1"/>
  <c r="AJ274" i="1"/>
  <c r="AJ272" i="1"/>
  <c r="AJ271" i="1"/>
  <c r="AJ268" i="1"/>
  <c r="AJ267" i="1"/>
  <c r="AJ264" i="1"/>
  <c r="AJ263" i="1"/>
  <c r="AJ262" i="1"/>
  <c r="AJ261" i="1"/>
  <c r="AJ260" i="1"/>
  <c r="AJ259" i="1"/>
  <c r="AJ258" i="1"/>
  <c r="AJ256" i="1"/>
  <c r="AJ255" i="1"/>
  <c r="AJ252" i="1"/>
  <c r="AJ251" i="1"/>
  <c r="AJ250" i="1"/>
  <c r="AJ249" i="1"/>
  <c r="AJ247" i="1"/>
  <c r="AJ246" i="1"/>
  <c r="AJ244" i="1"/>
  <c r="AJ243" i="1"/>
  <c r="AJ241" i="1"/>
  <c r="AJ240" i="1"/>
  <c r="AJ239" i="1"/>
  <c r="AJ238" i="1"/>
  <c r="AJ237" i="1"/>
  <c r="AJ235" i="1"/>
  <c r="AJ232" i="1"/>
  <c r="AJ231" i="1"/>
  <c r="AJ230" i="1"/>
  <c r="AJ229" i="1"/>
  <c r="AJ227" i="1"/>
  <c r="AJ221" i="1"/>
  <c r="AJ220" i="1"/>
  <c r="AJ218" i="1"/>
  <c r="AJ217" i="1"/>
  <c r="AJ216" i="1"/>
  <c r="AJ215" i="1"/>
  <c r="AJ214" i="1"/>
  <c r="AJ213" i="1"/>
  <c r="AJ212" i="1"/>
  <c r="AJ211" i="1"/>
  <c r="AJ209" i="1"/>
  <c r="AJ207" i="1"/>
  <c r="AJ204" i="1"/>
  <c r="AJ203" i="1"/>
  <c r="AJ202" i="1"/>
  <c r="AJ199" i="1"/>
  <c r="AJ197" i="1"/>
  <c r="AJ190" i="1"/>
  <c r="AJ172" i="1"/>
  <c r="AJ168" i="1"/>
  <c r="AJ163" i="1"/>
  <c r="AJ159" i="1"/>
  <c r="AJ152" i="1"/>
  <c r="AJ147" i="1"/>
  <c r="AJ143" i="1"/>
  <c r="AJ133" i="1"/>
  <c r="AJ121" i="1"/>
  <c r="AJ95" i="1"/>
  <c r="AJ89" i="1"/>
  <c r="AJ85" i="1"/>
  <c r="AJ84" i="1"/>
  <c r="AJ82" i="1"/>
  <c r="AJ78" i="1"/>
  <c r="AJ75" i="1"/>
  <c r="AJ69" i="1"/>
  <c r="AJ66" i="1"/>
  <c r="AJ63" i="1"/>
  <c r="AJ60" i="1"/>
  <c r="AJ58" i="1"/>
  <c r="AJ56" i="1"/>
  <c r="AJ54" i="1"/>
  <c r="AJ52" i="1"/>
  <c r="AJ50" i="1"/>
  <c r="AJ47" i="1"/>
  <c r="AJ46" i="1"/>
  <c r="AJ45" i="1"/>
  <c r="AJ44" i="1"/>
  <c r="AJ38" i="1"/>
  <c r="AJ37" i="1"/>
  <c r="AJ32" i="1"/>
  <c r="AJ31" i="1"/>
  <c r="AJ29" i="1"/>
  <c r="AJ27" i="1"/>
  <c r="AJ26" i="1"/>
  <c r="AJ24" i="1"/>
  <c r="AJ23" i="1"/>
  <c r="AJ21" i="1"/>
  <c r="AJ20" i="1"/>
  <c r="AJ19" i="1"/>
  <c r="AJ18" i="1"/>
  <c r="AJ16" i="1"/>
  <c r="AJ9" i="1"/>
  <c r="AJ8" i="1"/>
  <c r="AJ7" i="1"/>
  <c r="AJ5" i="1"/>
  <c r="AJ3" i="1"/>
  <c r="AJ2" i="1"/>
  <c r="DO445" i="1" l="1"/>
  <c r="DO268" i="1"/>
  <c r="DO365" i="1"/>
  <c r="DO215" i="1"/>
  <c r="DO290" i="1"/>
  <c r="DO436" i="1"/>
  <c r="DO535" i="1"/>
  <c r="DO483" i="1"/>
  <c r="DO353" i="1"/>
  <c r="DO447" i="1"/>
  <c r="DO29" i="1"/>
  <c r="DO207" i="1"/>
  <c r="DO24" i="1"/>
  <c r="DO152" i="1"/>
  <c r="DO564" i="1"/>
  <c r="DO468" i="1"/>
  <c r="DO560" i="1"/>
  <c r="DO323" i="1"/>
  <c r="DO587" i="1"/>
  <c r="DO26" i="1"/>
  <c r="DO344" i="1"/>
  <c r="DO3" i="1"/>
  <c r="DO21" i="1"/>
  <c r="DO143" i="1"/>
  <c r="DO272" i="1"/>
  <c r="DO540" i="1"/>
  <c r="DO561" i="1"/>
  <c r="DO213" i="1"/>
  <c r="DO8" i="1"/>
  <c r="DO343" i="1"/>
  <c r="DO418" i="1"/>
  <c r="DO533" i="1"/>
  <c r="DO598" i="1"/>
  <c r="DO262" i="1"/>
  <c r="DO498" i="1"/>
  <c r="DO326" i="1"/>
  <c r="DO543" i="1"/>
  <c r="EA21" i="1"/>
  <c r="DZ56" i="1"/>
  <c r="DO579" i="1"/>
  <c r="DO591" i="1"/>
  <c r="DO628" i="1"/>
  <c r="DO214" i="1"/>
  <c r="DO435" i="1"/>
  <c r="DO529" i="1"/>
  <c r="DO85" i="1"/>
  <c r="DO472" i="1"/>
  <c r="DO552" i="1"/>
  <c r="DO604" i="1"/>
  <c r="DO84" i="1"/>
  <c r="DO285" i="1"/>
  <c r="DO89" i="1"/>
  <c r="DO482" i="1"/>
  <c r="DO594" i="1"/>
  <c r="DO571" i="1"/>
  <c r="DO258" i="1"/>
  <c r="DO203" i="1"/>
  <c r="DO364" i="1"/>
  <c r="DO384" i="1"/>
  <c r="DO82" i="1"/>
  <c r="DO227" i="1"/>
  <c r="DO554" i="1"/>
  <c r="DO246" i="1"/>
  <c r="DO284" i="1"/>
  <c r="DZ473" i="1"/>
  <c r="DO444" i="1"/>
  <c r="DO545" i="1"/>
  <c r="DO263" i="1"/>
  <c r="DO346" i="1"/>
  <c r="DO546" i="1"/>
  <c r="DO559" i="1"/>
  <c r="EA599" i="1"/>
  <c r="DO95" i="1"/>
  <c r="DZ54" i="1"/>
  <c r="DO2" i="1"/>
  <c r="DO487" i="1"/>
  <c r="DO462" i="1"/>
  <c r="DO478" i="1"/>
  <c r="DO492" i="1"/>
  <c r="DO52" i="1"/>
  <c r="DO336" i="1"/>
  <c r="DO473" i="1"/>
  <c r="DO539" i="1"/>
  <c r="DO20" i="1"/>
  <c r="DO259" i="1"/>
  <c r="DO340" i="1"/>
  <c r="DO414" i="1"/>
  <c r="DO530" i="1"/>
  <c r="DO582" i="1"/>
  <c r="DO172" i="1"/>
  <c r="DO386" i="1"/>
  <c r="DO232" i="1"/>
  <c r="DO548" i="1"/>
  <c r="DO454" i="1"/>
  <c r="DO47" i="1"/>
  <c r="DO488" i="1"/>
  <c r="DO18" i="1"/>
  <c r="EA588" i="1"/>
  <c r="EA230" i="1"/>
  <c r="DO7" i="1"/>
  <c r="DO199" i="1"/>
  <c r="DO342" i="1"/>
  <c r="DO371" i="1"/>
  <c r="DO441" i="1"/>
  <c r="DO466" i="1"/>
  <c r="DO585" i="1"/>
  <c r="DO60" i="1"/>
  <c r="DO240" i="1"/>
  <c r="DO477" i="1"/>
  <c r="DO542" i="1"/>
  <c r="DO566" i="1"/>
  <c r="DO23" i="1"/>
  <c r="DO230" i="1"/>
  <c r="DO362" i="1"/>
  <c r="DO424" i="1"/>
  <c r="DO536" i="1"/>
  <c r="DO583" i="1"/>
  <c r="DO9" i="1"/>
  <c r="DO247" i="1"/>
  <c r="DO345" i="1"/>
  <c r="DO433" i="1"/>
  <c r="DO544" i="1"/>
  <c r="DO19" i="1"/>
  <c r="DO190" i="1"/>
  <c r="DO267" i="1"/>
  <c r="DO521" i="1"/>
  <c r="DO563" i="1"/>
  <c r="DO527" i="1"/>
  <c r="DO75" i="1"/>
  <c r="DO16" i="1"/>
  <c r="DO491" i="1"/>
  <c r="DO383" i="1"/>
  <c r="DO407" i="1"/>
  <c r="DO524" i="1"/>
  <c r="EA197" i="1"/>
  <c r="EA555" i="1"/>
  <c r="EA240" i="1"/>
  <c r="DZ213" i="1"/>
  <c r="DO317" i="1"/>
  <c r="DO217" i="1"/>
  <c r="DO537" i="1"/>
  <c r="DO256" i="1"/>
  <c r="DO411" i="1"/>
  <c r="DO509" i="1"/>
  <c r="DO229" i="1"/>
  <c r="DO378" i="1"/>
  <c r="DO494" i="1"/>
  <c r="DO586" i="1"/>
  <c r="DO69" i="1"/>
  <c r="DO50" i="1"/>
  <c r="DO168" i="1"/>
  <c r="EA279" i="1"/>
  <c r="DO395" i="1"/>
  <c r="DO307" i="1"/>
  <c r="DO220" i="1"/>
  <c r="DO576" i="1"/>
  <c r="DO289" i="1"/>
  <c r="DO578" i="1"/>
  <c r="DO66" i="1"/>
  <c r="DO32" i="1"/>
  <c r="DO202" i="1"/>
  <c r="DO581" i="1"/>
  <c r="EA402" i="1"/>
  <c r="EA82" i="1"/>
  <c r="DO159" i="1"/>
  <c r="DO252" i="1"/>
  <c r="DO405" i="1"/>
  <c r="DO133" i="1"/>
  <c r="DO271" i="1"/>
  <c r="DO380" i="1"/>
  <c r="DO555" i="1"/>
  <c r="DO572" i="1"/>
  <c r="DO235" i="1"/>
  <c r="DO589" i="1"/>
  <c r="DO44" i="1"/>
  <c r="DO361" i="1"/>
  <c r="DO419" i="1"/>
  <c r="DO334" i="1"/>
  <c r="DO520" i="1"/>
  <c r="DO474" i="1"/>
  <c r="EA282" i="1"/>
  <c r="EA529" i="1"/>
  <c r="DZ20" i="1"/>
  <c r="EA334" i="1"/>
  <c r="DO282" i="1"/>
  <c r="DO503" i="1"/>
  <c r="DO408" i="1"/>
  <c r="DO31" i="1"/>
  <c r="EA559" i="1"/>
  <c r="DO251" i="1"/>
  <c r="DO244" i="1"/>
  <c r="DO538" i="1"/>
  <c r="DO352" i="1"/>
  <c r="DO505" i="1"/>
  <c r="DO301" i="1"/>
  <c r="EA487" i="1"/>
  <c r="DO163" i="1"/>
  <c r="DO216" i="1"/>
  <c r="DO243" i="1"/>
  <c r="DO264" i="1"/>
  <c r="DO363" i="1"/>
  <c r="DO553" i="1"/>
  <c r="DO580" i="1"/>
  <c r="DO402" i="1"/>
  <c r="DO556" i="1"/>
  <c r="DO276" i="1"/>
  <c r="DO366" i="1"/>
  <c r="DO471" i="1"/>
  <c r="DO551" i="1"/>
  <c r="DO599" i="1"/>
  <c r="DO279" i="1"/>
  <c r="DO448" i="1"/>
  <c r="DO567" i="1"/>
  <c r="DO570" i="1"/>
  <c r="DO241" i="1"/>
  <c r="DO121" i="1"/>
  <c r="DO45" i="1"/>
  <c r="DO218" i="1"/>
  <c r="DO568" i="1"/>
  <c r="DO562" i="1"/>
  <c r="DZ539" i="1"/>
  <c r="EA396" i="1"/>
  <c r="EA45" i="1"/>
  <c r="DZ45" i="1"/>
  <c r="EA203" i="1"/>
  <c r="DZ203" i="1"/>
  <c r="EA246" i="1"/>
  <c r="DZ246" i="1"/>
  <c r="EA285" i="1"/>
  <c r="DZ285" i="1"/>
  <c r="DZ384" i="1"/>
  <c r="EA384" i="1"/>
  <c r="EA478" i="1"/>
  <c r="DZ478" i="1"/>
  <c r="DZ532" i="1"/>
  <c r="EA532" i="1"/>
  <c r="EA562" i="1"/>
  <c r="DZ562" i="1"/>
  <c r="EA591" i="1"/>
  <c r="DZ591" i="1"/>
  <c r="EA27" i="1"/>
  <c r="DZ27" i="1"/>
  <c r="EA163" i="1"/>
  <c r="DZ163" i="1"/>
  <c r="DZ235" i="1"/>
  <c r="EA235" i="1"/>
  <c r="EA287" i="1"/>
  <c r="DZ287" i="1"/>
  <c r="EA386" i="1"/>
  <c r="DZ386" i="1"/>
  <c r="EA480" i="1"/>
  <c r="DZ480" i="1"/>
  <c r="EA543" i="1"/>
  <c r="DZ543" i="1"/>
  <c r="DZ572" i="1"/>
  <c r="EA572" i="1"/>
  <c r="EA16" i="1"/>
  <c r="DZ16" i="1"/>
  <c r="DZ29" i="1"/>
  <c r="EA29" i="1"/>
  <c r="EA47" i="1"/>
  <c r="DZ47" i="1"/>
  <c r="EA66" i="1"/>
  <c r="DZ66" i="1"/>
  <c r="EA95" i="1"/>
  <c r="DZ95" i="1"/>
  <c r="EA168" i="1"/>
  <c r="DZ168" i="1"/>
  <c r="DZ207" i="1"/>
  <c r="EA207" i="1"/>
  <c r="DZ220" i="1"/>
  <c r="EA220" i="1"/>
  <c r="EA237" i="1"/>
  <c r="DZ237" i="1"/>
  <c r="EA249" i="1"/>
  <c r="DZ249" i="1"/>
  <c r="DZ260" i="1"/>
  <c r="EA260" i="1"/>
  <c r="DZ272" i="1"/>
  <c r="EA272" i="1"/>
  <c r="DZ288" i="1"/>
  <c r="EA288" i="1"/>
  <c r="DZ321" i="1"/>
  <c r="EA321" i="1"/>
  <c r="EA343" i="1"/>
  <c r="DZ343" i="1"/>
  <c r="DZ365" i="1"/>
  <c r="EA365" i="1"/>
  <c r="EA395" i="1"/>
  <c r="DZ395" i="1"/>
  <c r="EA414" i="1"/>
  <c r="DZ414" i="1"/>
  <c r="EA436" i="1"/>
  <c r="DZ436" i="1"/>
  <c r="EA454" i="1"/>
  <c r="DZ454" i="1"/>
  <c r="DO360" i="1"/>
  <c r="DO550" i="1"/>
  <c r="DO569" i="1"/>
  <c r="DO37" i="1"/>
  <c r="DO231" i="1"/>
  <c r="DO438" i="1"/>
  <c r="DO249" i="1"/>
  <c r="DO27" i="1"/>
  <c r="DO287" i="1"/>
  <c r="DO416" i="1"/>
  <c r="DO531" i="1"/>
  <c r="DO549" i="1"/>
  <c r="DO78" i="1"/>
  <c r="DO584" i="1"/>
  <c r="DO501" i="1"/>
  <c r="DO46" i="1"/>
  <c r="DO288" i="1"/>
  <c r="DO618" i="1"/>
  <c r="EA8" i="1"/>
  <c r="DZ8" i="1"/>
  <c r="EA159" i="1"/>
  <c r="DZ159" i="1"/>
  <c r="EA258" i="1"/>
  <c r="DZ258" i="1"/>
  <c r="EA341" i="1"/>
  <c r="DZ341" i="1"/>
  <c r="DZ448" i="1"/>
  <c r="EA448" i="1"/>
  <c r="EA541" i="1"/>
  <c r="DZ541" i="1"/>
  <c r="DZ46" i="1"/>
  <c r="EA46" i="1"/>
  <c r="DZ204" i="1"/>
  <c r="EA204" i="1"/>
  <c r="EA259" i="1"/>
  <c r="DZ259" i="1"/>
  <c r="DZ319" i="1"/>
  <c r="EA319" i="1"/>
  <c r="DZ411" i="1"/>
  <c r="EA411" i="1"/>
  <c r="DZ493" i="1"/>
  <c r="EA493" i="1"/>
  <c r="EA553" i="1"/>
  <c r="DZ553" i="1"/>
  <c r="EA594" i="1"/>
  <c r="DZ594" i="1"/>
  <c r="DO397" i="1"/>
  <c r="DO480" i="1"/>
  <c r="EA2" i="1"/>
  <c r="DZ2" i="1"/>
  <c r="EA32" i="1"/>
  <c r="DZ32" i="1"/>
  <c r="EA75" i="1"/>
  <c r="DZ75" i="1"/>
  <c r="EA190" i="1"/>
  <c r="DZ190" i="1"/>
  <c r="EA211" i="1"/>
  <c r="DZ211" i="1"/>
  <c r="EA239" i="1"/>
  <c r="DZ239" i="1"/>
  <c r="EA262" i="1"/>
  <c r="DZ262" i="1"/>
  <c r="EA290" i="1"/>
  <c r="DZ290" i="1"/>
  <c r="EA345" i="1"/>
  <c r="DZ345" i="1"/>
  <c r="EA370" i="1"/>
  <c r="DZ370" i="1"/>
  <c r="DZ418" i="1"/>
  <c r="EA418" i="1"/>
  <c r="EA466" i="1"/>
  <c r="DZ466" i="1"/>
  <c r="EA503" i="1"/>
  <c r="DZ503" i="1"/>
  <c r="DZ537" i="1"/>
  <c r="EA537" i="1"/>
  <c r="DZ546" i="1"/>
  <c r="EA546" i="1"/>
  <c r="EA567" i="1"/>
  <c r="DZ567" i="1"/>
  <c r="EA578" i="1"/>
  <c r="DZ578" i="1"/>
  <c r="EA604" i="1"/>
  <c r="DZ604" i="1"/>
  <c r="DO197" i="1"/>
  <c r="DO281" i="1"/>
  <c r="DO512" i="1"/>
  <c r="DO588" i="1"/>
  <c r="DO54" i="1"/>
  <c r="DO557" i="1"/>
  <c r="DO597" i="1"/>
  <c r="DO238" i="1"/>
  <c r="DZ60" i="1"/>
  <c r="EA60" i="1"/>
  <c r="DZ217" i="1"/>
  <c r="EA217" i="1"/>
  <c r="DZ268" i="1"/>
  <c r="EA268" i="1"/>
  <c r="DZ361" i="1"/>
  <c r="EA361" i="1"/>
  <c r="EA433" i="1"/>
  <c r="DZ433" i="1"/>
  <c r="EA492" i="1"/>
  <c r="DZ492" i="1"/>
  <c r="EA552" i="1"/>
  <c r="DZ552" i="1"/>
  <c r="DZ582" i="1"/>
  <c r="EA582" i="1"/>
  <c r="DO221" i="1"/>
  <c r="DO359" i="1"/>
  <c r="DO341" i="1"/>
  <c r="EA9" i="1"/>
  <c r="DZ9" i="1"/>
  <c r="EA89" i="1"/>
  <c r="DZ89" i="1"/>
  <c r="EA247" i="1"/>
  <c r="DZ247" i="1"/>
  <c r="EA342" i="1"/>
  <c r="DZ342" i="1"/>
  <c r="DZ435" i="1"/>
  <c r="EA435" i="1"/>
  <c r="DZ520" i="1"/>
  <c r="EA520" i="1"/>
  <c r="EA563" i="1"/>
  <c r="DZ563" i="1"/>
  <c r="DO260" i="1"/>
  <c r="EA19" i="1"/>
  <c r="DZ19" i="1"/>
  <c r="DZ52" i="1"/>
  <c r="EA52" i="1"/>
  <c r="DZ133" i="1"/>
  <c r="EA133" i="1"/>
  <c r="DZ227" i="1"/>
  <c r="EA227" i="1"/>
  <c r="EA251" i="1"/>
  <c r="DZ251" i="1"/>
  <c r="DZ276" i="1"/>
  <c r="EA276" i="1"/>
  <c r="EA326" i="1"/>
  <c r="DZ326" i="1"/>
  <c r="EA397" i="1"/>
  <c r="DZ397" i="1"/>
  <c r="EA441" i="1"/>
  <c r="DZ441" i="1"/>
  <c r="DZ485" i="1"/>
  <c r="EA485" i="1"/>
  <c r="EA527" i="1"/>
  <c r="DZ527" i="1"/>
  <c r="EA558" i="1"/>
  <c r="DZ558" i="1"/>
  <c r="EA586" i="1"/>
  <c r="DZ586" i="1"/>
  <c r="DO558" i="1"/>
  <c r="DO293" i="1"/>
  <c r="DO255" i="1"/>
  <c r="DZ26" i="1"/>
  <c r="EA26" i="1"/>
  <c r="DZ85" i="1"/>
  <c r="EA85" i="1"/>
  <c r="EA232" i="1"/>
  <c r="DZ232" i="1"/>
  <c r="EA317" i="1"/>
  <c r="DZ317" i="1"/>
  <c r="DZ408" i="1"/>
  <c r="EA408" i="1"/>
  <c r="DZ516" i="1"/>
  <c r="EA516" i="1"/>
  <c r="EA571" i="1"/>
  <c r="DZ571" i="1"/>
  <c r="EA63" i="1"/>
  <c r="DZ63" i="1"/>
  <c r="EA218" i="1"/>
  <c r="DZ218" i="1"/>
  <c r="DZ271" i="1"/>
  <c r="EA271" i="1"/>
  <c r="EA363" i="1"/>
  <c r="DZ363" i="1"/>
  <c r="EA450" i="1"/>
  <c r="DZ450" i="1"/>
  <c r="EA533" i="1"/>
  <c r="DZ533" i="1"/>
  <c r="EA583" i="1"/>
  <c r="DZ583" i="1"/>
  <c r="DZ7" i="1"/>
  <c r="EA7" i="1"/>
  <c r="DZ23" i="1"/>
  <c r="EA23" i="1"/>
  <c r="DZ44" i="1"/>
  <c r="EA44" i="1"/>
  <c r="EA58" i="1"/>
  <c r="DZ58" i="1"/>
  <c r="EA84" i="1"/>
  <c r="DZ84" i="1"/>
  <c r="EA152" i="1"/>
  <c r="DZ152" i="1"/>
  <c r="EA202" i="1"/>
  <c r="DZ202" i="1"/>
  <c r="EA216" i="1"/>
  <c r="DZ216" i="1"/>
  <c r="EA231" i="1"/>
  <c r="DZ231" i="1"/>
  <c r="DZ243" i="1"/>
  <c r="EA243" i="1"/>
  <c r="DZ256" i="1"/>
  <c r="EA256" i="1"/>
  <c r="EA267" i="1"/>
  <c r="DZ267" i="1"/>
  <c r="EA284" i="1"/>
  <c r="DZ284" i="1"/>
  <c r="DZ307" i="1"/>
  <c r="EA307" i="1"/>
  <c r="EA340" i="1"/>
  <c r="DZ340" i="1"/>
  <c r="DZ353" i="1"/>
  <c r="EA353" i="1"/>
  <c r="EA383" i="1"/>
  <c r="DZ383" i="1"/>
  <c r="EA407" i="1"/>
  <c r="DZ407" i="1"/>
  <c r="DZ429" i="1"/>
  <c r="EA429" i="1"/>
  <c r="DZ447" i="1"/>
  <c r="EA447" i="1"/>
  <c r="EA474" i="1"/>
  <c r="DZ474" i="1"/>
  <c r="EA491" i="1"/>
  <c r="DZ491" i="1"/>
  <c r="EA512" i="1"/>
  <c r="DZ512" i="1"/>
  <c r="EA531" i="1"/>
  <c r="DZ531" i="1"/>
  <c r="DZ540" i="1"/>
  <c r="EA540" i="1"/>
  <c r="EA551" i="1"/>
  <c r="DZ551" i="1"/>
  <c r="EA561" i="1"/>
  <c r="DZ561" i="1"/>
  <c r="DZ570" i="1"/>
  <c r="EA570" i="1"/>
  <c r="EA581" i="1"/>
  <c r="DZ581" i="1"/>
  <c r="DZ589" i="1"/>
  <c r="EA589" i="1"/>
  <c r="DO38" i="1"/>
  <c r="DO321" i="1"/>
  <c r="DO5" i="1"/>
  <c r="DO204" i="1"/>
  <c r="DO493" i="1"/>
  <c r="DO577" i="1"/>
  <c r="DO516" i="1"/>
  <c r="DO147" i="1"/>
  <c r="DO250" i="1"/>
  <c r="DO212" i="1"/>
  <c r="DO532" i="1"/>
  <c r="DO485" i="1"/>
  <c r="DO274" i="1"/>
  <c r="DO329" i="1"/>
  <c r="DZ598" i="1"/>
  <c r="DZ221" i="1"/>
  <c r="DZ498" i="1"/>
  <c r="EA482" i="1"/>
  <c r="DZ482" i="1"/>
  <c r="EA494" i="1"/>
  <c r="DZ494" i="1"/>
  <c r="EA521" i="1"/>
  <c r="DZ521" i="1"/>
  <c r="EA535" i="1"/>
  <c r="DZ535" i="1"/>
  <c r="EA544" i="1"/>
  <c r="DZ544" i="1"/>
  <c r="EA554" i="1"/>
  <c r="DZ554" i="1"/>
  <c r="EA576" i="1"/>
  <c r="DZ576" i="1"/>
  <c r="EA584" i="1"/>
  <c r="DZ584" i="1"/>
  <c r="EA18" i="1"/>
  <c r="DZ18" i="1"/>
  <c r="EA31" i="1"/>
  <c r="DZ31" i="1"/>
  <c r="EA50" i="1"/>
  <c r="DZ50" i="1"/>
  <c r="EA69" i="1"/>
  <c r="DZ69" i="1"/>
  <c r="EA121" i="1"/>
  <c r="DZ121" i="1"/>
  <c r="EA238" i="1"/>
  <c r="DZ238" i="1"/>
  <c r="EA261" i="1"/>
  <c r="DZ261" i="1"/>
  <c r="EA416" i="1"/>
  <c r="DZ416" i="1"/>
  <c r="EA438" i="1"/>
  <c r="DZ438" i="1"/>
  <c r="EA462" i="1"/>
  <c r="DZ462" i="1"/>
  <c r="EA483" i="1"/>
  <c r="DZ483" i="1"/>
  <c r="EA524" i="1"/>
  <c r="DZ524" i="1"/>
  <c r="EA536" i="1"/>
  <c r="DZ536" i="1"/>
  <c r="EA545" i="1"/>
  <c r="DZ545" i="1"/>
  <c r="EA585" i="1"/>
  <c r="DZ585" i="1"/>
  <c r="EA577" i="1"/>
  <c r="EA250" i="1"/>
  <c r="DO239" i="1"/>
  <c r="DO58" i="1"/>
  <c r="DO370" i="1"/>
  <c r="DO565" i="1"/>
  <c r="DO63" i="1"/>
  <c r="DO211" i="1"/>
  <c r="DO319" i="1"/>
  <c r="DO429" i="1"/>
  <c r="DO396" i="1"/>
  <c r="DO56" i="1"/>
  <c r="DO541" i="1"/>
  <c r="EA3" i="1"/>
  <c r="DZ3" i="1"/>
  <c r="EA37" i="1"/>
  <c r="DZ37" i="1"/>
  <c r="EA78" i="1"/>
  <c r="DZ78" i="1"/>
  <c r="EA143" i="1"/>
  <c r="DZ143" i="1"/>
  <c r="EA229" i="1"/>
  <c r="DZ229" i="1"/>
  <c r="EA252" i="1"/>
  <c r="DZ252" i="1"/>
  <c r="EA263" i="1"/>
  <c r="DZ263" i="1"/>
  <c r="EA293" i="1"/>
  <c r="DZ293" i="1"/>
  <c r="EA329" i="1"/>
  <c r="DZ329" i="1"/>
  <c r="EA346" i="1"/>
  <c r="DZ346" i="1"/>
  <c r="EA371" i="1"/>
  <c r="DZ371" i="1"/>
  <c r="EA444" i="1"/>
  <c r="DZ444" i="1"/>
  <c r="EA472" i="1"/>
  <c r="DZ472" i="1"/>
  <c r="EA505" i="1"/>
  <c r="DZ505" i="1"/>
  <c r="EA538" i="1"/>
  <c r="DZ538" i="1"/>
  <c r="EA568" i="1"/>
  <c r="DZ568" i="1"/>
  <c r="EA579" i="1"/>
  <c r="DZ579" i="1"/>
  <c r="EA628" i="1"/>
  <c r="DZ628" i="1"/>
  <c r="EA560" i="1"/>
  <c r="DZ366" i="1"/>
  <c r="DZ565" i="1"/>
  <c r="EA147" i="1"/>
  <c r="DZ241" i="1"/>
  <c r="EA274" i="1"/>
  <c r="EA199" i="1"/>
  <c r="DZ199" i="1"/>
  <c r="EA255" i="1"/>
  <c r="DZ255" i="1"/>
  <c r="EA264" i="1"/>
  <c r="DZ264" i="1"/>
  <c r="EA301" i="1"/>
  <c r="DZ301" i="1"/>
  <c r="EA352" i="1"/>
  <c r="DZ352" i="1"/>
  <c r="EA378" i="1"/>
  <c r="DZ378" i="1"/>
  <c r="EA405" i="1"/>
  <c r="DZ405" i="1"/>
  <c r="EA424" i="1"/>
  <c r="DZ424" i="1"/>
  <c r="EA488" i="1"/>
  <c r="DZ488" i="1"/>
  <c r="EA509" i="1"/>
  <c r="DZ509" i="1"/>
  <c r="EA549" i="1"/>
  <c r="DZ549" i="1"/>
  <c r="EA569" i="1"/>
  <c r="DZ569" i="1"/>
  <c r="EA580" i="1"/>
  <c r="DZ580" i="1"/>
  <c r="EA38" i="1"/>
  <c r="EA289" i="1"/>
  <c r="DZ530" i="1"/>
  <c r="EA445" i="1"/>
  <c r="DZ172" i="1"/>
  <c r="EA419" i="1"/>
  <c r="DZ548" i="1"/>
  <c r="EA564" i="1"/>
  <c r="EA5" i="1"/>
  <c r="EA323" i="1"/>
  <c r="EA209" i="1"/>
  <c r="EA587" i="1"/>
  <c r="EA212" i="1"/>
  <c r="EA344" i="1"/>
</calcChain>
</file>

<file path=xl/sharedStrings.xml><?xml version="1.0" encoding="utf-8"?>
<sst xmlns="http://schemas.openxmlformats.org/spreadsheetml/2006/main" count="8434" uniqueCount="1022">
  <si>
    <t>WUP_code</t>
  </si>
  <si>
    <t>DistTo0_05</t>
  </si>
  <si>
    <t>DistTo0_1</t>
  </si>
  <si>
    <t>DistTo0_25</t>
  </si>
  <si>
    <t>DistTo0_5</t>
  </si>
  <si>
    <t>DistTo1</t>
  </si>
  <si>
    <t>DistPg0_05</t>
  </si>
  <si>
    <t>DistPg0_1</t>
  </si>
  <si>
    <t>DistPg0_25</t>
  </si>
  <si>
    <t>DistPg0_5</t>
  </si>
  <si>
    <t>DistPg1</t>
  </si>
  <si>
    <t>DistPop50</t>
  </si>
  <si>
    <t>DistPop100</t>
  </si>
  <si>
    <t>DistPop250</t>
  </si>
  <si>
    <t>DistPop557</t>
  </si>
  <si>
    <t>DstMfS0_05</t>
  </si>
  <si>
    <t>DstMfS0_1</t>
  </si>
  <si>
    <t>DstMfS0_25</t>
  </si>
  <si>
    <t>DstMfS0_5</t>
  </si>
  <si>
    <t>DstMfS1</t>
  </si>
  <si>
    <t>DstPgS0_05</t>
  </si>
  <si>
    <t>DstPgS0_1</t>
  </si>
  <si>
    <t>DstPgS0_25</t>
  </si>
  <si>
    <t>DstPgS0_5</t>
  </si>
  <si>
    <t>DstPgS1</t>
  </si>
  <si>
    <t>Wth_GFArea</t>
  </si>
  <si>
    <t>Wth_GFuse</t>
  </si>
  <si>
    <t>Wth_GFwta</t>
  </si>
  <si>
    <t>Transfer</t>
  </si>
  <si>
    <t>UPLAND_SKM</t>
  </si>
  <si>
    <t>LENGTH_KM</t>
  </si>
  <si>
    <t>DIS_MI_HLS</t>
  </si>
  <si>
    <t>DIS_MA_HLS</t>
  </si>
  <si>
    <t>DIS_YR_HLS</t>
  </si>
  <si>
    <t>DRY_MONTHS</t>
  </si>
  <si>
    <t>wta_mf_s</t>
  </si>
  <si>
    <t>MeanPopPerKm2</t>
  </si>
  <si>
    <t>DVSN_Vol</t>
  </si>
  <si>
    <t>Join_Count</t>
  </si>
  <si>
    <t>TARGET_FID</t>
  </si>
  <si>
    <t>FID_UNPD_c</t>
  </si>
  <si>
    <t>ISO_NUM</t>
  </si>
  <si>
    <t>Country</t>
  </si>
  <si>
    <t>Urban_Aggl</t>
  </si>
  <si>
    <t>CONTINENT</t>
  </si>
  <si>
    <t>REGION</t>
  </si>
  <si>
    <t>IncomeGrp</t>
  </si>
  <si>
    <t>AridityCat</t>
  </si>
  <si>
    <t>PopDensity</t>
  </si>
  <si>
    <t>POP1950</t>
  </si>
  <si>
    <t>POP1955</t>
  </si>
  <si>
    <t>POP1960</t>
  </si>
  <si>
    <t>POP1965</t>
  </si>
  <si>
    <t>POP1970</t>
  </si>
  <si>
    <t>POP1975</t>
  </si>
  <si>
    <t>POP1980</t>
  </si>
  <si>
    <t>POP1985</t>
  </si>
  <si>
    <t>POP1990</t>
  </si>
  <si>
    <t>POP1995</t>
  </si>
  <si>
    <t>POP2000</t>
  </si>
  <si>
    <t>POP2005</t>
  </si>
  <si>
    <t>POP2010</t>
  </si>
  <si>
    <t>POP2015</t>
  </si>
  <si>
    <t>POP2020</t>
  </si>
  <si>
    <t>POP2025</t>
  </si>
  <si>
    <t>PerCap2005</t>
  </si>
  <si>
    <t>Cen_GFArea</t>
  </si>
  <si>
    <t>Cen_GFuse</t>
  </si>
  <si>
    <t>Cen_GFwta</t>
  </si>
  <si>
    <t>Afghanistan</t>
  </si>
  <si>
    <t>Kabul</t>
  </si>
  <si>
    <t>Asia</t>
  </si>
  <si>
    <t>Southern Asia</t>
  </si>
  <si>
    <t>Low income</t>
  </si>
  <si>
    <t>Semi-Arid</t>
  </si>
  <si>
    <t>Algeria</t>
  </si>
  <si>
    <t>El Djazaïr  (A</t>
  </si>
  <si>
    <t>Africa</t>
  </si>
  <si>
    <t>Northern Africa</t>
  </si>
  <si>
    <t>Upper middle income</t>
  </si>
  <si>
    <t>Humid</t>
  </si>
  <si>
    <t>Wahran (Oran)</t>
  </si>
  <si>
    <t>Angola</t>
  </si>
  <si>
    <t>Luanda</t>
  </si>
  <si>
    <t>Middle Africa</t>
  </si>
  <si>
    <t>Huambo</t>
  </si>
  <si>
    <t>Azerbaijan</t>
  </si>
  <si>
    <t>Baku</t>
  </si>
  <si>
    <t>Western Asia</t>
  </si>
  <si>
    <t>Argentina</t>
  </si>
  <si>
    <t>Buenos Aires</t>
  </si>
  <si>
    <t>South America</t>
  </si>
  <si>
    <t>Córdoba</t>
  </si>
  <si>
    <t>Dry sub-humid</t>
  </si>
  <si>
    <t>La Plata</t>
  </si>
  <si>
    <t>Mendoza</t>
  </si>
  <si>
    <t>Arid</t>
  </si>
  <si>
    <t>Rosario</t>
  </si>
  <si>
    <t>San Miguel de</t>
  </si>
  <si>
    <t>Australia</t>
  </si>
  <si>
    <t>Adelaide</t>
  </si>
  <si>
    <t>Australia/New Zealand</t>
  </si>
  <si>
    <t>High income: OECD</t>
  </si>
  <si>
    <t>Brisbane</t>
  </si>
  <si>
    <t>Melbourne</t>
  </si>
  <si>
    <t>Perth</t>
  </si>
  <si>
    <t>Sydney</t>
  </si>
  <si>
    <t>Austria</t>
  </si>
  <si>
    <t>Wien (Vienna)</t>
  </si>
  <si>
    <t>Europe</t>
  </si>
  <si>
    <t>Western Europe</t>
  </si>
  <si>
    <t>Bangladesh</t>
  </si>
  <si>
    <t>Chittagong</t>
  </si>
  <si>
    <t>Dhaka</t>
  </si>
  <si>
    <t>Khulna</t>
  </si>
  <si>
    <t>Rajshahi</t>
  </si>
  <si>
    <t>Armenia</t>
  </si>
  <si>
    <t>Yerevan</t>
  </si>
  <si>
    <t>Lower middle income</t>
  </si>
  <si>
    <t>Belgium</t>
  </si>
  <si>
    <t>Antwerpen</t>
  </si>
  <si>
    <t>Bruxelles-Brus</t>
  </si>
  <si>
    <t>Bolivia (Plu</t>
  </si>
  <si>
    <t>La Paz</t>
  </si>
  <si>
    <t>Santa Cruz</t>
  </si>
  <si>
    <t>Brazil</t>
  </si>
  <si>
    <t>Aracaju</t>
  </si>
  <si>
    <t>Belém</t>
  </si>
  <si>
    <t>Belo Horizonte</t>
  </si>
  <si>
    <t>Brasília</t>
  </si>
  <si>
    <t>Campinas</t>
  </si>
  <si>
    <t>Campo Grande</t>
  </si>
  <si>
    <t>Cuiabá</t>
  </si>
  <si>
    <t>Curitiba</t>
  </si>
  <si>
    <t>Florianópolis</t>
  </si>
  <si>
    <t>Fortaleza</t>
  </si>
  <si>
    <t>Goiânia</t>
  </si>
  <si>
    <t>Jo?o Pessoa</t>
  </si>
  <si>
    <t>Norte/Nordeste</t>
  </si>
  <si>
    <t>Maceió</t>
  </si>
  <si>
    <t>Manaus</t>
  </si>
  <si>
    <t>Pôrto Alegre</t>
  </si>
  <si>
    <t>Recife</t>
  </si>
  <si>
    <t>Rio de Janeiro</t>
  </si>
  <si>
    <t>Salvador</t>
  </si>
  <si>
    <t>Baixada Santis</t>
  </si>
  <si>
    <t>Grande S?o Luí</t>
  </si>
  <si>
    <t>S?o Paulo</t>
  </si>
  <si>
    <t>Sorocaba</t>
  </si>
  <si>
    <t>Teresina</t>
  </si>
  <si>
    <t>Grande Vitória</t>
  </si>
  <si>
    <t>Bulgaria</t>
  </si>
  <si>
    <t>Sofia</t>
  </si>
  <si>
    <t>Eastern Europe</t>
  </si>
  <si>
    <t>Myanmar</t>
  </si>
  <si>
    <t>Mandalay</t>
  </si>
  <si>
    <t>Southeastern Asia</t>
  </si>
  <si>
    <t>Yangon</t>
  </si>
  <si>
    <t>Belarus</t>
  </si>
  <si>
    <t>Minsk</t>
  </si>
  <si>
    <t>Cambodia</t>
  </si>
  <si>
    <t>Phnum Pénh (Ph</t>
  </si>
  <si>
    <t>Cameroon</t>
  </si>
  <si>
    <t>Douala</t>
  </si>
  <si>
    <t>Yaoundé</t>
  </si>
  <si>
    <t>Canada</t>
  </si>
  <si>
    <t>Calgary</t>
  </si>
  <si>
    <t>North America</t>
  </si>
  <si>
    <t>Northern America</t>
  </si>
  <si>
    <t>Edmonton</t>
  </si>
  <si>
    <t>Montréal</t>
  </si>
  <si>
    <t>Ottawa-Gatinea</t>
  </si>
  <si>
    <t>Québec</t>
  </si>
  <si>
    <t>Toronto</t>
  </si>
  <si>
    <t>Vancouver</t>
  </si>
  <si>
    <t>Chad</t>
  </si>
  <si>
    <t>N'Djaména</t>
  </si>
  <si>
    <t>Chile</t>
  </si>
  <si>
    <t>Santiago</t>
  </si>
  <si>
    <t>China</t>
  </si>
  <si>
    <t>Anshan, Liaoni</t>
  </si>
  <si>
    <t>Eastern Asia</t>
  </si>
  <si>
    <t>Anyang</t>
  </si>
  <si>
    <t>Baoding</t>
  </si>
  <si>
    <t>Baoji</t>
  </si>
  <si>
    <t>Baotou</t>
  </si>
  <si>
    <t>Beijing</t>
  </si>
  <si>
    <t>Bengbu</t>
  </si>
  <si>
    <t>Benxi</t>
  </si>
  <si>
    <t>Changchun</t>
  </si>
  <si>
    <t>Changde</t>
  </si>
  <si>
    <t>Changsha, Huna</t>
  </si>
  <si>
    <t>Changzhou, Jia</t>
  </si>
  <si>
    <t>Chengdu</t>
  </si>
  <si>
    <t>Chifeng</t>
  </si>
  <si>
    <t>Chongqing</t>
  </si>
  <si>
    <t>Dalian</t>
  </si>
  <si>
    <t>Dandong</t>
  </si>
  <si>
    <t>Daqing</t>
  </si>
  <si>
    <t>Datong, Shanxi</t>
  </si>
  <si>
    <t>Dongguan, Guan</t>
  </si>
  <si>
    <t>Foshan</t>
  </si>
  <si>
    <t>Fushun, Liaoni</t>
  </si>
  <si>
    <t>Fuxin</t>
  </si>
  <si>
    <t>Fuyang</t>
  </si>
  <si>
    <t>Fuzhou, Fujian</t>
  </si>
  <si>
    <t>Guangzhou, Gua</t>
  </si>
  <si>
    <t>Guilin</t>
  </si>
  <si>
    <t>Guiyang</t>
  </si>
  <si>
    <t>Handan</t>
  </si>
  <si>
    <t>Hangzhou</t>
  </si>
  <si>
    <t>Hefei</t>
  </si>
  <si>
    <t>Hengyang</t>
  </si>
  <si>
    <t>Huai'an</t>
  </si>
  <si>
    <t>Huaibei</t>
  </si>
  <si>
    <t>Huainan</t>
  </si>
  <si>
    <t>Huangshi</t>
  </si>
  <si>
    <t>Hohhot</t>
  </si>
  <si>
    <t>Huizhou</t>
  </si>
  <si>
    <t>Huzhou</t>
  </si>
  <si>
    <t>Jiamusi</t>
  </si>
  <si>
    <t>Jiangmen</t>
  </si>
  <si>
    <t>Jiaozuo</t>
  </si>
  <si>
    <t>Jiaxing</t>
  </si>
  <si>
    <t>Jilin</t>
  </si>
  <si>
    <t>Jinan, Shandon</t>
  </si>
  <si>
    <t>Jining, Shando</t>
  </si>
  <si>
    <t>Huludao</t>
  </si>
  <si>
    <t>Jinzhou</t>
  </si>
  <si>
    <t>Jiujiang</t>
  </si>
  <si>
    <t>Jixi, Heilongj</t>
  </si>
  <si>
    <t>Kaohsiung</t>
  </si>
  <si>
    <t>Kunming</t>
  </si>
  <si>
    <t>Lanzhou</t>
  </si>
  <si>
    <t>Lianyungang</t>
  </si>
  <si>
    <t>Linyi, Shandon</t>
  </si>
  <si>
    <t>Liuzhou</t>
  </si>
  <si>
    <t>Luoyang</t>
  </si>
  <si>
    <t>Luzhou</t>
  </si>
  <si>
    <t>Maoming</t>
  </si>
  <si>
    <t>Mianyang, Sich</t>
  </si>
  <si>
    <t>Mudanjiang</t>
  </si>
  <si>
    <t>Nanchang</t>
  </si>
  <si>
    <t>Nanchong</t>
  </si>
  <si>
    <t>Nanjing, Jiang</t>
  </si>
  <si>
    <t>Nanning</t>
  </si>
  <si>
    <t>Nantong</t>
  </si>
  <si>
    <t>Nanyang, Henan</t>
  </si>
  <si>
    <t>Neijiang</t>
  </si>
  <si>
    <t>Ningbo</t>
  </si>
  <si>
    <t>Panjin</t>
  </si>
  <si>
    <t>Pingdingshan,</t>
  </si>
  <si>
    <t>Pingxiang, Jia</t>
  </si>
  <si>
    <t>Putian</t>
  </si>
  <si>
    <t>Qingdao</t>
  </si>
  <si>
    <t>Qinhuangdao</t>
  </si>
  <si>
    <t>Qiqihaer</t>
  </si>
  <si>
    <t>Quanzhou</t>
  </si>
  <si>
    <t>Shanghai</t>
  </si>
  <si>
    <t>Shantou</t>
  </si>
  <si>
    <t>Shaoguan</t>
  </si>
  <si>
    <t>Shaoxing</t>
  </si>
  <si>
    <t>Shenyang</t>
  </si>
  <si>
    <t>Shenzhen</t>
  </si>
  <si>
    <t>Shijiazhuang</t>
  </si>
  <si>
    <t>Shiyan</t>
  </si>
  <si>
    <t>Suzhou, Jiangs</t>
  </si>
  <si>
    <t>Taian, Shandon</t>
  </si>
  <si>
    <t>Taichung</t>
  </si>
  <si>
    <t>Tainan</t>
  </si>
  <si>
    <t>Taipei</t>
  </si>
  <si>
    <t>Taiyuan, Shanx</t>
  </si>
  <si>
    <t>Taizhou, Zheji</t>
  </si>
  <si>
    <t>Tangshan, Hebe</t>
  </si>
  <si>
    <t>Tianjin</t>
  </si>
  <si>
    <t>Ürümqi (Wulumq</t>
  </si>
  <si>
    <t>Weifang</t>
  </si>
  <si>
    <t>Weihai</t>
  </si>
  <si>
    <t>Wenzhou</t>
  </si>
  <si>
    <t>Wuhan</t>
  </si>
  <si>
    <t>Wuhu, Anhui</t>
  </si>
  <si>
    <t>Wuxi, Jiangsu</t>
  </si>
  <si>
    <t>Xiamen</t>
  </si>
  <si>
    <t>Xi'an, Shaanxi</t>
  </si>
  <si>
    <t>Xiangtan, Huna</t>
  </si>
  <si>
    <t>Xianyang, Shaa</t>
  </si>
  <si>
    <t>Xining</t>
  </si>
  <si>
    <t>Xinxiang</t>
  </si>
  <si>
    <t>Xuzhou</t>
  </si>
  <si>
    <t>Yancheng, Jian</t>
  </si>
  <si>
    <t>Yangzhou</t>
  </si>
  <si>
    <t>Yantai</t>
  </si>
  <si>
    <t>Yichang</t>
  </si>
  <si>
    <t>Yinchuan</t>
  </si>
  <si>
    <t>Yingkou</t>
  </si>
  <si>
    <t>Yiwu</t>
  </si>
  <si>
    <t>Yiyang, Hunan</t>
  </si>
  <si>
    <t>Yueyang</t>
  </si>
  <si>
    <t>Zaozhuang</t>
  </si>
  <si>
    <t>Zhangjiakou</t>
  </si>
  <si>
    <t>Zhanjiang</t>
  </si>
  <si>
    <t>Zhengzhou</t>
  </si>
  <si>
    <t>Zhenjiang, Jia</t>
  </si>
  <si>
    <t>Zhuhai</t>
  </si>
  <si>
    <t>Zhuzhou</t>
  </si>
  <si>
    <t>Zibo</t>
  </si>
  <si>
    <t>Zigong</t>
  </si>
  <si>
    <t>Zunyi</t>
  </si>
  <si>
    <t>Colombia</t>
  </si>
  <si>
    <t>Barranquilla</t>
  </si>
  <si>
    <t>Bucaramanga</t>
  </si>
  <si>
    <t>Cali</t>
  </si>
  <si>
    <t>Cartagena</t>
  </si>
  <si>
    <t>Cúcuta</t>
  </si>
  <si>
    <t>Medellín</t>
  </si>
  <si>
    <t>Bogotá</t>
  </si>
  <si>
    <t>Congo</t>
  </si>
  <si>
    <t>Brazzaville</t>
  </si>
  <si>
    <t>Pointe-Noire</t>
  </si>
  <si>
    <t>Democratic R</t>
  </si>
  <si>
    <t>Kananga</t>
  </si>
  <si>
    <t>Kinshasa</t>
  </si>
  <si>
    <t>Kisangani</t>
  </si>
  <si>
    <t>Lubumbashi</t>
  </si>
  <si>
    <t>Mbuji-Mayi</t>
  </si>
  <si>
    <t>Costa Rica</t>
  </si>
  <si>
    <t>San José</t>
  </si>
  <si>
    <t>Central America</t>
  </si>
  <si>
    <t>Cuba</t>
  </si>
  <si>
    <t>La Habana (Hav</t>
  </si>
  <si>
    <t>Caribbean</t>
  </si>
  <si>
    <t>Czech Republ</t>
  </si>
  <si>
    <t>Praha (Prague)</t>
  </si>
  <si>
    <t>Benin</t>
  </si>
  <si>
    <t>Cotonou</t>
  </si>
  <si>
    <t>Western Africa</t>
  </si>
  <si>
    <t>Denmark</t>
  </si>
  <si>
    <t>K?benhavn (Cop</t>
  </si>
  <si>
    <t>Northern Europe</t>
  </si>
  <si>
    <t>Dominican Re</t>
  </si>
  <si>
    <t>Santo Domingo</t>
  </si>
  <si>
    <t>Ecuador</t>
  </si>
  <si>
    <t>Guayaquil</t>
  </si>
  <si>
    <t>Quito</t>
  </si>
  <si>
    <t>El Salvador</t>
  </si>
  <si>
    <t>San Salvador</t>
  </si>
  <si>
    <t>Ethiopia</t>
  </si>
  <si>
    <t>Addis Ababa</t>
  </si>
  <si>
    <t>Eastern Africa</t>
  </si>
  <si>
    <t>Finland</t>
  </si>
  <si>
    <t>Helsinki</t>
  </si>
  <si>
    <t>France</t>
  </si>
  <si>
    <t>Bordeaux</t>
  </si>
  <si>
    <t>Lille</t>
  </si>
  <si>
    <t>Lyon</t>
  </si>
  <si>
    <t>Marseille-Aix-</t>
  </si>
  <si>
    <t>Nice-Cannes</t>
  </si>
  <si>
    <t>Paris</t>
  </si>
  <si>
    <t>Toulouse</t>
  </si>
  <si>
    <t>Georgia</t>
  </si>
  <si>
    <t>Tbilisi</t>
  </si>
  <si>
    <t>Ghana</t>
  </si>
  <si>
    <t>Accra</t>
  </si>
  <si>
    <t>Kumasi</t>
  </si>
  <si>
    <t>Greece</t>
  </si>
  <si>
    <t>Athínai (Athen</t>
  </si>
  <si>
    <t>Southern Europe</t>
  </si>
  <si>
    <t>Thessaloniki</t>
  </si>
  <si>
    <t>Guatemala</t>
  </si>
  <si>
    <t>Ciudad de Guat</t>
  </si>
  <si>
    <t>Guinea</t>
  </si>
  <si>
    <t>Conakry</t>
  </si>
  <si>
    <t>Haiti</t>
  </si>
  <si>
    <t>Port-au-Prince</t>
  </si>
  <si>
    <t>Honduras</t>
  </si>
  <si>
    <t>Tegucigalpa</t>
  </si>
  <si>
    <t>China, Hong</t>
  </si>
  <si>
    <t>Hong Kong</t>
  </si>
  <si>
    <t>Hungary</t>
  </si>
  <si>
    <t>Budapest</t>
  </si>
  <si>
    <t>India</t>
  </si>
  <si>
    <t>Agra</t>
  </si>
  <si>
    <t>Ahmadabad</t>
  </si>
  <si>
    <t>Aligarh</t>
  </si>
  <si>
    <t>Allahabad</t>
  </si>
  <si>
    <t>Amritsar</t>
  </si>
  <si>
    <t>Asansol</t>
  </si>
  <si>
    <t>Aurangabad</t>
  </si>
  <si>
    <t>Bangalore</t>
  </si>
  <si>
    <t>Bareilly</t>
  </si>
  <si>
    <t>Bhopal</t>
  </si>
  <si>
    <t>Bhubaneswar</t>
  </si>
  <si>
    <t>Mumbai (Bombay</t>
  </si>
  <si>
    <t>Kolkata (Calcu</t>
  </si>
  <si>
    <t>Chandigarh</t>
  </si>
  <si>
    <t>Coimbatore</t>
  </si>
  <si>
    <t>Delhi</t>
  </si>
  <si>
    <t>Dhanbad</t>
  </si>
  <si>
    <t>Durg-Bhilainag</t>
  </si>
  <si>
    <t>Guwahati (Gauh</t>
  </si>
  <si>
    <t>Gwalior</t>
  </si>
  <si>
    <t>Hubli-Dharwad</t>
  </si>
  <si>
    <t>Hyderabad</t>
  </si>
  <si>
    <t>Indore</t>
  </si>
  <si>
    <t>Jabalpur</t>
  </si>
  <si>
    <t>Jaipur</t>
  </si>
  <si>
    <t>Jalandhar</t>
  </si>
  <si>
    <t>Jamshedpur</t>
  </si>
  <si>
    <t>Jodhpur</t>
  </si>
  <si>
    <t>Kanpur</t>
  </si>
  <si>
    <t>Kochi (Cochin)</t>
  </si>
  <si>
    <t>Kota</t>
  </si>
  <si>
    <t>Kozhikode (Cal</t>
  </si>
  <si>
    <t>Lucknow</t>
  </si>
  <si>
    <t>Ludhiana</t>
  </si>
  <si>
    <t>Chennai (Madra</t>
  </si>
  <si>
    <t>Madurai</t>
  </si>
  <si>
    <t>Meerut</t>
  </si>
  <si>
    <t>Moradabad</t>
  </si>
  <si>
    <t>Mysore</t>
  </si>
  <si>
    <t>Nagpur</t>
  </si>
  <si>
    <t>Nashik</t>
  </si>
  <si>
    <t>Patna</t>
  </si>
  <si>
    <t>Pune (Poona)</t>
  </si>
  <si>
    <t>Raipur</t>
  </si>
  <si>
    <t>Rajkot</t>
  </si>
  <si>
    <t>Ranchi</t>
  </si>
  <si>
    <t>Salem</t>
  </si>
  <si>
    <t>Solapur</t>
  </si>
  <si>
    <t>Srinagar</t>
  </si>
  <si>
    <t>Surat</t>
  </si>
  <si>
    <t>Thiruvananthap</t>
  </si>
  <si>
    <t>Tiruchirappall</t>
  </si>
  <si>
    <t>Tiruppur</t>
  </si>
  <si>
    <t>Vadodara</t>
  </si>
  <si>
    <t>Varanasi (Bena</t>
  </si>
  <si>
    <t>Vijayawada</t>
  </si>
  <si>
    <t>Visakhapatnam</t>
  </si>
  <si>
    <t>Warangal</t>
  </si>
  <si>
    <t>Indonesia</t>
  </si>
  <si>
    <t>Bandar Lampung</t>
  </si>
  <si>
    <t>Bandung</t>
  </si>
  <si>
    <t>Bogor</t>
  </si>
  <si>
    <t>Jakarta</t>
  </si>
  <si>
    <t>Malang</t>
  </si>
  <si>
    <t>Medan</t>
  </si>
  <si>
    <t>Padang</t>
  </si>
  <si>
    <t>Palembang</t>
  </si>
  <si>
    <t>Pekan Baru</t>
  </si>
  <si>
    <t>Samarinda</t>
  </si>
  <si>
    <t>Semarang</t>
  </si>
  <si>
    <t>Surabaya</t>
  </si>
  <si>
    <t>Ujung Pandang</t>
  </si>
  <si>
    <t>Iran (Islami</t>
  </si>
  <si>
    <t>Ahvaz</t>
  </si>
  <si>
    <t>Esfahan</t>
  </si>
  <si>
    <t>Karaj</t>
  </si>
  <si>
    <t>Kermanshah</t>
  </si>
  <si>
    <t>Mashhad</t>
  </si>
  <si>
    <t>Qom</t>
  </si>
  <si>
    <t>Shiraz</t>
  </si>
  <si>
    <t>Tabriz</t>
  </si>
  <si>
    <t>Tehran</t>
  </si>
  <si>
    <t>Iraq</t>
  </si>
  <si>
    <t>Irbil (Erbil)</t>
  </si>
  <si>
    <t>Baghdad</t>
  </si>
  <si>
    <t>Al-Basrah (Bas</t>
  </si>
  <si>
    <t>Al-Mawsil (Mos</t>
  </si>
  <si>
    <t>Najaf</t>
  </si>
  <si>
    <t>Sulaimaniya</t>
  </si>
  <si>
    <t>Ireland</t>
  </si>
  <si>
    <t>Dublin</t>
  </si>
  <si>
    <t>Israel</t>
  </si>
  <si>
    <t>Hefa (Haifa)</t>
  </si>
  <si>
    <t>Jerusalem</t>
  </si>
  <si>
    <t>Tel Aviv-Yafo</t>
  </si>
  <si>
    <t>Italy</t>
  </si>
  <si>
    <t>Bergamo</t>
  </si>
  <si>
    <t>Milano (Milan)</t>
  </si>
  <si>
    <t>Napoli (Naples</t>
  </si>
  <si>
    <t>Palermo</t>
  </si>
  <si>
    <t>Roma (Rome)</t>
  </si>
  <si>
    <t>Torino (Turin)</t>
  </si>
  <si>
    <t>Côte d'Ivoir</t>
  </si>
  <si>
    <t>Abidjan</t>
  </si>
  <si>
    <t>Yamoussoukro</t>
  </si>
  <si>
    <t>Japan</t>
  </si>
  <si>
    <t>Fukuoka-Kitaky</t>
  </si>
  <si>
    <t>Kyoto</t>
  </si>
  <si>
    <t>Nagoya</t>
  </si>
  <si>
    <t>Osaka-Kobe</t>
  </si>
  <si>
    <t>Tokyo</t>
  </si>
  <si>
    <t>Kazakhstan</t>
  </si>
  <si>
    <t>Almaty</t>
  </si>
  <si>
    <t>Central Asia</t>
  </si>
  <si>
    <t>Jordan</t>
  </si>
  <si>
    <t>Amman</t>
  </si>
  <si>
    <t>Kenya</t>
  </si>
  <si>
    <t>Mombasa</t>
  </si>
  <si>
    <t>Nairobi</t>
  </si>
  <si>
    <t>Dem. People'</t>
  </si>
  <si>
    <t>P'yongyang</t>
  </si>
  <si>
    <t>Republic of</t>
  </si>
  <si>
    <t>Ansan</t>
  </si>
  <si>
    <t>Incheon</t>
  </si>
  <si>
    <t>Gwangju</t>
  </si>
  <si>
    <t>Bucheon</t>
  </si>
  <si>
    <t>Busan</t>
  </si>
  <si>
    <t>Seoul</t>
  </si>
  <si>
    <t>Seongnam</t>
  </si>
  <si>
    <t>Suweon</t>
  </si>
  <si>
    <t>Daegu</t>
  </si>
  <si>
    <t>Daejon</t>
  </si>
  <si>
    <t>Ulsan</t>
  </si>
  <si>
    <t>Kuwait</t>
  </si>
  <si>
    <t>Al Kuwayt (Kuw</t>
  </si>
  <si>
    <t>High income: nonOEC</t>
  </si>
  <si>
    <t>Kyrgyzstan</t>
  </si>
  <si>
    <t>Bishkek</t>
  </si>
  <si>
    <t>Lao People's</t>
  </si>
  <si>
    <t>Vientiane</t>
  </si>
  <si>
    <t>Lebanon</t>
  </si>
  <si>
    <t>Bayrut (Beirut</t>
  </si>
  <si>
    <t>Liberia</t>
  </si>
  <si>
    <t>Monrovia</t>
  </si>
  <si>
    <t>Libya</t>
  </si>
  <si>
    <t>Tarabulus (Tri</t>
  </si>
  <si>
    <t>Madagascar</t>
  </si>
  <si>
    <t>Antananarivo</t>
  </si>
  <si>
    <t>Malawi</t>
  </si>
  <si>
    <t>Lilongwe</t>
  </si>
  <si>
    <t>Malaysia</t>
  </si>
  <si>
    <t>Johore Bahru</t>
  </si>
  <si>
    <t>Klang</t>
  </si>
  <si>
    <t>Kuala Lumpur</t>
  </si>
  <si>
    <t>Mali</t>
  </si>
  <si>
    <t>Bamako</t>
  </si>
  <si>
    <t>Mauritania</t>
  </si>
  <si>
    <t>Nouakchott</t>
  </si>
  <si>
    <t>Mexico</t>
  </si>
  <si>
    <t>Acapulco de Ju</t>
  </si>
  <si>
    <t>Aguascalientes</t>
  </si>
  <si>
    <t>Chihuahua</t>
  </si>
  <si>
    <t>Ciudad Juárez</t>
  </si>
  <si>
    <t>Cuernavaca</t>
  </si>
  <si>
    <t>Culiacán</t>
  </si>
  <si>
    <t>Guadalajara</t>
  </si>
  <si>
    <t>Hermosillo</t>
  </si>
  <si>
    <t>León de los Al</t>
  </si>
  <si>
    <t>Mérida</t>
  </si>
  <si>
    <t>Mexicali</t>
  </si>
  <si>
    <t>Ciudad de Méxi</t>
  </si>
  <si>
    <t>Monterrey</t>
  </si>
  <si>
    <t>Morelia</t>
  </si>
  <si>
    <t>Puebla</t>
  </si>
  <si>
    <t>Querétaro</t>
  </si>
  <si>
    <t>Reynosa</t>
  </si>
  <si>
    <t>Saltillo</t>
  </si>
  <si>
    <t>San Luis Potos</t>
  </si>
  <si>
    <t>Tampico</t>
  </si>
  <si>
    <t>Tijuana</t>
  </si>
  <si>
    <t>Toluca de Lerd</t>
  </si>
  <si>
    <t>Torreón</t>
  </si>
  <si>
    <t>Mongolia</t>
  </si>
  <si>
    <t>Ulaanbaatar</t>
  </si>
  <si>
    <t>Morocco</t>
  </si>
  <si>
    <t>Agadir</t>
  </si>
  <si>
    <t>Dar-el-Beida (</t>
  </si>
  <si>
    <t>Fès</t>
  </si>
  <si>
    <t>Marrakech</t>
  </si>
  <si>
    <t>Rabat</t>
  </si>
  <si>
    <t>Tanger</t>
  </si>
  <si>
    <t>Mozambique</t>
  </si>
  <si>
    <t>Maputo</t>
  </si>
  <si>
    <t>Matola</t>
  </si>
  <si>
    <t>Nepal</t>
  </si>
  <si>
    <t>Kathmandu</t>
  </si>
  <si>
    <t>Netherlands</t>
  </si>
  <si>
    <t>Amsterdam</t>
  </si>
  <si>
    <t>Rotterdam</t>
  </si>
  <si>
    <t>New Zealand</t>
  </si>
  <si>
    <t>Auckland</t>
  </si>
  <si>
    <t>Oceania</t>
  </si>
  <si>
    <t>Nicaragua</t>
  </si>
  <si>
    <t>Managua</t>
  </si>
  <si>
    <t>Niger</t>
  </si>
  <si>
    <t>Niamey</t>
  </si>
  <si>
    <t>Nigeria</t>
  </si>
  <si>
    <t>Aba</t>
  </si>
  <si>
    <t>Abuja</t>
  </si>
  <si>
    <t>Benin City</t>
  </si>
  <si>
    <t>Enugu</t>
  </si>
  <si>
    <t>Ibadan</t>
  </si>
  <si>
    <t>Ilorin</t>
  </si>
  <si>
    <t>Jos</t>
  </si>
  <si>
    <t>Kaduna</t>
  </si>
  <si>
    <t>Kano</t>
  </si>
  <si>
    <t>Lagos</t>
  </si>
  <si>
    <t>Maiduguri</t>
  </si>
  <si>
    <t>Ogbomosho</t>
  </si>
  <si>
    <t>Onitsha</t>
  </si>
  <si>
    <t>Port Harcourt</t>
  </si>
  <si>
    <t>Norway</t>
  </si>
  <si>
    <t>Oslo</t>
  </si>
  <si>
    <t>Pakistan</t>
  </si>
  <si>
    <t>Faisalabad</t>
  </si>
  <si>
    <t>Gujranwala</t>
  </si>
  <si>
    <t>Islamabad</t>
  </si>
  <si>
    <t>Karachi</t>
  </si>
  <si>
    <t>Lahore</t>
  </si>
  <si>
    <t>Multan</t>
  </si>
  <si>
    <t>Peshawar</t>
  </si>
  <si>
    <t>Quetta</t>
  </si>
  <si>
    <t>Rawalpindi</t>
  </si>
  <si>
    <t>Panama</t>
  </si>
  <si>
    <t>Ciudad de Pana</t>
  </si>
  <si>
    <t>Paraguay</t>
  </si>
  <si>
    <t>Asunción</t>
  </si>
  <si>
    <t>Peru</t>
  </si>
  <si>
    <t>Arequipa</t>
  </si>
  <si>
    <t>Lima</t>
  </si>
  <si>
    <t>Hyper-Arid</t>
  </si>
  <si>
    <t>Philippines</t>
  </si>
  <si>
    <t>Cebu</t>
  </si>
  <si>
    <t>Davao</t>
  </si>
  <si>
    <t>Manila</t>
  </si>
  <si>
    <t>Zamboanga</t>
  </si>
  <si>
    <t>Poland</t>
  </si>
  <si>
    <t>Kraków (Cracow</t>
  </si>
  <si>
    <t>Warszawa (Wars</t>
  </si>
  <si>
    <t>Portugal</t>
  </si>
  <si>
    <t>Lisboa (Lisbon</t>
  </si>
  <si>
    <t>Porto</t>
  </si>
  <si>
    <t>Puerto Rico</t>
  </si>
  <si>
    <t>San Juan</t>
  </si>
  <si>
    <t>Romania</t>
  </si>
  <si>
    <t>Bucuresti (Buc</t>
  </si>
  <si>
    <t>Russian Fede</t>
  </si>
  <si>
    <t>Chelyabinsk</t>
  </si>
  <si>
    <t>Asiatic Russia</t>
  </si>
  <si>
    <t>Yekaterinburg</t>
  </si>
  <si>
    <t>Kazan</t>
  </si>
  <si>
    <t>European Russia</t>
  </si>
  <si>
    <t>Krasnodar</t>
  </si>
  <si>
    <t>Krasnoyarsk</t>
  </si>
  <si>
    <t>Moskva (Moscow</t>
  </si>
  <si>
    <t>Nizhniy Novgor</t>
  </si>
  <si>
    <t>Novosibirsk</t>
  </si>
  <si>
    <t>Omsk</t>
  </si>
  <si>
    <t>Perm</t>
  </si>
  <si>
    <t>Rostov-na-Donu</t>
  </si>
  <si>
    <t>Samara</t>
  </si>
  <si>
    <t>Saratov</t>
  </si>
  <si>
    <t>Sankt Peterbur</t>
  </si>
  <si>
    <t>Ufa</t>
  </si>
  <si>
    <t>Volgograd</t>
  </si>
  <si>
    <t>Voronezh</t>
  </si>
  <si>
    <t>Rwanda</t>
  </si>
  <si>
    <t>Kigali</t>
  </si>
  <si>
    <t>Saudi Arabia</t>
  </si>
  <si>
    <t>Ad-Dammam</t>
  </si>
  <si>
    <t>Jiddah</t>
  </si>
  <si>
    <t>Makkah (Mecca)</t>
  </si>
  <si>
    <t>Al-Madinah (Me</t>
  </si>
  <si>
    <t>Ar-Riyadh (Riy</t>
  </si>
  <si>
    <t>Senegal</t>
  </si>
  <si>
    <t>Dakar</t>
  </si>
  <si>
    <t>Sierra Leone</t>
  </si>
  <si>
    <t>Freetown</t>
  </si>
  <si>
    <t>Singapore</t>
  </si>
  <si>
    <t>Viet Nam</t>
  </si>
  <si>
    <t>Da Nang</t>
  </si>
  <si>
    <t>Hai Phòng</t>
  </si>
  <si>
    <t>Hà Noi</t>
  </si>
  <si>
    <t>Thành Pho Ho C</t>
  </si>
  <si>
    <t>Somalia</t>
  </si>
  <si>
    <t>Muqdisho (Moga</t>
  </si>
  <si>
    <t>South Africa</t>
  </si>
  <si>
    <t>Cape Town</t>
  </si>
  <si>
    <t>Southern Africa</t>
  </si>
  <si>
    <t>Durban</t>
  </si>
  <si>
    <t>Ekurhuleni (Ea</t>
  </si>
  <si>
    <t>Johannesburg</t>
  </si>
  <si>
    <t>Port Elizabeth</t>
  </si>
  <si>
    <t>Pretoria</t>
  </si>
  <si>
    <t>Vereeniging</t>
  </si>
  <si>
    <t>Zimbabwe</t>
  </si>
  <si>
    <t>Harare</t>
  </si>
  <si>
    <t>Spain</t>
  </si>
  <si>
    <t>Barcelona</t>
  </si>
  <si>
    <t>Madrid</t>
  </si>
  <si>
    <t>Valencia</t>
  </si>
  <si>
    <t>Sudan</t>
  </si>
  <si>
    <t>Al-Khartum (Kh</t>
  </si>
  <si>
    <t>Sweden</t>
  </si>
  <si>
    <t>Stockholm</t>
  </si>
  <si>
    <t>Switzerland</t>
  </si>
  <si>
    <t>Zürich (Zurich</t>
  </si>
  <si>
    <t>Syrian Arab</t>
  </si>
  <si>
    <t>Halab (Aleppo)</t>
  </si>
  <si>
    <t>Dimashq (Damas</t>
  </si>
  <si>
    <t>Hamah</t>
  </si>
  <si>
    <t>Hims (Homs)</t>
  </si>
  <si>
    <t>Thailand</t>
  </si>
  <si>
    <t>Krung Thep (Ba</t>
  </si>
  <si>
    <t>Togo</t>
  </si>
  <si>
    <t>Lomé</t>
  </si>
  <si>
    <t>United Arab</t>
  </si>
  <si>
    <t>Abu Zaby (Abu</t>
  </si>
  <si>
    <t>Dubayy (Dubai)</t>
  </si>
  <si>
    <t>Sharjah</t>
  </si>
  <si>
    <t>Tunisia</t>
  </si>
  <si>
    <t>Tunis</t>
  </si>
  <si>
    <t>Turkey</t>
  </si>
  <si>
    <t>Adana</t>
  </si>
  <si>
    <t>Ankara</t>
  </si>
  <si>
    <t>Antalya</t>
  </si>
  <si>
    <t>Bursa</t>
  </si>
  <si>
    <t>Gaziantep</t>
  </si>
  <si>
    <t>Istanbul</t>
  </si>
  <si>
    <t>Izmir</t>
  </si>
  <si>
    <t>Konya</t>
  </si>
  <si>
    <t>Uganda</t>
  </si>
  <si>
    <t>Kampala</t>
  </si>
  <si>
    <t>Ukraine</t>
  </si>
  <si>
    <t>Dnipropetrovsk</t>
  </si>
  <si>
    <t>Donetsk</t>
  </si>
  <si>
    <t>Kharkiv</t>
  </si>
  <si>
    <t>Kyiv (Kiev)</t>
  </si>
  <si>
    <t>Krivoi Rog</t>
  </si>
  <si>
    <t>Odesa</t>
  </si>
  <si>
    <t>Zaporizhzhya</t>
  </si>
  <si>
    <t>Egypt</t>
  </si>
  <si>
    <t>Al-Iskandariya</t>
  </si>
  <si>
    <t>Al-Qahirah (Ca</t>
  </si>
  <si>
    <t>United Kingd</t>
  </si>
  <si>
    <t>Birmingham</t>
  </si>
  <si>
    <t>Liverpool</t>
  </si>
  <si>
    <t>London</t>
  </si>
  <si>
    <t>Manchester</t>
  </si>
  <si>
    <t>Newcastle upon</t>
  </si>
  <si>
    <t>United Repub</t>
  </si>
  <si>
    <t>Dar es Salaam</t>
  </si>
  <si>
    <t>United State</t>
  </si>
  <si>
    <t>Allentown-Beth</t>
  </si>
  <si>
    <t>Atlanta</t>
  </si>
  <si>
    <t>Austin</t>
  </si>
  <si>
    <t>Baltimore</t>
  </si>
  <si>
    <t>Boston</t>
  </si>
  <si>
    <t>Bridgeport-Sta</t>
  </si>
  <si>
    <t>Buffalo</t>
  </si>
  <si>
    <t>Charlotte</t>
  </si>
  <si>
    <t>Chicago</t>
  </si>
  <si>
    <t>Cincinnati</t>
  </si>
  <si>
    <t>Cleveland</t>
  </si>
  <si>
    <t>Columbus, Ohio</t>
  </si>
  <si>
    <t>Dallas-Fort Wo</t>
  </si>
  <si>
    <t>Dayton</t>
  </si>
  <si>
    <t>Denver-Aurora</t>
  </si>
  <si>
    <t>Detroit</t>
  </si>
  <si>
    <t>El Paso</t>
  </si>
  <si>
    <t>Hartford</t>
  </si>
  <si>
    <t>Honolulu</t>
  </si>
  <si>
    <t>Polynesia</t>
  </si>
  <si>
    <t>Houston</t>
  </si>
  <si>
    <t>Indianapolis</t>
  </si>
  <si>
    <t>Jacksonville,</t>
  </si>
  <si>
    <t>Kansas City</t>
  </si>
  <si>
    <t>Las Vegas</t>
  </si>
  <si>
    <t>Los Angeles-Lo</t>
  </si>
  <si>
    <t>Louisville</t>
  </si>
  <si>
    <t>McAllen</t>
  </si>
  <si>
    <t>Memphis</t>
  </si>
  <si>
    <t>Miami</t>
  </si>
  <si>
    <t>Milwaukee</t>
  </si>
  <si>
    <t>Minneapolis-St</t>
  </si>
  <si>
    <t>Nashville-Davi</t>
  </si>
  <si>
    <t>New Orleans</t>
  </si>
  <si>
    <t>New York-Newar</t>
  </si>
  <si>
    <t>Virginia Beach</t>
  </si>
  <si>
    <t>Oklahoma City</t>
  </si>
  <si>
    <t>Omaha</t>
  </si>
  <si>
    <t>Orlando</t>
  </si>
  <si>
    <t>Philadelphia</t>
  </si>
  <si>
    <t>Phoenix-Mesa</t>
  </si>
  <si>
    <t>Pittsburgh</t>
  </si>
  <si>
    <t>Portland</t>
  </si>
  <si>
    <t>Providence</t>
  </si>
  <si>
    <t>Raleigh</t>
  </si>
  <si>
    <t>Richmond</t>
  </si>
  <si>
    <t>Riverside-San</t>
  </si>
  <si>
    <t>Rochester</t>
  </si>
  <si>
    <t>Sacramento</t>
  </si>
  <si>
    <t>Salt Lake City</t>
  </si>
  <si>
    <t>San Antonio</t>
  </si>
  <si>
    <t>San Diego</t>
  </si>
  <si>
    <t>San Francisco-</t>
  </si>
  <si>
    <t>San Jose</t>
  </si>
  <si>
    <t>Seattle</t>
  </si>
  <si>
    <t>St. Louis</t>
  </si>
  <si>
    <t>Tampa-St. Pete</t>
  </si>
  <si>
    <t>Tucson</t>
  </si>
  <si>
    <t>Washington, D.</t>
  </si>
  <si>
    <t>Burkina Faso</t>
  </si>
  <si>
    <t>Ouagadougou</t>
  </si>
  <si>
    <t>Uruguay</t>
  </si>
  <si>
    <t>Montevideo</t>
  </si>
  <si>
    <t>Uzbekistan</t>
  </si>
  <si>
    <t>Tashkent</t>
  </si>
  <si>
    <t>Venezuela (B</t>
  </si>
  <si>
    <t>Barquisimeto</t>
  </si>
  <si>
    <t>Caracas</t>
  </si>
  <si>
    <t>Ciudad Guayana</t>
  </si>
  <si>
    <t>Maracaibo</t>
  </si>
  <si>
    <t>Maracay</t>
  </si>
  <si>
    <t>Yemen</t>
  </si>
  <si>
    <t>Adan (Aden)</t>
  </si>
  <si>
    <t>Sana'a'</t>
  </si>
  <si>
    <t>Serbia</t>
  </si>
  <si>
    <t>Beograd (Belgr</t>
  </si>
  <si>
    <t>Zambia</t>
  </si>
  <si>
    <t>Lusaka</t>
  </si>
  <si>
    <t>Can Tho</t>
  </si>
  <si>
    <t>Goyang</t>
  </si>
  <si>
    <t>Cixi</t>
  </si>
  <si>
    <t>Dongying</t>
  </si>
  <si>
    <t>Haerbin</t>
  </si>
  <si>
    <t>Haicheng</t>
  </si>
  <si>
    <t>Haikou</t>
  </si>
  <si>
    <t>Jiangyin</t>
  </si>
  <si>
    <t>Jingzhou</t>
  </si>
  <si>
    <t>Jinjiang</t>
  </si>
  <si>
    <t>Puning</t>
  </si>
  <si>
    <t>Rizhao</t>
  </si>
  <si>
    <t>Lufeng</t>
  </si>
  <si>
    <t>Zhongshan</t>
  </si>
  <si>
    <t>Taizhou, Jiang</t>
  </si>
  <si>
    <t>Liaocheng</t>
  </si>
  <si>
    <t>Changshu</t>
  </si>
  <si>
    <t>Samut Prakan</t>
  </si>
  <si>
    <t>Germany</t>
  </si>
  <si>
    <t>Berlin</t>
  </si>
  <si>
    <t>Hamburg</t>
  </si>
  <si>
    <t>Köln (Cologne)</t>
  </si>
  <si>
    <t>München (Munic</t>
  </si>
  <si>
    <t>Sapporo</t>
  </si>
  <si>
    <t>Sendai</t>
  </si>
  <si>
    <t>Hiroshima</t>
  </si>
  <si>
    <t>West Yorkshire</t>
  </si>
  <si>
    <t>Glasgow</t>
  </si>
  <si>
    <t>Valparaíso</t>
  </si>
  <si>
    <t>Concepción</t>
  </si>
  <si>
    <t>Yongin</t>
  </si>
  <si>
    <t>Nay Pyi Taw</t>
  </si>
  <si>
    <t>Batam</t>
  </si>
  <si>
    <t>Denpasar</t>
  </si>
  <si>
    <t>Xiangyang</t>
  </si>
  <si>
    <t>NumSources</t>
  </si>
  <si>
    <t>PropGround</t>
  </si>
  <si>
    <t>PropSurf</t>
  </si>
  <si>
    <t>PropDesal</t>
  </si>
  <si>
    <t>GroundDependent</t>
  </si>
  <si>
    <t>SurfDependent</t>
  </si>
  <si>
    <t>CityCenter_Elevation</t>
  </si>
  <si>
    <t>CityCenter_Aridity</t>
  </si>
  <si>
    <t>WthPoints_GroundAbstract</t>
  </si>
  <si>
    <t>WthPoints_GroundRecharge</t>
  </si>
  <si>
    <t>WthPointsAveDist</t>
  </si>
  <si>
    <t>WthPointsAve_mf_runoff</t>
  </si>
  <si>
    <t>WthPointsAve_mf_wta</t>
  </si>
  <si>
    <t>WthPointsAve_mf_use</t>
  </si>
  <si>
    <t>WthPointsAve_pg_use</t>
  </si>
  <si>
    <t>WthPointsAve_pg_runoff</t>
  </si>
  <si>
    <t>WthPointsAve_pg_wta</t>
  </si>
  <si>
    <t>LatCityCenter</t>
  </si>
  <si>
    <t>LongCityCenter</t>
  </si>
  <si>
    <t>IncomeGrp4</t>
  </si>
  <si>
    <t>Upper middle</t>
  </si>
  <si>
    <t>High income</t>
  </si>
  <si>
    <t>Lower middle</t>
  </si>
  <si>
    <t>AridityCat3</t>
  </si>
  <si>
    <t>Non-Arid</t>
  </si>
  <si>
    <t>SizeCategory</t>
  </si>
  <si>
    <t>Medium</t>
  </si>
  <si>
    <t>Tiny</t>
  </si>
  <si>
    <t>Large</t>
  </si>
  <si>
    <t>Small</t>
  </si>
  <si>
    <t>PerCapCat</t>
  </si>
  <si>
    <t>PerCapCat3</t>
  </si>
  <si>
    <t>Low</t>
  </si>
  <si>
    <t>Middle</t>
  </si>
  <si>
    <t>High</t>
  </si>
  <si>
    <t>LatProjCityCenter</t>
  </si>
  <si>
    <t>LongProjCityCenter</t>
  </si>
  <si>
    <t>CityCenter_GroundRecharge</t>
  </si>
  <si>
    <t>CityCenter_GroundAbstract</t>
  </si>
  <si>
    <t>CityCenter_pg_use</t>
  </si>
  <si>
    <t>CityCenter_pg_runoff</t>
  </si>
  <si>
    <t>CityCenter_pg_wta</t>
  </si>
  <si>
    <t>CityCenter_mf_runoff</t>
  </si>
  <si>
    <t>CityCenter_mf_wta</t>
  </si>
  <si>
    <t>CityCenter_mf_use</t>
  </si>
  <si>
    <t>WthPoints_gusetavail</t>
  </si>
  <si>
    <t>CityCenter_guestavail</t>
  </si>
  <si>
    <t>cell</t>
  </si>
  <si>
    <t>w1</t>
  </si>
  <si>
    <t>disc_mf_s</t>
  </si>
  <si>
    <t>wth_mf_s</t>
  </si>
  <si>
    <t>disc_pg_s</t>
  </si>
  <si>
    <t>with_pg_s</t>
  </si>
  <si>
    <t>wta_pg_s</t>
  </si>
  <si>
    <t>MissingGF</t>
  </si>
  <si>
    <t>MediaGWoveruse</t>
  </si>
  <si>
    <t>Source</t>
  </si>
  <si>
    <t>http://webcache.googleusercontent.com/search?q=cache:p1xA-r0iySQJ:www.susana.org/docs_ccbk/susana_download/2-498-bgr-presentation-afghanistan-en.pdf+&amp;cd=2&amp;hl=en&amp;ct=clnk&amp;gl=us</t>
  </si>
  <si>
    <t>http://www.tandfonline.com/doi/abs/10.1080/00207238708710394#.UjxdUNjD_cs</t>
  </si>
  <si>
    <t>Osmano_et_al, http://dx.doi.org/10.1016/j.jag.2010.05.009</t>
  </si>
  <si>
    <t>http://www.lima-water.de/en/lima.html</t>
  </si>
  <si>
    <t>Abderrahman et al. DOI:10.1080/07900620600654785</t>
  </si>
  <si>
    <t xml:space="preserve">Hughes et al., 1979, as cited in www2.fiu.edu/~srimal/Env/water.ppt‎
</t>
  </si>
  <si>
    <t>http://webcache.googleusercontent.com/search?q=cache:X1XZxy43vnUJ:siteresources.worldbank.org/INTWRD/Resources/GWMATE_English_CP_02.pdf+&amp;cd=1&amp;hl=en&amp;ct=clnk&amp;gl=us</t>
  </si>
  <si>
    <t>http://webcache.googleusercontent.com/search?q=cache:b2QC-oHSMJ8J:pubs.iied.org/pdfs/10584IIED.pdf+&amp;cd=1&amp;hl=en&amp;ct=clnk&amp;gl=us</t>
  </si>
  <si>
    <t>GroundStress</t>
  </si>
  <si>
    <t>SurfaceStress_mf</t>
  </si>
  <si>
    <t>SurfaceExtreme_mf</t>
  </si>
  <si>
    <t>SurfaceStress_pg</t>
  </si>
  <si>
    <t>SurfaceExtreme_pg</t>
  </si>
  <si>
    <t>SurfaceStressS_mf</t>
  </si>
  <si>
    <t>SurfaceExtremeS_mf</t>
  </si>
  <si>
    <t>SurfaceStressS_pg</t>
  </si>
  <si>
    <t>SurfaceExtremeS_pg</t>
  </si>
  <si>
    <t>GroundStressFix</t>
  </si>
  <si>
    <t>M3_PER_YR</t>
  </si>
  <si>
    <t>M3_PER_CAP</t>
  </si>
  <si>
    <t>Aqua_M3_Per_Cap</t>
  </si>
  <si>
    <t>Estl_M3_PER_YR</t>
  </si>
  <si>
    <t>Estl_DVSN_VOL</t>
  </si>
  <si>
    <t>Best_DVSN_VOL</t>
  </si>
  <si>
    <t>DistTo0_4</t>
  </si>
  <si>
    <t>DistPg0_4</t>
  </si>
  <si>
    <t>DstPgS0_4</t>
  </si>
  <si>
    <t>DstMfS0_4</t>
  </si>
  <si>
    <t>D100M_WG</t>
  </si>
  <si>
    <t>D1000M_WG</t>
  </si>
  <si>
    <t>D10000M_WG</t>
  </si>
  <si>
    <t>D100M_PG</t>
  </si>
  <si>
    <t>D1000M_PG</t>
  </si>
  <si>
    <t>D10000M_PG</t>
  </si>
  <si>
    <t>SRCwshedA</t>
  </si>
  <si>
    <t>SurfaceStressEnv_mf</t>
  </si>
  <si>
    <t>SurfaceStressEnv_pg</t>
  </si>
  <si>
    <t>SurfaceStressSEnv_mf</t>
  </si>
  <si>
    <t>SurfaceStressSEnv_pg</t>
  </si>
  <si>
    <t>UNPD_ID</t>
  </si>
  <si>
    <t>Urban Agglomeration</t>
  </si>
  <si>
    <t>Latitude</t>
  </si>
  <si>
    <t>Longitude</t>
  </si>
  <si>
    <t>Groundwater Footprint</t>
  </si>
  <si>
    <t>WaterGap</t>
  </si>
  <si>
    <t>WBM</t>
  </si>
  <si>
    <t>Kuwait City</t>
  </si>
  <si>
    <t>Al-Khartum</t>
  </si>
  <si>
    <t>Al-Mawsil</t>
  </si>
  <si>
    <t>Stressed</t>
  </si>
  <si>
    <t>Not</t>
  </si>
  <si>
    <t>Bruxelles</t>
  </si>
  <si>
    <t>São Paulo</t>
  </si>
  <si>
    <t>Phnum Pénh</t>
  </si>
  <si>
    <t>Dongguan</t>
  </si>
  <si>
    <t>Guangzhou</t>
  </si>
  <si>
    <t>Nanjing</t>
  </si>
  <si>
    <t>Xi'an</t>
  </si>
  <si>
    <t>La Habana</t>
  </si>
  <si>
    <t>Copenhagen</t>
  </si>
  <si>
    <t>Chennai</t>
  </si>
  <si>
    <t>Guwahati</t>
  </si>
  <si>
    <t>Kolkata</t>
  </si>
  <si>
    <t>Kozhikode</t>
  </si>
  <si>
    <t>Bayrut</t>
  </si>
  <si>
    <t>Tarabulus</t>
  </si>
  <si>
    <t>León</t>
  </si>
  <si>
    <t>Dar-el-Beida (Casablanca)</t>
  </si>
  <si>
    <t>Warszawa</t>
  </si>
  <si>
    <t>Lisboa</t>
  </si>
  <si>
    <t>Bucuresti</t>
  </si>
  <si>
    <t>Sankt Peterburg</t>
  </si>
  <si>
    <t>Ar-Riyadh</t>
  </si>
  <si>
    <t>Beograd</t>
  </si>
  <si>
    <t>Ekurhuleni</t>
  </si>
  <si>
    <t>Zürich</t>
  </si>
  <si>
    <t>Krung Thep (Bangkok)</t>
  </si>
  <si>
    <t>Dallas-Fort Worth</t>
  </si>
  <si>
    <t>Jacksonville</t>
  </si>
  <si>
    <t>Los Angeles</t>
  </si>
  <si>
    <t>Minneapolis-St. Paul</t>
  </si>
  <si>
    <t>Nashville-Davis</t>
  </si>
  <si>
    <t>San Francisco</t>
  </si>
  <si>
    <t>Tampa-St. Petersburg</t>
  </si>
  <si>
    <t>Washington, D.C.</t>
  </si>
  <si>
    <t>Ho Chi Minh City</t>
  </si>
  <si>
    <t>Bolivia</t>
  </si>
  <si>
    <t>China (SAR)</t>
  </si>
  <si>
    <t>Czech Republic</t>
  </si>
  <si>
    <t>DRC</t>
  </si>
  <si>
    <t>Dominican Republic</t>
  </si>
  <si>
    <t>Iran</t>
  </si>
  <si>
    <t>Laos</t>
  </si>
  <si>
    <t>Russia</t>
  </si>
  <si>
    <t>United Kingdom</t>
  </si>
  <si>
    <t>Tanzania</t>
  </si>
  <si>
    <t>United States</t>
  </si>
  <si>
    <t>Venezuela</t>
  </si>
  <si>
    <t>Mumbai</t>
  </si>
  <si>
    <t>Alexandria</t>
  </si>
  <si>
    <t>Cairo</t>
  </si>
  <si>
    <t>New York</t>
  </si>
  <si>
    <t>Tel Aviv</t>
  </si>
  <si>
    <t>Algiers</t>
  </si>
  <si>
    <t>Aleppo</t>
  </si>
  <si>
    <t>Athens</t>
  </si>
  <si>
    <t>Mexico City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</si>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</sst>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 applyAlignment="1"/>
    <xf numFmtId="16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33"/>
  <sheetViews>
    <sheetView workbookViewId="0">
      <pane xSplit="1" ySplit="1" topLeftCell="DS2" activePane="bottomRight" state="frozen"/>
      <selection pane="topRight" activeCell="B1" sqref="B1"/>
      <selection pane="bottomLeft" activeCell="A2" sqref="A2"/>
      <selection pane="bottomRight" activeCell="DW1" sqref="DW1:DW1048576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2" bestFit="1" customWidth="1"/>
    <col min="4" max="4" width="17.85546875" bestFit="1" customWidth="1"/>
    <col min="6" max="6" width="14.7109375" bestFit="1" customWidth="1"/>
    <col min="36" max="36" width="20.5703125" bestFit="1" customWidth="1"/>
    <col min="40" max="40" width="10" bestFit="1" customWidth="1"/>
    <col min="41" max="41" width="10" customWidth="1"/>
    <col min="42" max="42" width="19.85546875" customWidth="1"/>
    <col min="46" max="46" width="21.85546875" bestFit="1" customWidth="1"/>
    <col min="48" max="48" width="21.42578125" bestFit="1" customWidth="1"/>
    <col min="50" max="50" width="21.5703125" bestFit="1" customWidth="1"/>
    <col min="61" max="61" width="12" bestFit="1" customWidth="1"/>
    <col min="64" max="64" width="12" bestFit="1" customWidth="1"/>
    <col min="67" max="67" width="11" bestFit="1" customWidth="1"/>
    <col min="68" max="68" width="11" customWidth="1"/>
    <col min="73" max="73" width="18.85546875" customWidth="1"/>
    <col min="74" max="74" width="16.7109375" bestFit="1" customWidth="1"/>
    <col min="80" max="80" width="13.28515625" bestFit="1" customWidth="1"/>
    <col min="82" max="82" width="10.85546875" bestFit="1" customWidth="1"/>
    <col min="98" max="98" width="12.42578125" bestFit="1" customWidth="1"/>
    <col min="102" max="102" width="13.28515625" bestFit="1" customWidth="1"/>
    <col min="103" max="103" width="11.140625" bestFit="1" customWidth="1"/>
    <col min="108" max="108" width="20.7109375" bestFit="1" customWidth="1"/>
    <col min="118" max="118" width="12.85546875" bestFit="1" customWidth="1"/>
    <col min="119" max="119" width="15.5703125" bestFit="1" customWidth="1"/>
    <col min="120" max="121" width="16.42578125" bestFit="1" customWidth="1"/>
    <col min="122" max="122" width="18.7109375" bestFit="1" customWidth="1"/>
    <col min="123" max="124" width="16.140625" bestFit="1" customWidth="1"/>
    <col min="125" max="125" width="18.42578125" bestFit="1" customWidth="1"/>
    <col min="126" max="127" width="17.5703125" bestFit="1" customWidth="1"/>
    <col min="128" max="128" width="19.7109375" bestFit="1" customWidth="1"/>
    <col min="129" max="130" width="17.28515625" bestFit="1" customWidth="1"/>
    <col min="131" max="131" width="19.42578125" bestFit="1" customWidth="1"/>
    <col min="132" max="132" width="13.140625" bestFit="1" customWidth="1"/>
    <col min="133" max="133" width="11" bestFit="1" customWidth="1"/>
    <col min="134" max="134" width="14.85546875" bestFit="1" customWidth="1"/>
  </cols>
  <sheetData>
    <row r="1" spans="1:146" x14ac:dyDescent="0.25">
      <c r="A1" t="s">
        <v>0</v>
      </c>
      <c r="B1" t="s">
        <v>857</v>
      </c>
      <c r="C1" t="s">
        <v>858</v>
      </c>
      <c r="D1" t="s">
        <v>861</v>
      </c>
      <c r="E1" t="s">
        <v>859</v>
      </c>
      <c r="F1" t="s">
        <v>862</v>
      </c>
      <c r="G1" t="s">
        <v>860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863</v>
      </c>
      <c r="AG1" t="s">
        <v>864</v>
      </c>
      <c r="AH1" t="s">
        <v>865</v>
      </c>
      <c r="AI1" t="s">
        <v>866</v>
      </c>
      <c r="AJ1" t="s">
        <v>902</v>
      </c>
      <c r="AK1" t="s">
        <v>25</v>
      </c>
      <c r="AL1" t="s">
        <v>26</v>
      </c>
      <c r="AM1" t="s">
        <v>27</v>
      </c>
      <c r="AN1" t="s">
        <v>911</v>
      </c>
      <c r="AO1" t="s">
        <v>912</v>
      </c>
      <c r="AP1" t="s">
        <v>913</v>
      </c>
      <c r="AQ1" t="s">
        <v>867</v>
      </c>
      <c r="AR1" t="s">
        <v>28</v>
      </c>
      <c r="AS1" t="s">
        <v>868</v>
      </c>
      <c r="AT1" t="s">
        <v>869</v>
      </c>
      <c r="AU1" t="s">
        <v>870</v>
      </c>
      <c r="AV1" t="s">
        <v>871</v>
      </c>
      <c r="AW1" t="s">
        <v>872</v>
      </c>
      <c r="AX1" t="s">
        <v>873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904</v>
      </c>
      <c r="BF1" t="s">
        <v>905</v>
      </c>
      <c r="BG1" t="s">
        <v>906</v>
      </c>
      <c r="BH1" t="s">
        <v>907</v>
      </c>
      <c r="BI1" t="s">
        <v>35</v>
      </c>
      <c r="BJ1" t="s">
        <v>908</v>
      </c>
      <c r="BK1" t="s">
        <v>909</v>
      </c>
      <c r="BL1" t="s">
        <v>910</v>
      </c>
      <c r="BM1" t="s">
        <v>36</v>
      </c>
      <c r="BN1" t="s">
        <v>37</v>
      </c>
      <c r="BO1" t="s">
        <v>932</v>
      </c>
      <c r="BP1" t="s">
        <v>933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874</v>
      </c>
      <c r="BX1" t="s">
        <v>875</v>
      </c>
      <c r="BY1" t="s">
        <v>44</v>
      </c>
      <c r="BZ1" t="s">
        <v>45</v>
      </c>
      <c r="CA1" t="s">
        <v>46</v>
      </c>
      <c r="CB1" t="s">
        <v>876</v>
      </c>
      <c r="CC1" t="s">
        <v>47</v>
      </c>
      <c r="CD1" t="s">
        <v>880</v>
      </c>
      <c r="CE1" t="s">
        <v>48</v>
      </c>
      <c r="CF1" t="s">
        <v>49</v>
      </c>
      <c r="CG1" t="s">
        <v>50</v>
      </c>
      <c r="CH1" t="s">
        <v>51</v>
      </c>
      <c r="CI1" t="s">
        <v>52</v>
      </c>
      <c r="CJ1" t="s">
        <v>53</v>
      </c>
      <c r="CK1" t="s">
        <v>54</v>
      </c>
      <c r="CL1" t="s">
        <v>55</v>
      </c>
      <c r="CM1" t="s">
        <v>56</v>
      </c>
      <c r="CN1" t="s">
        <v>57</v>
      </c>
      <c r="CO1" t="s">
        <v>58</v>
      </c>
      <c r="CP1" t="s">
        <v>59</v>
      </c>
      <c r="CQ1" t="s">
        <v>60</v>
      </c>
      <c r="CR1" t="s">
        <v>61</v>
      </c>
      <c r="CS1" t="s">
        <v>62</v>
      </c>
      <c r="CT1" t="s">
        <v>882</v>
      </c>
      <c r="CU1" t="s">
        <v>63</v>
      </c>
      <c r="CV1" t="s">
        <v>64</v>
      </c>
      <c r="CW1" t="s">
        <v>65</v>
      </c>
      <c r="CX1" t="s">
        <v>887</v>
      </c>
      <c r="CY1" t="s">
        <v>888</v>
      </c>
      <c r="CZ1" t="s">
        <v>892</v>
      </c>
      <c r="DA1" t="s">
        <v>893</v>
      </c>
      <c r="DB1" t="s">
        <v>894</v>
      </c>
      <c r="DC1" t="s">
        <v>895</v>
      </c>
      <c r="DD1" t="s">
        <v>903</v>
      </c>
      <c r="DE1" t="s">
        <v>896</v>
      </c>
      <c r="DF1" t="s">
        <v>897</v>
      </c>
      <c r="DG1" t="s">
        <v>898</v>
      </c>
      <c r="DH1" t="s">
        <v>899</v>
      </c>
      <c r="DI1" t="s">
        <v>900</v>
      </c>
      <c r="DJ1" t="s">
        <v>901</v>
      </c>
      <c r="DK1" t="s">
        <v>66</v>
      </c>
      <c r="DL1" t="s">
        <v>67</v>
      </c>
      <c r="DM1" t="s">
        <v>68</v>
      </c>
      <c r="DN1" t="s">
        <v>922</v>
      </c>
      <c r="DO1" t="s">
        <v>931</v>
      </c>
      <c r="DP1" t="s">
        <v>949</v>
      </c>
      <c r="DQ1" t="s">
        <v>923</v>
      </c>
      <c r="DR1" t="s">
        <v>924</v>
      </c>
      <c r="DS1" t="s">
        <v>950</v>
      </c>
      <c r="DT1" t="s">
        <v>925</v>
      </c>
      <c r="DU1" t="s">
        <v>926</v>
      </c>
      <c r="DV1" t="s">
        <v>951</v>
      </c>
      <c r="DW1" t="s">
        <v>927</v>
      </c>
      <c r="DX1" t="s">
        <v>928</v>
      </c>
      <c r="DY1" t="s">
        <v>952</v>
      </c>
      <c r="DZ1" t="s">
        <v>929</v>
      </c>
      <c r="EA1" t="s">
        <v>930</v>
      </c>
      <c r="EB1" t="s">
        <v>934</v>
      </c>
      <c r="EC1" t="s">
        <v>935</v>
      </c>
      <c r="ED1" t="s">
        <v>936</v>
      </c>
      <c r="EE1" t="s">
        <v>937</v>
      </c>
      <c r="EF1" t="s">
        <v>938</v>
      </c>
      <c r="EG1" t="s">
        <v>939</v>
      </c>
      <c r="EH1" t="s">
        <v>940</v>
      </c>
      <c r="EI1" t="s">
        <v>941</v>
      </c>
      <c r="EJ1" t="s">
        <v>942</v>
      </c>
      <c r="EK1" t="s">
        <v>943</v>
      </c>
      <c r="EL1" t="s">
        <v>944</v>
      </c>
      <c r="EM1" t="s">
        <v>945</v>
      </c>
      <c r="EN1" t="s">
        <v>946</v>
      </c>
      <c r="EO1" t="s">
        <v>947</v>
      </c>
      <c r="EP1" t="s">
        <v>948</v>
      </c>
    </row>
    <row r="2" spans="1:146" x14ac:dyDescent="0.25">
      <c r="A2">
        <v>20002</v>
      </c>
      <c r="B2">
        <v>2</v>
      </c>
      <c r="C2">
        <v>0.91666666669999997</v>
      </c>
      <c r="D2">
        <v>1</v>
      </c>
      <c r="E2">
        <v>8.3333333300000006E-2</v>
      </c>
      <c r="F2">
        <v>0</v>
      </c>
      <c r="G2">
        <v>0</v>
      </c>
      <c r="H2">
        <v>470767.24200000003</v>
      </c>
      <c r="I2">
        <v>470767.24200000003</v>
      </c>
      <c r="J2">
        <v>470767.24200000003</v>
      </c>
      <c r="K2">
        <v>101069.13155000001</v>
      </c>
      <c r="L2">
        <v>0</v>
      </c>
      <c r="M2">
        <v>606875.41379999998</v>
      </c>
      <c r="N2">
        <v>606875.41379999998</v>
      </c>
      <c r="O2">
        <v>606875.41379999998</v>
      </c>
      <c r="P2">
        <v>606875.41379999998</v>
      </c>
      <c r="Q2">
        <v>606875.41379999998</v>
      </c>
      <c r="R2">
        <v>52303.326809999999</v>
      </c>
      <c r="S2">
        <v>52303.326809999999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1201.1949394000001</v>
      </c>
      <c r="AB2">
        <v>1201.1949394000001</v>
      </c>
      <c r="AC2">
        <v>1201.1949394000001</v>
      </c>
      <c r="AD2">
        <v>0</v>
      </c>
      <c r="AE2">
        <v>0</v>
      </c>
      <c r="AF2">
        <v>1797</v>
      </c>
      <c r="AG2">
        <v>0.24560000000000001</v>
      </c>
      <c r="AH2">
        <v>0</v>
      </c>
      <c r="AI2">
        <v>1.0699299574000001</v>
      </c>
      <c r="AJ2">
        <f>IF(AI2&gt;0,MIN(AH2/AI2,100),100)</f>
        <v>0</v>
      </c>
      <c r="AK2">
        <v>0</v>
      </c>
      <c r="AL2">
        <v>0</v>
      </c>
      <c r="AM2">
        <v>0</v>
      </c>
      <c r="AN2">
        <f>IF(AND(AK2=0,AL2=0,AM2=0),1,0)</f>
        <v>1</v>
      </c>
      <c r="AO2">
        <v>1</v>
      </c>
      <c r="AP2" t="s">
        <v>914</v>
      </c>
      <c r="AQ2">
        <v>4.9341604775999999</v>
      </c>
      <c r="AR2">
        <v>0</v>
      </c>
      <c r="AS2">
        <v>81.638429110000004</v>
      </c>
      <c r="AT2">
        <v>0.69772000000000001</v>
      </c>
      <c r="AU2">
        <v>56.960779369999997</v>
      </c>
      <c r="AV2">
        <v>358.13800049000002</v>
      </c>
      <c r="AW2">
        <v>206.82899474999999</v>
      </c>
      <c r="AX2">
        <v>1.7315599918</v>
      </c>
      <c r="AY2">
        <v>100.17</v>
      </c>
      <c r="AZ2">
        <v>2.0459999999999998</v>
      </c>
      <c r="BA2">
        <v>0.53</v>
      </c>
      <c r="BB2">
        <v>50.36</v>
      </c>
      <c r="BC2">
        <v>9.32</v>
      </c>
      <c r="BD2">
        <v>0</v>
      </c>
      <c r="BE2">
        <v>40000</v>
      </c>
      <c r="BF2">
        <v>1.6</v>
      </c>
      <c r="BG2">
        <v>3591810.7910000002</v>
      </c>
      <c r="BH2">
        <v>3179203.0720000002</v>
      </c>
      <c r="BI2">
        <v>0.88512543030000002</v>
      </c>
      <c r="BJ2">
        <v>1.9040880200000001</v>
      </c>
      <c r="BK2">
        <v>0</v>
      </c>
      <c r="BL2">
        <f>BK2/BJ2</f>
        <v>0</v>
      </c>
      <c r="BM2">
        <v>308.50898719999998</v>
      </c>
      <c r="BN2">
        <v>120</v>
      </c>
      <c r="BO2">
        <f>BN2*365.25*1000000/1000</f>
        <v>43830000</v>
      </c>
      <c r="BP2">
        <f>BO2/(CR2*1000)</f>
        <v>14.361074705111402</v>
      </c>
      <c r="BQ2">
        <v>0</v>
      </c>
      <c r="BR2">
        <v>406</v>
      </c>
      <c r="BS2">
        <v>405</v>
      </c>
      <c r="BT2">
        <v>4</v>
      </c>
      <c r="BU2" t="s">
        <v>69</v>
      </c>
      <c r="BV2" t="s">
        <v>70</v>
      </c>
      <c r="BW2">
        <v>34.54</v>
      </c>
      <c r="BX2">
        <v>69.17</v>
      </c>
      <c r="BY2" t="s">
        <v>71</v>
      </c>
      <c r="BZ2" t="s">
        <v>72</v>
      </c>
      <c r="CA2" t="s">
        <v>73</v>
      </c>
      <c r="CB2" t="s">
        <v>73</v>
      </c>
      <c r="CC2" t="s">
        <v>74</v>
      </c>
      <c r="CD2" t="s">
        <v>74</v>
      </c>
      <c r="CE2">
        <v>4748.0597725999996</v>
      </c>
      <c r="CF2">
        <v>129</v>
      </c>
      <c r="CG2">
        <v>185</v>
      </c>
      <c r="CH2">
        <v>265</v>
      </c>
      <c r="CI2">
        <v>369</v>
      </c>
      <c r="CJ2">
        <v>472</v>
      </c>
      <c r="CK2">
        <v>674</v>
      </c>
      <c r="CL2">
        <v>978</v>
      </c>
      <c r="CM2">
        <v>1185</v>
      </c>
      <c r="CN2">
        <v>1332</v>
      </c>
      <c r="CO2">
        <v>1616</v>
      </c>
      <c r="CP2">
        <v>1963</v>
      </c>
      <c r="CQ2">
        <v>2856</v>
      </c>
      <c r="CR2">
        <v>3052</v>
      </c>
      <c r="CS2">
        <v>3402</v>
      </c>
      <c r="CT2" t="s">
        <v>883</v>
      </c>
      <c r="CU2">
        <v>4136</v>
      </c>
      <c r="CV2">
        <v>5126</v>
      </c>
      <c r="CW2">
        <v>1244.23</v>
      </c>
      <c r="CX2" t="s">
        <v>879</v>
      </c>
      <c r="CY2" t="s">
        <v>889</v>
      </c>
      <c r="CZ2">
        <v>4170.4400975999997</v>
      </c>
      <c r="DA2">
        <v>6146.9404169999998</v>
      </c>
      <c r="DB2">
        <v>1.0699299574000001</v>
      </c>
      <c r="DC2">
        <v>0</v>
      </c>
      <c r="DD2">
        <f t="shared" ref="DD2:DD14" si="0">IF(DB2&gt;0,MIN(DC2/DB2,100),100)</f>
        <v>0</v>
      </c>
      <c r="DE2">
        <v>358.13800049000002</v>
      </c>
      <c r="DF2">
        <v>206.82899474999999</v>
      </c>
      <c r="DG2">
        <v>1.7315599918</v>
      </c>
      <c r="DH2">
        <v>81.638429110000004</v>
      </c>
      <c r="DI2">
        <v>0.69772000000000001</v>
      </c>
      <c r="DJ2">
        <v>56.960779369999997</v>
      </c>
      <c r="DK2">
        <v>0</v>
      </c>
      <c r="DL2">
        <v>0</v>
      </c>
      <c r="DM2">
        <v>0</v>
      </c>
      <c r="DN2">
        <f>IF(AND(D2=1,AM2&gt;1),1,0)</f>
        <v>0</v>
      </c>
      <c r="DO2">
        <f>IF(AND(DN2=0,AN2=1),AO2,DN2)</f>
        <v>1</v>
      </c>
      <c r="DP2">
        <f>IF(AND(E2=1,AS3&gt;0.3),1,0)</f>
        <v>0</v>
      </c>
      <c r="DQ2">
        <f>IF(AND(F2=1,AT3&gt;0.4),1,0)</f>
        <v>0</v>
      </c>
      <c r="DR2">
        <f>IF(AND($F2=1,$AT3&gt;1),1,0)</f>
        <v>0</v>
      </c>
      <c r="DS2">
        <f>IF(AND($F2=1,$AX2&gt;0.3),1,0)</f>
        <v>0</v>
      </c>
      <c r="DT2">
        <f>IF(AND($F2=1,$AX2&gt;0.4),1,0)</f>
        <v>0</v>
      </c>
      <c r="DU2">
        <f>IF(AND($F2=1,$AX2&gt;1),1,0)</f>
        <v>0</v>
      </c>
      <c r="DV2">
        <f>IF(AND($F2=1,$BI2&gt;0.3),1,0)</f>
        <v>0</v>
      </c>
      <c r="DW2">
        <f>IF(AND($F2=1,$BI2&gt;0.4),1,0)</f>
        <v>0</v>
      </c>
      <c r="DX2">
        <f>IF(AND($F2=1,$BI2&gt;1),1,0)</f>
        <v>0</v>
      </c>
      <c r="DY2">
        <f>IF(AND($F2=1,$BL2&gt;0.3),1,0)</f>
        <v>0</v>
      </c>
      <c r="DZ2">
        <f>IF(AND($F2=1,$BL2&gt;0.4),1,0)</f>
        <v>0</v>
      </c>
      <c r="EA2">
        <f>IF(AND($F2=1,$BL2&gt;1),1,0)</f>
        <v>0</v>
      </c>
      <c r="EB2" s="3">
        <v>27.449392712550608</v>
      </c>
      <c r="EC2">
        <f t="shared" ref="EC2:EC65" si="1">EB2*CR2*1000</f>
        <v>83775546.558704466</v>
      </c>
      <c r="ED2">
        <f t="shared" ref="ED2:ED65" si="2">EC2*1000/365.25/10^6</f>
        <v>229.36494608817102</v>
      </c>
      <c r="EE2">
        <f t="shared" ref="EE2:EE65" si="3">IF(BN2&gt;0, BN2, ED2)</f>
        <v>120</v>
      </c>
      <c r="EF2">
        <v>101069.13155000001</v>
      </c>
      <c r="EG2">
        <v>606875.41379999998</v>
      </c>
      <c r="EH2">
        <v>0</v>
      </c>
      <c r="EI2">
        <v>1607.4341790000001</v>
      </c>
      <c r="EJ2">
        <v>4595.0013915</v>
      </c>
      <c r="EK2">
        <v>4595.0013915</v>
      </c>
      <c r="EL2">
        <v>27161.723903999999</v>
      </c>
      <c r="EM2">
        <v>0</v>
      </c>
      <c r="EN2">
        <v>0</v>
      </c>
      <c r="EO2">
        <v>66869.814494999999</v>
      </c>
      <c r="EP2">
        <v>98.627005757999996</v>
      </c>
    </row>
    <row r="3" spans="1:146" x14ac:dyDescent="0.25">
      <c r="A3">
        <v>20006</v>
      </c>
      <c r="B3">
        <v>6</v>
      </c>
      <c r="C3">
        <v>0.23219628959999999</v>
      </c>
      <c r="D3">
        <v>0</v>
      </c>
      <c r="E3">
        <v>0.64033512869999998</v>
      </c>
      <c r="F3">
        <v>1</v>
      </c>
      <c r="G3">
        <v>0.1274685817</v>
      </c>
      <c r="H3">
        <v>91700.826348000002</v>
      </c>
      <c r="I3">
        <v>91700.826348000002</v>
      </c>
      <c r="J3">
        <v>29575.881566</v>
      </c>
      <c r="K3">
        <v>29575.881566</v>
      </c>
      <c r="L3">
        <v>29575.881566</v>
      </c>
      <c r="M3">
        <v>322165.61843999999</v>
      </c>
      <c r="N3">
        <v>82943.611879000004</v>
      </c>
      <c r="O3">
        <v>49702.49871</v>
      </c>
      <c r="P3">
        <v>39285.883597</v>
      </c>
      <c r="Q3">
        <v>29817.929176000001</v>
      </c>
      <c r="R3">
        <v>169591.50935000001</v>
      </c>
      <c r="S3">
        <v>62116.345471000001</v>
      </c>
      <c r="T3">
        <v>37992.548130000003</v>
      </c>
      <c r="U3">
        <v>37992.548130000003</v>
      </c>
      <c r="V3">
        <v>48957.752794</v>
      </c>
      <c r="W3">
        <v>32481.498849</v>
      </c>
      <c r="X3">
        <v>5301.4390516000003</v>
      </c>
      <c r="Y3">
        <v>5301.4390516000003</v>
      </c>
      <c r="Z3">
        <v>0</v>
      </c>
      <c r="AA3">
        <v>16472.323972999999</v>
      </c>
      <c r="AB3">
        <v>16472.323972999999</v>
      </c>
      <c r="AC3">
        <v>16472.323972999999</v>
      </c>
      <c r="AD3">
        <v>16472.323972999999</v>
      </c>
      <c r="AE3">
        <v>16472.323972999999</v>
      </c>
      <c r="AF3">
        <v>76</v>
      </c>
      <c r="AG3">
        <v>0.66729998589999995</v>
      </c>
      <c r="AH3">
        <v>123.55200691</v>
      </c>
      <c r="AI3">
        <v>5.5851149852999997</v>
      </c>
      <c r="AJ3">
        <f>IF(AI3&gt;0,MIN(AH3/AI3,100),100)</f>
        <v>22.12165859345571</v>
      </c>
      <c r="AK3">
        <v>0</v>
      </c>
      <c r="AL3">
        <v>0</v>
      </c>
      <c r="AM3">
        <v>0</v>
      </c>
      <c r="AN3">
        <f>IF(AND(AK3=0,AL3=0,AM3=0),1,0)</f>
        <v>1</v>
      </c>
      <c r="AQ3">
        <v>54.293297252000002</v>
      </c>
      <c r="AR3">
        <v>0.64033512869999998</v>
      </c>
      <c r="AS3">
        <v>1.5793501672000001</v>
      </c>
      <c r="AT3">
        <v>0.84797130840000001</v>
      </c>
      <c r="AU3">
        <v>0.57746085300000005</v>
      </c>
      <c r="AV3">
        <v>0.20458419799999999</v>
      </c>
      <c r="AW3">
        <v>0.2093118219</v>
      </c>
      <c r="AX3">
        <v>58.042675840999998</v>
      </c>
      <c r="AY3">
        <v>1773.2215888000001</v>
      </c>
      <c r="AZ3">
        <v>10.376364486</v>
      </c>
      <c r="BA3">
        <v>6.6520560747999999</v>
      </c>
      <c r="BB3">
        <v>152.14775700999999</v>
      </c>
      <c r="BC3">
        <v>35.835233645000002</v>
      </c>
      <c r="BD3">
        <v>0.29906542060000002</v>
      </c>
      <c r="BE3">
        <v>200000</v>
      </c>
      <c r="BF3">
        <v>1.1176470000000001</v>
      </c>
      <c r="BG3">
        <v>586994.83629000001</v>
      </c>
      <c r="BH3">
        <v>352332.32261999999</v>
      </c>
      <c r="BI3">
        <v>0.87114848879999995</v>
      </c>
      <c r="BJ3">
        <v>0.47333515240000001</v>
      </c>
      <c r="BK3">
        <v>4.0803838299999999E-2</v>
      </c>
      <c r="BL3">
        <f>BK3/BJ3</f>
        <v>8.6204960888934812E-2</v>
      </c>
      <c r="BM3">
        <v>364.25910743999998</v>
      </c>
      <c r="BN3">
        <v>1671</v>
      </c>
      <c r="BO3">
        <f>BN3*365.25*1000000/1000</f>
        <v>610332750</v>
      </c>
      <c r="BP3">
        <f>BO3/(CR3*1000)</f>
        <v>214.07672746404771</v>
      </c>
      <c r="BQ3">
        <v>0</v>
      </c>
      <c r="BR3">
        <v>451</v>
      </c>
      <c r="BS3">
        <v>450</v>
      </c>
      <c r="BT3">
        <v>12</v>
      </c>
      <c r="BU3" t="s">
        <v>75</v>
      </c>
      <c r="BV3" t="s">
        <v>76</v>
      </c>
      <c r="BW3">
        <v>36.76</v>
      </c>
      <c r="BX3">
        <v>3.05</v>
      </c>
      <c r="BY3" t="s">
        <v>77</v>
      </c>
      <c r="BZ3" t="s">
        <v>78</v>
      </c>
      <c r="CA3" t="s">
        <v>79</v>
      </c>
      <c r="CB3" t="s">
        <v>877</v>
      </c>
      <c r="CC3" t="s">
        <v>80</v>
      </c>
      <c r="CD3" t="s">
        <v>881</v>
      </c>
      <c r="CE3">
        <v>871.62690165000004</v>
      </c>
      <c r="CF3">
        <v>516</v>
      </c>
      <c r="CG3">
        <v>623</v>
      </c>
      <c r="CH3">
        <v>872</v>
      </c>
      <c r="CI3">
        <v>1081</v>
      </c>
      <c r="CJ3">
        <v>1281</v>
      </c>
      <c r="CK3">
        <v>1507</v>
      </c>
      <c r="CL3">
        <v>1621</v>
      </c>
      <c r="CM3">
        <v>1672</v>
      </c>
      <c r="CN3">
        <v>1819</v>
      </c>
      <c r="CO3">
        <v>2036</v>
      </c>
      <c r="CP3">
        <v>2278</v>
      </c>
      <c r="CQ3">
        <v>2548</v>
      </c>
      <c r="CR3">
        <v>2851</v>
      </c>
      <c r="CS3">
        <v>3203</v>
      </c>
      <c r="CT3" t="s">
        <v>883</v>
      </c>
      <c r="CU3">
        <v>3608</v>
      </c>
      <c r="CV3">
        <v>3977</v>
      </c>
      <c r="CW3">
        <v>6197.62</v>
      </c>
      <c r="CX3" t="s">
        <v>877</v>
      </c>
      <c r="CY3" t="s">
        <v>890</v>
      </c>
      <c r="CZ3">
        <v>4424.1285881000003</v>
      </c>
      <c r="DA3">
        <v>266.38552783</v>
      </c>
      <c r="DB3">
        <v>0</v>
      </c>
      <c r="DC3">
        <v>123.51200104</v>
      </c>
      <c r="DD3">
        <f t="shared" si="0"/>
        <v>100</v>
      </c>
      <c r="DE3">
        <v>0.24502700569999999</v>
      </c>
      <c r="DF3" s="1">
        <v>2.4800000000000001E-9</v>
      </c>
      <c r="DG3">
        <v>100</v>
      </c>
      <c r="DH3">
        <v>0.49173709999999998</v>
      </c>
      <c r="DI3">
        <v>1.40802</v>
      </c>
      <c r="DJ3">
        <v>0.69237583999999996</v>
      </c>
      <c r="DK3">
        <v>0</v>
      </c>
      <c r="DL3">
        <v>0</v>
      </c>
      <c r="DM3">
        <v>0</v>
      </c>
      <c r="DN3">
        <f>IF(AND(D3=1,AM3&gt;1),1,0)</f>
        <v>0</v>
      </c>
      <c r="DO3">
        <f>IF(AND(DN3=0,AN3=1),AO3,DN3)</f>
        <v>0</v>
      </c>
      <c r="DP3">
        <f>IF(AND(E3=1,AS4&gt;0.3),1,0)</f>
        <v>0</v>
      </c>
      <c r="DQ3">
        <f>IF(AND(F3=1,AT4&gt;0.4),1,0)</f>
        <v>0</v>
      </c>
      <c r="DR3">
        <f>IF(AND($F3=1,$AT4&gt;1),1,0)</f>
        <v>0</v>
      </c>
      <c r="DS3">
        <f>IF(AND($F3=1,$AX3&gt;0.3),1,0)</f>
        <v>1</v>
      </c>
      <c r="DT3">
        <f>IF(AND($F3=1,$AX3&gt;0.4),1,0)</f>
        <v>1</v>
      </c>
      <c r="DU3">
        <f>IF(AND($F3=1,$AX3&gt;1),1,0)</f>
        <v>1</v>
      </c>
      <c r="DV3">
        <f>IF(AND($F3=1,$BI3&gt;0.3),1,0)</f>
        <v>1</v>
      </c>
      <c r="DW3">
        <f>IF(AND($F3=1,$BI3&gt;0.4),1,0)</f>
        <v>1</v>
      </c>
      <c r="DX3">
        <f>IF(AND($F3=1,$BI3&gt;1),1,0)</f>
        <v>0</v>
      </c>
      <c r="DY3">
        <f>IF(AND($F3=1,$BL3&gt;0.3),1,0)</f>
        <v>0</v>
      </c>
      <c r="DZ3">
        <f>IF(AND($F3=1,$BL3&gt;0.4),1,0)</f>
        <v>0</v>
      </c>
      <c r="EA3">
        <f>IF(AND($F3=1,$BL3&gt;1),1,0)</f>
        <v>0</v>
      </c>
      <c r="EB3" s="3">
        <v>65.492957746478879</v>
      </c>
      <c r="EC3">
        <f t="shared" si="1"/>
        <v>186720422.53521129</v>
      </c>
      <c r="ED3">
        <f t="shared" si="2"/>
        <v>511.21265581166676</v>
      </c>
      <c r="EE3">
        <f t="shared" si="3"/>
        <v>1671</v>
      </c>
      <c r="EF3">
        <v>29575.881566</v>
      </c>
      <c r="EG3">
        <v>49702.49871</v>
      </c>
      <c r="EH3">
        <v>16472.323972999999</v>
      </c>
      <c r="EI3">
        <v>32139.718279000001</v>
      </c>
      <c r="EJ3">
        <v>29572.922401</v>
      </c>
      <c r="EK3">
        <v>29572.922401</v>
      </c>
      <c r="EL3">
        <v>371466.09610999998</v>
      </c>
      <c r="EM3">
        <v>34282.471274000003</v>
      </c>
      <c r="EN3">
        <v>34282.471274000003</v>
      </c>
      <c r="EO3">
        <v>532668.04747999995</v>
      </c>
      <c r="EP3">
        <v>4143.8404104000001</v>
      </c>
    </row>
    <row r="4" spans="1:146" x14ac:dyDescent="0.25">
      <c r="A4">
        <v>20035</v>
      </c>
      <c r="H4">
        <v>32576.056756999998</v>
      </c>
      <c r="I4">
        <v>32576.056756999998</v>
      </c>
      <c r="J4">
        <v>32576.056756999998</v>
      </c>
      <c r="K4">
        <v>32576.056756999998</v>
      </c>
      <c r="L4">
        <v>32576.056756999998</v>
      </c>
      <c r="M4">
        <v>0</v>
      </c>
      <c r="N4">
        <v>0</v>
      </c>
      <c r="O4">
        <v>0</v>
      </c>
      <c r="P4">
        <v>0</v>
      </c>
      <c r="Q4">
        <v>0</v>
      </c>
      <c r="AF4">
        <v>0</v>
      </c>
      <c r="AG4">
        <v>0.42879998679999998</v>
      </c>
      <c r="BE4">
        <v>300000</v>
      </c>
      <c r="BQ4">
        <v>1</v>
      </c>
      <c r="BR4">
        <v>431</v>
      </c>
      <c r="BS4">
        <v>430</v>
      </c>
      <c r="BT4">
        <v>12</v>
      </c>
      <c r="BU4" t="s">
        <v>75</v>
      </c>
      <c r="BV4" t="s">
        <v>81</v>
      </c>
      <c r="BW4">
        <v>35.75</v>
      </c>
      <c r="BX4">
        <v>-0.63</v>
      </c>
      <c r="BY4" t="s">
        <v>77</v>
      </c>
      <c r="BZ4" t="s">
        <v>78</v>
      </c>
      <c r="CA4" t="s">
        <v>79</v>
      </c>
      <c r="CB4" t="s">
        <v>877</v>
      </c>
      <c r="CC4" t="s">
        <v>74</v>
      </c>
      <c r="CD4" t="s">
        <v>74</v>
      </c>
      <c r="CE4">
        <v>272.55960243999999</v>
      </c>
      <c r="CF4">
        <v>269</v>
      </c>
      <c r="CG4">
        <v>286</v>
      </c>
      <c r="CH4">
        <v>305</v>
      </c>
      <c r="CI4">
        <v>325</v>
      </c>
      <c r="CJ4">
        <v>385</v>
      </c>
      <c r="CK4">
        <v>466</v>
      </c>
      <c r="CL4">
        <v>537</v>
      </c>
      <c r="CM4">
        <v>604</v>
      </c>
      <c r="CN4">
        <v>647</v>
      </c>
      <c r="CO4">
        <v>675</v>
      </c>
      <c r="CP4">
        <v>706</v>
      </c>
      <c r="CQ4">
        <v>740</v>
      </c>
      <c r="CR4">
        <v>776</v>
      </c>
      <c r="CS4">
        <v>826</v>
      </c>
      <c r="CT4" t="s">
        <v>884</v>
      </c>
      <c r="CU4">
        <v>920</v>
      </c>
      <c r="CV4">
        <v>1026</v>
      </c>
      <c r="CW4">
        <v>6092.54</v>
      </c>
      <c r="CX4" t="s">
        <v>877</v>
      </c>
      <c r="CY4" t="s">
        <v>890</v>
      </c>
      <c r="CZ4">
        <v>4309.0409577999999</v>
      </c>
      <c r="DA4">
        <v>-55.469613580000001</v>
      </c>
      <c r="DB4">
        <v>7.05957E-4</v>
      </c>
      <c r="DC4">
        <v>15.251999854999999</v>
      </c>
      <c r="DD4">
        <f t="shared" si="0"/>
        <v>100</v>
      </c>
      <c r="DE4">
        <v>0.1074749976</v>
      </c>
      <c r="DF4">
        <v>0</v>
      </c>
      <c r="DG4">
        <v>0</v>
      </c>
      <c r="DH4">
        <v>7.3873869999999994E-2</v>
      </c>
      <c r="DI4">
        <v>1.8375999999999999</v>
      </c>
      <c r="DJ4">
        <v>0.13575066999999999</v>
      </c>
      <c r="DK4">
        <v>6771.7943859999996</v>
      </c>
      <c r="DL4">
        <v>11128.013193000001</v>
      </c>
      <c r="DM4">
        <v>1.643289</v>
      </c>
      <c r="EB4" s="3">
        <v>65.492957746478879</v>
      </c>
      <c r="EC4">
        <f t="shared" si="1"/>
        <v>50822535.211267613</v>
      </c>
      <c r="ED4">
        <f t="shared" si="2"/>
        <v>139.14451803221797</v>
      </c>
      <c r="EE4">
        <f t="shared" si="3"/>
        <v>139.14451803221797</v>
      </c>
      <c r="EF4">
        <v>32576.056756999998</v>
      </c>
      <c r="EG4">
        <v>0</v>
      </c>
      <c r="EJ4">
        <v>28572.733558</v>
      </c>
      <c r="EK4">
        <v>28572.733558</v>
      </c>
      <c r="EL4">
        <v>124296.83923</v>
      </c>
      <c r="EM4">
        <v>5357.9887371000004</v>
      </c>
      <c r="EN4">
        <v>5357.9887371000004</v>
      </c>
      <c r="EO4">
        <v>470146.83885</v>
      </c>
    </row>
    <row r="5" spans="1:146" x14ac:dyDescent="0.25">
      <c r="A5">
        <v>20049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19694.408918000001</v>
      </c>
      <c r="I5">
        <v>19694.408918000001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14600.342138</v>
      </c>
      <c r="S5">
        <v>14600.342138</v>
      </c>
      <c r="T5">
        <v>14600.342138</v>
      </c>
      <c r="U5">
        <v>14600.342138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0.35019999740000002</v>
      </c>
      <c r="AH5">
        <v>10.877254014</v>
      </c>
      <c r="AI5">
        <v>0.4368900651</v>
      </c>
      <c r="AJ5">
        <f>IF(AI5&gt;0,MIN(AH5/AI5,100),100)</f>
        <v>24.897004722481615</v>
      </c>
      <c r="AK5">
        <v>39151.541949999999</v>
      </c>
      <c r="AL5">
        <v>1411.5696929999999</v>
      </c>
      <c r="AM5">
        <v>3.6054000000000003E-2</v>
      </c>
      <c r="AN5">
        <f>IF(AND(AK5=0,AL5=0,AM5=0),1,0)</f>
        <v>0</v>
      </c>
      <c r="AQ5">
        <v>32.209174064999999</v>
      </c>
      <c r="AR5">
        <v>0</v>
      </c>
      <c r="AS5">
        <v>36.144889489000001</v>
      </c>
      <c r="AT5">
        <v>4.8028027500000001E-2</v>
      </c>
      <c r="AU5">
        <v>0.2270749178</v>
      </c>
      <c r="AV5">
        <v>2.37946146E-2</v>
      </c>
      <c r="AW5">
        <v>38.508922972000001</v>
      </c>
      <c r="AX5">
        <v>6.0997569000000003E-3</v>
      </c>
      <c r="AY5">
        <v>88854.495242999998</v>
      </c>
      <c r="AZ5">
        <v>3.6238543689</v>
      </c>
      <c r="BA5">
        <v>1681.0580583000001</v>
      </c>
      <c r="BB5">
        <v>16919.178349999998</v>
      </c>
      <c r="BC5">
        <v>7286.8649838000001</v>
      </c>
      <c r="BD5">
        <v>0</v>
      </c>
      <c r="BE5">
        <v>14</v>
      </c>
      <c r="BF5">
        <v>1</v>
      </c>
      <c r="BG5">
        <v>24988001.563999999</v>
      </c>
      <c r="BH5">
        <v>199024.23105999999</v>
      </c>
      <c r="BI5">
        <v>0.11942155290000001</v>
      </c>
      <c r="BJ5">
        <v>42.330391767999998</v>
      </c>
      <c r="BK5">
        <v>1.32157752E-2</v>
      </c>
      <c r="BL5">
        <f>BK5/BJ5</f>
        <v>3.1220535997945978E-4</v>
      </c>
      <c r="BM5">
        <v>19.202859213</v>
      </c>
      <c r="BN5">
        <v>309</v>
      </c>
      <c r="BO5">
        <f>BN5*365.25*1000000/1000</f>
        <v>112862250</v>
      </c>
      <c r="BP5">
        <f>BO5/(CR5*1000)</f>
        <v>23.562056367432149</v>
      </c>
      <c r="BQ5">
        <v>1</v>
      </c>
      <c r="BR5">
        <v>52</v>
      </c>
      <c r="BS5">
        <v>52</v>
      </c>
      <c r="BT5">
        <v>24</v>
      </c>
      <c r="BU5" t="s">
        <v>82</v>
      </c>
      <c r="BV5" t="s">
        <v>83</v>
      </c>
      <c r="BW5">
        <v>-8.84</v>
      </c>
      <c r="BX5">
        <v>13.23</v>
      </c>
      <c r="BY5" t="s">
        <v>77</v>
      </c>
      <c r="BZ5" t="s">
        <v>84</v>
      </c>
      <c r="CA5" t="s">
        <v>79</v>
      </c>
      <c r="CB5" t="s">
        <v>877</v>
      </c>
      <c r="CC5" t="s">
        <v>74</v>
      </c>
      <c r="CD5" t="s">
        <v>74</v>
      </c>
      <c r="CE5">
        <v>2266.2810067</v>
      </c>
      <c r="CF5">
        <v>138</v>
      </c>
      <c r="CG5">
        <v>174</v>
      </c>
      <c r="CH5">
        <v>219</v>
      </c>
      <c r="CI5">
        <v>315</v>
      </c>
      <c r="CJ5">
        <v>459</v>
      </c>
      <c r="CK5">
        <v>665</v>
      </c>
      <c r="CL5">
        <v>962</v>
      </c>
      <c r="CM5">
        <v>1295</v>
      </c>
      <c r="CN5">
        <v>1568</v>
      </c>
      <c r="CO5">
        <v>1953</v>
      </c>
      <c r="CP5">
        <v>2591</v>
      </c>
      <c r="CQ5">
        <v>3533</v>
      </c>
      <c r="CR5">
        <v>4790</v>
      </c>
      <c r="CS5">
        <v>6183</v>
      </c>
      <c r="CT5" t="s">
        <v>885</v>
      </c>
      <c r="CU5">
        <v>7555</v>
      </c>
      <c r="CV5">
        <v>8924</v>
      </c>
      <c r="CW5">
        <v>3123.25</v>
      </c>
      <c r="CX5" t="s">
        <v>879</v>
      </c>
      <c r="CY5" t="s">
        <v>889</v>
      </c>
      <c r="CZ5">
        <v>-1091.357951</v>
      </c>
      <c r="DA5">
        <v>1316.2058629000001</v>
      </c>
      <c r="DB5">
        <v>0.19827899339999999</v>
      </c>
      <c r="DC5">
        <v>23.366199493</v>
      </c>
      <c r="DD5">
        <f t="shared" si="0"/>
        <v>100</v>
      </c>
      <c r="DE5">
        <v>3.9978999600000002E-2</v>
      </c>
      <c r="DF5">
        <v>2.8887500763</v>
      </c>
      <c r="DG5">
        <v>1.3839499999999999E-2</v>
      </c>
      <c r="DH5">
        <v>2.9703208999999999</v>
      </c>
      <c r="DI5">
        <v>0.107428</v>
      </c>
      <c r="DJ5">
        <v>0.31909429</v>
      </c>
      <c r="DK5">
        <v>39151.541949999999</v>
      </c>
      <c r="DL5">
        <v>1411.5696929999999</v>
      </c>
      <c r="DM5">
        <v>3.6054000000000003E-2</v>
      </c>
      <c r="DN5">
        <f>IF(AND(D5=1,AM5&gt;1),1,0)</f>
        <v>0</v>
      </c>
      <c r="DO5">
        <f>IF(AND(DN5=0,AN5=1),AO5,DN5)</f>
        <v>0</v>
      </c>
      <c r="DP5">
        <f>IF(AND(E5=1,AS6&gt;0.3),1,0)</f>
        <v>0</v>
      </c>
      <c r="DQ5">
        <f>IF(AND(F5=1,AT6&gt;0.4),1,0)</f>
        <v>0</v>
      </c>
      <c r="DR5">
        <f>IF(AND($F5=1,$AT6&gt;1),1,0)</f>
        <v>0</v>
      </c>
      <c r="DS5">
        <f>IF(AND($F5=1,$AX5&gt;0.3),1,0)</f>
        <v>0</v>
      </c>
      <c r="DT5">
        <f>IF(AND($F5=1,$AX5&gt;0.4),1,0)</f>
        <v>0</v>
      </c>
      <c r="DU5">
        <f>IF(AND($F5=1,$AX5&gt;1),1,0)</f>
        <v>0</v>
      </c>
      <c r="DV5">
        <f>IF(AND($F5=1,$BI5&gt;0.3),1,0)</f>
        <v>0</v>
      </c>
      <c r="DW5">
        <f>IF(AND($F5=1,$BI5&gt;0.4),1,0)</f>
        <v>0</v>
      </c>
      <c r="DX5">
        <f>IF(AND($F5=1,$BI5&gt;1),1,0)</f>
        <v>0</v>
      </c>
      <c r="DY5">
        <f>IF(AND($F5=1,$BL5&gt;0.3),1,0)</f>
        <v>0</v>
      </c>
      <c r="DZ5">
        <f>IF(AND($F5=1,$BL5&gt;0.4),1,0)</f>
        <v>0</v>
      </c>
      <c r="EA5">
        <f>IF(AND($F5=1,$BL5&gt;1),1,0)</f>
        <v>0</v>
      </c>
      <c r="EB5" s="3">
        <v>27.439024390243901</v>
      </c>
      <c r="EC5">
        <f t="shared" si="1"/>
        <v>131432926.82926828</v>
      </c>
      <c r="ED5">
        <f t="shared" si="2"/>
        <v>359.84374217458804</v>
      </c>
      <c r="EE5">
        <f t="shared" si="3"/>
        <v>309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19691.209364999999</v>
      </c>
      <c r="EM5">
        <v>0</v>
      </c>
      <c r="EN5">
        <v>0</v>
      </c>
      <c r="EO5">
        <v>0</v>
      </c>
      <c r="EP5">
        <v>159822.24669</v>
      </c>
    </row>
    <row r="6" spans="1:146" x14ac:dyDescent="0.25">
      <c r="A6">
        <v>20050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AF6">
        <v>1694</v>
      </c>
      <c r="AG6">
        <v>0.85110002760000003</v>
      </c>
      <c r="BE6">
        <v>300000</v>
      </c>
      <c r="BQ6">
        <v>0</v>
      </c>
      <c r="BR6">
        <v>47</v>
      </c>
      <c r="BS6">
        <v>47</v>
      </c>
      <c r="BT6">
        <v>24</v>
      </c>
      <c r="BU6" t="s">
        <v>82</v>
      </c>
      <c r="BV6" t="s">
        <v>85</v>
      </c>
      <c r="BW6">
        <v>-12.76</v>
      </c>
      <c r="BX6">
        <v>15.75</v>
      </c>
      <c r="BY6" t="s">
        <v>77</v>
      </c>
      <c r="BZ6" t="s">
        <v>84</v>
      </c>
      <c r="CA6" t="s">
        <v>79</v>
      </c>
      <c r="CB6" t="s">
        <v>877</v>
      </c>
      <c r="CC6" t="s">
        <v>80</v>
      </c>
      <c r="CD6" t="s">
        <v>881</v>
      </c>
      <c r="CE6">
        <v>970.68019758000003</v>
      </c>
      <c r="CF6">
        <v>15</v>
      </c>
      <c r="CG6">
        <v>24</v>
      </c>
      <c r="CH6">
        <v>37</v>
      </c>
      <c r="CI6">
        <v>48</v>
      </c>
      <c r="CJ6">
        <v>61</v>
      </c>
      <c r="CK6">
        <v>95</v>
      </c>
      <c r="CL6">
        <v>153</v>
      </c>
      <c r="CM6">
        <v>232</v>
      </c>
      <c r="CN6">
        <v>326</v>
      </c>
      <c r="CO6">
        <v>444</v>
      </c>
      <c r="CP6">
        <v>578</v>
      </c>
      <c r="CQ6">
        <v>775</v>
      </c>
      <c r="CR6">
        <v>1039</v>
      </c>
      <c r="CS6">
        <v>1345</v>
      </c>
      <c r="CT6" t="s">
        <v>886</v>
      </c>
      <c r="CU6">
        <v>1666</v>
      </c>
      <c r="CV6">
        <v>1997</v>
      </c>
      <c r="CW6">
        <v>3210.89</v>
      </c>
      <c r="CX6" t="s">
        <v>879</v>
      </c>
      <c r="CY6" t="s">
        <v>889</v>
      </c>
      <c r="CZ6">
        <v>-1572.704338</v>
      </c>
      <c r="DA6">
        <v>1554.3297084999999</v>
      </c>
      <c r="DB6">
        <v>608.97302246000004</v>
      </c>
      <c r="DC6">
        <v>0.200218007</v>
      </c>
      <c r="DD6">
        <f t="shared" si="0"/>
        <v>3.2877976464573385E-4</v>
      </c>
      <c r="DE6">
        <v>1.823E-3</v>
      </c>
      <c r="DF6">
        <v>5.5507001877000004</v>
      </c>
      <c r="DG6">
        <v>3.28427E-4</v>
      </c>
      <c r="DH6">
        <v>17.100910559999999</v>
      </c>
      <c r="DI6">
        <v>1.6261400000000001E-3</v>
      </c>
      <c r="DJ6">
        <v>2.780854E-2</v>
      </c>
      <c r="DK6">
        <v>0</v>
      </c>
      <c r="DL6">
        <v>0</v>
      </c>
      <c r="DM6">
        <v>0</v>
      </c>
      <c r="EB6" s="3">
        <v>27.439024390243901</v>
      </c>
      <c r="EC6">
        <f t="shared" si="1"/>
        <v>28509146.341463413</v>
      </c>
      <c r="ED6">
        <f t="shared" si="2"/>
        <v>78.053788751439868</v>
      </c>
      <c r="EE6">
        <f t="shared" si="3"/>
        <v>78.053788751439868</v>
      </c>
      <c r="EF6">
        <v>0</v>
      </c>
      <c r="EG6">
        <v>0</v>
      </c>
      <c r="EJ6">
        <v>0</v>
      </c>
      <c r="EK6">
        <v>0</v>
      </c>
      <c r="EL6">
        <v>95672.045561999999</v>
      </c>
      <c r="EM6">
        <v>0</v>
      </c>
      <c r="EN6">
        <v>0</v>
      </c>
      <c r="EO6">
        <v>69368.515425000005</v>
      </c>
    </row>
    <row r="7" spans="1:146" x14ac:dyDescent="0.25">
      <c r="A7">
        <v>20053</v>
      </c>
      <c r="B7">
        <v>3</v>
      </c>
      <c r="C7">
        <v>0.33333333329999998</v>
      </c>
      <c r="D7">
        <v>0</v>
      </c>
      <c r="E7">
        <v>0.66666666669999997</v>
      </c>
      <c r="F7">
        <v>1</v>
      </c>
      <c r="G7">
        <v>0</v>
      </c>
      <c r="H7">
        <v>43545.737005000003</v>
      </c>
      <c r="I7">
        <v>43545.737005000003</v>
      </c>
      <c r="J7">
        <v>43545.737005000003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50223.796498999996</v>
      </c>
      <c r="S7">
        <v>33317.837820000001</v>
      </c>
      <c r="T7">
        <v>10810.605154999999</v>
      </c>
      <c r="U7">
        <v>10810.605154999999</v>
      </c>
      <c r="V7">
        <v>27651.452644000001</v>
      </c>
      <c r="W7">
        <v>0</v>
      </c>
      <c r="X7">
        <v>0</v>
      </c>
      <c r="Y7">
        <v>0</v>
      </c>
      <c r="Z7">
        <v>0</v>
      </c>
      <c r="AA7">
        <v>8058.8522743000003</v>
      </c>
      <c r="AB7">
        <v>8058.8522743000003</v>
      </c>
      <c r="AC7">
        <v>8058.8522743000003</v>
      </c>
      <c r="AD7">
        <v>8058.8522743000003</v>
      </c>
      <c r="AE7">
        <v>8058.8522743000003</v>
      </c>
      <c r="AF7">
        <v>-6</v>
      </c>
      <c r="AG7">
        <v>0.27970001100000003</v>
      </c>
      <c r="AH7">
        <v>0</v>
      </c>
      <c r="AI7">
        <v>0.10106236490000001</v>
      </c>
      <c r="AJ7">
        <f>IF(AI7&gt;0,MIN(AH7/AI7,100),100)</f>
        <v>0</v>
      </c>
      <c r="AK7">
        <v>0</v>
      </c>
      <c r="AL7">
        <v>0</v>
      </c>
      <c r="AM7">
        <v>0</v>
      </c>
      <c r="AN7">
        <f>IF(AND(AK7=0,AL7=0,AM7=0),1,0)</f>
        <v>1</v>
      </c>
      <c r="AQ7">
        <v>70.349644638000001</v>
      </c>
      <c r="AR7">
        <v>0.33333333329999998</v>
      </c>
      <c r="AS7">
        <v>14.613225509999999</v>
      </c>
      <c r="AT7">
        <v>1.1334649999999999</v>
      </c>
      <c r="AU7">
        <v>16.718932590000001</v>
      </c>
      <c r="AV7">
        <v>13.682096715</v>
      </c>
      <c r="AW7">
        <v>11.843999863000001</v>
      </c>
      <c r="AX7">
        <v>50.528249979000002</v>
      </c>
      <c r="AY7">
        <v>93059.86</v>
      </c>
      <c r="AZ7">
        <v>16.518000000000001</v>
      </c>
      <c r="BA7">
        <v>1224.1949999999999</v>
      </c>
      <c r="BB7">
        <v>12437.2</v>
      </c>
      <c r="BC7">
        <v>3202.6149999999998</v>
      </c>
      <c r="BD7">
        <v>1.5</v>
      </c>
      <c r="BE7">
        <v>600000</v>
      </c>
      <c r="BF7">
        <v>6.0256410000000002</v>
      </c>
      <c r="BG7">
        <v>10277212.768999999</v>
      </c>
      <c r="BH7">
        <v>10062580.09</v>
      </c>
      <c r="BI7">
        <v>0.75504825779999996</v>
      </c>
      <c r="BJ7">
        <v>2.5662500000000001E-2</v>
      </c>
      <c r="BK7">
        <v>0</v>
      </c>
      <c r="BL7">
        <f>BK7/BJ7</f>
        <v>0</v>
      </c>
      <c r="BM7">
        <v>166.67915406</v>
      </c>
      <c r="BQ7">
        <v>0</v>
      </c>
      <c r="BR7">
        <v>509</v>
      </c>
      <c r="BS7">
        <v>508</v>
      </c>
      <c r="BT7">
        <v>31</v>
      </c>
      <c r="BU7" t="s">
        <v>86</v>
      </c>
      <c r="BV7" t="s">
        <v>87</v>
      </c>
      <c r="BW7">
        <v>40.39</v>
      </c>
      <c r="BX7">
        <v>49.86</v>
      </c>
      <c r="BY7" t="s">
        <v>71</v>
      </c>
      <c r="BZ7" t="s">
        <v>88</v>
      </c>
      <c r="CA7" t="s">
        <v>79</v>
      </c>
      <c r="CB7" t="s">
        <v>877</v>
      </c>
      <c r="CC7" t="s">
        <v>74</v>
      </c>
      <c r="CD7" t="s">
        <v>74</v>
      </c>
      <c r="CE7">
        <v>540.14493951999998</v>
      </c>
      <c r="CF7">
        <v>897</v>
      </c>
      <c r="CG7">
        <v>940</v>
      </c>
      <c r="CH7">
        <v>1005</v>
      </c>
      <c r="CI7">
        <v>1132</v>
      </c>
      <c r="CJ7">
        <v>1274</v>
      </c>
      <c r="CK7">
        <v>1429</v>
      </c>
      <c r="CL7">
        <v>1574</v>
      </c>
      <c r="CM7">
        <v>1660</v>
      </c>
      <c r="CN7">
        <v>1733</v>
      </c>
      <c r="CO7">
        <v>1766</v>
      </c>
      <c r="CP7">
        <v>1806</v>
      </c>
      <c r="CQ7">
        <v>1867</v>
      </c>
      <c r="CR7">
        <v>2062</v>
      </c>
      <c r="CS7">
        <v>2371</v>
      </c>
      <c r="CT7" t="s">
        <v>886</v>
      </c>
      <c r="CU7">
        <v>2655</v>
      </c>
      <c r="CV7">
        <v>2899</v>
      </c>
      <c r="CW7">
        <v>4495.8999999999996</v>
      </c>
      <c r="CX7" t="s">
        <v>877</v>
      </c>
      <c r="CY7" t="s">
        <v>890</v>
      </c>
      <c r="CZ7">
        <v>4832.9448868999998</v>
      </c>
      <c r="DA7">
        <v>4219.2803996000002</v>
      </c>
      <c r="DB7">
        <v>1.00675998E-2</v>
      </c>
      <c r="DC7">
        <v>0</v>
      </c>
      <c r="DD7">
        <f t="shared" si="0"/>
        <v>0</v>
      </c>
      <c r="DE7">
        <v>2.3378899096999999</v>
      </c>
      <c r="DF7">
        <v>0</v>
      </c>
      <c r="DG7">
        <v>0</v>
      </c>
      <c r="DH7">
        <v>0.85158964999999998</v>
      </c>
      <c r="DI7">
        <v>0.46545700000000001</v>
      </c>
      <c r="DJ7">
        <v>0.39637855</v>
      </c>
      <c r="DK7">
        <v>0</v>
      </c>
      <c r="DL7">
        <v>0</v>
      </c>
      <c r="DM7">
        <v>0</v>
      </c>
      <c r="DN7">
        <f>IF(AND(D7=1,AM7&gt;1),1,0)</f>
        <v>0</v>
      </c>
      <c r="DO7">
        <f>IF(AND(DN7=0,AN7=1),AO7,DN7)</f>
        <v>0</v>
      </c>
      <c r="DP7">
        <f>IF(AND(E7=1,AS8&gt;0.3),1,0)</f>
        <v>0</v>
      </c>
      <c r="DQ7">
        <f>IF(AND(F7=1,AT8&gt;0.4),1,0)</f>
        <v>0</v>
      </c>
      <c r="DR7">
        <f>IF(AND($F7=1,$AT8&gt;1),1,0)</f>
        <v>0</v>
      </c>
      <c r="DS7">
        <f>IF(AND($F7=1,$AX7&gt;0.3),1,0)</f>
        <v>1</v>
      </c>
      <c r="DT7">
        <f>IF(AND($F7=1,$AX7&gt;0.4),1,0)</f>
        <v>1</v>
      </c>
      <c r="DU7">
        <f>IF(AND($F7=1,$AX7&gt;1),1,0)</f>
        <v>1</v>
      </c>
      <c r="DV7">
        <f>IF(AND($F7=1,$BI7&gt;0.3),1,0)</f>
        <v>1</v>
      </c>
      <c r="DW7">
        <f>IF(AND($F7=1,$BI7&gt;0.4),1,0)</f>
        <v>1</v>
      </c>
      <c r="DX7">
        <f>IF(AND($F7=1,$BI7&gt;1),1,0)</f>
        <v>0</v>
      </c>
      <c r="DY7">
        <f>IF(AND($F7=1,$BL7&gt;0.3),1,0)</f>
        <v>0</v>
      </c>
      <c r="DZ7">
        <f>IF(AND($F7=1,$BL7&gt;0.4),1,0)</f>
        <v>0</v>
      </c>
      <c r="EA7">
        <f>IF(AND($F7=1,$BL7&gt;1),1,0)</f>
        <v>0</v>
      </c>
      <c r="EB7" s="3">
        <v>107.53353973168214</v>
      </c>
      <c r="EC7">
        <f t="shared" si="1"/>
        <v>221734158.92672855</v>
      </c>
      <c r="ED7">
        <f t="shared" si="2"/>
        <v>607.07504155161826</v>
      </c>
      <c r="EE7">
        <f t="shared" si="3"/>
        <v>607.07504155161826</v>
      </c>
      <c r="EF7">
        <v>43545.737005000003</v>
      </c>
      <c r="EG7">
        <v>0</v>
      </c>
      <c r="EH7">
        <v>8058.8522743000003</v>
      </c>
      <c r="EI7">
        <v>0</v>
      </c>
      <c r="EJ7">
        <v>0</v>
      </c>
      <c r="EK7">
        <v>0</v>
      </c>
      <c r="EL7">
        <v>72387.948181999993</v>
      </c>
      <c r="EM7">
        <v>64027.985736000002</v>
      </c>
      <c r="EN7">
        <v>73041.874244000006</v>
      </c>
      <c r="EO7">
        <v>73041.874244000006</v>
      </c>
      <c r="EP7">
        <v>186449.86569999999</v>
      </c>
    </row>
    <row r="8" spans="1:146" x14ac:dyDescent="0.25">
      <c r="A8">
        <v>20058</v>
      </c>
      <c r="B8">
        <v>3</v>
      </c>
      <c r="C8">
        <v>3.9983253099999998E-2</v>
      </c>
      <c r="D8">
        <v>0</v>
      </c>
      <c r="E8">
        <v>0.96001674690000005</v>
      </c>
      <c r="F8">
        <v>1</v>
      </c>
      <c r="G8">
        <v>0</v>
      </c>
      <c r="H8">
        <v>10334.596608</v>
      </c>
      <c r="I8">
        <v>10334.596608</v>
      </c>
      <c r="J8">
        <v>10334.596608</v>
      </c>
      <c r="K8">
        <v>10334.596608</v>
      </c>
      <c r="L8">
        <v>10334.596608</v>
      </c>
      <c r="M8">
        <v>10337.583629000001</v>
      </c>
      <c r="N8">
        <v>10337.583629000001</v>
      </c>
      <c r="O8">
        <v>10337.583629000001</v>
      </c>
      <c r="P8">
        <v>10337.583629000001</v>
      </c>
      <c r="Q8">
        <v>10337.583629000001</v>
      </c>
      <c r="R8">
        <v>42458.720715000003</v>
      </c>
      <c r="S8">
        <v>36023.234637000001</v>
      </c>
      <c r="T8">
        <v>33723.688752000002</v>
      </c>
      <c r="U8">
        <v>33723.688752000002</v>
      </c>
      <c r="V8">
        <v>10435.654259999999</v>
      </c>
      <c r="W8">
        <v>10435.654259999999</v>
      </c>
      <c r="X8">
        <v>10435.654259999999</v>
      </c>
      <c r="Y8">
        <v>9073.9680243999992</v>
      </c>
      <c r="Z8">
        <v>9073.9680243999992</v>
      </c>
      <c r="AA8">
        <v>26275.424268999999</v>
      </c>
      <c r="AB8">
        <v>26275.424268999999</v>
      </c>
      <c r="AC8">
        <v>26275.424268999999</v>
      </c>
      <c r="AD8">
        <v>26275.424268999999</v>
      </c>
      <c r="AE8">
        <v>0</v>
      </c>
      <c r="AF8">
        <v>12</v>
      </c>
      <c r="AG8">
        <v>0.80830001829999998</v>
      </c>
      <c r="AH8">
        <v>149.35899352999999</v>
      </c>
      <c r="AI8">
        <v>13.747200012</v>
      </c>
      <c r="AJ8">
        <f>IF(AI8&gt;0,MIN(AH8/AI8,100),100)</f>
        <v>10.864684692128126</v>
      </c>
      <c r="AK8">
        <v>302080.6446</v>
      </c>
      <c r="AL8">
        <v>116592.85807</v>
      </c>
      <c r="AM8">
        <v>0.38596599999999998</v>
      </c>
      <c r="AN8">
        <f>IF(AND(AK8=0,AL8=0,AM8=0),1,0)</f>
        <v>0</v>
      </c>
      <c r="AQ8">
        <v>10.759076223999999</v>
      </c>
      <c r="AR8">
        <v>0.32007536110000001</v>
      </c>
      <c r="AS8">
        <v>227.15193385000001</v>
      </c>
      <c r="AT8">
        <v>1.3939500000000001E-2</v>
      </c>
      <c r="AU8">
        <v>3.1663844600000002</v>
      </c>
      <c r="AV8">
        <v>1.710872009</v>
      </c>
      <c r="AW8">
        <v>272.09466710999999</v>
      </c>
      <c r="AX8">
        <v>6.2879299999999997E-3</v>
      </c>
      <c r="AY8">
        <v>266131.19</v>
      </c>
      <c r="AZ8">
        <v>4.2729999999999997</v>
      </c>
      <c r="BA8">
        <v>34910.5</v>
      </c>
      <c r="BB8">
        <v>80626.210000000006</v>
      </c>
      <c r="BC8">
        <v>56104.29</v>
      </c>
      <c r="BD8">
        <v>0</v>
      </c>
      <c r="BE8">
        <v>581</v>
      </c>
      <c r="BF8">
        <v>1</v>
      </c>
      <c r="BG8">
        <v>202296546.88</v>
      </c>
      <c r="BH8">
        <v>3333077.5580000002</v>
      </c>
      <c r="BI8">
        <v>1.6476195999999999E-2</v>
      </c>
      <c r="BJ8">
        <v>177.79679870999999</v>
      </c>
      <c r="BK8">
        <v>3.2755234199999999</v>
      </c>
      <c r="BL8">
        <f>BK8/BJ8</f>
        <v>1.8422848126431263E-2</v>
      </c>
      <c r="BM8">
        <v>16.715968</v>
      </c>
      <c r="BN8">
        <v>4777</v>
      </c>
      <c r="BO8">
        <f>BN8*365.25*1000000/1000</f>
        <v>1744799250</v>
      </c>
      <c r="BP8">
        <f>BO8/(CR8*1000)</f>
        <v>130.50106581899774</v>
      </c>
      <c r="BQ8">
        <v>1</v>
      </c>
      <c r="BR8">
        <v>6</v>
      </c>
      <c r="BS8">
        <v>6</v>
      </c>
      <c r="BT8">
        <v>32</v>
      </c>
      <c r="BU8" t="s">
        <v>89</v>
      </c>
      <c r="BV8" t="s">
        <v>90</v>
      </c>
      <c r="BW8">
        <v>-34.590000000000003</v>
      </c>
      <c r="BX8">
        <v>-58.67</v>
      </c>
      <c r="BY8" t="s">
        <v>91</v>
      </c>
      <c r="BZ8" t="s">
        <v>91</v>
      </c>
      <c r="CA8" t="s">
        <v>79</v>
      </c>
      <c r="CB8" t="s">
        <v>877</v>
      </c>
      <c r="CC8" t="s">
        <v>80</v>
      </c>
      <c r="CD8" t="s">
        <v>881</v>
      </c>
      <c r="CE8">
        <v>3276.5309751999998</v>
      </c>
      <c r="CF8">
        <v>5098</v>
      </c>
      <c r="CG8">
        <v>5799</v>
      </c>
      <c r="CH8">
        <v>6598</v>
      </c>
      <c r="CI8">
        <v>7317</v>
      </c>
      <c r="CJ8">
        <v>8105</v>
      </c>
      <c r="CK8">
        <v>8745</v>
      </c>
      <c r="CL8">
        <v>9422</v>
      </c>
      <c r="CM8">
        <v>9959</v>
      </c>
      <c r="CN8">
        <v>10513</v>
      </c>
      <c r="CO8">
        <v>11154</v>
      </c>
      <c r="CP8">
        <v>11847</v>
      </c>
      <c r="CQ8">
        <v>12586</v>
      </c>
      <c r="CR8">
        <v>13370</v>
      </c>
      <c r="CS8">
        <v>14151</v>
      </c>
      <c r="CT8" t="s">
        <v>885</v>
      </c>
      <c r="CU8">
        <v>14876</v>
      </c>
      <c r="CV8">
        <v>15524</v>
      </c>
      <c r="CW8">
        <v>14858.3</v>
      </c>
      <c r="CX8" t="s">
        <v>891</v>
      </c>
      <c r="CY8" t="s">
        <v>891</v>
      </c>
      <c r="CZ8">
        <v>-4176.1826799999999</v>
      </c>
      <c r="DA8">
        <v>-5211.8816889999998</v>
      </c>
      <c r="DB8">
        <v>126.10299683</v>
      </c>
      <c r="DC8">
        <v>208.28799438999999</v>
      </c>
      <c r="DD8">
        <f t="shared" si="0"/>
        <v>1.6517291390845688</v>
      </c>
      <c r="DE8">
        <v>3.7797999382</v>
      </c>
      <c r="DF8">
        <v>2.8417000771000001</v>
      </c>
      <c r="DG8">
        <v>1.3301199674999999</v>
      </c>
      <c r="DH8">
        <v>1.3336479999999999</v>
      </c>
      <c r="DI8">
        <v>2.6865199999999998</v>
      </c>
      <c r="DJ8">
        <v>3.58287501</v>
      </c>
      <c r="DK8">
        <v>302080.6446</v>
      </c>
      <c r="DL8">
        <v>116592.85807</v>
      </c>
      <c r="DM8">
        <v>0.38596599999999998</v>
      </c>
      <c r="DN8">
        <f>IF(AND(D8=1,AM8&gt;1),1,0)</f>
        <v>0</v>
      </c>
      <c r="DO8">
        <f>IF(AND(DN8=0,AN8=1),AO8,DN8)</f>
        <v>0</v>
      </c>
      <c r="DP8">
        <f>IF(AND(E8=1,AS9&gt;0.3),1,0)</f>
        <v>0</v>
      </c>
      <c r="DQ8">
        <f>IF(AND(F8=1,AT9&gt;0.4),1,0)</f>
        <v>0</v>
      </c>
      <c r="DR8">
        <f>IF(AND($F8=1,$AT9&gt;1),1,0)</f>
        <v>0</v>
      </c>
      <c r="DS8">
        <f>IF(AND($F8=1,$AX8&gt;0.3),1,0)</f>
        <v>0</v>
      </c>
      <c r="DT8">
        <f>IF(AND($F8=1,$AX8&gt;0.4),1,0)</f>
        <v>0</v>
      </c>
      <c r="DU8">
        <f>IF(AND($F8=1,$AX8&gt;1),1,0)</f>
        <v>0</v>
      </c>
      <c r="DV8">
        <f>IF(AND($F8=1,$BI8&gt;0.3),1,0)</f>
        <v>0</v>
      </c>
      <c r="DW8">
        <f>IF(AND($F8=1,$BI8&gt;0.4),1,0)</f>
        <v>0</v>
      </c>
      <c r="DX8">
        <f>IF(AND($F8=1,$BI8&gt;1),1,0)</f>
        <v>0</v>
      </c>
      <c r="DY8">
        <f>IF(AND($F8=1,$BL8&gt;0.3),1,0)</f>
        <v>0</v>
      </c>
      <c r="DZ8">
        <f>IF(AND($F8=1,$BL8&gt;0.4),1,0)</f>
        <v>0</v>
      </c>
      <c r="EA8">
        <f>IF(AND($F8=1,$BL8&gt;1),1,0)</f>
        <v>0</v>
      </c>
      <c r="EB8" s="3">
        <v>207.24015476758362</v>
      </c>
      <c r="EC8">
        <f t="shared" si="1"/>
        <v>2770800869.2425933</v>
      </c>
      <c r="ED8">
        <f t="shared" si="2"/>
        <v>7586.0393408421442</v>
      </c>
      <c r="EE8">
        <f t="shared" si="3"/>
        <v>4777</v>
      </c>
      <c r="EF8">
        <v>10334.596608</v>
      </c>
      <c r="EG8">
        <v>10337.583629000001</v>
      </c>
      <c r="EH8">
        <v>26275.424268999999</v>
      </c>
      <c r="EI8">
        <v>10435.654259999999</v>
      </c>
      <c r="EJ8">
        <v>10337.583629000001</v>
      </c>
      <c r="EK8">
        <v>10337.583629000001</v>
      </c>
      <c r="EL8">
        <v>10337.583629000001</v>
      </c>
      <c r="EM8">
        <v>0</v>
      </c>
      <c r="EN8">
        <v>0</v>
      </c>
      <c r="EO8">
        <v>16938.442292</v>
      </c>
      <c r="EP8">
        <v>533457.6801</v>
      </c>
    </row>
    <row r="9" spans="1:146" x14ac:dyDescent="0.25">
      <c r="A9">
        <v>20059</v>
      </c>
      <c r="B9">
        <v>3</v>
      </c>
      <c r="C9">
        <v>2.2935780000000001E-3</v>
      </c>
      <c r="D9">
        <v>0</v>
      </c>
      <c r="E9">
        <v>0.99770642200000004</v>
      </c>
      <c r="F9">
        <v>1</v>
      </c>
      <c r="G9">
        <v>0</v>
      </c>
      <c r="H9">
        <v>69767.623391000001</v>
      </c>
      <c r="I9">
        <v>69767.623391000001</v>
      </c>
      <c r="J9">
        <v>0</v>
      </c>
      <c r="K9">
        <v>0</v>
      </c>
      <c r="L9">
        <v>0</v>
      </c>
      <c r="M9">
        <v>69764.603963999994</v>
      </c>
      <c r="N9">
        <v>69764.603963999994</v>
      </c>
      <c r="O9">
        <v>69764.603963999994</v>
      </c>
      <c r="P9">
        <v>69764.603963999994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10529.114777000001</v>
      </c>
      <c r="AB9">
        <v>0</v>
      </c>
      <c r="AC9">
        <v>0</v>
      </c>
      <c r="AD9">
        <v>0</v>
      </c>
      <c r="AE9">
        <v>0</v>
      </c>
      <c r="AF9">
        <v>410</v>
      </c>
      <c r="AG9">
        <v>0.50429999830000005</v>
      </c>
      <c r="AH9">
        <v>16.994186964000001</v>
      </c>
      <c r="AI9">
        <v>5.5166049989000001</v>
      </c>
      <c r="AJ9">
        <f>IF(AI9&gt;0,MIN(AH9/AI9,100),100)</f>
        <v>3.0805517102255116</v>
      </c>
      <c r="AK9">
        <v>648.88771054999995</v>
      </c>
      <c r="AL9">
        <v>409.49746082000001</v>
      </c>
      <c r="AM9">
        <v>1.4474220000000001E-3</v>
      </c>
      <c r="AN9">
        <f>IF(AND(AK9=0,AL9=0,AM9=0),1,0)</f>
        <v>0</v>
      </c>
      <c r="AQ9">
        <v>33.139257053000001</v>
      </c>
      <c r="AR9">
        <v>0</v>
      </c>
      <c r="AS9">
        <v>16.73813084</v>
      </c>
      <c r="AT9">
        <v>0.16425699999999999</v>
      </c>
      <c r="AU9">
        <v>2.74935536</v>
      </c>
      <c r="AV9">
        <v>3.1721000671000001</v>
      </c>
      <c r="AW9">
        <v>5.3691501617000004</v>
      </c>
      <c r="AX9">
        <v>0.59079998730000005</v>
      </c>
      <c r="AY9">
        <v>1448.0278161000001</v>
      </c>
      <c r="AZ9">
        <v>11.391471264</v>
      </c>
      <c r="BA9">
        <v>12.231402299000001</v>
      </c>
      <c r="BB9">
        <v>107.87505747</v>
      </c>
      <c r="BC9">
        <v>36.680666666999997</v>
      </c>
      <c r="BD9">
        <v>0</v>
      </c>
      <c r="BE9">
        <v>33000</v>
      </c>
      <c r="BF9">
        <v>3.1666669999999999</v>
      </c>
      <c r="BG9">
        <v>653158.44717000006</v>
      </c>
      <c r="BH9">
        <v>280143.89455999999</v>
      </c>
      <c r="BI9">
        <v>0.35077239160000001</v>
      </c>
      <c r="BJ9">
        <v>0.12353371339999999</v>
      </c>
      <c r="BK9">
        <v>0</v>
      </c>
      <c r="BL9">
        <f>BK9/BJ9</f>
        <v>0</v>
      </c>
      <c r="BM9">
        <v>130.80766768000001</v>
      </c>
      <c r="BN9">
        <v>436</v>
      </c>
      <c r="BO9">
        <f>BN9*365.25*1000000/1000</f>
        <v>159249000</v>
      </c>
      <c r="BP9">
        <f>BO9/(CR9*1000)</f>
        <v>103.94843342036553</v>
      </c>
      <c r="BQ9">
        <v>1</v>
      </c>
      <c r="BR9">
        <v>15</v>
      </c>
      <c r="BS9">
        <v>15</v>
      </c>
      <c r="BT9">
        <v>32</v>
      </c>
      <c r="BU9" t="s">
        <v>89</v>
      </c>
      <c r="BV9" t="s">
        <v>92</v>
      </c>
      <c r="BW9">
        <v>-31.4</v>
      </c>
      <c r="BX9">
        <v>-64.180000000000007</v>
      </c>
      <c r="BY9" t="s">
        <v>91</v>
      </c>
      <c r="BZ9" t="s">
        <v>91</v>
      </c>
      <c r="CA9" t="s">
        <v>79</v>
      </c>
      <c r="CB9" t="s">
        <v>877</v>
      </c>
      <c r="CC9" t="s">
        <v>93</v>
      </c>
      <c r="CD9" t="s">
        <v>881</v>
      </c>
      <c r="CE9">
        <v>873.51566722999996</v>
      </c>
      <c r="CF9">
        <v>429</v>
      </c>
      <c r="CG9">
        <v>510</v>
      </c>
      <c r="CH9">
        <v>605</v>
      </c>
      <c r="CI9">
        <v>701</v>
      </c>
      <c r="CJ9">
        <v>810</v>
      </c>
      <c r="CK9">
        <v>905</v>
      </c>
      <c r="CL9">
        <v>1010</v>
      </c>
      <c r="CM9">
        <v>1102</v>
      </c>
      <c r="CN9">
        <v>1200</v>
      </c>
      <c r="CO9">
        <v>1275</v>
      </c>
      <c r="CP9">
        <v>1348</v>
      </c>
      <c r="CQ9">
        <v>1427</v>
      </c>
      <c r="CR9">
        <v>1532</v>
      </c>
      <c r="CS9">
        <v>1654</v>
      </c>
      <c r="CT9" t="s">
        <v>886</v>
      </c>
      <c r="CU9">
        <v>1776</v>
      </c>
      <c r="CV9">
        <v>1892</v>
      </c>
      <c r="CW9">
        <v>7392.87</v>
      </c>
      <c r="CX9" t="s">
        <v>877</v>
      </c>
      <c r="CY9" t="s">
        <v>890</v>
      </c>
      <c r="CZ9">
        <v>-3807.287652</v>
      </c>
      <c r="DA9">
        <v>-5831.2183450000002</v>
      </c>
      <c r="DB9">
        <v>7.9343600273000003</v>
      </c>
      <c r="DC9">
        <v>24.17550087</v>
      </c>
      <c r="DD9">
        <f t="shared" si="0"/>
        <v>3.0469377223643241</v>
      </c>
      <c r="DE9">
        <v>3.1721000671000001</v>
      </c>
      <c r="DF9">
        <v>5.3691501617000004</v>
      </c>
      <c r="DG9">
        <v>0.59079998730000005</v>
      </c>
      <c r="DH9">
        <v>16.73813084</v>
      </c>
      <c r="DI9">
        <v>0.16425699999999999</v>
      </c>
      <c r="DJ9">
        <v>2.74935536</v>
      </c>
      <c r="DK9">
        <v>282915.04180000001</v>
      </c>
      <c r="DL9">
        <v>178540.89292000001</v>
      </c>
      <c r="DM9">
        <v>0.63107599999999997</v>
      </c>
      <c r="DN9">
        <f>IF(AND(D9=1,AM9&gt;1),1,0)</f>
        <v>0</v>
      </c>
      <c r="DO9">
        <f>IF(AND(DN9=0,AN9=1),AO9,DN9)</f>
        <v>0</v>
      </c>
      <c r="DP9">
        <f>IF(AND(E9=1,AS10&gt;0.3),1,0)</f>
        <v>0</v>
      </c>
      <c r="DQ9">
        <f>IF(AND(F9=1,AT10&gt;0.4),1,0)</f>
        <v>0</v>
      </c>
      <c r="DR9">
        <f>IF(AND($F9=1,$AT10&gt;1),1,0)</f>
        <v>0</v>
      </c>
      <c r="DS9">
        <f>IF(AND($F9=1,$AX9&gt;0.3),1,0)</f>
        <v>1</v>
      </c>
      <c r="DT9">
        <f>IF(AND($F9=1,$AX9&gt;0.4),1,0)</f>
        <v>1</v>
      </c>
      <c r="DU9">
        <f>IF(AND($F9=1,$AX9&gt;1),1,0)</f>
        <v>0</v>
      </c>
      <c r="DV9">
        <f>IF(AND($F9=1,$BI9&gt;0.3),1,0)</f>
        <v>1</v>
      </c>
      <c r="DW9">
        <f>IF(AND($F9=1,$BI9&gt;0.4),1,0)</f>
        <v>0</v>
      </c>
      <c r="DX9">
        <f>IF(AND($F9=1,$BI9&gt;1),1,0)</f>
        <v>0</v>
      </c>
      <c r="DY9">
        <f>IF(AND($F9=1,$BL9&gt;0.3),1,0)</f>
        <v>0</v>
      </c>
      <c r="DZ9">
        <f>IF(AND($F9=1,$BL9&gt;0.4),1,0)</f>
        <v>0</v>
      </c>
      <c r="EA9">
        <f>IF(AND($F9=1,$BL9&gt;1),1,0)</f>
        <v>0</v>
      </c>
      <c r="EB9" s="3">
        <v>207.24015476758362</v>
      </c>
      <c r="EC9">
        <f t="shared" si="1"/>
        <v>317491917.1039381</v>
      </c>
      <c r="ED9">
        <f t="shared" si="2"/>
        <v>869.24549515109686</v>
      </c>
      <c r="EE9">
        <f t="shared" si="3"/>
        <v>436</v>
      </c>
      <c r="EF9">
        <v>0</v>
      </c>
      <c r="EG9">
        <v>69764.603963999994</v>
      </c>
      <c r="EH9">
        <v>0</v>
      </c>
      <c r="EI9">
        <v>10135.374377</v>
      </c>
      <c r="EJ9">
        <v>11639.241926999999</v>
      </c>
      <c r="EK9">
        <v>11639.241926999999</v>
      </c>
      <c r="EL9">
        <v>103251.20886</v>
      </c>
      <c r="EM9">
        <v>1176.9619711</v>
      </c>
      <c r="EN9">
        <v>84110.065243000005</v>
      </c>
      <c r="EO9">
        <v>84110.065243000005</v>
      </c>
      <c r="EP9">
        <v>2554.6743268999999</v>
      </c>
    </row>
    <row r="10" spans="1:146" x14ac:dyDescent="0.25">
      <c r="A10">
        <v>20065</v>
      </c>
      <c r="H10">
        <v>8204.8490173999999</v>
      </c>
      <c r="I10">
        <v>8024.9584486000003</v>
      </c>
      <c r="J10">
        <v>0</v>
      </c>
      <c r="K10">
        <v>0</v>
      </c>
      <c r="L10">
        <v>0</v>
      </c>
      <c r="M10">
        <v>49352.524238999998</v>
      </c>
      <c r="N10">
        <v>8024.9584486000003</v>
      </c>
      <c r="O10">
        <v>8024.9584486000003</v>
      </c>
      <c r="P10">
        <v>8024.9584486000003</v>
      </c>
      <c r="Q10">
        <v>8024.9584486000003</v>
      </c>
      <c r="AF10">
        <v>28</v>
      </c>
      <c r="AG10">
        <v>0.8044000268</v>
      </c>
      <c r="BE10">
        <v>33000</v>
      </c>
      <c r="BQ10">
        <v>1</v>
      </c>
      <c r="BR10">
        <v>3</v>
      </c>
      <c r="BS10">
        <v>3</v>
      </c>
      <c r="BT10">
        <v>32</v>
      </c>
      <c r="BU10" t="s">
        <v>89</v>
      </c>
      <c r="BV10" t="s">
        <v>94</v>
      </c>
      <c r="BW10">
        <v>-34.93</v>
      </c>
      <c r="BX10">
        <v>-57.95</v>
      </c>
      <c r="BY10" t="s">
        <v>91</v>
      </c>
      <c r="BZ10" t="s">
        <v>91</v>
      </c>
      <c r="CA10" t="s">
        <v>79</v>
      </c>
      <c r="CB10" t="s">
        <v>877</v>
      </c>
      <c r="CC10" t="s">
        <v>80</v>
      </c>
      <c r="CD10" t="s">
        <v>881</v>
      </c>
      <c r="CE10">
        <v>521.63743370999998</v>
      </c>
      <c r="CF10">
        <v>300</v>
      </c>
      <c r="CG10">
        <v>347</v>
      </c>
      <c r="CH10">
        <v>401</v>
      </c>
      <c r="CI10">
        <v>441</v>
      </c>
      <c r="CJ10">
        <v>484</v>
      </c>
      <c r="CK10">
        <v>522</v>
      </c>
      <c r="CL10">
        <v>562</v>
      </c>
      <c r="CM10">
        <v>597</v>
      </c>
      <c r="CN10">
        <v>634</v>
      </c>
      <c r="CO10">
        <v>656</v>
      </c>
      <c r="CP10">
        <v>676</v>
      </c>
      <c r="CQ10">
        <v>700</v>
      </c>
      <c r="CR10">
        <v>747</v>
      </c>
      <c r="CS10">
        <v>810</v>
      </c>
      <c r="CT10" t="s">
        <v>884</v>
      </c>
      <c r="CU10">
        <v>876</v>
      </c>
      <c r="CV10">
        <v>940</v>
      </c>
      <c r="CW10">
        <v>8069.82</v>
      </c>
      <c r="CX10" t="s">
        <v>877</v>
      </c>
      <c r="CY10" t="s">
        <v>890</v>
      </c>
      <c r="CZ10">
        <v>-4215.1976199999999</v>
      </c>
      <c r="DA10">
        <v>-5134.7210910000003</v>
      </c>
      <c r="DB10">
        <v>10.545599937</v>
      </c>
      <c r="DC10">
        <v>11.389900208</v>
      </c>
      <c r="DD10">
        <f t="shared" si="0"/>
        <v>1.0800618529096397</v>
      </c>
      <c r="DE10">
        <v>3.779801</v>
      </c>
      <c r="DF10">
        <v>2.8416960000000002</v>
      </c>
      <c r="DG10">
        <v>1.330122</v>
      </c>
      <c r="DH10">
        <v>0.39116198000000002</v>
      </c>
      <c r="DI10">
        <v>0.21246499999999999</v>
      </c>
      <c r="DJ10">
        <v>8.3108420000000002E-2</v>
      </c>
      <c r="DK10">
        <v>302080.6446</v>
      </c>
      <c r="DL10">
        <v>116592.85807</v>
      </c>
      <c r="DM10">
        <v>0.38596599999999998</v>
      </c>
      <c r="EB10" s="3">
        <v>207.24015476758362</v>
      </c>
      <c r="EC10">
        <f t="shared" si="1"/>
        <v>154808395.61138496</v>
      </c>
      <c r="ED10">
        <f t="shared" si="2"/>
        <v>423.84228777928797</v>
      </c>
      <c r="EE10">
        <f t="shared" si="3"/>
        <v>423.84228777928797</v>
      </c>
      <c r="EF10">
        <v>0</v>
      </c>
      <c r="EG10">
        <v>8024.9584486000003</v>
      </c>
      <c r="EJ10">
        <v>8024.9584486000003</v>
      </c>
      <c r="EK10">
        <v>8024.9584486000003</v>
      </c>
      <c r="EL10">
        <v>53680.260287999998</v>
      </c>
      <c r="EM10">
        <v>0</v>
      </c>
      <c r="EN10">
        <v>0</v>
      </c>
      <c r="EO10">
        <v>44269.366799000003</v>
      </c>
    </row>
    <row r="11" spans="1:146" x14ac:dyDescent="0.25">
      <c r="A11">
        <v>20068</v>
      </c>
      <c r="H11">
        <v>130698.95606</v>
      </c>
      <c r="I11">
        <v>130698.95606</v>
      </c>
      <c r="J11">
        <v>130698.95606</v>
      </c>
      <c r="K11">
        <v>130698.95606</v>
      </c>
      <c r="L11">
        <v>0</v>
      </c>
      <c r="M11">
        <v>265075.44329999998</v>
      </c>
      <c r="N11">
        <v>241924.32075000001</v>
      </c>
      <c r="O11">
        <v>241924.32075000001</v>
      </c>
      <c r="P11">
        <v>98949.764423999994</v>
      </c>
      <c r="Q11">
        <v>98647.251719000007</v>
      </c>
      <c r="AF11">
        <v>824</v>
      </c>
      <c r="AG11">
        <v>0.13840000329999999</v>
      </c>
      <c r="BE11">
        <v>33000</v>
      </c>
      <c r="BQ11">
        <v>1</v>
      </c>
      <c r="BR11">
        <v>13</v>
      </c>
      <c r="BS11">
        <v>13</v>
      </c>
      <c r="BT11">
        <v>32</v>
      </c>
      <c r="BU11" t="s">
        <v>89</v>
      </c>
      <c r="BV11" t="s">
        <v>95</v>
      </c>
      <c r="BW11">
        <v>-32.880000000000003</v>
      </c>
      <c r="BX11">
        <v>-68.819999999999993</v>
      </c>
      <c r="BY11" t="s">
        <v>91</v>
      </c>
      <c r="BZ11" t="s">
        <v>91</v>
      </c>
      <c r="CA11" t="s">
        <v>79</v>
      </c>
      <c r="CB11" t="s">
        <v>877</v>
      </c>
      <c r="CC11" t="s">
        <v>96</v>
      </c>
      <c r="CD11" t="s">
        <v>96</v>
      </c>
      <c r="CE11">
        <v>1104.1561517</v>
      </c>
      <c r="CF11">
        <v>246</v>
      </c>
      <c r="CG11">
        <v>284</v>
      </c>
      <c r="CH11">
        <v>328</v>
      </c>
      <c r="CI11">
        <v>394</v>
      </c>
      <c r="CJ11">
        <v>473</v>
      </c>
      <c r="CK11">
        <v>537</v>
      </c>
      <c r="CL11">
        <v>608</v>
      </c>
      <c r="CM11">
        <v>680</v>
      </c>
      <c r="CN11">
        <v>759</v>
      </c>
      <c r="CO11">
        <v>802</v>
      </c>
      <c r="CP11">
        <v>838</v>
      </c>
      <c r="CQ11">
        <v>879</v>
      </c>
      <c r="CR11">
        <v>942</v>
      </c>
      <c r="CS11">
        <v>1021</v>
      </c>
      <c r="CT11" t="s">
        <v>886</v>
      </c>
      <c r="CU11">
        <v>1101</v>
      </c>
      <c r="CV11">
        <v>1179</v>
      </c>
      <c r="CW11">
        <v>6799.28</v>
      </c>
      <c r="CX11" t="s">
        <v>877</v>
      </c>
      <c r="CY11" t="s">
        <v>890</v>
      </c>
      <c r="CZ11">
        <v>-3979.0612660000002</v>
      </c>
      <c r="DA11">
        <v>-6189.9440599999998</v>
      </c>
      <c r="DB11">
        <v>0</v>
      </c>
      <c r="DC11">
        <v>72.301300049000005</v>
      </c>
      <c r="DD11">
        <f t="shared" si="0"/>
        <v>100</v>
      </c>
      <c r="DE11">
        <v>17.596900940000001</v>
      </c>
      <c r="DF11">
        <v>8.6320695877000002</v>
      </c>
      <c r="DG11">
        <v>2.0385499001</v>
      </c>
      <c r="DH11">
        <v>15.842597639999999</v>
      </c>
      <c r="DI11">
        <v>0.67980799999999997</v>
      </c>
      <c r="DJ11">
        <v>10.76992997</v>
      </c>
      <c r="DK11">
        <v>245060.27489999999</v>
      </c>
      <c r="DL11">
        <v>2418179.0200999998</v>
      </c>
      <c r="DM11">
        <v>9.8676910000000007</v>
      </c>
      <c r="EB11" s="3">
        <v>207.24015476758362</v>
      </c>
      <c r="EC11">
        <f t="shared" si="1"/>
        <v>195220225.79106379</v>
      </c>
      <c r="ED11">
        <f t="shared" si="2"/>
        <v>534.48384884617053</v>
      </c>
      <c r="EE11">
        <f t="shared" si="3"/>
        <v>534.48384884617053</v>
      </c>
      <c r="EF11">
        <v>130698.95606</v>
      </c>
      <c r="EG11">
        <v>98949.764423999994</v>
      </c>
      <c r="EJ11">
        <v>15125.086782</v>
      </c>
      <c r="EK11">
        <v>15125.086782</v>
      </c>
      <c r="EL11">
        <v>194207.66122000001</v>
      </c>
      <c r="EM11">
        <v>23866.671897</v>
      </c>
      <c r="EN11">
        <v>23866.671897</v>
      </c>
      <c r="EO11">
        <v>217404.08867999999</v>
      </c>
    </row>
    <row r="12" spans="1:146" x14ac:dyDescent="0.25">
      <c r="A12">
        <v>20075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AF12">
        <v>13</v>
      </c>
      <c r="AG12">
        <v>0.70529997349999995</v>
      </c>
      <c r="BE12">
        <v>33000</v>
      </c>
      <c r="BQ12">
        <v>2</v>
      </c>
      <c r="BR12">
        <v>12</v>
      </c>
      <c r="BS12">
        <v>12</v>
      </c>
      <c r="BT12">
        <v>32</v>
      </c>
      <c r="BU12" t="s">
        <v>89</v>
      </c>
      <c r="BV12" t="s">
        <v>97</v>
      </c>
      <c r="BW12">
        <v>-32.950000000000003</v>
      </c>
      <c r="BX12">
        <v>-60.67</v>
      </c>
      <c r="BY12" t="s">
        <v>91</v>
      </c>
      <c r="BZ12" t="s">
        <v>91</v>
      </c>
      <c r="CA12" t="s">
        <v>79</v>
      </c>
      <c r="CB12" t="s">
        <v>877</v>
      </c>
      <c r="CC12" t="s">
        <v>80</v>
      </c>
      <c r="CD12" t="s">
        <v>881</v>
      </c>
      <c r="CE12">
        <v>730.12157152999998</v>
      </c>
      <c r="CF12">
        <v>554</v>
      </c>
      <c r="CG12">
        <v>610</v>
      </c>
      <c r="CH12">
        <v>671</v>
      </c>
      <c r="CI12">
        <v>740</v>
      </c>
      <c r="CJ12">
        <v>816</v>
      </c>
      <c r="CK12">
        <v>883</v>
      </c>
      <c r="CL12">
        <v>953</v>
      </c>
      <c r="CM12">
        <v>1017</v>
      </c>
      <c r="CN12">
        <v>1084</v>
      </c>
      <c r="CO12">
        <v>1121</v>
      </c>
      <c r="CP12">
        <v>1152</v>
      </c>
      <c r="CQ12">
        <v>1190</v>
      </c>
      <c r="CR12">
        <v>1264</v>
      </c>
      <c r="CS12">
        <v>1365</v>
      </c>
      <c r="CT12" t="s">
        <v>886</v>
      </c>
      <c r="CU12">
        <v>1468</v>
      </c>
      <c r="CV12">
        <v>1567</v>
      </c>
      <c r="CW12">
        <v>6179.74</v>
      </c>
      <c r="CX12" t="s">
        <v>877</v>
      </c>
      <c r="CY12" t="s">
        <v>890</v>
      </c>
      <c r="CZ12">
        <v>-3987.1593889999999</v>
      </c>
      <c r="DA12">
        <v>-5454.2139280000001</v>
      </c>
      <c r="DB12">
        <v>23.23800087</v>
      </c>
      <c r="DC12">
        <v>12.692099571</v>
      </c>
      <c r="DD12">
        <f t="shared" si="0"/>
        <v>0.54617863395406607</v>
      </c>
      <c r="DE12">
        <v>19.104499817000001</v>
      </c>
      <c r="DF12">
        <v>791.88500977000001</v>
      </c>
      <c r="DG12">
        <v>2.41254009E-2</v>
      </c>
      <c r="DH12">
        <v>892.71261603999994</v>
      </c>
      <c r="DI12">
        <v>2.01712E-2</v>
      </c>
      <c r="DJ12">
        <v>18.007117709999999</v>
      </c>
      <c r="DK12">
        <v>100061.3832</v>
      </c>
      <c r="DL12">
        <v>28447.251121000001</v>
      </c>
      <c r="DM12">
        <v>0.284298</v>
      </c>
      <c r="EB12" s="3">
        <v>207.24015476758362</v>
      </c>
      <c r="EC12">
        <f t="shared" si="1"/>
        <v>261951555.62622568</v>
      </c>
      <c r="ED12">
        <f t="shared" si="2"/>
        <v>717.18427276174043</v>
      </c>
      <c r="EE12">
        <f t="shared" si="3"/>
        <v>717.18427276174043</v>
      </c>
      <c r="EF12">
        <v>0</v>
      </c>
      <c r="EG12">
        <v>0</v>
      </c>
      <c r="EJ12">
        <v>0</v>
      </c>
      <c r="EK12">
        <v>0</v>
      </c>
      <c r="EL12">
        <v>0</v>
      </c>
      <c r="EM12">
        <v>7926.1804005000004</v>
      </c>
      <c r="EN12">
        <v>7926.1804005000004</v>
      </c>
      <c r="EO12">
        <v>7926.1804005000004</v>
      </c>
    </row>
    <row r="13" spans="1:146" x14ac:dyDescent="0.25">
      <c r="A13">
        <v>20081</v>
      </c>
      <c r="H13">
        <v>22530.302635</v>
      </c>
      <c r="I13">
        <v>22530.302635</v>
      </c>
      <c r="J13">
        <v>0</v>
      </c>
      <c r="K13">
        <v>0</v>
      </c>
      <c r="L13">
        <v>0</v>
      </c>
      <c r="M13">
        <v>22622.867888000001</v>
      </c>
      <c r="N13">
        <v>22622.867888000001</v>
      </c>
      <c r="O13">
        <v>22622.867888000001</v>
      </c>
      <c r="P13">
        <v>22622.867888000001</v>
      </c>
      <c r="Q13">
        <v>0</v>
      </c>
      <c r="AF13">
        <v>502</v>
      </c>
      <c r="AG13">
        <v>0.62629997729999998</v>
      </c>
      <c r="BE13">
        <v>33000</v>
      </c>
      <c r="BQ13">
        <v>0</v>
      </c>
      <c r="BR13">
        <v>20</v>
      </c>
      <c r="BS13">
        <v>20</v>
      </c>
      <c r="BT13">
        <v>32</v>
      </c>
      <c r="BU13" t="s">
        <v>89</v>
      </c>
      <c r="BV13" t="s">
        <v>98</v>
      </c>
      <c r="BW13">
        <v>-26.78</v>
      </c>
      <c r="BX13">
        <v>-65.25</v>
      </c>
      <c r="BY13" t="s">
        <v>91</v>
      </c>
      <c r="BZ13" t="s">
        <v>91</v>
      </c>
      <c r="CA13" t="s">
        <v>79</v>
      </c>
      <c r="CB13" t="s">
        <v>877</v>
      </c>
      <c r="CC13" t="s">
        <v>93</v>
      </c>
      <c r="CD13" t="s">
        <v>881</v>
      </c>
      <c r="CE13">
        <v>1728.3544053999999</v>
      </c>
      <c r="CF13">
        <v>224</v>
      </c>
      <c r="CG13">
        <v>260</v>
      </c>
      <c r="CH13">
        <v>301</v>
      </c>
      <c r="CI13">
        <v>332</v>
      </c>
      <c r="CJ13">
        <v>365</v>
      </c>
      <c r="CK13">
        <v>424</v>
      </c>
      <c r="CL13">
        <v>494</v>
      </c>
      <c r="CM13">
        <v>550</v>
      </c>
      <c r="CN13">
        <v>611</v>
      </c>
      <c r="CO13">
        <v>666</v>
      </c>
      <c r="CP13">
        <v>722</v>
      </c>
      <c r="CQ13">
        <v>784</v>
      </c>
      <c r="CR13">
        <v>853</v>
      </c>
      <c r="CS13">
        <v>928</v>
      </c>
      <c r="CT13" t="s">
        <v>884</v>
      </c>
      <c r="CU13">
        <v>1001</v>
      </c>
      <c r="CV13">
        <v>1073</v>
      </c>
      <c r="CW13">
        <v>4695.16</v>
      </c>
      <c r="CX13" t="s">
        <v>877</v>
      </c>
      <c r="CY13" t="s">
        <v>890</v>
      </c>
      <c r="CZ13">
        <v>-3264.7074309999998</v>
      </c>
      <c r="DA13">
        <v>-6096.16579</v>
      </c>
      <c r="DB13">
        <v>0.32018199559999999</v>
      </c>
      <c r="DC13">
        <v>39.496898651000002</v>
      </c>
      <c r="DD13">
        <f t="shared" si="0"/>
        <v>100</v>
      </c>
      <c r="DE13">
        <v>3.1721000671000001</v>
      </c>
      <c r="DF13">
        <v>5.3691501617000004</v>
      </c>
      <c r="DG13">
        <v>0.59079998730000005</v>
      </c>
      <c r="DH13">
        <v>16.73813084</v>
      </c>
      <c r="DI13">
        <v>0.16425699999999999</v>
      </c>
      <c r="DJ13">
        <v>2.74935536</v>
      </c>
      <c r="DK13">
        <v>0</v>
      </c>
      <c r="DL13">
        <v>0</v>
      </c>
      <c r="DM13">
        <v>0</v>
      </c>
      <c r="EB13" s="3">
        <v>207.24015476758362</v>
      </c>
      <c r="EC13">
        <f t="shared" si="1"/>
        <v>176775852.01674885</v>
      </c>
      <c r="ED13">
        <f t="shared" si="2"/>
        <v>483.98590559000365</v>
      </c>
      <c r="EE13">
        <f t="shared" si="3"/>
        <v>483.98590559000365</v>
      </c>
      <c r="EF13">
        <v>0</v>
      </c>
      <c r="EG13">
        <v>22622.867888000001</v>
      </c>
      <c r="EJ13">
        <v>0</v>
      </c>
      <c r="EK13">
        <v>0</v>
      </c>
      <c r="EL13">
        <v>85159.221428999997</v>
      </c>
      <c r="EM13">
        <v>0</v>
      </c>
      <c r="EN13">
        <v>0</v>
      </c>
      <c r="EO13">
        <v>0</v>
      </c>
    </row>
    <row r="14" spans="1:146" x14ac:dyDescent="0.25">
      <c r="A14">
        <v>20088</v>
      </c>
      <c r="H14">
        <v>41441.85585</v>
      </c>
      <c r="I14">
        <v>41441.85585</v>
      </c>
      <c r="J14">
        <v>17362.190283</v>
      </c>
      <c r="K14">
        <v>8027.9386678000001</v>
      </c>
      <c r="L14">
        <v>0</v>
      </c>
      <c r="M14">
        <v>41441.85585</v>
      </c>
      <c r="N14">
        <v>41441.85585</v>
      </c>
      <c r="O14">
        <v>41441.85585</v>
      </c>
      <c r="P14">
        <v>8024.9584486000003</v>
      </c>
      <c r="Q14">
        <v>8024.9584486000003</v>
      </c>
      <c r="AF14">
        <v>65</v>
      </c>
      <c r="AG14">
        <v>0.44859999420000002</v>
      </c>
      <c r="BE14">
        <v>999</v>
      </c>
      <c r="BQ14">
        <v>0</v>
      </c>
      <c r="BR14">
        <v>4</v>
      </c>
      <c r="BS14">
        <v>4</v>
      </c>
      <c r="BT14">
        <v>36</v>
      </c>
      <c r="BU14" t="s">
        <v>99</v>
      </c>
      <c r="BV14" t="s">
        <v>100</v>
      </c>
      <c r="BW14">
        <v>-34.93</v>
      </c>
      <c r="BX14">
        <v>138.6</v>
      </c>
      <c r="BY14" t="s">
        <v>99</v>
      </c>
      <c r="BZ14" t="s">
        <v>101</v>
      </c>
      <c r="CA14" t="s">
        <v>102</v>
      </c>
      <c r="CB14" t="s">
        <v>878</v>
      </c>
      <c r="CC14" t="s">
        <v>74</v>
      </c>
      <c r="CD14" t="s">
        <v>74</v>
      </c>
      <c r="CE14">
        <v>1185.6708999</v>
      </c>
      <c r="CF14">
        <v>429</v>
      </c>
      <c r="CG14">
        <v>497</v>
      </c>
      <c r="CH14">
        <v>572</v>
      </c>
      <c r="CI14">
        <v>697</v>
      </c>
      <c r="CJ14">
        <v>792</v>
      </c>
      <c r="CK14">
        <v>881</v>
      </c>
      <c r="CL14">
        <v>943</v>
      </c>
      <c r="CM14">
        <v>993</v>
      </c>
      <c r="CN14">
        <v>1046</v>
      </c>
      <c r="CO14">
        <v>1074</v>
      </c>
      <c r="CP14">
        <v>1102</v>
      </c>
      <c r="CQ14">
        <v>1133</v>
      </c>
      <c r="CR14">
        <v>1181</v>
      </c>
      <c r="CS14">
        <v>1285</v>
      </c>
      <c r="CT14" t="s">
        <v>886</v>
      </c>
      <c r="CU14">
        <v>1410</v>
      </c>
      <c r="CV14">
        <v>1535</v>
      </c>
      <c r="CW14">
        <v>28385.1</v>
      </c>
      <c r="CX14" t="s">
        <v>891</v>
      </c>
      <c r="CY14" t="s">
        <v>891</v>
      </c>
      <c r="CZ14">
        <v>-4215.1976199999999</v>
      </c>
      <c r="DA14">
        <v>12280.799709999999</v>
      </c>
      <c r="DB14">
        <v>3.0901000500000002</v>
      </c>
      <c r="DC14">
        <v>7.6560201645000001</v>
      </c>
      <c r="DD14">
        <f t="shared" si="0"/>
        <v>2.4775962074431859</v>
      </c>
      <c r="DE14">
        <v>0.54326701160000002</v>
      </c>
      <c r="DF14">
        <v>0.1989700049</v>
      </c>
      <c r="DG14">
        <v>2.7304000854999999</v>
      </c>
      <c r="DH14">
        <v>0.51581107999999998</v>
      </c>
      <c r="DI14">
        <v>0.75049900000000003</v>
      </c>
      <c r="DJ14">
        <v>0.38711545000000003</v>
      </c>
      <c r="DK14">
        <v>0</v>
      </c>
      <c r="DL14">
        <v>0</v>
      </c>
      <c r="DM14">
        <v>0</v>
      </c>
      <c r="EB14" s="3">
        <v>174.41284312753939</v>
      </c>
      <c r="EC14">
        <f t="shared" si="1"/>
        <v>205981567.73362401</v>
      </c>
      <c r="ED14">
        <f t="shared" si="2"/>
        <v>563.94679735420675</v>
      </c>
      <c r="EE14">
        <f t="shared" si="3"/>
        <v>563.94679735420675</v>
      </c>
      <c r="EF14">
        <v>8027.9386678000001</v>
      </c>
      <c r="EG14">
        <v>8024.9584486000003</v>
      </c>
      <c r="EJ14">
        <v>6928.7544930000004</v>
      </c>
      <c r="EK14">
        <v>6928.7544930000004</v>
      </c>
      <c r="EL14">
        <v>27383.110325000001</v>
      </c>
      <c r="EM14">
        <v>0</v>
      </c>
      <c r="EN14">
        <v>0</v>
      </c>
      <c r="EO14">
        <v>0</v>
      </c>
    </row>
    <row r="15" spans="1:146" x14ac:dyDescent="0.25">
      <c r="A15">
        <v>20089</v>
      </c>
      <c r="H15">
        <v>36815.616628000003</v>
      </c>
      <c r="I15">
        <v>36815.616628000003</v>
      </c>
      <c r="J15">
        <v>0</v>
      </c>
      <c r="K15">
        <v>0</v>
      </c>
      <c r="L15">
        <v>0</v>
      </c>
      <c r="M15">
        <v>54386.461595000001</v>
      </c>
      <c r="N15">
        <v>54386.461595000001</v>
      </c>
      <c r="O15">
        <v>4725.2173444999999</v>
      </c>
      <c r="P15">
        <v>1666.112578</v>
      </c>
      <c r="Q15">
        <v>1666.112578</v>
      </c>
      <c r="AF15">
        <v>16</v>
      </c>
      <c r="AG15">
        <v>0.84689998629999996</v>
      </c>
      <c r="BE15">
        <v>999</v>
      </c>
      <c r="BQ15">
        <v>1</v>
      </c>
      <c r="BR15">
        <v>19</v>
      </c>
      <c r="BS15">
        <v>19</v>
      </c>
      <c r="BT15">
        <v>36</v>
      </c>
      <c r="BU15" t="s">
        <v>99</v>
      </c>
      <c r="BV15" t="s">
        <v>103</v>
      </c>
      <c r="BW15">
        <v>-27.46</v>
      </c>
      <c r="BX15">
        <v>153.02000000000001</v>
      </c>
      <c r="BY15" t="s">
        <v>99</v>
      </c>
      <c r="BZ15" t="s">
        <v>101</v>
      </c>
      <c r="CA15" t="s">
        <v>102</v>
      </c>
      <c r="CB15" t="s">
        <v>878</v>
      </c>
      <c r="CC15" t="s">
        <v>80</v>
      </c>
      <c r="CD15" t="s">
        <v>881</v>
      </c>
      <c r="CE15">
        <v>1482.7840626</v>
      </c>
      <c r="CF15">
        <v>442</v>
      </c>
      <c r="CG15">
        <v>518</v>
      </c>
      <c r="CH15">
        <v>603</v>
      </c>
      <c r="CI15">
        <v>699</v>
      </c>
      <c r="CJ15">
        <v>798</v>
      </c>
      <c r="CK15">
        <v>928</v>
      </c>
      <c r="CL15">
        <v>1067</v>
      </c>
      <c r="CM15">
        <v>1192</v>
      </c>
      <c r="CN15">
        <v>1329</v>
      </c>
      <c r="CO15">
        <v>1471</v>
      </c>
      <c r="CP15">
        <v>1603</v>
      </c>
      <c r="CQ15">
        <v>1780</v>
      </c>
      <c r="CR15">
        <v>1993</v>
      </c>
      <c r="CS15">
        <v>2215</v>
      </c>
      <c r="CT15" t="s">
        <v>886</v>
      </c>
      <c r="CU15">
        <v>2426</v>
      </c>
      <c r="CV15">
        <v>2627</v>
      </c>
      <c r="CW15">
        <v>29730.799999999999</v>
      </c>
      <c r="CX15" t="s">
        <v>891</v>
      </c>
      <c r="CY15" t="s">
        <v>891</v>
      </c>
      <c r="CZ15">
        <v>-3345.1347500000002</v>
      </c>
      <c r="DA15">
        <v>14242.478184</v>
      </c>
      <c r="DB15">
        <v>0</v>
      </c>
      <c r="DC15">
        <v>0</v>
      </c>
      <c r="DD15">
        <v>0</v>
      </c>
      <c r="DE15">
        <v>0.16649700000000001</v>
      </c>
      <c r="DF15">
        <v>0.63338099999999997</v>
      </c>
      <c r="DG15">
        <v>0.26286999999999999</v>
      </c>
      <c r="DH15">
        <v>3.2777387899999999</v>
      </c>
      <c r="DI15">
        <v>0.18326600000000001</v>
      </c>
      <c r="DJ15">
        <v>0.60069731000000004</v>
      </c>
      <c r="DK15">
        <v>41925.89733</v>
      </c>
      <c r="DL15">
        <v>4206.9703159999999</v>
      </c>
      <c r="DM15">
        <v>0.100343</v>
      </c>
      <c r="EB15" s="3">
        <v>174.41284312753939</v>
      </c>
      <c r="EC15">
        <f t="shared" si="1"/>
        <v>347604796.35318601</v>
      </c>
      <c r="ED15">
        <f t="shared" si="2"/>
        <v>951.69006530646425</v>
      </c>
      <c r="EE15">
        <f t="shared" si="3"/>
        <v>951.69006530646425</v>
      </c>
      <c r="EF15">
        <v>0</v>
      </c>
      <c r="EG15">
        <v>1666.112578</v>
      </c>
      <c r="EJ15">
        <v>0</v>
      </c>
      <c r="EK15">
        <v>0</v>
      </c>
      <c r="EL15">
        <v>271074.08039999998</v>
      </c>
      <c r="EM15">
        <v>10847.976803</v>
      </c>
      <c r="EN15">
        <v>10847.976803</v>
      </c>
      <c r="EO15">
        <v>308363.19292</v>
      </c>
    </row>
    <row r="16" spans="1:146" x14ac:dyDescent="0.25">
      <c r="A16">
        <v>20095</v>
      </c>
      <c r="B16">
        <v>8</v>
      </c>
      <c r="C16">
        <v>0</v>
      </c>
      <c r="D16">
        <v>0</v>
      </c>
      <c r="E16">
        <v>1</v>
      </c>
      <c r="F16">
        <v>1</v>
      </c>
      <c r="G16">
        <v>0</v>
      </c>
      <c r="H16">
        <v>77884.516707999996</v>
      </c>
      <c r="I16">
        <v>61542.705761999998</v>
      </c>
      <c r="J16">
        <v>0</v>
      </c>
      <c r="K16">
        <v>0</v>
      </c>
      <c r="L16">
        <v>0</v>
      </c>
      <c r="M16">
        <v>33945.071491000002</v>
      </c>
      <c r="N16">
        <v>33945.071491000002</v>
      </c>
      <c r="O16">
        <v>21473.999666</v>
      </c>
      <c r="P16">
        <v>21473.999666</v>
      </c>
      <c r="Q16">
        <v>21473.999666</v>
      </c>
      <c r="R16">
        <v>33436.793443000002</v>
      </c>
      <c r="S16">
        <v>19471.598794000001</v>
      </c>
      <c r="T16">
        <v>12481.005564999999</v>
      </c>
      <c r="U16">
        <v>430.36585740999999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58</v>
      </c>
      <c r="AG16">
        <v>0.60250002150000004</v>
      </c>
      <c r="AH16">
        <v>0.93204001020000005</v>
      </c>
      <c r="AI16">
        <v>189.06363446</v>
      </c>
      <c r="AJ16">
        <f>IF(AI16&gt;0,MIN(AH16/AI16,100),100)</f>
        <v>4.929768820228571E-3</v>
      </c>
      <c r="AK16">
        <v>3897.2466285999999</v>
      </c>
      <c r="AL16">
        <v>590.75243856999998</v>
      </c>
      <c r="AM16">
        <v>4.33091429E-2</v>
      </c>
      <c r="AN16">
        <f>IF(AND(AK16=0,AL16=0,AM16=0),1,0)</f>
        <v>0</v>
      </c>
      <c r="AQ16">
        <v>88.103836748999996</v>
      </c>
      <c r="AR16">
        <v>0.5</v>
      </c>
      <c r="AS16">
        <v>6.5167384899999998</v>
      </c>
      <c r="AT16">
        <v>0.2559045714</v>
      </c>
      <c r="AU16">
        <v>3.6873742213999998</v>
      </c>
      <c r="AV16">
        <v>0.4460961376</v>
      </c>
      <c r="AW16">
        <v>1.3701988757000001</v>
      </c>
      <c r="AX16">
        <v>0.60352815829999995</v>
      </c>
      <c r="AY16">
        <v>1006.5842857</v>
      </c>
      <c r="AZ16">
        <v>4.6070000000000002</v>
      </c>
      <c r="BA16">
        <v>40.301428571000002</v>
      </c>
      <c r="BB16">
        <v>321.29285714000002</v>
      </c>
      <c r="BC16">
        <v>136.05428570999999</v>
      </c>
      <c r="BD16">
        <v>0</v>
      </c>
      <c r="BE16">
        <v>999</v>
      </c>
      <c r="BF16">
        <v>2.3333330000000001</v>
      </c>
      <c r="BG16">
        <v>1524819.2923999999</v>
      </c>
      <c r="BH16">
        <v>138615.98285999999</v>
      </c>
      <c r="BI16">
        <v>7.1213522000000001E-2</v>
      </c>
      <c r="BJ16">
        <v>1.3581745700000001</v>
      </c>
      <c r="BK16">
        <v>0</v>
      </c>
      <c r="BL16">
        <f>BK16/BJ16</f>
        <v>0</v>
      </c>
      <c r="BM16">
        <v>11.948271829999999</v>
      </c>
      <c r="BQ16">
        <v>0</v>
      </c>
      <c r="BR16">
        <v>0</v>
      </c>
      <c r="BS16">
        <v>0</v>
      </c>
      <c r="BT16">
        <v>36</v>
      </c>
      <c r="BU16" t="s">
        <v>99</v>
      </c>
      <c r="BV16" t="s">
        <v>104</v>
      </c>
      <c r="BW16">
        <v>-37.81</v>
      </c>
      <c r="BX16">
        <v>144.96</v>
      </c>
      <c r="BY16" t="s">
        <v>99</v>
      </c>
      <c r="BZ16" t="s">
        <v>101</v>
      </c>
      <c r="CA16" t="s">
        <v>102</v>
      </c>
      <c r="CB16" t="s">
        <v>878</v>
      </c>
      <c r="CC16" t="s">
        <v>93</v>
      </c>
      <c r="CD16" t="s">
        <v>881</v>
      </c>
      <c r="CE16">
        <v>1921.5520758</v>
      </c>
      <c r="CF16">
        <v>1332</v>
      </c>
      <c r="CG16">
        <v>1574</v>
      </c>
      <c r="CH16">
        <v>1851</v>
      </c>
      <c r="CI16">
        <v>2068</v>
      </c>
      <c r="CJ16">
        <v>2334</v>
      </c>
      <c r="CK16">
        <v>2561</v>
      </c>
      <c r="CL16">
        <v>2765</v>
      </c>
      <c r="CM16">
        <v>2935</v>
      </c>
      <c r="CN16">
        <v>3117</v>
      </c>
      <c r="CO16">
        <v>3257</v>
      </c>
      <c r="CP16">
        <v>3433</v>
      </c>
      <c r="CQ16">
        <v>3641</v>
      </c>
      <c r="CR16">
        <v>3896</v>
      </c>
      <c r="CS16">
        <v>4244</v>
      </c>
      <c r="CT16" t="s">
        <v>883</v>
      </c>
      <c r="CU16">
        <v>4612</v>
      </c>
      <c r="CV16">
        <v>4962</v>
      </c>
      <c r="CW16">
        <v>33166</v>
      </c>
      <c r="CX16" t="s">
        <v>891</v>
      </c>
      <c r="CY16" t="s">
        <v>891</v>
      </c>
      <c r="CZ16">
        <v>-4543.1716509999997</v>
      </c>
      <c r="DA16">
        <v>12550.892457</v>
      </c>
      <c r="DB16">
        <v>0.96187502150000004</v>
      </c>
      <c r="DC16">
        <v>0</v>
      </c>
      <c r="DD16">
        <f t="shared" ref="DD16:DD79" si="4">IF(DB16&gt;0,MIN(DC16/DB16,100),100)</f>
        <v>0</v>
      </c>
      <c r="DE16">
        <v>0.52842897180000004</v>
      </c>
      <c r="DF16">
        <v>0.29624798889999998</v>
      </c>
      <c r="DG16">
        <v>1.7837400435999999</v>
      </c>
      <c r="DH16">
        <v>1.53937876</v>
      </c>
      <c r="DI16">
        <v>0.23558799999999999</v>
      </c>
      <c r="DJ16">
        <v>0.36265929000000002</v>
      </c>
      <c r="DK16">
        <v>0</v>
      </c>
      <c r="DL16">
        <v>0</v>
      </c>
      <c r="DM16">
        <v>0</v>
      </c>
      <c r="DN16">
        <f>IF(AND(D16=1,AM16&gt;1),1,0)</f>
        <v>0</v>
      </c>
      <c r="DO16">
        <f>IF(AND(DN16=0,AN16=1),AO16,DN16)</f>
        <v>0</v>
      </c>
      <c r="DP16">
        <f>IF(AND(E16=1,AS17&gt;0.3),1,0)</f>
        <v>0</v>
      </c>
      <c r="DQ16">
        <f>IF(AND(F16=1,AT17&gt;0.4),1,0)</f>
        <v>0</v>
      </c>
      <c r="DR16">
        <f>IF(AND($F16=1,$AT17&gt;1),1,0)</f>
        <v>0</v>
      </c>
      <c r="DS16">
        <f>IF(AND($F16=1,$AX16&gt;0.3),1,0)</f>
        <v>1</v>
      </c>
      <c r="DT16">
        <f>IF(AND($F16=1,$AX16&gt;0.4),1,0)</f>
        <v>1</v>
      </c>
      <c r="DU16">
        <f>IF(AND($F16=1,$AX16&gt;1),1,0)</f>
        <v>0</v>
      </c>
      <c r="DV16">
        <f>IF(AND($F16=1,$BI16&gt;0.3),1,0)</f>
        <v>0</v>
      </c>
      <c r="DW16">
        <f>IF(AND($F16=1,$BI16&gt;0.4),1,0)</f>
        <v>0</v>
      </c>
      <c r="DX16">
        <f>IF(AND($F16=1,$BI16&gt;1),1,0)</f>
        <v>0</v>
      </c>
      <c r="DY16">
        <f>IF(AND($F16=1,$BL16&gt;0.3),1,0)</f>
        <v>0</v>
      </c>
      <c r="DZ16">
        <f>IF(AND($F16=1,$BL16&gt;0.4),1,0)</f>
        <v>0</v>
      </c>
      <c r="EA16">
        <f>IF(AND($F16=1,$BL16&gt;1),1,0)</f>
        <v>0</v>
      </c>
      <c r="EB16" s="3">
        <v>174.41284312753939</v>
      </c>
      <c r="EC16">
        <f t="shared" si="1"/>
        <v>679512436.82489347</v>
      </c>
      <c r="ED16">
        <f t="shared" si="2"/>
        <v>1860.4036600270867</v>
      </c>
      <c r="EE16">
        <f t="shared" si="3"/>
        <v>1860.4036600270867</v>
      </c>
      <c r="EF16">
        <v>0</v>
      </c>
      <c r="EG16">
        <v>21473.999666</v>
      </c>
      <c r="EH16">
        <v>0</v>
      </c>
      <c r="EI16">
        <v>0</v>
      </c>
      <c r="EJ16">
        <v>0</v>
      </c>
      <c r="EK16">
        <v>0</v>
      </c>
      <c r="EL16">
        <v>177074.5313</v>
      </c>
      <c r="EM16">
        <v>0</v>
      </c>
      <c r="EN16">
        <v>0</v>
      </c>
      <c r="EO16">
        <v>223309.46463</v>
      </c>
      <c r="EP16">
        <v>7118.5137471999997</v>
      </c>
    </row>
    <row r="17" spans="1:146" x14ac:dyDescent="0.25">
      <c r="A17">
        <v>20097</v>
      </c>
      <c r="H17">
        <v>26348.378617999999</v>
      </c>
      <c r="I17">
        <v>0</v>
      </c>
      <c r="J17">
        <v>0</v>
      </c>
      <c r="K17">
        <v>0</v>
      </c>
      <c r="L17">
        <v>0</v>
      </c>
      <c r="M17">
        <v>90927.754180000004</v>
      </c>
      <c r="N17">
        <v>4645.6559745000004</v>
      </c>
      <c r="O17">
        <v>0</v>
      </c>
      <c r="P17">
        <v>0</v>
      </c>
      <c r="Q17">
        <v>0</v>
      </c>
      <c r="AF17">
        <v>15</v>
      </c>
      <c r="AG17">
        <v>0.61669999360000005</v>
      </c>
      <c r="BE17">
        <v>999</v>
      </c>
      <c r="BQ17">
        <v>1</v>
      </c>
      <c r="BR17">
        <v>14</v>
      </c>
      <c r="BS17">
        <v>14</v>
      </c>
      <c r="BT17">
        <v>36</v>
      </c>
      <c r="BU17" t="s">
        <v>99</v>
      </c>
      <c r="BV17" t="s">
        <v>105</v>
      </c>
      <c r="BW17">
        <v>-31.96</v>
      </c>
      <c r="BX17">
        <v>115.84</v>
      </c>
      <c r="BY17" t="s">
        <v>99</v>
      </c>
      <c r="BZ17" t="s">
        <v>101</v>
      </c>
      <c r="CA17" t="s">
        <v>102</v>
      </c>
      <c r="CB17" t="s">
        <v>878</v>
      </c>
      <c r="CC17" t="s">
        <v>93</v>
      </c>
      <c r="CD17" t="s">
        <v>881</v>
      </c>
      <c r="CE17">
        <v>1185.7293242000001</v>
      </c>
      <c r="CF17">
        <v>311</v>
      </c>
      <c r="CG17">
        <v>358</v>
      </c>
      <c r="CH17">
        <v>409</v>
      </c>
      <c r="CI17">
        <v>483</v>
      </c>
      <c r="CJ17">
        <v>611</v>
      </c>
      <c r="CK17">
        <v>770</v>
      </c>
      <c r="CL17">
        <v>898</v>
      </c>
      <c r="CM17">
        <v>1023</v>
      </c>
      <c r="CN17">
        <v>1160</v>
      </c>
      <c r="CO17">
        <v>1273</v>
      </c>
      <c r="CP17">
        <v>1373</v>
      </c>
      <c r="CQ17">
        <v>1484</v>
      </c>
      <c r="CR17">
        <v>1617</v>
      </c>
      <c r="CS17">
        <v>1783</v>
      </c>
      <c r="CT17" t="s">
        <v>886</v>
      </c>
      <c r="CU17">
        <v>1955</v>
      </c>
      <c r="CV17">
        <v>2121</v>
      </c>
      <c r="CW17">
        <v>35670.6</v>
      </c>
      <c r="CX17" t="s">
        <v>891</v>
      </c>
      <c r="CY17" t="s">
        <v>891</v>
      </c>
      <c r="CZ17">
        <v>-3872.4065999999998</v>
      </c>
      <c r="DA17">
        <v>10485.471842999999</v>
      </c>
      <c r="DB17">
        <v>5.1817499099999997E-2</v>
      </c>
      <c r="DC17">
        <v>0</v>
      </c>
      <c r="DD17">
        <f t="shared" si="4"/>
        <v>0</v>
      </c>
      <c r="DE17">
        <v>0.4545640051</v>
      </c>
      <c r="DF17">
        <v>2.8166399002000002</v>
      </c>
      <c r="DG17">
        <v>0.16138499980000001</v>
      </c>
      <c r="DH17">
        <v>5.9735831900000003</v>
      </c>
      <c r="DI17">
        <v>5.2385300000000003E-2</v>
      </c>
      <c r="DJ17">
        <v>0.31292808999999999</v>
      </c>
      <c r="DK17">
        <v>27073.403139999999</v>
      </c>
      <c r="DL17">
        <v>1170.518585</v>
      </c>
      <c r="DM17">
        <v>4.3235000000000003E-2</v>
      </c>
      <c r="EB17" s="3">
        <v>174.41284312753939</v>
      </c>
      <c r="EC17">
        <f t="shared" si="1"/>
        <v>282025567.33723116</v>
      </c>
      <c r="ED17">
        <f t="shared" si="2"/>
        <v>772.14392152561572</v>
      </c>
      <c r="EE17">
        <f t="shared" si="3"/>
        <v>772.14392152561572</v>
      </c>
      <c r="EF17">
        <v>0</v>
      </c>
      <c r="EG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12194.748949000001</v>
      </c>
    </row>
    <row r="18" spans="1:146" x14ac:dyDescent="0.25">
      <c r="A18">
        <v>20099</v>
      </c>
      <c r="B18">
        <v>16</v>
      </c>
      <c r="C18">
        <v>0</v>
      </c>
      <c r="D18">
        <v>0</v>
      </c>
      <c r="E18">
        <v>0.87819025520000005</v>
      </c>
      <c r="F18">
        <v>1</v>
      </c>
      <c r="G18">
        <v>0.12180974479999999</v>
      </c>
      <c r="H18">
        <v>75451.807650999996</v>
      </c>
      <c r="I18">
        <v>14972.886009</v>
      </c>
      <c r="J18">
        <v>14972.886009</v>
      </c>
      <c r="K18">
        <v>0</v>
      </c>
      <c r="L18">
        <v>0</v>
      </c>
      <c r="M18">
        <v>42662.068832999998</v>
      </c>
      <c r="N18">
        <v>42662.068832999998</v>
      </c>
      <c r="O18">
        <v>42662.068832999998</v>
      </c>
      <c r="P18">
        <v>34947.609933</v>
      </c>
      <c r="Q18">
        <v>34947.609933</v>
      </c>
      <c r="R18">
        <v>18773.746070000001</v>
      </c>
      <c r="S18">
        <v>18773.746070000001</v>
      </c>
      <c r="T18">
        <v>18773.746070000001</v>
      </c>
      <c r="U18">
        <v>16629.657358</v>
      </c>
      <c r="V18">
        <v>0</v>
      </c>
      <c r="W18">
        <v>0</v>
      </c>
      <c r="X18">
        <v>0</v>
      </c>
      <c r="Y18">
        <v>0</v>
      </c>
      <c r="Z18">
        <v>0</v>
      </c>
      <c r="AA18">
        <v>33473.811973999997</v>
      </c>
      <c r="AB18">
        <v>33473.811973999997</v>
      </c>
      <c r="AC18">
        <v>33473.811973999997</v>
      </c>
      <c r="AD18">
        <v>0</v>
      </c>
      <c r="AE18">
        <v>0</v>
      </c>
      <c r="AF18">
        <v>1</v>
      </c>
      <c r="AG18">
        <v>1.1596000195</v>
      </c>
      <c r="AH18">
        <v>0.63258969870000004</v>
      </c>
      <c r="AI18">
        <v>109.80348404999999</v>
      </c>
      <c r="AJ18">
        <f>IF(AI18&gt;0,MIN(AH18/AI18,100),100)</f>
        <v>5.7611077114087259E-3</v>
      </c>
      <c r="AK18">
        <v>25421.335370000001</v>
      </c>
      <c r="AL18">
        <v>3985.4044309999999</v>
      </c>
      <c r="AM18">
        <v>0.156774</v>
      </c>
      <c r="AN18">
        <f>IF(AND(AK18=0,AL18=0,AM18=0),1,0)</f>
        <v>0</v>
      </c>
      <c r="AQ18">
        <v>69.535020130999996</v>
      </c>
      <c r="AR18">
        <v>0.87819025520000005</v>
      </c>
      <c r="AS18">
        <v>3.0261329636999998</v>
      </c>
      <c r="AT18">
        <v>0.28666506720000001</v>
      </c>
      <c r="AU18">
        <v>0.86938301709999999</v>
      </c>
      <c r="AV18">
        <v>1.67408376</v>
      </c>
      <c r="AW18">
        <v>0.95463993989999996</v>
      </c>
      <c r="AX18">
        <v>1.7160994593000001</v>
      </c>
      <c r="AY18">
        <v>7082.1060584999996</v>
      </c>
      <c r="AZ18">
        <v>7.6351606671000001</v>
      </c>
      <c r="BA18">
        <v>454.38746696999999</v>
      </c>
      <c r="BB18">
        <v>1054.384593</v>
      </c>
      <c r="BC18">
        <v>675.97205415999997</v>
      </c>
      <c r="BD18">
        <v>0</v>
      </c>
      <c r="BE18">
        <v>999</v>
      </c>
      <c r="BF18">
        <v>2.3333330000000001</v>
      </c>
      <c r="BG18">
        <v>2176409.8037999999</v>
      </c>
      <c r="BH18">
        <v>357563.52989000001</v>
      </c>
      <c r="BI18">
        <v>0.17482782599999999</v>
      </c>
      <c r="BJ18">
        <v>1.2290419296999999</v>
      </c>
      <c r="BK18">
        <v>1.85781587E-2</v>
      </c>
      <c r="BL18">
        <f>BK18/BJ18</f>
        <v>1.511596817899841E-2</v>
      </c>
      <c r="BM18">
        <v>17.239671872999999</v>
      </c>
      <c r="BN18">
        <v>1378</v>
      </c>
      <c r="BO18">
        <f>BN18*365.25*1000000/1000</f>
        <v>503314500</v>
      </c>
      <c r="BP18">
        <f>BO18/(CR18*1000)</f>
        <v>112.37206965840589</v>
      </c>
      <c r="BQ18">
        <v>1</v>
      </c>
      <c r="BR18">
        <v>9</v>
      </c>
      <c r="BS18">
        <v>9</v>
      </c>
      <c r="BT18">
        <v>36</v>
      </c>
      <c r="BU18" t="s">
        <v>99</v>
      </c>
      <c r="BV18" t="s">
        <v>106</v>
      </c>
      <c r="BW18">
        <v>-33.869999999999997</v>
      </c>
      <c r="BX18">
        <v>151.21</v>
      </c>
      <c r="BY18" t="s">
        <v>99</v>
      </c>
      <c r="BZ18" t="s">
        <v>101</v>
      </c>
      <c r="CA18" t="s">
        <v>102</v>
      </c>
      <c r="CB18" t="s">
        <v>878</v>
      </c>
      <c r="CC18" t="s">
        <v>80</v>
      </c>
      <c r="CD18" t="s">
        <v>881</v>
      </c>
      <c r="CE18">
        <v>2401.2271976000002</v>
      </c>
      <c r="CF18">
        <v>1690</v>
      </c>
      <c r="CG18">
        <v>1906</v>
      </c>
      <c r="CH18">
        <v>2135</v>
      </c>
      <c r="CI18">
        <v>2390</v>
      </c>
      <c r="CJ18">
        <v>2667</v>
      </c>
      <c r="CK18">
        <v>2960</v>
      </c>
      <c r="CL18">
        <v>3227</v>
      </c>
      <c r="CM18">
        <v>3432</v>
      </c>
      <c r="CN18">
        <v>3632</v>
      </c>
      <c r="CO18">
        <v>3839</v>
      </c>
      <c r="CP18">
        <v>4078</v>
      </c>
      <c r="CQ18">
        <v>4260</v>
      </c>
      <c r="CR18">
        <v>4479</v>
      </c>
      <c r="CS18">
        <v>4844</v>
      </c>
      <c r="CT18" t="s">
        <v>883</v>
      </c>
      <c r="CU18">
        <v>5254</v>
      </c>
      <c r="CV18">
        <v>5646</v>
      </c>
      <c r="CW18">
        <v>33979.1</v>
      </c>
      <c r="CX18" t="s">
        <v>891</v>
      </c>
      <c r="CY18" t="s">
        <v>891</v>
      </c>
      <c r="CZ18">
        <v>-4093.3649610000002</v>
      </c>
      <c r="DA18">
        <v>13504.334134000001</v>
      </c>
      <c r="DB18">
        <v>258.91598511000001</v>
      </c>
      <c r="DC18">
        <v>0</v>
      </c>
      <c r="DD18">
        <f t="shared" si="4"/>
        <v>0</v>
      </c>
      <c r="DE18">
        <v>2.0366499424</v>
      </c>
      <c r="DF18">
        <v>0.99198997020000002</v>
      </c>
      <c r="DG18">
        <v>2.0531001090999998</v>
      </c>
      <c r="DH18">
        <v>3.03319392</v>
      </c>
      <c r="DI18">
        <v>0.309027</v>
      </c>
      <c r="DJ18">
        <v>0.93733896000000005</v>
      </c>
      <c r="DK18">
        <v>25421.335370000001</v>
      </c>
      <c r="DL18">
        <v>3985.4044309999999</v>
      </c>
      <c r="DM18">
        <v>0.156774</v>
      </c>
      <c r="DN18">
        <f>IF(AND(D18=1,AM18&gt;1),1,0)</f>
        <v>0</v>
      </c>
      <c r="DO18">
        <f>IF(AND(DN18=0,AN18=1),AO18,DN18)</f>
        <v>0</v>
      </c>
      <c r="DP18">
        <f>IF(AND(E18=1,AS19&gt;0.3),1,0)</f>
        <v>0</v>
      </c>
      <c r="DQ18">
        <f>IF(AND(F18=1,AT19&gt;0.4),1,0)</f>
        <v>0</v>
      </c>
      <c r="DR18">
        <f>IF(AND($F18=1,$AT19&gt;1),1,0)</f>
        <v>0</v>
      </c>
      <c r="DS18">
        <f>IF(AND($F18=1,$AX18&gt;0.3),1,0)</f>
        <v>1</v>
      </c>
      <c r="DT18">
        <f>IF(AND($F18=1,$AX18&gt;0.4),1,0)</f>
        <v>1</v>
      </c>
      <c r="DU18">
        <f>IF(AND($F18=1,$AX18&gt;1),1,0)</f>
        <v>1</v>
      </c>
      <c r="DV18">
        <f>IF(AND($F18=1,$BI18&gt;0.3),1,0)</f>
        <v>0</v>
      </c>
      <c r="DW18">
        <f>IF(AND($F18=1,$BI18&gt;0.4),1,0)</f>
        <v>0</v>
      </c>
      <c r="DX18">
        <f>IF(AND($F18=1,$BI18&gt;1),1,0)</f>
        <v>0</v>
      </c>
      <c r="DY18">
        <f>IF(AND($F18=1,$BL18&gt;0.3),1,0)</f>
        <v>0</v>
      </c>
      <c r="DZ18">
        <f>IF(AND($F18=1,$BL18&gt;0.4),1,0)</f>
        <v>0</v>
      </c>
      <c r="EA18">
        <f>IF(AND($F18=1,$BL18&gt;1),1,0)</f>
        <v>0</v>
      </c>
      <c r="EB18" s="3">
        <v>174.41284312753939</v>
      </c>
      <c r="EC18">
        <f t="shared" si="1"/>
        <v>781195124.36824894</v>
      </c>
      <c r="ED18">
        <f t="shared" si="2"/>
        <v>2138.7956861553698</v>
      </c>
      <c r="EE18">
        <f t="shared" si="3"/>
        <v>1378</v>
      </c>
      <c r="EF18">
        <v>0</v>
      </c>
      <c r="EG18">
        <v>42662.068832999998</v>
      </c>
      <c r="EH18">
        <v>0</v>
      </c>
      <c r="EI18">
        <v>0</v>
      </c>
      <c r="EJ18">
        <v>0</v>
      </c>
      <c r="EK18">
        <v>0</v>
      </c>
      <c r="EL18">
        <v>391039.41541000002</v>
      </c>
      <c r="EM18">
        <v>0</v>
      </c>
      <c r="EN18">
        <v>0</v>
      </c>
      <c r="EO18">
        <v>385123.09714999999</v>
      </c>
      <c r="EP18">
        <v>27553.277393</v>
      </c>
    </row>
    <row r="19" spans="1:146" x14ac:dyDescent="0.25">
      <c r="A19">
        <v>20107</v>
      </c>
      <c r="B19">
        <v>4</v>
      </c>
      <c r="C19">
        <v>0.96487435830000001</v>
      </c>
      <c r="D19">
        <v>1</v>
      </c>
      <c r="E19">
        <v>3.5125641700000002E-2</v>
      </c>
      <c r="F19">
        <v>0</v>
      </c>
      <c r="G19">
        <v>0</v>
      </c>
      <c r="H19">
        <v>286860.10953999998</v>
      </c>
      <c r="I19">
        <v>258016.93838000001</v>
      </c>
      <c r="J19">
        <v>0</v>
      </c>
      <c r="K19">
        <v>0</v>
      </c>
      <c r="L19">
        <v>0</v>
      </c>
      <c r="M19">
        <v>230103.60011</v>
      </c>
      <c r="N19">
        <v>230103.60011</v>
      </c>
      <c r="O19">
        <v>230103.60011</v>
      </c>
      <c r="P19">
        <v>0</v>
      </c>
      <c r="Q19">
        <v>0</v>
      </c>
      <c r="R19">
        <v>267945.86115999997</v>
      </c>
      <c r="S19">
        <v>249148.94099999999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6870.0771279999999</v>
      </c>
      <c r="AB19">
        <v>6870.0771279999999</v>
      </c>
      <c r="AC19">
        <v>0</v>
      </c>
      <c r="AD19">
        <v>0</v>
      </c>
      <c r="AE19">
        <v>0</v>
      </c>
      <c r="AF19">
        <v>336</v>
      </c>
      <c r="AG19">
        <v>0.83569997549999997</v>
      </c>
      <c r="AH19">
        <v>6.1481701340999999</v>
      </c>
      <c r="AI19">
        <v>317.54488087999999</v>
      </c>
      <c r="AJ19">
        <f>IF(AI19&gt;0,MIN(AH19/AI19,100),100)</f>
        <v>1.9361578486360137E-2</v>
      </c>
      <c r="AK19">
        <v>11477.076663</v>
      </c>
      <c r="AL19">
        <v>84832.310985999997</v>
      </c>
      <c r="AM19">
        <v>0.26162678630000002</v>
      </c>
      <c r="AN19">
        <f>IF(AND(AK19=0,AL19=0,AM19=0),1,0)</f>
        <v>0</v>
      </c>
      <c r="AQ19">
        <v>93.807667519999995</v>
      </c>
      <c r="AR19">
        <v>0</v>
      </c>
      <c r="AS19">
        <v>282.90984056000002</v>
      </c>
      <c r="AT19">
        <v>0.16705400000000001</v>
      </c>
      <c r="AU19">
        <v>47.261249139999997</v>
      </c>
      <c r="AV19">
        <v>41.596599578999999</v>
      </c>
      <c r="AW19">
        <v>125.17299652</v>
      </c>
      <c r="AX19">
        <v>0.33231300120000001</v>
      </c>
      <c r="AY19">
        <v>1155.02</v>
      </c>
      <c r="AZ19">
        <v>3.613</v>
      </c>
      <c r="BA19">
        <v>54.11</v>
      </c>
      <c r="BB19">
        <v>95.87</v>
      </c>
      <c r="BC19">
        <v>63.99</v>
      </c>
      <c r="BD19">
        <v>0</v>
      </c>
      <c r="BE19">
        <v>1100000</v>
      </c>
      <c r="BF19">
        <v>3.8</v>
      </c>
      <c r="BG19">
        <v>357449.82900000003</v>
      </c>
      <c r="BH19">
        <v>92420.88</v>
      </c>
      <c r="BI19">
        <v>0.2585562294</v>
      </c>
      <c r="BJ19">
        <v>0.13226499999999999</v>
      </c>
      <c r="BK19">
        <v>0</v>
      </c>
      <c r="BL19">
        <f>BK19/BJ19</f>
        <v>0</v>
      </c>
      <c r="BM19">
        <v>67.422761690000002</v>
      </c>
      <c r="BN19">
        <v>370</v>
      </c>
      <c r="BO19">
        <f>BN19*365.25*1000000/1000</f>
        <v>135142500</v>
      </c>
      <c r="BP19">
        <f>BO19/(CR19*1000)</f>
        <v>79.123243559718972</v>
      </c>
      <c r="BQ19">
        <v>1</v>
      </c>
      <c r="BR19">
        <v>585</v>
      </c>
      <c r="BS19">
        <v>584</v>
      </c>
      <c r="BT19">
        <v>40</v>
      </c>
      <c r="BU19" t="s">
        <v>107</v>
      </c>
      <c r="BV19" t="s">
        <v>108</v>
      </c>
      <c r="BW19">
        <v>48.12</v>
      </c>
      <c r="BX19">
        <v>16.22</v>
      </c>
      <c r="BY19" t="s">
        <v>109</v>
      </c>
      <c r="BZ19" t="s">
        <v>110</v>
      </c>
      <c r="CA19" t="s">
        <v>102</v>
      </c>
      <c r="CB19" t="s">
        <v>878</v>
      </c>
      <c r="CC19" t="s">
        <v>80</v>
      </c>
      <c r="CD19" t="s">
        <v>881</v>
      </c>
      <c r="CE19">
        <v>885.37750315999995</v>
      </c>
      <c r="CF19">
        <v>1615</v>
      </c>
      <c r="CG19">
        <v>1621</v>
      </c>
      <c r="CH19">
        <v>1627</v>
      </c>
      <c r="CI19">
        <v>1624</v>
      </c>
      <c r="CJ19">
        <v>1621</v>
      </c>
      <c r="CK19">
        <v>1583</v>
      </c>
      <c r="CL19">
        <v>1539</v>
      </c>
      <c r="CM19">
        <v>1535</v>
      </c>
      <c r="CN19">
        <v>1539</v>
      </c>
      <c r="CO19">
        <v>1544</v>
      </c>
      <c r="CP19">
        <v>1549</v>
      </c>
      <c r="CQ19">
        <v>1641</v>
      </c>
      <c r="CR19">
        <v>1708</v>
      </c>
      <c r="CS19">
        <v>1773</v>
      </c>
      <c r="CT19" t="s">
        <v>886</v>
      </c>
      <c r="CU19">
        <v>1852</v>
      </c>
      <c r="CV19">
        <v>1943</v>
      </c>
      <c r="CW19">
        <v>32550.5</v>
      </c>
      <c r="CX19" t="s">
        <v>891</v>
      </c>
      <c r="CY19" t="s">
        <v>891</v>
      </c>
      <c r="CZ19">
        <v>5675.1987030999999</v>
      </c>
      <c r="DA19">
        <v>1263.5285128</v>
      </c>
      <c r="DB19">
        <v>22.007699966000001</v>
      </c>
      <c r="DC19">
        <v>280.59899902000001</v>
      </c>
      <c r="DD19">
        <f t="shared" si="4"/>
        <v>12.750037462047432</v>
      </c>
      <c r="DE19">
        <v>41.596599578999999</v>
      </c>
      <c r="DF19">
        <v>125.17299652</v>
      </c>
      <c r="DG19">
        <v>0.33231300120000001</v>
      </c>
      <c r="DH19">
        <v>282.90984056000002</v>
      </c>
      <c r="DI19">
        <v>0.16705400000000001</v>
      </c>
      <c r="DJ19">
        <v>47.261249139999997</v>
      </c>
      <c r="DK19">
        <v>324249.31855000003</v>
      </c>
      <c r="DL19">
        <v>2396674.6790999998</v>
      </c>
      <c r="DM19">
        <v>7.3914559999999998</v>
      </c>
      <c r="DN19">
        <f>IF(AND(D19=1,AM19&gt;1),1,0)</f>
        <v>0</v>
      </c>
      <c r="DO19">
        <f>IF(AND(DN19=0,AN19=1),AO19,DN19)</f>
        <v>0</v>
      </c>
      <c r="DP19">
        <f>IF(AND(E19=1,AS20&gt;0.3),1,0)</f>
        <v>0</v>
      </c>
      <c r="DQ19">
        <f>IF(AND(F19=1,AT20&gt;0.4),1,0)</f>
        <v>0</v>
      </c>
      <c r="DR19">
        <f>IF(AND($F19=1,$AT20&gt;1),1,0)</f>
        <v>0</v>
      </c>
      <c r="DS19">
        <f>IF(AND($F19=1,$AX19&gt;0.3),1,0)</f>
        <v>0</v>
      </c>
      <c r="DT19">
        <f>IF(AND($F19=1,$AX19&gt;0.4),1,0)</f>
        <v>0</v>
      </c>
      <c r="DU19">
        <f>IF(AND($F19=1,$AX19&gt;1),1,0)</f>
        <v>0</v>
      </c>
      <c r="DV19">
        <f>IF(AND($F19=1,$BI19&gt;0.3),1,0)</f>
        <v>0</v>
      </c>
      <c r="DW19">
        <f>IF(AND($F19=1,$BI19&gt;0.4),1,0)</f>
        <v>0</v>
      </c>
      <c r="DX19">
        <f>IF(AND($F19=1,$BI19&gt;1),1,0)</f>
        <v>0</v>
      </c>
      <c r="DY19">
        <f>IF(AND($F19=1,$BL19&gt;0.3),1,0)</f>
        <v>0</v>
      </c>
      <c r="DZ19">
        <f>IF(AND($F19=1,$BL19&gt;0.4),1,0)</f>
        <v>0</v>
      </c>
      <c r="EA19">
        <f>IF(AND($F19=1,$BL19&gt;1),1,0)</f>
        <v>0</v>
      </c>
      <c r="EB19" s="3">
        <v>106.59186535764375</v>
      </c>
      <c r="EC19">
        <f t="shared" si="1"/>
        <v>182058906.03085551</v>
      </c>
      <c r="ED19">
        <f t="shared" si="2"/>
        <v>498.45011918098697</v>
      </c>
      <c r="EE19">
        <f t="shared" si="3"/>
        <v>370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1146.594805</v>
      </c>
    </row>
    <row r="20" spans="1:146" x14ac:dyDescent="0.25">
      <c r="A20">
        <v>20115</v>
      </c>
      <c r="B20">
        <v>2</v>
      </c>
      <c r="C20">
        <v>0.48</v>
      </c>
      <c r="D20">
        <v>0</v>
      </c>
      <c r="E20">
        <v>0.52</v>
      </c>
      <c r="F20">
        <v>1</v>
      </c>
      <c r="G20">
        <v>0</v>
      </c>
      <c r="H20">
        <v>27313.613613000001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80869.161586999995</v>
      </c>
      <c r="S20">
        <v>80869.161586999995</v>
      </c>
      <c r="T20">
        <v>60523.507975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27</v>
      </c>
      <c r="AG20">
        <v>2.0234000683</v>
      </c>
      <c r="AH20">
        <v>57.015998840000002</v>
      </c>
      <c r="AI20">
        <v>1001.8699951</v>
      </c>
      <c r="AJ20">
        <f>IF(AI20&gt;0,MIN(AH20/AI20,100),100)</f>
        <v>5.690957820760871E-2</v>
      </c>
      <c r="AK20">
        <v>476263.15986999997</v>
      </c>
      <c r="AL20">
        <v>359403.42086000001</v>
      </c>
      <c r="AM20">
        <v>0.75463199999999997</v>
      </c>
      <c r="AN20">
        <f>IF(AND(AK20=0,AL20=0,AM20=0),1,0)</f>
        <v>0</v>
      </c>
      <c r="AQ20">
        <v>6.2085315522000002</v>
      </c>
      <c r="AR20">
        <v>0</v>
      </c>
      <c r="AS20">
        <v>23.535963540000001</v>
      </c>
      <c r="AT20">
        <v>7.8007999999999994E-2</v>
      </c>
      <c r="AU20">
        <v>1.8359927300000001</v>
      </c>
      <c r="AV20">
        <v>0.16025100649999999</v>
      </c>
      <c r="AW20">
        <v>25.895099640000002</v>
      </c>
      <c r="AX20">
        <v>6.1884401000000004E-3</v>
      </c>
      <c r="AY20">
        <v>0.79</v>
      </c>
      <c r="AZ20">
        <v>0.94599999999999995</v>
      </c>
      <c r="BA20">
        <v>0.04</v>
      </c>
      <c r="BB20">
        <v>1.39</v>
      </c>
      <c r="BC20">
        <v>0.39</v>
      </c>
      <c r="BD20">
        <v>5</v>
      </c>
      <c r="BE20">
        <v>39000</v>
      </c>
      <c r="BF20">
        <v>1.0769230000000001</v>
      </c>
      <c r="BG20">
        <v>22894265.625</v>
      </c>
      <c r="BH20">
        <v>2473946.088</v>
      </c>
      <c r="BI20">
        <v>0.1080596394</v>
      </c>
      <c r="BJ20">
        <v>5.2245988800000003</v>
      </c>
      <c r="BK20">
        <v>0</v>
      </c>
      <c r="BL20">
        <f>BK20/BJ20</f>
        <v>0</v>
      </c>
      <c r="BM20">
        <v>221.97808800000001</v>
      </c>
      <c r="BN20">
        <v>175</v>
      </c>
      <c r="BO20">
        <f>BN20*365.25*1000000/1000</f>
        <v>63918750</v>
      </c>
      <c r="BP20">
        <f>BO20/(CR20*1000)</f>
        <v>12.609735648056816</v>
      </c>
      <c r="BQ20">
        <v>1</v>
      </c>
      <c r="BR20">
        <v>219</v>
      </c>
      <c r="BS20">
        <v>219</v>
      </c>
      <c r="BT20">
        <v>50</v>
      </c>
      <c r="BU20" t="s">
        <v>111</v>
      </c>
      <c r="BV20" t="s">
        <v>112</v>
      </c>
      <c r="BW20">
        <v>22.36</v>
      </c>
      <c r="BX20">
        <v>91.8</v>
      </c>
      <c r="BY20" t="s">
        <v>71</v>
      </c>
      <c r="BZ20" t="s">
        <v>72</v>
      </c>
      <c r="CA20" t="s">
        <v>73</v>
      </c>
      <c r="CB20" t="s">
        <v>73</v>
      </c>
      <c r="CC20" t="s">
        <v>80</v>
      </c>
      <c r="CD20" t="s">
        <v>881</v>
      </c>
      <c r="CE20">
        <v>5025.2569696999999</v>
      </c>
      <c r="CF20">
        <v>289</v>
      </c>
      <c r="CG20">
        <v>323</v>
      </c>
      <c r="CH20">
        <v>360</v>
      </c>
      <c r="CI20">
        <v>503</v>
      </c>
      <c r="CJ20">
        <v>723</v>
      </c>
      <c r="CK20">
        <v>1017</v>
      </c>
      <c r="CL20">
        <v>1340</v>
      </c>
      <c r="CM20">
        <v>1655</v>
      </c>
      <c r="CN20">
        <v>2023</v>
      </c>
      <c r="CO20">
        <v>2578</v>
      </c>
      <c r="CP20">
        <v>3308</v>
      </c>
      <c r="CQ20">
        <v>4201</v>
      </c>
      <c r="CR20">
        <v>5069</v>
      </c>
      <c r="CS20">
        <v>5970</v>
      </c>
      <c r="CT20" t="s">
        <v>885</v>
      </c>
      <c r="CU20">
        <v>6963</v>
      </c>
      <c r="CV20">
        <v>8032</v>
      </c>
      <c r="CW20">
        <v>1591.15</v>
      </c>
      <c r="CX20" t="s">
        <v>879</v>
      </c>
      <c r="CY20" t="s">
        <v>889</v>
      </c>
      <c r="CZ20">
        <v>2737.6877244000002</v>
      </c>
      <c r="DA20">
        <v>8766.4433380999999</v>
      </c>
      <c r="DB20">
        <v>1001.8699951</v>
      </c>
      <c r="DC20">
        <v>57.015998840000002</v>
      </c>
      <c r="DD20">
        <f t="shared" si="4"/>
        <v>5.690957820760871E-2</v>
      </c>
      <c r="DE20">
        <v>0.16025100649999999</v>
      </c>
      <c r="DF20">
        <v>25.895099640000002</v>
      </c>
      <c r="DG20">
        <v>6.1884401000000004E-3</v>
      </c>
      <c r="DH20">
        <v>23.535963540000001</v>
      </c>
      <c r="DI20">
        <v>7.8007999999999994E-2</v>
      </c>
      <c r="DJ20">
        <v>1.8359927300000001</v>
      </c>
      <c r="DK20">
        <v>476263.15986999997</v>
      </c>
      <c r="DL20">
        <v>359403.42086000001</v>
      </c>
      <c r="DM20">
        <v>0.75463199999999997</v>
      </c>
      <c r="DN20">
        <f>IF(AND(D20=1,AM20&gt;1),1,0)</f>
        <v>0</v>
      </c>
      <c r="DO20">
        <f>IF(AND(DN20=0,AN20=1),AO20,DN20)</f>
        <v>0</v>
      </c>
      <c r="DP20">
        <f>IF(AND(E20=1,AS21&gt;0.3),1,0)</f>
        <v>0</v>
      </c>
      <c r="DQ20">
        <f>IF(AND(F20=1,AT21&gt;0.4),1,0)</f>
        <v>0</v>
      </c>
      <c r="DR20">
        <f>IF(AND($F20=1,$AT21&gt;1),1,0)</f>
        <v>0</v>
      </c>
      <c r="DS20">
        <f>IF(AND($F20=1,$AX20&gt;0.3),1,0)</f>
        <v>0</v>
      </c>
      <c r="DT20">
        <f>IF(AND($F20=1,$AX20&gt;0.4),1,0)</f>
        <v>0</v>
      </c>
      <c r="DU20">
        <f>IF(AND($F20=1,$AX20&gt;1),1,0)</f>
        <v>0</v>
      </c>
      <c r="DV20">
        <f>IF(AND($F20=1,$BI20&gt;0.3),1,0)</f>
        <v>0</v>
      </c>
      <c r="DW20">
        <f>IF(AND($F20=1,$BI20&gt;0.4),1,0)</f>
        <v>0</v>
      </c>
      <c r="DX20">
        <f>IF(AND($F20=1,$BI20&gt;1),1,0)</f>
        <v>0</v>
      </c>
      <c r="DY20">
        <f>IF(AND($F20=1,$BL20&gt;0.3),1,0)</f>
        <v>0</v>
      </c>
      <c r="DZ20">
        <f>IF(AND($F20=1,$BL20&gt;0.4),1,0)</f>
        <v>0</v>
      </c>
      <c r="EA20">
        <f>IF(AND($F20=1,$BL20&gt;1),1,0)</f>
        <v>0</v>
      </c>
      <c r="EB20" s="3">
        <v>83.68200836820084</v>
      </c>
      <c r="EC20">
        <f t="shared" si="1"/>
        <v>424184100.41841</v>
      </c>
      <c r="ED20">
        <f t="shared" si="2"/>
        <v>1161.3527732194659</v>
      </c>
      <c r="EE20">
        <f t="shared" si="3"/>
        <v>175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3047.0106759</v>
      </c>
      <c r="EN20">
        <v>3047.0106759</v>
      </c>
      <c r="EO20">
        <v>3047.0106759</v>
      </c>
      <c r="EP20">
        <v>13866.116298999999</v>
      </c>
    </row>
    <row r="21" spans="1:146" x14ac:dyDescent="0.25">
      <c r="A21">
        <v>20119</v>
      </c>
      <c r="B21">
        <v>6</v>
      </c>
      <c r="C21">
        <v>0.86970668900000003</v>
      </c>
      <c r="D21">
        <v>1</v>
      </c>
      <c r="E21">
        <v>0.13029331099999999</v>
      </c>
      <c r="F21">
        <v>0</v>
      </c>
      <c r="G21">
        <v>0</v>
      </c>
      <c r="H21">
        <v>60449.721049</v>
      </c>
      <c r="I21">
        <v>60449.721049</v>
      </c>
      <c r="J21">
        <v>39919.542986</v>
      </c>
      <c r="K21">
        <v>0</v>
      </c>
      <c r="L21">
        <v>0</v>
      </c>
      <c r="M21">
        <v>146402.30484</v>
      </c>
      <c r="N21">
        <v>146402.30484</v>
      </c>
      <c r="O21">
        <v>0</v>
      </c>
      <c r="P21">
        <v>0</v>
      </c>
      <c r="Q21">
        <v>0</v>
      </c>
      <c r="R21">
        <v>233915.70668999999</v>
      </c>
      <c r="S21">
        <v>178862.31327000001</v>
      </c>
      <c r="T21">
        <v>138305.32378999999</v>
      </c>
      <c r="U21">
        <v>0</v>
      </c>
      <c r="V21">
        <v>7738.7437091000002</v>
      </c>
      <c r="W21">
        <v>7738.7437091000002</v>
      </c>
      <c r="X21">
        <v>7738.7437091000002</v>
      </c>
      <c r="Y21">
        <v>7738.7437091000002</v>
      </c>
      <c r="Z21">
        <v>7738.7437091000002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</v>
      </c>
      <c r="AG21">
        <v>1.3693000077999999</v>
      </c>
      <c r="AH21">
        <v>196.29499817000001</v>
      </c>
      <c r="AI21">
        <v>704.90698241999996</v>
      </c>
      <c r="AJ21">
        <f>IF(AI21&gt;0,MIN(AH21/AI21,100),100)</f>
        <v>0.27846936271804851</v>
      </c>
      <c r="AK21">
        <v>476263.15986999997</v>
      </c>
      <c r="AL21">
        <v>359403.42086000001</v>
      </c>
      <c r="AM21">
        <v>0.75463199999999997</v>
      </c>
      <c r="AN21">
        <f>IF(AND(AK21=0,AL21=0,AM21=0),1,0)</f>
        <v>0</v>
      </c>
      <c r="AQ21">
        <v>5.7577863587999998</v>
      </c>
      <c r="AR21">
        <v>9.2967000000000006E-5</v>
      </c>
      <c r="AS21">
        <v>1344.7435975999999</v>
      </c>
      <c r="AT21">
        <v>0.26544099999999998</v>
      </c>
      <c r="AU21">
        <v>356.95009665999999</v>
      </c>
      <c r="AV21">
        <v>266.22900391000002</v>
      </c>
      <c r="AW21">
        <v>1843.4499512</v>
      </c>
      <c r="AX21">
        <v>0.14441899959999999</v>
      </c>
      <c r="AY21">
        <v>5630.6475295</v>
      </c>
      <c r="AZ21">
        <v>3.8924066405</v>
      </c>
      <c r="BA21">
        <v>0</v>
      </c>
      <c r="BB21">
        <v>4885.8796001000001</v>
      </c>
      <c r="BC21">
        <v>1280.2225777000001</v>
      </c>
      <c r="BD21">
        <v>5.0117815066000002</v>
      </c>
      <c r="BE21">
        <v>39000</v>
      </c>
      <c r="BF21">
        <v>1.0769230000000001</v>
      </c>
      <c r="BG21">
        <v>174143627</v>
      </c>
      <c r="BH21">
        <v>17749713.287</v>
      </c>
      <c r="BI21">
        <v>0.10309811939999999</v>
      </c>
      <c r="BJ21">
        <v>1.9569820200000001</v>
      </c>
      <c r="BK21">
        <v>0</v>
      </c>
      <c r="BL21">
        <f>BK21/BJ21</f>
        <v>0</v>
      </c>
      <c r="BM21">
        <v>1529.5845050999999</v>
      </c>
      <c r="BN21">
        <v>2150</v>
      </c>
      <c r="BO21">
        <f>BN21*365.25*1000000/1000</f>
        <v>785287500</v>
      </c>
      <c r="BP21">
        <f>BO21/(CR21*1000)</f>
        <v>52.597957133288681</v>
      </c>
      <c r="BQ21">
        <v>1</v>
      </c>
      <c r="BR21">
        <v>242</v>
      </c>
      <c r="BS21">
        <v>242</v>
      </c>
      <c r="BT21">
        <v>50</v>
      </c>
      <c r="BU21" t="s">
        <v>111</v>
      </c>
      <c r="BV21" t="s">
        <v>113</v>
      </c>
      <c r="BW21">
        <v>23.72</v>
      </c>
      <c r="BX21">
        <v>90.41</v>
      </c>
      <c r="BY21" t="s">
        <v>71</v>
      </c>
      <c r="BZ21" t="s">
        <v>72</v>
      </c>
      <c r="CA21" t="s">
        <v>73</v>
      </c>
      <c r="CB21" t="s">
        <v>73</v>
      </c>
      <c r="CC21" t="s">
        <v>80</v>
      </c>
      <c r="CD21" t="s">
        <v>881</v>
      </c>
      <c r="CE21">
        <v>16788.218794</v>
      </c>
      <c r="CF21">
        <v>336</v>
      </c>
      <c r="CG21">
        <v>409</v>
      </c>
      <c r="CH21">
        <v>508</v>
      </c>
      <c r="CI21">
        <v>821</v>
      </c>
      <c r="CJ21">
        <v>1374</v>
      </c>
      <c r="CK21">
        <v>2221</v>
      </c>
      <c r="CL21">
        <v>3266</v>
      </c>
      <c r="CM21">
        <v>4660</v>
      </c>
      <c r="CN21">
        <v>6621</v>
      </c>
      <c r="CO21">
        <v>8332</v>
      </c>
      <c r="CP21">
        <v>10285</v>
      </c>
      <c r="CQ21">
        <v>12615</v>
      </c>
      <c r="CR21">
        <v>14930</v>
      </c>
      <c r="CS21">
        <v>17382</v>
      </c>
      <c r="CT21" t="s">
        <v>885</v>
      </c>
      <c r="CU21">
        <v>20064</v>
      </c>
      <c r="CV21">
        <v>22906</v>
      </c>
      <c r="CW21">
        <v>1096.7</v>
      </c>
      <c r="CX21" t="s">
        <v>879</v>
      </c>
      <c r="CY21" t="s">
        <v>889</v>
      </c>
      <c r="CZ21">
        <v>2900.5908989</v>
      </c>
      <c r="DA21">
        <v>8579.8592848000008</v>
      </c>
      <c r="DB21">
        <v>704.90698241999996</v>
      </c>
      <c r="DC21">
        <v>196.29499817000001</v>
      </c>
      <c r="DD21">
        <f t="shared" si="4"/>
        <v>0.27846936271804851</v>
      </c>
      <c r="DE21">
        <v>266.22900391000002</v>
      </c>
      <c r="DF21">
        <v>1843.4499512</v>
      </c>
      <c r="DG21">
        <v>0.14441899959999999</v>
      </c>
      <c r="DH21">
        <v>1344.7435975999999</v>
      </c>
      <c r="DI21">
        <v>0.26544099999999998</v>
      </c>
      <c r="DJ21">
        <v>356.95009665999999</v>
      </c>
      <c r="DK21">
        <v>476263.15986999997</v>
      </c>
      <c r="DL21">
        <v>359403.42086000001</v>
      </c>
      <c r="DM21">
        <v>0.75463199999999997</v>
      </c>
      <c r="DN21">
        <f>IF(AND(D21=1,AM21&gt;1),1,0)</f>
        <v>0</v>
      </c>
      <c r="DO21">
        <f>IF(AND(DN21=0,AN21=1),AO21,DN21)</f>
        <v>0</v>
      </c>
      <c r="DP21">
        <f>IF(AND(E21=1,AS22&gt;0.3),1,0)</f>
        <v>0</v>
      </c>
      <c r="DQ21">
        <f>IF(AND(F21=1,AT22&gt;0.4),1,0)</f>
        <v>0</v>
      </c>
      <c r="DR21">
        <f>IF(AND($F21=1,$AT22&gt;1),1,0)</f>
        <v>0</v>
      </c>
      <c r="DS21">
        <f>IF(AND($F21=1,$AX21&gt;0.3),1,0)</f>
        <v>0</v>
      </c>
      <c r="DT21">
        <f>IF(AND($F21=1,$AX21&gt;0.4),1,0)</f>
        <v>0</v>
      </c>
      <c r="DU21">
        <f>IF(AND($F21=1,$AX21&gt;1),1,0)</f>
        <v>0</v>
      </c>
      <c r="DV21">
        <f>IF(AND($F21=1,$BI21&gt;0.3),1,0)</f>
        <v>0</v>
      </c>
      <c r="DW21">
        <f>IF(AND($F21=1,$BI21&gt;0.4),1,0)</f>
        <v>0</v>
      </c>
      <c r="DX21">
        <f>IF(AND($F21=1,$BI21&gt;1),1,0)</f>
        <v>0</v>
      </c>
      <c r="DY21">
        <f>IF(AND($F21=1,$BL21&gt;0.3),1,0)</f>
        <v>0</v>
      </c>
      <c r="DZ21">
        <f>IF(AND($F21=1,$BL21&gt;0.4),1,0)</f>
        <v>0</v>
      </c>
      <c r="EA21">
        <f>IF(AND($F21=1,$BL21&gt;1),1,0)</f>
        <v>0</v>
      </c>
      <c r="EB21" s="3">
        <v>83.68200836820084</v>
      </c>
      <c r="EC21">
        <f t="shared" si="1"/>
        <v>1249372384.9372387</v>
      </c>
      <c r="ED21">
        <f t="shared" si="2"/>
        <v>3420.5951675215297</v>
      </c>
      <c r="EE21">
        <f t="shared" si="3"/>
        <v>2150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5868.7174373999997</v>
      </c>
      <c r="EP21">
        <v>9375.8248468999991</v>
      </c>
    </row>
    <row r="22" spans="1:146" x14ac:dyDescent="0.25">
      <c r="A22">
        <v>20124</v>
      </c>
      <c r="H22">
        <v>108132.7583</v>
      </c>
      <c r="I22">
        <v>108132.7583</v>
      </c>
      <c r="J22">
        <v>0</v>
      </c>
      <c r="K22">
        <v>0</v>
      </c>
      <c r="L22">
        <v>0</v>
      </c>
      <c r="M22">
        <v>65738.621612999996</v>
      </c>
      <c r="N22">
        <v>65738.621612999996</v>
      </c>
      <c r="O22">
        <v>21568.810968000002</v>
      </c>
      <c r="P22">
        <v>21568.810968000002</v>
      </c>
      <c r="Q22">
        <v>0</v>
      </c>
      <c r="AF22">
        <v>12</v>
      </c>
      <c r="AG22">
        <v>1.1423000097</v>
      </c>
      <c r="BE22">
        <v>600000</v>
      </c>
      <c r="BQ22">
        <v>1</v>
      </c>
      <c r="BR22">
        <v>226</v>
      </c>
      <c r="BS22">
        <v>226</v>
      </c>
      <c r="BT22">
        <v>50</v>
      </c>
      <c r="BU22" t="s">
        <v>111</v>
      </c>
      <c r="BV22" t="s">
        <v>114</v>
      </c>
      <c r="BW22">
        <v>22.82</v>
      </c>
      <c r="BX22">
        <v>89.57</v>
      </c>
      <c r="BY22" t="s">
        <v>71</v>
      </c>
      <c r="BZ22" t="s">
        <v>72</v>
      </c>
      <c r="CA22" t="s">
        <v>73</v>
      </c>
      <c r="CB22" t="s">
        <v>73</v>
      </c>
      <c r="CC22" t="s">
        <v>80</v>
      </c>
      <c r="CD22" t="s">
        <v>881</v>
      </c>
      <c r="CE22">
        <v>2651.5309751999998</v>
      </c>
      <c r="CF22">
        <v>41</v>
      </c>
      <c r="CG22">
        <v>69</v>
      </c>
      <c r="CH22">
        <v>120</v>
      </c>
      <c r="CI22">
        <v>194</v>
      </c>
      <c r="CJ22">
        <v>310</v>
      </c>
      <c r="CK22">
        <v>472</v>
      </c>
      <c r="CL22">
        <v>627</v>
      </c>
      <c r="CM22">
        <v>790</v>
      </c>
      <c r="CN22">
        <v>985</v>
      </c>
      <c r="CO22">
        <v>1133</v>
      </c>
      <c r="CP22">
        <v>1285</v>
      </c>
      <c r="CQ22">
        <v>1472</v>
      </c>
      <c r="CR22">
        <v>1723</v>
      </c>
      <c r="CS22">
        <v>2042</v>
      </c>
      <c r="CT22" t="s">
        <v>886</v>
      </c>
      <c r="CU22">
        <v>2406</v>
      </c>
      <c r="CV22">
        <v>2805</v>
      </c>
      <c r="CW22">
        <v>1625.63</v>
      </c>
      <c r="CX22" t="s">
        <v>879</v>
      </c>
      <c r="CY22" t="s">
        <v>889</v>
      </c>
      <c r="CZ22">
        <v>2792.8570929000002</v>
      </c>
      <c r="DA22">
        <v>8535.8053739000006</v>
      </c>
      <c r="DB22">
        <v>860.83801270000004</v>
      </c>
      <c r="DC22">
        <v>74.923500060999999</v>
      </c>
      <c r="DD22">
        <f t="shared" si="4"/>
        <v>8.7035538574794166E-2</v>
      </c>
      <c r="DE22">
        <v>1.783550024</v>
      </c>
      <c r="DF22">
        <v>3.5028400420999999</v>
      </c>
      <c r="DG22">
        <v>0.509172976</v>
      </c>
      <c r="DH22">
        <v>8.9397895300000005</v>
      </c>
      <c r="DI22">
        <v>0.15762300000000001</v>
      </c>
      <c r="DJ22">
        <v>1.4091169100000001</v>
      </c>
      <c r="DK22">
        <v>476263.15986999997</v>
      </c>
      <c r="DL22">
        <v>359403.42086000001</v>
      </c>
      <c r="DM22">
        <v>0.75463199999999997</v>
      </c>
      <c r="EB22" s="3">
        <v>83.68200836820084</v>
      </c>
      <c r="EC22">
        <f t="shared" si="1"/>
        <v>144184100.41841006</v>
      </c>
      <c r="ED22">
        <f t="shared" si="2"/>
        <v>394.75455282247793</v>
      </c>
      <c r="EE22">
        <f t="shared" si="3"/>
        <v>394.75455282247793</v>
      </c>
      <c r="EF22">
        <v>0</v>
      </c>
      <c r="EG22">
        <v>21568.810968000002</v>
      </c>
      <c r="EJ22">
        <v>0</v>
      </c>
      <c r="EK22">
        <v>0</v>
      </c>
      <c r="EL22">
        <v>0</v>
      </c>
      <c r="EM22">
        <v>16871.899362</v>
      </c>
      <c r="EN22">
        <v>16871.899362</v>
      </c>
      <c r="EO22">
        <v>16871.899362</v>
      </c>
    </row>
    <row r="23" spans="1:146" x14ac:dyDescent="0.25">
      <c r="A23">
        <v>20131</v>
      </c>
      <c r="B23">
        <v>2</v>
      </c>
      <c r="C23">
        <v>0</v>
      </c>
      <c r="D23">
        <v>0</v>
      </c>
      <c r="E23">
        <v>1</v>
      </c>
      <c r="F23">
        <v>1</v>
      </c>
      <c r="G23">
        <v>0</v>
      </c>
      <c r="H23">
        <v>75970.937592000002</v>
      </c>
      <c r="I23">
        <v>75970.937592000002</v>
      </c>
      <c r="J23">
        <v>75970.937592000002</v>
      </c>
      <c r="K23">
        <v>15505.426176000001</v>
      </c>
      <c r="L23">
        <v>0</v>
      </c>
      <c r="M23">
        <v>283760.49148999999</v>
      </c>
      <c r="N23">
        <v>283621.66261</v>
      </c>
      <c r="O23">
        <v>0</v>
      </c>
      <c r="P23">
        <v>0</v>
      </c>
      <c r="Q23">
        <v>0</v>
      </c>
      <c r="R23">
        <v>314813.38617999997</v>
      </c>
      <c r="S23">
        <v>313654.73060000001</v>
      </c>
      <c r="T23">
        <v>259348.46875</v>
      </c>
      <c r="U23">
        <v>0</v>
      </c>
      <c r="V23">
        <v>60495.473227000002</v>
      </c>
      <c r="W23">
        <v>60495.473227000002</v>
      </c>
      <c r="X23">
        <v>43529.873018999999</v>
      </c>
      <c r="Y23">
        <v>16151.351355000001</v>
      </c>
      <c r="Z23">
        <v>0</v>
      </c>
      <c r="AA23">
        <v>27737.852964000002</v>
      </c>
      <c r="AB23">
        <v>27737.852964000002</v>
      </c>
      <c r="AC23">
        <v>27737.852964000002</v>
      </c>
      <c r="AD23">
        <v>0</v>
      </c>
      <c r="AE23">
        <v>0</v>
      </c>
      <c r="AF23">
        <v>23</v>
      </c>
      <c r="AG23">
        <v>0.90039998290000001</v>
      </c>
      <c r="AH23">
        <v>190.82000732</v>
      </c>
      <c r="AI23">
        <v>497.69500732</v>
      </c>
      <c r="AJ23">
        <f>IF(AI23&gt;0,MIN(AH23/AI23,100),100)</f>
        <v>0.38340751768343456</v>
      </c>
      <c r="AK23">
        <v>476263.15986999997</v>
      </c>
      <c r="AL23">
        <v>359403.42086000001</v>
      </c>
      <c r="AM23">
        <v>0.75463199999999997</v>
      </c>
      <c r="AN23">
        <f>IF(AND(AK23=0,AL23=0,AM23=0),1,0)</f>
        <v>0</v>
      </c>
      <c r="AQ23">
        <v>1.7386346855000001</v>
      </c>
      <c r="AR23">
        <v>0</v>
      </c>
      <c r="AS23">
        <v>497.39323989000002</v>
      </c>
      <c r="AT23">
        <v>0.62768400000000002</v>
      </c>
      <c r="AU23">
        <v>312.20582138999998</v>
      </c>
      <c r="AV23">
        <v>266.22900391000002</v>
      </c>
      <c r="AW23">
        <v>1843.4499512</v>
      </c>
      <c r="AX23">
        <v>0.14441899959999999</v>
      </c>
      <c r="AY23">
        <v>796978.76728999999</v>
      </c>
      <c r="AZ23">
        <v>0.56673773270000005</v>
      </c>
      <c r="BA23">
        <v>5393.2487309999997</v>
      </c>
      <c r="BB23">
        <v>394669.67025000002</v>
      </c>
      <c r="BC23">
        <v>96790.313028999997</v>
      </c>
      <c r="BD23">
        <v>1.5397631134</v>
      </c>
      <c r="BE23">
        <v>600000</v>
      </c>
      <c r="BF23">
        <v>6.0256410000000002</v>
      </c>
      <c r="BG23">
        <v>421915031.25</v>
      </c>
      <c r="BH23">
        <v>321900000</v>
      </c>
      <c r="BI23">
        <v>0.76294982680000001</v>
      </c>
      <c r="BJ23">
        <v>471.00399779999998</v>
      </c>
      <c r="BK23">
        <v>231.30134583</v>
      </c>
      <c r="BL23">
        <f>BK23/BJ23</f>
        <v>0.49108149168665083</v>
      </c>
      <c r="BM23">
        <v>369.94290357</v>
      </c>
      <c r="BN23">
        <v>591</v>
      </c>
      <c r="BO23">
        <f>BN23*365.25*1000000/1000</f>
        <v>215862750</v>
      </c>
      <c r="BP23">
        <f>BO23/(CR23*1000)</f>
        <v>239.8475</v>
      </c>
      <c r="BQ23">
        <v>1</v>
      </c>
      <c r="BR23">
        <v>246</v>
      </c>
      <c r="BS23">
        <v>246</v>
      </c>
      <c r="BT23">
        <v>50</v>
      </c>
      <c r="BU23" t="s">
        <v>111</v>
      </c>
      <c r="BV23" t="s">
        <v>115</v>
      </c>
      <c r="BW23">
        <v>24.37</v>
      </c>
      <c r="BX23">
        <v>88.6</v>
      </c>
      <c r="BY23" t="s">
        <v>71</v>
      </c>
      <c r="BZ23" t="s">
        <v>72</v>
      </c>
      <c r="CA23" t="s">
        <v>73</v>
      </c>
      <c r="CB23" t="s">
        <v>73</v>
      </c>
      <c r="CC23" t="s">
        <v>80</v>
      </c>
      <c r="CD23" t="s">
        <v>881</v>
      </c>
      <c r="CE23">
        <v>1479.0790089</v>
      </c>
      <c r="CF23">
        <v>39</v>
      </c>
      <c r="CG23">
        <v>47</v>
      </c>
      <c r="CH23">
        <v>56</v>
      </c>
      <c r="CI23">
        <v>76</v>
      </c>
      <c r="CJ23">
        <v>105</v>
      </c>
      <c r="CK23">
        <v>150</v>
      </c>
      <c r="CL23">
        <v>238</v>
      </c>
      <c r="CM23">
        <v>354</v>
      </c>
      <c r="CN23">
        <v>521</v>
      </c>
      <c r="CO23">
        <v>606</v>
      </c>
      <c r="CP23">
        <v>678</v>
      </c>
      <c r="CQ23">
        <v>769</v>
      </c>
      <c r="CR23">
        <v>900</v>
      </c>
      <c r="CS23">
        <v>1073</v>
      </c>
      <c r="CT23" t="s">
        <v>886</v>
      </c>
      <c r="CU23">
        <v>1273</v>
      </c>
      <c r="CV23">
        <v>1493</v>
      </c>
      <c r="CW23">
        <v>1648.85</v>
      </c>
      <c r="CX23" t="s">
        <v>879</v>
      </c>
      <c r="CY23" t="s">
        <v>889</v>
      </c>
      <c r="CZ23">
        <v>2978.2237277999998</v>
      </c>
      <c r="DA23">
        <v>8381.7479261999997</v>
      </c>
      <c r="DB23">
        <v>497.69500732</v>
      </c>
      <c r="DC23">
        <v>190.82000732</v>
      </c>
      <c r="DD23">
        <f t="shared" si="4"/>
        <v>0.38340751768343456</v>
      </c>
      <c r="DE23">
        <v>266.22900391000002</v>
      </c>
      <c r="DF23">
        <v>1843.4499512</v>
      </c>
      <c r="DG23">
        <v>0.14441899959999999</v>
      </c>
      <c r="DH23">
        <v>497.39323989000002</v>
      </c>
      <c r="DI23">
        <v>0.62768400000000002</v>
      </c>
      <c r="DJ23">
        <v>312.20582138999998</v>
      </c>
      <c r="DK23">
        <v>476263.15986999997</v>
      </c>
      <c r="DL23">
        <v>359403.42086000001</v>
      </c>
      <c r="DM23">
        <v>0.75463199999999997</v>
      </c>
      <c r="DN23">
        <f>IF(AND(D23=1,AM23&gt;1),1,0)</f>
        <v>0</v>
      </c>
      <c r="DO23">
        <f>IF(AND(DN23=0,AN23=1),AO23,DN23)</f>
        <v>0</v>
      </c>
      <c r="DP23">
        <f>IF(AND(E23=1,AS24&gt;0.3),1,0)</f>
        <v>0</v>
      </c>
      <c r="DQ23">
        <f>IF(AND(F23=1,AT24&gt;0.4),1,0)</f>
        <v>0</v>
      </c>
      <c r="DR23">
        <f>IF(AND($F23=1,$AT24&gt;1),1,0)</f>
        <v>0</v>
      </c>
      <c r="DS23">
        <f>IF(AND($F23=1,$AX23&gt;0.3),1,0)</f>
        <v>0</v>
      </c>
      <c r="DT23">
        <f>IF(AND($F23=1,$AX23&gt;0.4),1,0)</f>
        <v>0</v>
      </c>
      <c r="DU23">
        <f>IF(AND($F23=1,$AX23&gt;1),1,0)</f>
        <v>0</v>
      </c>
      <c r="DV23">
        <f>IF(AND($F23=1,$BI23&gt;0.3),1,0)</f>
        <v>1</v>
      </c>
      <c r="DW23">
        <f>IF(AND($F23=1,$BI23&gt;0.4),1,0)</f>
        <v>1</v>
      </c>
      <c r="DX23">
        <f>IF(AND($F23=1,$BI23&gt;1),1,0)</f>
        <v>0</v>
      </c>
      <c r="DY23">
        <f>IF(AND($F23=1,$BL23&gt;0.3),1,0)</f>
        <v>1</v>
      </c>
      <c r="DZ23">
        <f>IF(AND($F23=1,$BL23&gt;0.4),1,0)</f>
        <v>1</v>
      </c>
      <c r="EA23">
        <f>IF(AND($F23=1,$BL23&gt;1),1,0)</f>
        <v>0</v>
      </c>
      <c r="EB23" s="3">
        <v>83.68200836820084</v>
      </c>
      <c r="EC23">
        <f t="shared" si="1"/>
        <v>75313807.531380743</v>
      </c>
      <c r="ED23">
        <f t="shared" si="2"/>
        <v>206.19796723170631</v>
      </c>
      <c r="EE23">
        <f t="shared" si="3"/>
        <v>591</v>
      </c>
      <c r="EF23">
        <v>15505.426176000001</v>
      </c>
      <c r="EG23">
        <v>0</v>
      </c>
      <c r="EH23">
        <v>27737.852964000002</v>
      </c>
      <c r="EI23">
        <v>0</v>
      </c>
      <c r="EJ23">
        <v>0</v>
      </c>
      <c r="EK23">
        <v>0</v>
      </c>
      <c r="EL23">
        <v>0</v>
      </c>
      <c r="EM23">
        <v>13148.576225000001</v>
      </c>
      <c r="EN23">
        <v>13148.576225000001</v>
      </c>
      <c r="EO23">
        <v>25332.312534000001</v>
      </c>
      <c r="EP23">
        <v>1888379.7327000001</v>
      </c>
    </row>
    <row r="24" spans="1:146" x14ac:dyDescent="0.25">
      <c r="A24">
        <v>20140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183757.62117</v>
      </c>
      <c r="I24">
        <v>183757.62117</v>
      </c>
      <c r="J24">
        <v>40391.600785000002</v>
      </c>
      <c r="K24">
        <v>40391.600785000002</v>
      </c>
      <c r="L24">
        <v>40391.600785000002</v>
      </c>
      <c r="M24">
        <v>183756.88310000001</v>
      </c>
      <c r="N24">
        <v>183756.88310000001</v>
      </c>
      <c r="O24">
        <v>78461.749935</v>
      </c>
      <c r="P24">
        <v>78461.749935</v>
      </c>
      <c r="Q24">
        <v>78461.749935</v>
      </c>
      <c r="R24">
        <v>101763.67456</v>
      </c>
      <c r="S24">
        <v>0</v>
      </c>
      <c r="T24">
        <v>0</v>
      </c>
      <c r="U24">
        <v>0</v>
      </c>
      <c r="V24">
        <v>35670.633936999999</v>
      </c>
      <c r="W24">
        <v>1103.8095702000001</v>
      </c>
      <c r="X24">
        <v>1103.8095702000001</v>
      </c>
      <c r="Y24">
        <v>1103.8095702000001</v>
      </c>
      <c r="Z24">
        <v>0</v>
      </c>
      <c r="AA24">
        <v>17302.645478999999</v>
      </c>
      <c r="AB24">
        <v>17302.645478999999</v>
      </c>
      <c r="AC24">
        <v>17302.645478999999</v>
      </c>
      <c r="AD24">
        <v>17302.645478999999</v>
      </c>
      <c r="AE24">
        <v>17302.645478999999</v>
      </c>
      <c r="AF24">
        <v>1024</v>
      </c>
      <c r="AG24">
        <v>0.2766000032</v>
      </c>
      <c r="AH24">
        <v>0</v>
      </c>
      <c r="AI24">
        <v>0.19099399449999999</v>
      </c>
      <c r="AJ24">
        <f>IF(AI24&gt;0,MIN(AH24/AI24,100),100)</f>
        <v>0</v>
      </c>
      <c r="AK24">
        <v>0</v>
      </c>
      <c r="AL24">
        <v>0</v>
      </c>
      <c r="AM24">
        <v>0</v>
      </c>
      <c r="AN24">
        <f>IF(AND(AK24=0,AL24=0,AM24=0),1,0)</f>
        <v>1</v>
      </c>
      <c r="AO24">
        <v>0</v>
      </c>
      <c r="AQ24">
        <v>5.5231408019000003</v>
      </c>
      <c r="AR24">
        <v>0</v>
      </c>
      <c r="BE24">
        <v>600000</v>
      </c>
      <c r="BF24">
        <v>6.0256410000000002</v>
      </c>
      <c r="BN24">
        <v>841</v>
      </c>
      <c r="BO24">
        <f>BN24*365.25*1000000/1000</f>
        <v>307175250</v>
      </c>
      <c r="BP24">
        <f>BO24/(CR24*1000)</f>
        <v>275.98854447439351</v>
      </c>
      <c r="BQ24">
        <v>0</v>
      </c>
      <c r="BR24">
        <v>507</v>
      </c>
      <c r="BS24">
        <v>506</v>
      </c>
      <c r="BT24">
        <v>51</v>
      </c>
      <c r="BU24" t="s">
        <v>116</v>
      </c>
      <c r="BV24" t="s">
        <v>117</v>
      </c>
      <c r="BW24">
        <v>40.18</v>
      </c>
      <c r="BX24">
        <v>44.5</v>
      </c>
      <c r="BY24" t="s">
        <v>71</v>
      </c>
      <c r="BZ24" t="s">
        <v>88</v>
      </c>
      <c r="CA24" t="s">
        <v>118</v>
      </c>
      <c r="CB24" t="s">
        <v>879</v>
      </c>
      <c r="CC24" t="s">
        <v>74</v>
      </c>
      <c r="CD24" t="s">
        <v>74</v>
      </c>
      <c r="CE24">
        <v>2863.6862107000002</v>
      </c>
      <c r="CF24">
        <v>341</v>
      </c>
      <c r="CG24">
        <v>431</v>
      </c>
      <c r="CH24">
        <v>538</v>
      </c>
      <c r="CI24">
        <v>648</v>
      </c>
      <c r="CJ24">
        <v>778</v>
      </c>
      <c r="CK24">
        <v>911</v>
      </c>
      <c r="CL24">
        <v>1042</v>
      </c>
      <c r="CM24">
        <v>1123</v>
      </c>
      <c r="CN24">
        <v>1175</v>
      </c>
      <c r="CO24">
        <v>1142</v>
      </c>
      <c r="CP24">
        <v>1111</v>
      </c>
      <c r="CQ24">
        <v>1104</v>
      </c>
      <c r="CR24">
        <v>1113</v>
      </c>
      <c r="CS24">
        <v>1142</v>
      </c>
      <c r="CT24" t="s">
        <v>886</v>
      </c>
      <c r="CU24">
        <v>1189</v>
      </c>
      <c r="CV24">
        <v>1238</v>
      </c>
      <c r="CW24">
        <v>2593.79</v>
      </c>
      <c r="CX24" t="s">
        <v>879</v>
      </c>
      <c r="CY24" t="s">
        <v>889</v>
      </c>
      <c r="CZ24">
        <v>4809.5088265000004</v>
      </c>
      <c r="DA24">
        <v>3773.0319172</v>
      </c>
      <c r="DB24">
        <v>0.19099399449999999</v>
      </c>
      <c r="DC24">
        <v>0</v>
      </c>
      <c r="DD24">
        <f t="shared" si="4"/>
        <v>0</v>
      </c>
      <c r="DE24">
        <v>25.026300429999999</v>
      </c>
      <c r="DF24">
        <v>23.687999725000001</v>
      </c>
      <c r="DG24">
        <v>1.0564999580000001</v>
      </c>
      <c r="DH24">
        <v>28.966691010000002</v>
      </c>
      <c r="DI24">
        <v>1.14429</v>
      </c>
      <c r="DJ24">
        <v>33.146247619999997</v>
      </c>
      <c r="DK24">
        <v>0</v>
      </c>
      <c r="DL24">
        <v>0</v>
      </c>
      <c r="DM24">
        <v>0</v>
      </c>
      <c r="DN24">
        <f>IF(AND(D24=1,AM24&gt;1),1,0)</f>
        <v>0</v>
      </c>
      <c r="DO24">
        <f>IF(AND(DN24=0,AN24=1),AO24,DN24)</f>
        <v>0</v>
      </c>
      <c r="DP24">
        <f>IF(AND($F24=1,$AT25&gt;0.3),1,0)</f>
        <v>0</v>
      </c>
      <c r="DQ24">
        <f>IF(AND($F24=1,$AT25&gt;0.4),1,0)</f>
        <v>0</v>
      </c>
      <c r="DR24">
        <f>IF(AND($F24=1,$AT25&gt;1),1,0)</f>
        <v>0</v>
      </c>
      <c r="DS24">
        <f>IF(AND($F24=1,$AX24&gt;0.3),1,0)</f>
        <v>0</v>
      </c>
      <c r="DT24">
        <f>IF(AND($F24=1,$AX24&gt;0.4),1,0)</f>
        <v>0</v>
      </c>
      <c r="DU24">
        <f>IF(AND($F24=1,$AX24&gt;1),1,0)</f>
        <v>0</v>
      </c>
      <c r="DV24">
        <f>IF(AND($F24=1,$BI24&gt;0.3),1,0)</f>
        <v>0</v>
      </c>
      <c r="DW24">
        <f>IF(AND($F24=1,$BI24&gt;0.4),1,0)</f>
        <v>0</v>
      </c>
      <c r="DX24">
        <f>IF(AND($F24=1,$BI24&gt;1),1,0)</f>
        <v>0</v>
      </c>
      <c r="DY24">
        <f>IF(AND($F24=1,$BL24&gt;0.3),1,0)</f>
        <v>0</v>
      </c>
      <c r="DZ24">
        <f>IF(AND($F24=1,$BL24&gt;0.4),1,0)</f>
        <v>0</v>
      </c>
      <c r="EA24">
        <f>IF(AND($F24=1,$BL24&gt;1),1,0)</f>
        <v>0</v>
      </c>
      <c r="EB24" s="3">
        <v>423.19277108433732</v>
      </c>
      <c r="EC24">
        <f t="shared" si="1"/>
        <v>471013554.21686745</v>
      </c>
      <c r="ED24">
        <f t="shared" si="2"/>
        <v>1289.5648301625392</v>
      </c>
      <c r="EE24">
        <f t="shared" si="3"/>
        <v>841</v>
      </c>
      <c r="EF24">
        <v>40391.600785000002</v>
      </c>
      <c r="EG24">
        <v>78461.749935</v>
      </c>
      <c r="EH24">
        <v>17302.645478999999</v>
      </c>
      <c r="EI24">
        <v>35670.633936999999</v>
      </c>
      <c r="EJ24">
        <v>35701.196979</v>
      </c>
      <c r="EK24">
        <v>35701.196979</v>
      </c>
      <c r="EL24">
        <v>81579.042069000003</v>
      </c>
      <c r="EM24">
        <v>0</v>
      </c>
      <c r="EN24">
        <v>0</v>
      </c>
      <c r="EO24">
        <v>0</v>
      </c>
    </row>
    <row r="25" spans="1:146" x14ac:dyDescent="0.25">
      <c r="A25">
        <v>20142</v>
      </c>
      <c r="H25">
        <v>183295.20288999999</v>
      </c>
      <c r="I25">
        <v>143628.10636999999</v>
      </c>
      <c r="J25">
        <v>68803.805416999996</v>
      </c>
      <c r="K25">
        <v>29007.661970000001</v>
      </c>
      <c r="L25">
        <v>0</v>
      </c>
      <c r="M25">
        <v>218475.03933999999</v>
      </c>
      <c r="N25">
        <v>218475.03933999999</v>
      </c>
      <c r="O25">
        <v>218475.03933999999</v>
      </c>
      <c r="P25">
        <v>111071.44886</v>
      </c>
      <c r="Q25">
        <v>5967.8523179000003</v>
      </c>
      <c r="AF25">
        <v>3</v>
      </c>
      <c r="AG25">
        <v>1.084800005</v>
      </c>
      <c r="BE25">
        <v>1100000</v>
      </c>
      <c r="BQ25">
        <v>1</v>
      </c>
      <c r="BR25">
        <v>600</v>
      </c>
      <c r="BS25">
        <v>599</v>
      </c>
      <c r="BT25">
        <v>56</v>
      </c>
      <c r="BU25" t="s">
        <v>119</v>
      </c>
      <c r="BV25" t="s">
        <v>120</v>
      </c>
      <c r="BW25">
        <v>51.22</v>
      </c>
      <c r="BX25">
        <v>4.42</v>
      </c>
      <c r="BY25" t="s">
        <v>109</v>
      </c>
      <c r="BZ25" t="s">
        <v>110</v>
      </c>
      <c r="CA25" t="s">
        <v>102</v>
      </c>
      <c r="CB25" t="s">
        <v>878</v>
      </c>
      <c r="CC25" t="s">
        <v>80</v>
      </c>
      <c r="CD25" t="s">
        <v>881</v>
      </c>
      <c r="CE25">
        <v>1280.2243868</v>
      </c>
      <c r="CF25">
        <v>759</v>
      </c>
      <c r="CG25">
        <v>786</v>
      </c>
      <c r="CH25">
        <v>813</v>
      </c>
      <c r="CI25">
        <v>835</v>
      </c>
      <c r="CJ25">
        <v>855</v>
      </c>
      <c r="CK25">
        <v>868</v>
      </c>
      <c r="CL25">
        <v>880</v>
      </c>
      <c r="CM25">
        <v>881</v>
      </c>
      <c r="CN25">
        <v>893</v>
      </c>
      <c r="CO25">
        <v>906</v>
      </c>
      <c r="CP25">
        <v>922</v>
      </c>
      <c r="CQ25">
        <v>939</v>
      </c>
      <c r="CR25">
        <v>956</v>
      </c>
      <c r="CS25">
        <v>980</v>
      </c>
      <c r="CT25" t="s">
        <v>884</v>
      </c>
      <c r="CU25">
        <v>1018</v>
      </c>
      <c r="CV25">
        <v>1063</v>
      </c>
      <c r="CW25">
        <v>36474.1</v>
      </c>
      <c r="CX25" t="s">
        <v>891</v>
      </c>
      <c r="CY25" t="s">
        <v>891</v>
      </c>
      <c r="CZ25">
        <v>6000.6272761999999</v>
      </c>
      <c r="DA25">
        <v>330.73967191999998</v>
      </c>
      <c r="DB25">
        <v>204.02699279999999</v>
      </c>
      <c r="DC25">
        <v>73.941596985000004</v>
      </c>
      <c r="DD25">
        <f t="shared" si="4"/>
        <v>0.36241085539834517</v>
      </c>
      <c r="DE25">
        <v>5.6949000358999999</v>
      </c>
      <c r="DF25">
        <v>1.8061699867000001</v>
      </c>
      <c r="DG25">
        <v>3.1530299187000002</v>
      </c>
      <c r="DH25">
        <v>10.214306710000001</v>
      </c>
      <c r="DI25">
        <v>0.54172200000000004</v>
      </c>
      <c r="DJ25">
        <v>5.5333162199999997</v>
      </c>
      <c r="DK25">
        <v>140138.93530000001</v>
      </c>
      <c r="DL25">
        <v>61332.365590000001</v>
      </c>
      <c r="DM25">
        <v>0.43765399999999999</v>
      </c>
      <c r="EB25" s="3">
        <v>69.472277889111552</v>
      </c>
      <c r="EC25">
        <f t="shared" si="1"/>
        <v>66415497.661990635</v>
      </c>
      <c r="ED25">
        <f t="shared" si="2"/>
        <v>181.83572255165129</v>
      </c>
      <c r="EE25">
        <f t="shared" si="3"/>
        <v>181.83572255165129</v>
      </c>
      <c r="EF25">
        <v>68803.805416999996</v>
      </c>
      <c r="EG25">
        <v>111071.44886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23745.223168</v>
      </c>
    </row>
    <row r="26" spans="1:146" x14ac:dyDescent="0.25">
      <c r="A26">
        <v>20144</v>
      </c>
      <c r="B26">
        <v>7</v>
      </c>
      <c r="C26">
        <v>0.69938650309999995</v>
      </c>
      <c r="D26">
        <v>1</v>
      </c>
      <c r="E26">
        <v>0.3006134969</v>
      </c>
      <c r="F26">
        <v>0</v>
      </c>
      <c r="G26">
        <v>0</v>
      </c>
      <c r="H26">
        <v>194026.39236999999</v>
      </c>
      <c r="I26">
        <v>130467.02271999999</v>
      </c>
      <c r="J26">
        <v>65475.947162999997</v>
      </c>
      <c r="K26">
        <v>34382.755117000001</v>
      </c>
      <c r="L26">
        <v>0</v>
      </c>
      <c r="M26">
        <v>213883.18840000001</v>
      </c>
      <c r="N26">
        <v>213883.18840000001</v>
      </c>
      <c r="O26">
        <v>213883.18840000001</v>
      </c>
      <c r="P26">
        <v>125385.37707</v>
      </c>
      <c r="Q26">
        <v>0</v>
      </c>
      <c r="R26">
        <v>184030.47315000001</v>
      </c>
      <c r="S26">
        <v>71897.698789999995</v>
      </c>
      <c r="T26">
        <v>44247.956150999998</v>
      </c>
      <c r="U26">
        <v>0</v>
      </c>
      <c r="V26">
        <v>25595.958406000002</v>
      </c>
      <c r="W26">
        <v>25595.958406000002</v>
      </c>
      <c r="X26">
        <v>25595.958406000002</v>
      </c>
      <c r="Y26">
        <v>25595.958406000002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62</v>
      </c>
      <c r="AG26">
        <v>1.0141999721999999</v>
      </c>
      <c r="AH26">
        <v>28.891852132</v>
      </c>
      <c r="AI26">
        <v>284.10364265999999</v>
      </c>
      <c r="AJ26">
        <f>IF(AI26&gt;0,MIN(AH26/AI26,100),100)</f>
        <v>0.10169476132545129</v>
      </c>
      <c r="AK26">
        <v>16335.213317</v>
      </c>
      <c r="AL26">
        <v>7149.1714491000002</v>
      </c>
      <c r="AM26">
        <v>5.1014883400000002E-2</v>
      </c>
      <c r="AN26">
        <f>IF(AND(AK26=0,AL26=0,AM26=0),1,0)</f>
        <v>0</v>
      </c>
      <c r="AQ26">
        <v>55.415125129000003</v>
      </c>
      <c r="AR26">
        <v>0.3006134969</v>
      </c>
      <c r="AS26">
        <v>18.262874310000001</v>
      </c>
      <c r="AT26">
        <v>0.446297</v>
      </c>
      <c r="AU26">
        <v>8.1506580300000007</v>
      </c>
      <c r="AV26">
        <v>10.226099968</v>
      </c>
      <c r="AW26">
        <v>13.061200142000001</v>
      </c>
      <c r="AX26">
        <v>0.78293800349999998</v>
      </c>
      <c r="AY26">
        <v>12603.41</v>
      </c>
      <c r="AZ26">
        <v>2.0259999999999998</v>
      </c>
      <c r="BA26">
        <v>626.30999999999995</v>
      </c>
      <c r="BB26">
        <v>4440.1400000000003</v>
      </c>
      <c r="BC26">
        <v>1707.21</v>
      </c>
      <c r="BD26">
        <v>0</v>
      </c>
      <c r="BE26">
        <v>1100000</v>
      </c>
      <c r="BF26">
        <v>3.8</v>
      </c>
      <c r="BG26">
        <v>5609032.7149999999</v>
      </c>
      <c r="BH26">
        <v>733026.98800000001</v>
      </c>
      <c r="BI26">
        <v>0.13068688049999999</v>
      </c>
      <c r="BJ26">
        <v>6.18633509</v>
      </c>
      <c r="BK26">
        <v>1.17954683</v>
      </c>
      <c r="BL26">
        <f>BK26/BJ26</f>
        <v>0.19066972817342168</v>
      </c>
      <c r="BM26">
        <v>42.379781209999997</v>
      </c>
      <c r="BN26">
        <v>163</v>
      </c>
      <c r="BO26">
        <f>BN26*365.25*1000000/1000</f>
        <v>59535750</v>
      </c>
      <c r="BP26">
        <f>BO26/(CR26*1000)</f>
        <v>30.799663735126746</v>
      </c>
      <c r="BQ26">
        <v>1</v>
      </c>
      <c r="BR26">
        <v>597</v>
      </c>
      <c r="BS26">
        <v>596</v>
      </c>
      <c r="BT26">
        <v>56</v>
      </c>
      <c r="BU26" t="s">
        <v>119</v>
      </c>
      <c r="BV26" t="s">
        <v>121</v>
      </c>
      <c r="BW26">
        <v>50.83</v>
      </c>
      <c r="BX26">
        <v>4.33</v>
      </c>
      <c r="BY26" t="s">
        <v>109</v>
      </c>
      <c r="BZ26" t="s">
        <v>110</v>
      </c>
      <c r="CA26" t="s">
        <v>102</v>
      </c>
      <c r="CB26" t="s">
        <v>878</v>
      </c>
      <c r="CC26" t="s">
        <v>80</v>
      </c>
      <c r="CD26" t="s">
        <v>881</v>
      </c>
      <c r="CE26">
        <v>2790.0185747999999</v>
      </c>
      <c r="CF26">
        <v>1415</v>
      </c>
      <c r="CG26">
        <v>1449</v>
      </c>
      <c r="CH26">
        <v>1485</v>
      </c>
      <c r="CI26">
        <v>1525</v>
      </c>
      <c r="CJ26">
        <v>1568</v>
      </c>
      <c r="CK26">
        <v>1610</v>
      </c>
      <c r="CL26">
        <v>1654</v>
      </c>
      <c r="CM26">
        <v>1654</v>
      </c>
      <c r="CN26">
        <v>1680</v>
      </c>
      <c r="CO26">
        <v>1715</v>
      </c>
      <c r="CP26">
        <v>1785</v>
      </c>
      <c r="CQ26">
        <v>1858</v>
      </c>
      <c r="CR26">
        <v>1933</v>
      </c>
      <c r="CS26">
        <v>2012</v>
      </c>
      <c r="CT26" t="s">
        <v>886</v>
      </c>
      <c r="CU26">
        <v>2090</v>
      </c>
      <c r="CV26">
        <v>2166</v>
      </c>
      <c r="CW26">
        <v>31722.7</v>
      </c>
      <c r="CX26" t="s">
        <v>891</v>
      </c>
      <c r="CY26" t="s">
        <v>891</v>
      </c>
      <c r="CZ26">
        <v>5960.1116957000004</v>
      </c>
      <c r="DA26">
        <v>325.73152207999999</v>
      </c>
      <c r="DB26">
        <v>253.20500182999999</v>
      </c>
      <c r="DC26">
        <v>100.07499695</v>
      </c>
      <c r="DD26">
        <f t="shared" si="4"/>
        <v>0.39523309660837441</v>
      </c>
      <c r="DE26">
        <v>10.226099968</v>
      </c>
      <c r="DF26">
        <v>13.061200142000001</v>
      </c>
      <c r="DG26">
        <v>0.78293800349999998</v>
      </c>
      <c r="DH26">
        <v>10.214306710000001</v>
      </c>
      <c r="DI26">
        <v>0.54172200000000004</v>
      </c>
      <c r="DJ26">
        <v>5.5333162199999997</v>
      </c>
      <c r="DK26">
        <v>140138.93530000001</v>
      </c>
      <c r="DL26">
        <v>61332.365590000001</v>
      </c>
      <c r="DM26">
        <v>0.43765399999999999</v>
      </c>
      <c r="DN26">
        <f>IF(AND(D26=1,AM26&gt;1),1,0)</f>
        <v>0</v>
      </c>
      <c r="DO26">
        <f>IF(AND(DN26=0,AN26=1),AO26,DN26)</f>
        <v>0</v>
      </c>
      <c r="DP26">
        <f>IF(AND(E26=1,AS27&gt;0.3),1,0)</f>
        <v>0</v>
      </c>
      <c r="DQ26">
        <f>IF(AND(F26=1,AT27&gt;0.4),1,0)</f>
        <v>0</v>
      </c>
      <c r="DR26">
        <f>IF(AND($F26=1,$AT27&gt;1),1,0)</f>
        <v>0</v>
      </c>
      <c r="DS26">
        <f>IF(AND($F26=1,$AX26&gt;0.3),1,0)</f>
        <v>0</v>
      </c>
      <c r="DT26">
        <f>IF(AND($F26=1,$AX26&gt;0.4),1,0)</f>
        <v>0</v>
      </c>
      <c r="DU26">
        <f>IF(AND($F26=1,$AX26&gt;1),1,0)</f>
        <v>0</v>
      </c>
      <c r="DV26">
        <f>IF(AND($F26=1,$BI26&gt;0.3),1,0)</f>
        <v>0</v>
      </c>
      <c r="DW26">
        <f>IF(AND($F26=1,$BI26&gt;0.4),1,0)</f>
        <v>0</v>
      </c>
      <c r="DX26">
        <f>IF(AND($F26=1,$BI26&gt;1),1,0)</f>
        <v>0</v>
      </c>
      <c r="DY26">
        <f>IF(AND($F26=1,$BL26&gt;0.3),1,0)</f>
        <v>0</v>
      </c>
      <c r="DZ26">
        <f>IF(AND($F26=1,$BL26&gt;0.4),1,0)</f>
        <v>0</v>
      </c>
      <c r="EA26">
        <f>IF(AND($F26=1,$BL26&gt;1),1,0)</f>
        <v>0</v>
      </c>
      <c r="EB26" s="3">
        <v>69.472277889111552</v>
      </c>
      <c r="EC26">
        <f t="shared" si="1"/>
        <v>134289913.15965265</v>
      </c>
      <c r="ED26">
        <f t="shared" si="2"/>
        <v>367.6657444480565</v>
      </c>
      <c r="EE26">
        <f t="shared" si="3"/>
        <v>163</v>
      </c>
      <c r="EF26">
        <v>65475.947162999997</v>
      </c>
      <c r="EG26">
        <v>125385.37707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53230.978867999998</v>
      </c>
      <c r="EP26">
        <v>12631.676917000001</v>
      </c>
    </row>
    <row r="27" spans="1:146" x14ac:dyDescent="0.25">
      <c r="A27">
        <v>20153</v>
      </c>
      <c r="B27">
        <v>4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678.01003002000004</v>
      </c>
      <c r="W27">
        <v>678.01003002000004</v>
      </c>
      <c r="X27">
        <v>678.01003002000004</v>
      </c>
      <c r="Y27">
        <v>678.01003002000004</v>
      </c>
      <c r="Z27">
        <v>678.01003002000004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3829</v>
      </c>
      <c r="AG27">
        <v>0.4514000118</v>
      </c>
      <c r="AH27">
        <v>44.25</v>
      </c>
      <c r="AI27">
        <v>0.35655501490000002</v>
      </c>
      <c r="AJ27">
        <f>IF(AI27&gt;0,MIN(AH27/AI27,100),100)</f>
        <v>100</v>
      </c>
      <c r="AK27">
        <v>0</v>
      </c>
      <c r="AL27">
        <v>0</v>
      </c>
      <c r="AM27">
        <v>0</v>
      </c>
      <c r="AN27">
        <f>IF(AND(AK27=0,AL27=0,AM27=0),1,0)</f>
        <v>1</v>
      </c>
      <c r="AQ27">
        <v>20.946420894999999</v>
      </c>
      <c r="AR27">
        <v>0</v>
      </c>
      <c r="AS27">
        <v>25.185337059999998</v>
      </c>
      <c r="AT27">
        <v>2.2585299999999999E-2</v>
      </c>
      <c r="AU27">
        <v>0.56881800000000005</v>
      </c>
      <c r="AV27">
        <v>0.14882500470000001</v>
      </c>
      <c r="AW27">
        <v>32.994400024000001</v>
      </c>
      <c r="AX27">
        <v>4.5106299000000002E-3</v>
      </c>
      <c r="AY27">
        <v>72.655000000000001</v>
      </c>
      <c r="AZ27">
        <v>12.71575</v>
      </c>
      <c r="BA27">
        <v>1.08</v>
      </c>
      <c r="BB27">
        <v>17.690000000000001</v>
      </c>
      <c r="BC27">
        <v>4.5750000000000002</v>
      </c>
      <c r="BD27">
        <v>0</v>
      </c>
      <c r="BE27">
        <v>33000</v>
      </c>
      <c r="BF27">
        <v>3.1666669999999999</v>
      </c>
      <c r="BG27">
        <v>163015.976</v>
      </c>
      <c r="BH27">
        <v>63488.703999999998</v>
      </c>
      <c r="BI27">
        <v>0.38946307940000002</v>
      </c>
      <c r="BJ27">
        <v>0.47506974000000002</v>
      </c>
      <c r="BK27">
        <v>0</v>
      </c>
      <c r="BL27">
        <f>BK27/BJ27</f>
        <v>0</v>
      </c>
      <c r="BM27">
        <v>43.238714745000003</v>
      </c>
      <c r="BN27">
        <v>192</v>
      </c>
      <c r="BO27">
        <f>BN27*365.25*1000000/1000</f>
        <v>70128000</v>
      </c>
      <c r="BP27">
        <f>BO27/(CR27*1000)</f>
        <v>41.792610250297976</v>
      </c>
      <c r="BQ27">
        <v>0</v>
      </c>
      <c r="BR27">
        <v>40</v>
      </c>
      <c r="BS27">
        <v>40</v>
      </c>
      <c r="BT27">
        <v>68</v>
      </c>
      <c r="BU27" t="s">
        <v>122</v>
      </c>
      <c r="BV27" t="s">
        <v>123</v>
      </c>
      <c r="BW27">
        <v>-16.5</v>
      </c>
      <c r="BX27">
        <v>-68.150000000000006</v>
      </c>
      <c r="BY27" t="s">
        <v>91</v>
      </c>
      <c r="BZ27" t="s">
        <v>91</v>
      </c>
      <c r="CA27" t="s">
        <v>118</v>
      </c>
      <c r="CB27" t="s">
        <v>879</v>
      </c>
      <c r="CC27" t="s">
        <v>74</v>
      </c>
      <c r="CD27" t="s">
        <v>74</v>
      </c>
      <c r="CE27">
        <v>2463.1720316000001</v>
      </c>
      <c r="CF27">
        <v>319</v>
      </c>
      <c r="CG27">
        <v>374</v>
      </c>
      <c r="CH27">
        <v>438</v>
      </c>
      <c r="CI27">
        <v>512</v>
      </c>
      <c r="CJ27">
        <v>600</v>
      </c>
      <c r="CK27">
        <v>703</v>
      </c>
      <c r="CL27">
        <v>809</v>
      </c>
      <c r="CM27">
        <v>927</v>
      </c>
      <c r="CN27">
        <v>1062</v>
      </c>
      <c r="CO27">
        <v>1267</v>
      </c>
      <c r="CP27">
        <v>1390</v>
      </c>
      <c r="CQ27">
        <v>1524</v>
      </c>
      <c r="CR27">
        <v>1678</v>
      </c>
      <c r="CS27">
        <v>1887</v>
      </c>
      <c r="CT27" t="s">
        <v>886</v>
      </c>
      <c r="CU27">
        <v>2143</v>
      </c>
      <c r="CV27">
        <v>2421</v>
      </c>
      <c r="CW27">
        <v>2571.02</v>
      </c>
      <c r="CX27" t="s">
        <v>879</v>
      </c>
      <c r="CY27" t="s">
        <v>889</v>
      </c>
      <c r="CZ27">
        <v>-2029.309428</v>
      </c>
      <c r="DA27">
        <v>-6655.0816020000002</v>
      </c>
      <c r="DB27">
        <v>0.3555229902</v>
      </c>
      <c r="DC27">
        <v>13.748600006</v>
      </c>
      <c r="DD27">
        <f t="shared" si="4"/>
        <v>38.671479440093883</v>
      </c>
      <c r="DE27">
        <v>0.14882500470000001</v>
      </c>
      <c r="DF27">
        <v>32.994400024000001</v>
      </c>
      <c r="DG27">
        <v>4.5106299000000002E-3</v>
      </c>
      <c r="DH27">
        <v>25.185337059999998</v>
      </c>
      <c r="DI27">
        <v>2.2585299999999999E-2</v>
      </c>
      <c r="DJ27">
        <v>0.56881800000000005</v>
      </c>
      <c r="DK27">
        <v>0</v>
      </c>
      <c r="DL27">
        <v>0</v>
      </c>
      <c r="DM27">
        <v>0</v>
      </c>
      <c r="DN27">
        <f>IF(AND(D27=1,AM27&gt;1),1,0)</f>
        <v>0</v>
      </c>
      <c r="DO27">
        <f>IF(AND(DN27=0,AN27=1),AO27,DN27)</f>
        <v>0</v>
      </c>
      <c r="DP27">
        <f>IF(AND(E27=1,AS28&gt;0.3),1,0)</f>
        <v>0</v>
      </c>
      <c r="DQ27">
        <f>IF(AND(F27=1,AT28&gt;0.4),1,0)</f>
        <v>0</v>
      </c>
      <c r="DR27">
        <f>IF(AND($F27=1,$AT28&gt;1),1,0)</f>
        <v>0</v>
      </c>
      <c r="DS27">
        <f>IF(AND($F27=1,$AX27&gt;0.3),1,0)</f>
        <v>0</v>
      </c>
      <c r="DT27">
        <f>IF(AND($F27=1,$AX27&gt;0.4),1,0)</f>
        <v>0</v>
      </c>
      <c r="DU27">
        <f>IF(AND($F27=1,$AX27&gt;1),1,0)</f>
        <v>0</v>
      </c>
      <c r="DV27">
        <f>IF(AND($F27=1,$BI27&gt;0.3),1,0)</f>
        <v>1</v>
      </c>
      <c r="DW27">
        <f>IF(AND($F27=1,$BI27&gt;0.4),1,0)</f>
        <v>0</v>
      </c>
      <c r="DX27">
        <f>IF(AND($F27=1,$BI27&gt;1),1,0)</f>
        <v>0</v>
      </c>
      <c r="DY27">
        <f>IF(AND($F27=1,$BL27&gt;0.3),1,0)</f>
        <v>0</v>
      </c>
      <c r="DZ27">
        <f>IF(AND($F27=1,$BL27&gt;0.4),1,0)</f>
        <v>0</v>
      </c>
      <c r="EA27">
        <f>IF(AND($F27=1,$BL27&gt;1),1,0)</f>
        <v>0</v>
      </c>
      <c r="EB27" s="3">
        <v>107.87098683237166</v>
      </c>
      <c r="EC27">
        <f t="shared" si="1"/>
        <v>181007515.90471965</v>
      </c>
      <c r="ED27">
        <f t="shared" si="2"/>
        <v>495.57156989656306</v>
      </c>
      <c r="EE27">
        <f t="shared" si="3"/>
        <v>192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14436.746843000001</v>
      </c>
      <c r="EL27">
        <v>33646.779796000003</v>
      </c>
      <c r="EM27">
        <v>0</v>
      </c>
      <c r="EN27">
        <v>0</v>
      </c>
      <c r="EO27">
        <v>47415.932947000001</v>
      </c>
      <c r="EP27">
        <v>231.84917646</v>
      </c>
    </row>
    <row r="28" spans="1:146" x14ac:dyDescent="0.25">
      <c r="A28">
        <v>20157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AF28">
        <v>439</v>
      </c>
      <c r="AG28">
        <v>0.7778000236</v>
      </c>
      <c r="BE28">
        <v>33000</v>
      </c>
      <c r="BQ28">
        <v>1</v>
      </c>
      <c r="BR28">
        <v>38</v>
      </c>
      <c r="BS28">
        <v>38</v>
      </c>
      <c r="BT28">
        <v>68</v>
      </c>
      <c r="BU28" t="s">
        <v>122</v>
      </c>
      <c r="BV28" t="s">
        <v>124</v>
      </c>
      <c r="BW28">
        <v>-17.8</v>
      </c>
      <c r="BX28">
        <v>-63.17</v>
      </c>
      <c r="BY28" t="s">
        <v>91</v>
      </c>
      <c r="BZ28" t="s">
        <v>91</v>
      </c>
      <c r="CA28" t="s">
        <v>118</v>
      </c>
      <c r="CB28" t="s">
        <v>879</v>
      </c>
      <c r="CC28" t="s">
        <v>80</v>
      </c>
      <c r="CD28" t="s">
        <v>881</v>
      </c>
      <c r="CE28">
        <v>1379.3828321000001</v>
      </c>
      <c r="CF28">
        <v>42</v>
      </c>
      <c r="CG28">
        <v>59</v>
      </c>
      <c r="CH28">
        <v>84</v>
      </c>
      <c r="CI28">
        <v>118</v>
      </c>
      <c r="CJ28">
        <v>166</v>
      </c>
      <c r="CK28">
        <v>234</v>
      </c>
      <c r="CL28">
        <v>324</v>
      </c>
      <c r="CM28">
        <v>447</v>
      </c>
      <c r="CN28">
        <v>616</v>
      </c>
      <c r="CO28">
        <v>833</v>
      </c>
      <c r="CP28">
        <v>1054</v>
      </c>
      <c r="CQ28">
        <v>1325</v>
      </c>
      <c r="CR28">
        <v>1653</v>
      </c>
      <c r="CS28">
        <v>1965</v>
      </c>
      <c r="CT28" t="s">
        <v>886</v>
      </c>
      <c r="CU28">
        <v>2248</v>
      </c>
      <c r="CV28">
        <v>2539</v>
      </c>
      <c r="CW28">
        <v>4882.88</v>
      </c>
      <c r="CX28" t="s">
        <v>877</v>
      </c>
      <c r="CY28" t="s">
        <v>890</v>
      </c>
      <c r="CZ28">
        <v>-2187.2751560000002</v>
      </c>
      <c r="DA28">
        <v>-6142.112948</v>
      </c>
      <c r="DB28">
        <v>98.244697571000003</v>
      </c>
      <c r="DC28">
        <v>12.701999664000001</v>
      </c>
      <c r="DD28">
        <f t="shared" si="4"/>
        <v>0.12928941691555873</v>
      </c>
      <c r="DE28">
        <v>3.5927898884</v>
      </c>
      <c r="DF28">
        <v>6683</v>
      </c>
      <c r="DG28">
        <v>5.3760199999999998E-4</v>
      </c>
      <c r="DH28">
        <v>155.42068989000001</v>
      </c>
      <c r="DI28">
        <v>3.58137E-3</v>
      </c>
      <c r="DJ28">
        <v>0.55661963999999997</v>
      </c>
      <c r="DK28">
        <v>1302946.6629999999</v>
      </c>
      <c r="DL28">
        <v>34986.723794999998</v>
      </c>
      <c r="DM28">
        <v>2.6852000000000001E-2</v>
      </c>
      <c r="EB28" s="3">
        <v>107.87098683237166</v>
      </c>
      <c r="EC28">
        <f t="shared" si="1"/>
        <v>178310741.23391035</v>
      </c>
      <c r="ED28">
        <f t="shared" si="2"/>
        <v>488.18820324136982</v>
      </c>
      <c r="EE28">
        <f t="shared" si="3"/>
        <v>488.18820324136982</v>
      </c>
      <c r="EF28">
        <v>0</v>
      </c>
      <c r="EG28">
        <v>0</v>
      </c>
      <c r="EJ28">
        <v>0</v>
      </c>
      <c r="EK28">
        <v>0</v>
      </c>
      <c r="EL28">
        <v>16320.411239999999</v>
      </c>
      <c r="EM28">
        <v>0</v>
      </c>
      <c r="EN28">
        <v>0</v>
      </c>
      <c r="EO28">
        <v>28524.965875000002</v>
      </c>
    </row>
    <row r="29" spans="1:146" x14ac:dyDescent="0.25">
      <c r="A29">
        <v>20174</v>
      </c>
      <c r="B29">
        <v>4</v>
      </c>
      <c r="C29">
        <v>0.25</v>
      </c>
      <c r="D29">
        <v>0</v>
      </c>
      <c r="E29">
        <v>0.75</v>
      </c>
      <c r="F29">
        <v>1</v>
      </c>
      <c r="G29">
        <v>0</v>
      </c>
      <c r="H29">
        <v>6933.3456996000004</v>
      </c>
      <c r="I29">
        <v>0</v>
      </c>
      <c r="J29">
        <v>0</v>
      </c>
      <c r="K29">
        <v>0</v>
      </c>
      <c r="L29">
        <v>0</v>
      </c>
      <c r="M29">
        <v>9822.1255278000008</v>
      </c>
      <c r="N29">
        <v>9822.1255278000008</v>
      </c>
      <c r="O29">
        <v>0</v>
      </c>
      <c r="P29">
        <v>0</v>
      </c>
      <c r="Q29">
        <v>0</v>
      </c>
      <c r="R29">
        <v>15140.281204999999</v>
      </c>
      <c r="S29">
        <v>15140.281204999999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1.1177999972999999</v>
      </c>
      <c r="AH29">
        <v>19.431449652000001</v>
      </c>
      <c r="AI29">
        <v>215.46075058</v>
      </c>
      <c r="AJ29">
        <f>IF(AI29&gt;0,MIN(AH29/AI29,100),100)</f>
        <v>9.0185565583023236E-2</v>
      </c>
      <c r="AK29">
        <v>17631.418679999999</v>
      </c>
      <c r="AL29">
        <v>13232.873399</v>
      </c>
      <c r="AM29">
        <v>0.75052799999999997</v>
      </c>
      <c r="AN29">
        <f>IF(AND(AK29=0,AL29=0,AM29=0),1,0)</f>
        <v>0</v>
      </c>
      <c r="AQ29">
        <v>27.808295251000001</v>
      </c>
      <c r="AR29">
        <v>0.25</v>
      </c>
      <c r="AS29">
        <v>60.659663287000001</v>
      </c>
      <c r="AT29">
        <v>7.4628299999999995E-2</v>
      </c>
      <c r="AU29">
        <v>1.7882023033000001</v>
      </c>
      <c r="AV29">
        <v>3.2131012480000001</v>
      </c>
      <c r="AW29">
        <v>66.396220048000004</v>
      </c>
      <c r="AX29">
        <v>0.1124693354</v>
      </c>
      <c r="AY29">
        <v>211001.14666999999</v>
      </c>
      <c r="AZ29">
        <v>11.061333333</v>
      </c>
      <c r="BA29">
        <v>1202.1333333</v>
      </c>
      <c r="BB29">
        <v>46547.433333000001</v>
      </c>
      <c r="BC29">
        <v>10606.35</v>
      </c>
      <c r="BD29">
        <v>1.3333333332999999</v>
      </c>
      <c r="BE29">
        <v>33000</v>
      </c>
      <c r="BF29">
        <v>3.1666669999999999</v>
      </c>
      <c r="BG29">
        <v>32240813.232000001</v>
      </c>
      <c r="BH29">
        <v>1979956.5423000001</v>
      </c>
      <c r="BI29">
        <v>8.2909151299999997E-2</v>
      </c>
      <c r="BJ29">
        <v>51.462742802999998</v>
      </c>
      <c r="BK29">
        <v>1.0896501533</v>
      </c>
      <c r="BL29">
        <f>BK29/BJ29</f>
        <v>2.1173573228912303E-2</v>
      </c>
      <c r="BM29">
        <v>198.67925170000001</v>
      </c>
      <c r="BQ29">
        <v>2</v>
      </c>
      <c r="BR29">
        <v>50</v>
      </c>
      <c r="BS29">
        <v>50</v>
      </c>
      <c r="BT29">
        <v>76</v>
      </c>
      <c r="BU29" t="s">
        <v>125</v>
      </c>
      <c r="BV29" t="s">
        <v>126</v>
      </c>
      <c r="BW29">
        <v>-10.92</v>
      </c>
      <c r="BX29">
        <v>-37.07</v>
      </c>
      <c r="BY29" t="s">
        <v>91</v>
      </c>
      <c r="BZ29" t="s">
        <v>91</v>
      </c>
      <c r="CA29" t="s">
        <v>79</v>
      </c>
      <c r="CB29" t="s">
        <v>877</v>
      </c>
      <c r="CC29" t="s">
        <v>80</v>
      </c>
      <c r="CD29" t="s">
        <v>881</v>
      </c>
      <c r="CE29">
        <v>1299.5909931000001</v>
      </c>
      <c r="CF29">
        <v>69</v>
      </c>
      <c r="CG29">
        <v>89</v>
      </c>
      <c r="CH29">
        <v>115</v>
      </c>
      <c r="CI29">
        <v>145</v>
      </c>
      <c r="CJ29">
        <v>183</v>
      </c>
      <c r="CK29">
        <v>231</v>
      </c>
      <c r="CL29">
        <v>293</v>
      </c>
      <c r="CM29">
        <v>364</v>
      </c>
      <c r="CN29">
        <v>453</v>
      </c>
      <c r="CO29">
        <v>527</v>
      </c>
      <c r="CP29">
        <v>606</v>
      </c>
      <c r="CQ29">
        <v>674</v>
      </c>
      <c r="CR29">
        <v>748</v>
      </c>
      <c r="CS29">
        <v>829</v>
      </c>
      <c r="CT29" t="s">
        <v>884</v>
      </c>
      <c r="CU29">
        <v>906</v>
      </c>
      <c r="CV29">
        <v>974</v>
      </c>
      <c r="CW29">
        <v>4718.2299999999996</v>
      </c>
      <c r="CX29" t="s">
        <v>877</v>
      </c>
      <c r="CY29" t="s">
        <v>890</v>
      </c>
      <c r="CZ29">
        <v>-1347.06666</v>
      </c>
      <c r="DA29">
        <v>-3673.5934419999999</v>
      </c>
      <c r="DB29">
        <v>221.77999878</v>
      </c>
      <c r="DC29">
        <v>22.237699508999999</v>
      </c>
      <c r="DD29">
        <f t="shared" si="4"/>
        <v>0.10026918401717198</v>
      </c>
      <c r="DE29">
        <v>0.48178699609999998</v>
      </c>
      <c r="DF29">
        <v>3.2958300114000001</v>
      </c>
      <c r="DG29">
        <v>0.1461810023</v>
      </c>
      <c r="DH29">
        <v>1.31613135</v>
      </c>
      <c r="DI29">
        <v>9.7703499999999999E-2</v>
      </c>
      <c r="DJ29">
        <v>0.1285907</v>
      </c>
      <c r="DK29">
        <v>17631.418679999999</v>
      </c>
      <c r="DL29">
        <v>13232.873399</v>
      </c>
      <c r="DM29">
        <v>0.75052799999999997</v>
      </c>
      <c r="DN29">
        <f>IF(AND(D29=1,AM29&gt;1),1,0)</f>
        <v>0</v>
      </c>
      <c r="DO29">
        <f>IF(AND(DN29=0,AN29=1),AO29,DN29)</f>
        <v>0</v>
      </c>
      <c r="DP29">
        <f>IF(AND(E29=1,AS30&gt;0.3),1,0)</f>
        <v>0</v>
      </c>
      <c r="DQ29">
        <f>IF(AND(F29=1,AT30&gt;0.4),1,0)</f>
        <v>0</v>
      </c>
      <c r="DR29">
        <f>IF(AND($F29=1,$AT30&gt;1),1,0)</f>
        <v>0</v>
      </c>
      <c r="DS29">
        <f>IF(AND($F29=1,$AX29&gt;0.3),1,0)</f>
        <v>0</v>
      </c>
      <c r="DT29">
        <f>IF(AND($F29=1,$AX29&gt;0.4),1,0)</f>
        <v>0</v>
      </c>
      <c r="DU29">
        <f>IF(AND($F29=1,$AX29&gt;1),1,0)</f>
        <v>0</v>
      </c>
      <c r="DV29">
        <f>IF(AND($F29=1,$BI29&gt;0.3),1,0)</f>
        <v>0</v>
      </c>
      <c r="DW29">
        <f>IF(AND($F29=1,$BI29&gt;0.4),1,0)</f>
        <v>0</v>
      </c>
      <c r="DX29">
        <f>IF(AND($F29=1,$BI29&gt;1),1,0)</f>
        <v>0</v>
      </c>
      <c r="DY29">
        <f>IF(AND($F29=1,$BL29&gt;0.3),1,0)</f>
        <v>0</v>
      </c>
      <c r="DZ29">
        <f>IF(AND($F29=1,$BL29&gt;0.4),1,0)</f>
        <v>0</v>
      </c>
      <c r="EA29">
        <f>IF(AND($F29=1,$BL29&gt;1),1,0)</f>
        <v>0</v>
      </c>
      <c r="EB29" s="3">
        <v>94.956149332147604</v>
      </c>
      <c r="EC29">
        <f t="shared" si="1"/>
        <v>71027199.700446412</v>
      </c>
      <c r="ED29">
        <f t="shared" si="2"/>
        <v>194.46187460765614</v>
      </c>
      <c r="EE29">
        <f t="shared" si="3"/>
        <v>194.46187460765614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51722.129787999998</v>
      </c>
      <c r="EM29">
        <v>0</v>
      </c>
      <c r="EN29">
        <v>0</v>
      </c>
      <c r="EO29">
        <v>46799.119843</v>
      </c>
      <c r="EP29">
        <v>634398.84218000004</v>
      </c>
    </row>
    <row r="30" spans="1:146" x14ac:dyDescent="0.25">
      <c r="A30">
        <v>20182</v>
      </c>
      <c r="H30">
        <v>0</v>
      </c>
      <c r="I30">
        <v>0</v>
      </c>
      <c r="J30">
        <v>0</v>
      </c>
      <c r="K30">
        <v>0</v>
      </c>
      <c r="L30">
        <v>0</v>
      </c>
      <c r="M30">
        <v>8.4048979207999999</v>
      </c>
      <c r="N30">
        <v>8.4048979207999999</v>
      </c>
      <c r="O30">
        <v>8.4048979207999999</v>
      </c>
      <c r="P30">
        <v>8.4048979207999999</v>
      </c>
      <c r="Q30">
        <v>8.4048979207999999</v>
      </c>
      <c r="AF30">
        <v>1</v>
      </c>
      <c r="AG30">
        <v>1.5075999497999999</v>
      </c>
      <c r="BE30">
        <v>33000</v>
      </c>
      <c r="BQ30">
        <v>2</v>
      </c>
      <c r="BR30">
        <v>81</v>
      </c>
      <c r="BS30">
        <v>81</v>
      </c>
      <c r="BT30">
        <v>76</v>
      </c>
      <c r="BU30" t="s">
        <v>125</v>
      </c>
      <c r="BV30" t="s">
        <v>127</v>
      </c>
      <c r="BW30">
        <v>-1.46</v>
      </c>
      <c r="BX30">
        <v>-48.5</v>
      </c>
      <c r="BY30" t="s">
        <v>91</v>
      </c>
      <c r="BZ30" t="s">
        <v>91</v>
      </c>
      <c r="CA30" t="s">
        <v>79</v>
      </c>
      <c r="CB30" t="s">
        <v>877</v>
      </c>
      <c r="CC30" t="s">
        <v>80</v>
      </c>
      <c r="CD30" t="s">
        <v>881</v>
      </c>
      <c r="CE30">
        <v>2626.6946029999999</v>
      </c>
      <c r="CF30">
        <v>242</v>
      </c>
      <c r="CG30">
        <v>303</v>
      </c>
      <c r="CH30">
        <v>378</v>
      </c>
      <c r="CI30">
        <v>477</v>
      </c>
      <c r="CJ30">
        <v>601</v>
      </c>
      <c r="CK30">
        <v>706</v>
      </c>
      <c r="CL30">
        <v>827</v>
      </c>
      <c r="CM30">
        <v>966</v>
      </c>
      <c r="CN30">
        <v>1129</v>
      </c>
      <c r="CO30">
        <v>1393</v>
      </c>
      <c r="CP30">
        <v>1748</v>
      </c>
      <c r="CQ30">
        <v>1890</v>
      </c>
      <c r="CR30">
        <v>2038</v>
      </c>
      <c r="CS30">
        <v>2200</v>
      </c>
      <c r="CT30" t="s">
        <v>886</v>
      </c>
      <c r="CU30">
        <v>2367</v>
      </c>
      <c r="CV30">
        <v>2519</v>
      </c>
      <c r="CW30">
        <v>5320.54</v>
      </c>
      <c r="CX30" t="s">
        <v>877</v>
      </c>
      <c r="CY30" t="s">
        <v>890</v>
      </c>
      <c r="CZ30">
        <v>-180.5140198</v>
      </c>
      <c r="DA30">
        <v>-4859.8300849999996</v>
      </c>
      <c r="DB30">
        <v>1249.6500243999999</v>
      </c>
      <c r="DC30">
        <v>26.526300429999999</v>
      </c>
      <c r="DD30">
        <f t="shared" si="4"/>
        <v>2.1226983485025091E-2</v>
      </c>
      <c r="DE30">
        <v>0.26368001099999999</v>
      </c>
      <c r="DF30">
        <v>89.049102782999995</v>
      </c>
      <c r="DG30">
        <v>2.9610600000000002E-3</v>
      </c>
      <c r="DH30">
        <v>56.27712262</v>
      </c>
      <c r="DI30">
        <v>4.35229E-3</v>
      </c>
      <c r="DJ30">
        <v>0.24493434</v>
      </c>
      <c r="DK30">
        <v>2686582.2859999998</v>
      </c>
      <c r="DL30">
        <v>10106.922560000001</v>
      </c>
      <c r="DM30">
        <v>3.7620000000000002E-3</v>
      </c>
      <c r="EB30" s="3">
        <v>94.956149332147604</v>
      </c>
      <c r="EC30">
        <f t="shared" si="1"/>
        <v>193520632.33891684</v>
      </c>
      <c r="ED30">
        <f t="shared" si="2"/>
        <v>529.83061557540543</v>
      </c>
      <c r="EE30">
        <f t="shared" si="3"/>
        <v>529.83061557540543</v>
      </c>
      <c r="EF30">
        <v>0</v>
      </c>
      <c r="EG30">
        <v>8.4048979207999999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6" x14ac:dyDescent="0.25">
      <c r="A31">
        <v>20183</v>
      </c>
      <c r="B31">
        <v>11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10082.454621000001</v>
      </c>
      <c r="W31">
        <v>10082.454621000001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876</v>
      </c>
      <c r="AG31">
        <v>0.91540002819999999</v>
      </c>
      <c r="AH31">
        <v>5.4909653935999998</v>
      </c>
      <c r="AI31">
        <v>51.126774658999999</v>
      </c>
      <c r="AJ31">
        <f>IF(AI31&gt;0,MIN(AH31/AI31,100),100)</f>
        <v>0.10739901803356587</v>
      </c>
      <c r="AK31">
        <v>31177.976705000001</v>
      </c>
      <c r="AL31">
        <v>789.36401424999997</v>
      </c>
      <c r="AM31">
        <v>2.7303725000000002E-3</v>
      </c>
      <c r="AN31">
        <f>IF(AND(AK31=0,AL31=0,AM31=0),1,0)</f>
        <v>0</v>
      </c>
      <c r="AQ31">
        <v>20.794971695000001</v>
      </c>
      <c r="AR31">
        <v>0</v>
      </c>
      <c r="AS31">
        <v>179.34672716</v>
      </c>
      <c r="AT31">
        <v>2.84779E-2</v>
      </c>
      <c r="AU31">
        <v>5.1074255099999997</v>
      </c>
      <c r="AV31">
        <v>8.6757297066000003</v>
      </c>
      <c r="AW31">
        <v>192.59700011999999</v>
      </c>
      <c r="AX31">
        <v>4.5046001600000003E-2</v>
      </c>
      <c r="AY31">
        <v>1073.6033170000001</v>
      </c>
      <c r="AZ31">
        <v>2.9732303922000001</v>
      </c>
      <c r="BA31">
        <v>36.438921569000001</v>
      </c>
      <c r="BB31">
        <v>555.16</v>
      </c>
      <c r="BC31">
        <v>200.20446078000001</v>
      </c>
      <c r="BD31">
        <v>0.2859477124</v>
      </c>
      <c r="BE31">
        <v>592</v>
      </c>
      <c r="BF31">
        <v>1</v>
      </c>
      <c r="BG31">
        <v>2669241.1697999998</v>
      </c>
      <c r="BH31">
        <v>244496.5025</v>
      </c>
      <c r="BI31">
        <v>8.7537594799999993E-2</v>
      </c>
      <c r="BJ31">
        <v>4.3091616187000001</v>
      </c>
      <c r="BK31">
        <v>1.69801191E-2</v>
      </c>
      <c r="BL31">
        <f>BK31/BJ31</f>
        <v>3.9404693076057354E-3</v>
      </c>
      <c r="BM31">
        <v>307.55276533</v>
      </c>
      <c r="BN31">
        <v>612</v>
      </c>
      <c r="BO31">
        <f>BN31*365.25*1000000/1000</f>
        <v>223533000</v>
      </c>
      <c r="BP31">
        <f>BO31/(CR31*1000)</f>
        <v>41.34140928426114</v>
      </c>
      <c r="BQ31">
        <v>1</v>
      </c>
      <c r="BR31">
        <v>35</v>
      </c>
      <c r="BS31">
        <v>35</v>
      </c>
      <c r="BT31">
        <v>76</v>
      </c>
      <c r="BU31" t="s">
        <v>125</v>
      </c>
      <c r="BV31" t="s">
        <v>128</v>
      </c>
      <c r="BW31">
        <v>-19.920000000000002</v>
      </c>
      <c r="BX31">
        <v>-43.93</v>
      </c>
      <c r="BY31" t="s">
        <v>91</v>
      </c>
      <c r="BZ31" t="s">
        <v>91</v>
      </c>
      <c r="CA31" t="s">
        <v>79</v>
      </c>
      <c r="CB31" t="s">
        <v>877</v>
      </c>
      <c r="CC31" t="s">
        <v>80</v>
      </c>
      <c r="CD31" t="s">
        <v>881</v>
      </c>
      <c r="CE31">
        <v>5434.2684182000003</v>
      </c>
      <c r="CF31">
        <v>412</v>
      </c>
      <c r="CG31">
        <v>567</v>
      </c>
      <c r="CH31">
        <v>782</v>
      </c>
      <c r="CI31">
        <v>1078</v>
      </c>
      <c r="CJ31">
        <v>1485</v>
      </c>
      <c r="CK31">
        <v>1906</v>
      </c>
      <c r="CL31">
        <v>2441</v>
      </c>
      <c r="CM31">
        <v>2946</v>
      </c>
      <c r="CN31">
        <v>3548</v>
      </c>
      <c r="CO31">
        <v>4093</v>
      </c>
      <c r="CP31">
        <v>4659</v>
      </c>
      <c r="CQ31">
        <v>5022</v>
      </c>
      <c r="CR31">
        <v>5407</v>
      </c>
      <c r="CS31">
        <v>5819</v>
      </c>
      <c r="CT31" t="s">
        <v>885</v>
      </c>
      <c r="CU31">
        <v>6217</v>
      </c>
      <c r="CV31">
        <v>6557</v>
      </c>
      <c r="CW31">
        <v>8265.44</v>
      </c>
      <c r="CX31" t="s">
        <v>877</v>
      </c>
      <c r="CY31" t="s">
        <v>890</v>
      </c>
      <c r="CZ31">
        <v>-2443.9256740000001</v>
      </c>
      <c r="DA31">
        <v>-4238.1001720000004</v>
      </c>
      <c r="DB31">
        <v>46.114398956000002</v>
      </c>
      <c r="DC31">
        <v>23.875699997000002</v>
      </c>
      <c r="DD31">
        <f t="shared" si="4"/>
        <v>0.51774934808932394</v>
      </c>
      <c r="DE31">
        <v>8.6757297516000005</v>
      </c>
      <c r="DF31">
        <v>192.59700011999999</v>
      </c>
      <c r="DG31">
        <v>4.5046001699999998E-2</v>
      </c>
      <c r="DH31">
        <v>179.34672716</v>
      </c>
      <c r="DI31">
        <v>2.84779E-2</v>
      </c>
      <c r="DJ31">
        <v>5.1074255099999997</v>
      </c>
      <c r="DK31">
        <v>289104.8749</v>
      </c>
      <c r="DL31">
        <v>7319.5572229999998</v>
      </c>
      <c r="DM31">
        <v>2.5318E-2</v>
      </c>
      <c r="DN31">
        <f>IF(AND(D31=1,AM31&gt;1),1,0)</f>
        <v>0</v>
      </c>
      <c r="DO31">
        <f>IF(AND(DN31=0,AN31=1),AO31,DN31)</f>
        <v>0</v>
      </c>
      <c r="DP31">
        <f>IF(AND(E31=1,AS32&gt;0.3),1,0)</f>
        <v>1</v>
      </c>
      <c r="DQ31">
        <f>IF(AND(F31=1,AT32&gt;0.4),1,0)</f>
        <v>0</v>
      </c>
      <c r="DR31">
        <f>IF(AND($F31=1,$AT32&gt;1),1,0)</f>
        <v>0</v>
      </c>
      <c r="DS31">
        <f>IF(AND($F31=1,$AX31&gt;0.3),1,0)</f>
        <v>0</v>
      </c>
      <c r="DT31">
        <f>IF(AND($F31=1,$AX31&gt;0.4),1,0)</f>
        <v>0</v>
      </c>
      <c r="DU31">
        <f>IF(AND($F31=1,$AX31&gt;1),1,0)</f>
        <v>0</v>
      </c>
      <c r="DV31">
        <f>IF(AND($F31=1,$BI31&gt;0.3),1,0)</f>
        <v>0</v>
      </c>
      <c r="DW31">
        <f>IF(AND($F31=1,$BI31&gt;0.4),1,0)</f>
        <v>0</v>
      </c>
      <c r="DX31">
        <f>IF(AND($F31=1,$BI31&gt;1),1,0)</f>
        <v>0</v>
      </c>
      <c r="DY31">
        <f>IF(AND($F31=1,$BL31&gt;0.3),1,0)</f>
        <v>0</v>
      </c>
      <c r="DZ31">
        <f>IF(AND($F31=1,$BL31&gt;0.4),1,0)</f>
        <v>0</v>
      </c>
      <c r="EA31">
        <f>IF(AND($F31=1,$BL31&gt;1),1,0)</f>
        <v>0</v>
      </c>
      <c r="EB31" s="3">
        <v>94.956149332147604</v>
      </c>
      <c r="EC31">
        <f t="shared" si="1"/>
        <v>513427899.43892211</v>
      </c>
      <c r="ED31">
        <f t="shared" si="2"/>
        <v>1405.6889786144343</v>
      </c>
      <c r="EE31">
        <f t="shared" si="3"/>
        <v>612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6676.5127598999998</v>
      </c>
      <c r="EM31">
        <v>0</v>
      </c>
      <c r="EN31">
        <v>0</v>
      </c>
      <c r="EO31">
        <v>0</v>
      </c>
      <c r="EP31">
        <v>2889.9601898999999</v>
      </c>
    </row>
    <row r="32" spans="1:146" x14ac:dyDescent="0.25">
      <c r="A32">
        <v>20187</v>
      </c>
      <c r="B32">
        <v>3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1087</v>
      </c>
      <c r="AG32">
        <v>1.0355999469999999</v>
      </c>
      <c r="AH32">
        <v>17.990869800999999</v>
      </c>
      <c r="AI32">
        <v>826.85004339</v>
      </c>
      <c r="AJ32">
        <f>IF(AI32&gt;0,MIN(AH32/AI32,100),100)</f>
        <v>2.1758322376375875E-2</v>
      </c>
      <c r="AK32">
        <v>289104.8749</v>
      </c>
      <c r="AL32">
        <v>7319.5572229999998</v>
      </c>
      <c r="AM32">
        <v>2.5318E-2</v>
      </c>
      <c r="AN32">
        <f>IF(AND(AK32=0,AL32=0,AM32=0),1,0)</f>
        <v>0</v>
      </c>
      <c r="AQ32">
        <v>26.250631277</v>
      </c>
      <c r="AR32">
        <v>0</v>
      </c>
      <c r="AS32">
        <v>538.54452907999996</v>
      </c>
      <c r="AT32">
        <v>1.47444E-2</v>
      </c>
      <c r="AU32">
        <v>7.9405158</v>
      </c>
      <c r="AV32">
        <v>19.104499817000001</v>
      </c>
      <c r="AW32">
        <v>791.88500977000001</v>
      </c>
      <c r="AX32">
        <v>2.41254009E-2</v>
      </c>
      <c r="AY32">
        <v>361.00937153000001</v>
      </c>
      <c r="AZ32">
        <v>3.9760665434</v>
      </c>
      <c r="BA32">
        <v>12.548003697</v>
      </c>
      <c r="BB32">
        <v>170.91351201000001</v>
      </c>
      <c r="BC32">
        <v>60.975286506000003</v>
      </c>
      <c r="BD32">
        <v>0</v>
      </c>
      <c r="BE32">
        <v>32000</v>
      </c>
      <c r="BF32">
        <v>1.375</v>
      </c>
      <c r="BG32">
        <v>1205677.1211999999</v>
      </c>
      <c r="BH32">
        <v>90452.356199999995</v>
      </c>
      <c r="BI32">
        <v>7.7364603399999995E-2</v>
      </c>
      <c r="BJ32">
        <v>1.8262162298</v>
      </c>
      <c r="BK32">
        <v>0</v>
      </c>
      <c r="BL32">
        <f>BK32/BJ32</f>
        <v>0</v>
      </c>
      <c r="BM32">
        <v>437.01677154999999</v>
      </c>
      <c r="BN32">
        <v>541</v>
      </c>
      <c r="BO32">
        <f>BN32*365.25*1000000/1000</f>
        <v>197600250</v>
      </c>
      <c r="BP32">
        <f>BO32/(CR32*1000)</f>
        <v>53.391042961361791</v>
      </c>
      <c r="BQ32">
        <v>1</v>
      </c>
      <c r="BR32">
        <v>42</v>
      </c>
      <c r="BS32">
        <v>42</v>
      </c>
      <c r="BT32">
        <v>76</v>
      </c>
      <c r="BU32" t="s">
        <v>125</v>
      </c>
      <c r="BV32" t="s">
        <v>129</v>
      </c>
      <c r="BW32">
        <v>-15.78</v>
      </c>
      <c r="BX32">
        <v>-47.92</v>
      </c>
      <c r="BY32" t="s">
        <v>91</v>
      </c>
      <c r="BZ32" t="s">
        <v>91</v>
      </c>
      <c r="CA32" t="s">
        <v>79</v>
      </c>
      <c r="CB32" t="s">
        <v>877</v>
      </c>
      <c r="CC32" t="s">
        <v>80</v>
      </c>
      <c r="CD32" t="s">
        <v>881</v>
      </c>
      <c r="CE32">
        <v>809.16081483000005</v>
      </c>
      <c r="CF32">
        <v>36</v>
      </c>
      <c r="CG32">
        <v>70</v>
      </c>
      <c r="CH32">
        <v>137</v>
      </c>
      <c r="CI32">
        <v>268</v>
      </c>
      <c r="CJ32">
        <v>525</v>
      </c>
      <c r="CK32">
        <v>827</v>
      </c>
      <c r="CL32">
        <v>1293</v>
      </c>
      <c r="CM32">
        <v>1559</v>
      </c>
      <c r="CN32">
        <v>1863</v>
      </c>
      <c r="CO32">
        <v>2257</v>
      </c>
      <c r="CP32">
        <v>2746</v>
      </c>
      <c r="CQ32">
        <v>3189</v>
      </c>
      <c r="CR32">
        <v>3701</v>
      </c>
      <c r="CS32">
        <v>4249</v>
      </c>
      <c r="CT32" t="s">
        <v>883</v>
      </c>
      <c r="CU32">
        <v>4654</v>
      </c>
      <c r="CV32">
        <v>4933</v>
      </c>
      <c r="CW32">
        <v>22821.5</v>
      </c>
      <c r="CX32" t="s">
        <v>891</v>
      </c>
      <c r="CY32" t="s">
        <v>891</v>
      </c>
      <c r="CZ32">
        <v>-1941.6440279999999</v>
      </c>
      <c r="DA32">
        <v>-4690.0855300000003</v>
      </c>
      <c r="DB32">
        <v>695.91802978999999</v>
      </c>
      <c r="DC32">
        <v>37.956401825</v>
      </c>
      <c r="DD32">
        <f t="shared" si="4"/>
        <v>5.4541483623371148E-2</v>
      </c>
      <c r="DE32">
        <v>19.104499817000001</v>
      </c>
      <c r="DF32">
        <v>791.88500977000001</v>
      </c>
      <c r="DG32">
        <v>2.41254009E-2</v>
      </c>
      <c r="DH32">
        <v>538.54452907999996</v>
      </c>
      <c r="DI32">
        <v>1.47444E-2</v>
      </c>
      <c r="DJ32">
        <v>7.9405158</v>
      </c>
      <c r="DK32">
        <v>289104.8749</v>
      </c>
      <c r="DL32">
        <v>7319.5572229999998</v>
      </c>
      <c r="DM32">
        <v>2.5318E-2</v>
      </c>
      <c r="DN32">
        <f>IF(AND(D32=1,AM32&gt;1),1,0)</f>
        <v>0</v>
      </c>
      <c r="DO32">
        <f>IF(AND(DN32=0,AN32=1),AO32,DN32)</f>
        <v>0</v>
      </c>
      <c r="DP32">
        <f>IF(AND(E32=1,AS33&gt;0.3),1,0)</f>
        <v>0</v>
      </c>
      <c r="DQ32">
        <f>IF(AND(F32=1,AT33&gt;0.4),1,0)</f>
        <v>0</v>
      </c>
      <c r="DR32">
        <f>IF(AND($F32=1,$AT33&gt;1),1,0)</f>
        <v>0</v>
      </c>
      <c r="DS32">
        <f>IF(AND($F32=1,$AX32&gt;0.3),1,0)</f>
        <v>0</v>
      </c>
      <c r="DT32">
        <f>IF(AND($F32=1,$AX32&gt;0.4),1,0)</f>
        <v>0</v>
      </c>
      <c r="DU32">
        <f>IF(AND($F32=1,$AX32&gt;1),1,0)</f>
        <v>0</v>
      </c>
      <c r="DV32">
        <f>IF(AND($F32=1,$BI32&gt;0.3),1,0)</f>
        <v>0</v>
      </c>
      <c r="DW32">
        <f>IF(AND($F32=1,$BI32&gt;0.4),1,0)</f>
        <v>0</v>
      </c>
      <c r="DX32">
        <f>IF(AND($F32=1,$BI32&gt;1),1,0)</f>
        <v>0</v>
      </c>
      <c r="DY32">
        <f>IF(AND($F32=1,$BL32&gt;0.3),1,0)</f>
        <v>0</v>
      </c>
      <c r="DZ32">
        <f>IF(AND($F32=1,$BL32&gt;0.4),1,0)</f>
        <v>0</v>
      </c>
      <c r="EA32">
        <f>IF(AND($F32=1,$BL32&gt;1),1,0)</f>
        <v>0</v>
      </c>
      <c r="EB32" s="3">
        <v>94.956149332147604</v>
      </c>
      <c r="EC32">
        <f t="shared" si="1"/>
        <v>351432708.67827827</v>
      </c>
      <c r="ED32">
        <f t="shared" si="2"/>
        <v>962.1703180787905</v>
      </c>
      <c r="EE32">
        <f t="shared" si="3"/>
        <v>541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27201.053062999999</v>
      </c>
      <c r="EM32">
        <v>0</v>
      </c>
      <c r="EN32">
        <v>0</v>
      </c>
      <c r="EO32">
        <v>24016.420202000001</v>
      </c>
      <c r="EP32">
        <v>807.17847100999995</v>
      </c>
    </row>
    <row r="33" spans="1:146" x14ac:dyDescent="0.25">
      <c r="A33">
        <v>20190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AF33">
        <v>662</v>
      </c>
      <c r="AG33">
        <v>0.90240001680000004</v>
      </c>
      <c r="BE33">
        <v>32000</v>
      </c>
      <c r="BQ33">
        <v>0</v>
      </c>
      <c r="BR33">
        <v>31</v>
      </c>
      <c r="BS33">
        <v>31</v>
      </c>
      <c r="BT33">
        <v>76</v>
      </c>
      <c r="BU33" t="s">
        <v>125</v>
      </c>
      <c r="BV33" t="s">
        <v>130</v>
      </c>
      <c r="BW33">
        <v>-22.9</v>
      </c>
      <c r="BX33">
        <v>-47.08</v>
      </c>
      <c r="BY33" t="s">
        <v>91</v>
      </c>
      <c r="BZ33" t="s">
        <v>91</v>
      </c>
      <c r="CA33" t="s">
        <v>79</v>
      </c>
      <c r="CB33" t="s">
        <v>877</v>
      </c>
      <c r="CC33" t="s">
        <v>80</v>
      </c>
      <c r="CD33" t="s">
        <v>881</v>
      </c>
      <c r="CE33">
        <v>1356.7554533</v>
      </c>
      <c r="CF33">
        <v>152</v>
      </c>
      <c r="CG33">
        <v>211</v>
      </c>
      <c r="CH33">
        <v>293</v>
      </c>
      <c r="CI33">
        <v>398</v>
      </c>
      <c r="CJ33">
        <v>540</v>
      </c>
      <c r="CK33">
        <v>773</v>
      </c>
      <c r="CL33">
        <v>1109</v>
      </c>
      <c r="CM33">
        <v>1374</v>
      </c>
      <c r="CN33">
        <v>1693</v>
      </c>
      <c r="CO33">
        <v>1975</v>
      </c>
      <c r="CP33">
        <v>2264</v>
      </c>
      <c r="CQ33">
        <v>2533</v>
      </c>
      <c r="CR33">
        <v>2794</v>
      </c>
      <c r="CS33">
        <v>3054</v>
      </c>
      <c r="CT33" t="s">
        <v>883</v>
      </c>
      <c r="CU33">
        <v>3295</v>
      </c>
      <c r="CV33">
        <v>3498</v>
      </c>
      <c r="CW33">
        <v>13594.6</v>
      </c>
      <c r="CX33" t="s">
        <v>891</v>
      </c>
      <c r="CY33" t="s">
        <v>891</v>
      </c>
      <c r="CZ33">
        <v>-2802.4445759999999</v>
      </c>
      <c r="DA33">
        <v>-4484.9744229999997</v>
      </c>
      <c r="DB33">
        <v>287.57699585</v>
      </c>
      <c r="DC33">
        <v>36.933998107999997</v>
      </c>
      <c r="DD33">
        <f t="shared" si="4"/>
        <v>0.12843168487393458</v>
      </c>
      <c r="DE33">
        <v>19.104499817000001</v>
      </c>
      <c r="DF33">
        <v>791.88500977000001</v>
      </c>
      <c r="DG33">
        <v>2.41254009E-2</v>
      </c>
      <c r="DH33">
        <v>538.54452907999996</v>
      </c>
      <c r="DI33">
        <v>1.47444E-2</v>
      </c>
      <c r="DJ33">
        <v>7.9405158</v>
      </c>
      <c r="DK33">
        <v>0</v>
      </c>
      <c r="DL33">
        <v>0</v>
      </c>
      <c r="DM33">
        <v>0</v>
      </c>
      <c r="EB33" s="3">
        <v>94.956149332147604</v>
      </c>
      <c r="EC33">
        <f t="shared" si="1"/>
        <v>265307481.23402038</v>
      </c>
      <c r="ED33">
        <f t="shared" si="2"/>
        <v>726.37229632859794</v>
      </c>
      <c r="EE33">
        <f t="shared" si="3"/>
        <v>726.37229632859794</v>
      </c>
      <c r="EF33">
        <v>0</v>
      </c>
      <c r="EG33">
        <v>0</v>
      </c>
      <c r="EJ33">
        <v>0</v>
      </c>
      <c r="EK33">
        <v>0</v>
      </c>
      <c r="EL33">
        <v>11981.328298</v>
      </c>
      <c r="EM33">
        <v>0</v>
      </c>
      <c r="EN33">
        <v>0</v>
      </c>
      <c r="EO33">
        <v>0</v>
      </c>
    </row>
    <row r="34" spans="1:146" x14ac:dyDescent="0.25">
      <c r="A34">
        <v>20191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AF34">
        <v>564</v>
      </c>
      <c r="AG34">
        <v>0.89950001239999999</v>
      </c>
      <c r="BE34">
        <v>33000</v>
      </c>
      <c r="BQ34">
        <v>1</v>
      </c>
      <c r="BR34">
        <v>34</v>
      </c>
      <c r="BS34">
        <v>34</v>
      </c>
      <c r="BT34">
        <v>76</v>
      </c>
      <c r="BU34" t="s">
        <v>125</v>
      </c>
      <c r="BV34" t="s">
        <v>131</v>
      </c>
      <c r="BW34">
        <v>-20.45</v>
      </c>
      <c r="BX34">
        <v>-54.62</v>
      </c>
      <c r="BY34" t="s">
        <v>91</v>
      </c>
      <c r="BZ34" t="s">
        <v>91</v>
      </c>
      <c r="CA34" t="s">
        <v>79</v>
      </c>
      <c r="CB34" t="s">
        <v>877</v>
      </c>
      <c r="CC34" t="s">
        <v>80</v>
      </c>
      <c r="CD34" t="s">
        <v>881</v>
      </c>
      <c r="CE34">
        <v>864.12812349000001</v>
      </c>
      <c r="CF34">
        <v>32</v>
      </c>
      <c r="CG34">
        <v>45</v>
      </c>
      <c r="CH34">
        <v>64</v>
      </c>
      <c r="CI34">
        <v>91</v>
      </c>
      <c r="CJ34">
        <v>129</v>
      </c>
      <c r="CK34">
        <v>190</v>
      </c>
      <c r="CL34">
        <v>279</v>
      </c>
      <c r="CM34">
        <v>369</v>
      </c>
      <c r="CN34">
        <v>486</v>
      </c>
      <c r="CO34">
        <v>574</v>
      </c>
      <c r="CP34">
        <v>654</v>
      </c>
      <c r="CQ34">
        <v>713</v>
      </c>
      <c r="CR34">
        <v>775</v>
      </c>
      <c r="CS34">
        <v>844</v>
      </c>
      <c r="CT34" t="s">
        <v>884</v>
      </c>
      <c r="CU34">
        <v>916</v>
      </c>
      <c r="CV34">
        <v>985</v>
      </c>
      <c r="CW34">
        <v>6964.16</v>
      </c>
      <c r="CX34" t="s">
        <v>877</v>
      </c>
      <c r="CY34" t="s">
        <v>890</v>
      </c>
      <c r="CZ34">
        <v>-2507.8894869999999</v>
      </c>
      <c r="DA34">
        <v>-5258.3255019999997</v>
      </c>
      <c r="DB34">
        <v>20.080799103</v>
      </c>
      <c r="DC34">
        <v>6.9161200523000002</v>
      </c>
      <c r="DD34">
        <f t="shared" si="4"/>
        <v>0.34441458314608386</v>
      </c>
      <c r="DE34">
        <v>19.104499817000001</v>
      </c>
      <c r="DF34">
        <v>791.88500977000001</v>
      </c>
      <c r="DG34">
        <v>2.41254009E-2</v>
      </c>
      <c r="DH34">
        <v>245.18855031999999</v>
      </c>
      <c r="DI34">
        <v>1.30443E-2</v>
      </c>
      <c r="DJ34">
        <v>3.1983163100000001</v>
      </c>
      <c r="DK34">
        <v>1302946.6629999999</v>
      </c>
      <c r="DL34">
        <v>34986.723794999998</v>
      </c>
      <c r="DM34">
        <v>2.6852000000000001E-2</v>
      </c>
      <c r="EB34" s="3">
        <v>94.956149332147604</v>
      </c>
      <c r="EC34">
        <f t="shared" si="1"/>
        <v>73591015.732414395</v>
      </c>
      <c r="ED34">
        <f t="shared" si="2"/>
        <v>201.48122034884162</v>
      </c>
      <c r="EE34">
        <f t="shared" si="3"/>
        <v>201.48122034884162</v>
      </c>
      <c r="EF34">
        <v>0</v>
      </c>
      <c r="EG34">
        <v>0</v>
      </c>
      <c r="EJ34">
        <v>0</v>
      </c>
      <c r="EK34">
        <v>0</v>
      </c>
      <c r="EL34">
        <v>61035.250354999996</v>
      </c>
      <c r="EM34">
        <v>0</v>
      </c>
      <c r="EN34">
        <v>0</v>
      </c>
      <c r="EO34">
        <v>53530.806178999999</v>
      </c>
    </row>
    <row r="35" spans="1:146" x14ac:dyDescent="0.25">
      <c r="A35">
        <v>20204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AF35">
        <v>198</v>
      </c>
      <c r="AG35">
        <v>0.76490002869999996</v>
      </c>
      <c r="BE35">
        <v>33000</v>
      </c>
      <c r="BQ35">
        <v>0</v>
      </c>
      <c r="BR35">
        <v>43</v>
      </c>
      <c r="BS35">
        <v>43</v>
      </c>
      <c r="BT35">
        <v>76</v>
      </c>
      <c r="BU35" t="s">
        <v>125</v>
      </c>
      <c r="BV35" t="s">
        <v>132</v>
      </c>
      <c r="BW35">
        <v>-15.58</v>
      </c>
      <c r="BX35">
        <v>-56.08</v>
      </c>
      <c r="BY35" t="s">
        <v>91</v>
      </c>
      <c r="BZ35" t="s">
        <v>91</v>
      </c>
      <c r="CA35" t="s">
        <v>79</v>
      </c>
      <c r="CB35" t="s">
        <v>877</v>
      </c>
      <c r="CC35" t="s">
        <v>80</v>
      </c>
      <c r="CD35" t="s">
        <v>881</v>
      </c>
      <c r="CE35">
        <v>1245.2781216999999</v>
      </c>
      <c r="CF35">
        <v>27</v>
      </c>
      <c r="CG35">
        <v>37</v>
      </c>
      <c r="CH35">
        <v>51</v>
      </c>
      <c r="CI35">
        <v>71</v>
      </c>
      <c r="CJ35">
        <v>100</v>
      </c>
      <c r="CK35">
        <v>162</v>
      </c>
      <c r="CL35">
        <v>264</v>
      </c>
      <c r="CM35">
        <v>368</v>
      </c>
      <c r="CN35">
        <v>510</v>
      </c>
      <c r="CO35">
        <v>606</v>
      </c>
      <c r="CP35">
        <v>686</v>
      </c>
      <c r="CQ35">
        <v>736</v>
      </c>
      <c r="CR35">
        <v>789</v>
      </c>
      <c r="CS35">
        <v>847</v>
      </c>
      <c r="CT35" t="s">
        <v>884</v>
      </c>
      <c r="CU35">
        <v>916</v>
      </c>
      <c r="CV35">
        <v>984</v>
      </c>
      <c r="CW35">
        <v>7590.87</v>
      </c>
      <c r="CX35" t="s">
        <v>877</v>
      </c>
      <c r="CY35" t="s">
        <v>890</v>
      </c>
      <c r="CZ35">
        <v>-1917.2711830000001</v>
      </c>
      <c r="DA35">
        <v>-5492.0567380000002</v>
      </c>
      <c r="DB35">
        <v>349.09600829999999</v>
      </c>
      <c r="DC35">
        <v>9.0459699630999992</v>
      </c>
      <c r="DD35">
        <f t="shared" si="4"/>
        <v>2.5912556282586402E-2</v>
      </c>
      <c r="DE35">
        <v>19.104499817000001</v>
      </c>
      <c r="DF35">
        <v>791.88500977000001</v>
      </c>
      <c r="DG35">
        <v>2.41254009E-2</v>
      </c>
      <c r="DH35">
        <v>245.18855031999999</v>
      </c>
      <c r="DI35">
        <v>1.30443E-2</v>
      </c>
      <c r="DJ35">
        <v>3.1983163100000001</v>
      </c>
      <c r="DK35">
        <v>0</v>
      </c>
      <c r="DL35">
        <v>0</v>
      </c>
      <c r="DM35">
        <v>0</v>
      </c>
      <c r="EB35" s="3">
        <v>94.956149332147604</v>
      </c>
      <c r="EC35">
        <f t="shared" si="1"/>
        <v>74920401.823064461</v>
      </c>
      <c r="ED35">
        <f t="shared" si="2"/>
        <v>205.12088110353037</v>
      </c>
      <c r="EE35">
        <f t="shared" si="3"/>
        <v>205.12088110353037</v>
      </c>
      <c r="EF35">
        <v>0</v>
      </c>
      <c r="EG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6" x14ac:dyDescent="0.25">
      <c r="A36">
        <v>20205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AF36">
        <v>914</v>
      </c>
      <c r="AG36">
        <v>1.0891000032</v>
      </c>
      <c r="BE36">
        <v>32000</v>
      </c>
      <c r="BQ36">
        <v>0</v>
      </c>
      <c r="BR36">
        <v>27</v>
      </c>
      <c r="BS36">
        <v>27</v>
      </c>
      <c r="BT36">
        <v>76</v>
      </c>
      <c r="BU36" t="s">
        <v>125</v>
      </c>
      <c r="BV36" t="s">
        <v>133</v>
      </c>
      <c r="BW36">
        <v>-25.42</v>
      </c>
      <c r="BX36">
        <v>-49.25</v>
      </c>
      <c r="BY36" t="s">
        <v>91</v>
      </c>
      <c r="BZ36" t="s">
        <v>91</v>
      </c>
      <c r="CA36" t="s">
        <v>79</v>
      </c>
      <c r="CB36" t="s">
        <v>877</v>
      </c>
      <c r="CC36" t="s">
        <v>80</v>
      </c>
      <c r="CD36" t="s">
        <v>881</v>
      </c>
      <c r="CE36">
        <v>2797.1130913000002</v>
      </c>
      <c r="CF36">
        <v>158</v>
      </c>
      <c r="CG36">
        <v>244</v>
      </c>
      <c r="CH36">
        <v>379</v>
      </c>
      <c r="CI36">
        <v>498</v>
      </c>
      <c r="CJ36">
        <v>651</v>
      </c>
      <c r="CK36">
        <v>922</v>
      </c>
      <c r="CL36">
        <v>1310</v>
      </c>
      <c r="CM36">
        <v>1553</v>
      </c>
      <c r="CN36">
        <v>1829</v>
      </c>
      <c r="CO36">
        <v>2138</v>
      </c>
      <c r="CP36">
        <v>2494</v>
      </c>
      <c r="CQ36">
        <v>2789</v>
      </c>
      <c r="CR36">
        <v>3118</v>
      </c>
      <c r="CS36">
        <v>3468</v>
      </c>
      <c r="CT36" t="s">
        <v>883</v>
      </c>
      <c r="CU36">
        <v>3761</v>
      </c>
      <c r="CV36">
        <v>3990</v>
      </c>
      <c r="CW36">
        <v>11583.2</v>
      </c>
      <c r="CX36" t="s">
        <v>877</v>
      </c>
      <c r="CY36" t="s">
        <v>890</v>
      </c>
      <c r="CZ36">
        <v>-3103.3088680000001</v>
      </c>
      <c r="DA36">
        <v>-4634.6439179999998</v>
      </c>
      <c r="DB36">
        <v>409.91900635000002</v>
      </c>
      <c r="DC36">
        <v>25.681299209999999</v>
      </c>
      <c r="DD36">
        <f t="shared" si="4"/>
        <v>6.2649691310172145E-2</v>
      </c>
      <c r="DE36">
        <v>19.104499817000001</v>
      </c>
      <c r="DF36">
        <v>791.88500977000001</v>
      </c>
      <c r="DG36">
        <v>2.41254009E-2</v>
      </c>
      <c r="DH36">
        <v>14.18627214</v>
      </c>
      <c r="DI36">
        <v>1.82551E-2</v>
      </c>
      <c r="DJ36">
        <v>0.25897176</v>
      </c>
      <c r="DK36">
        <v>0</v>
      </c>
      <c r="DL36">
        <v>0</v>
      </c>
      <c r="DM36">
        <v>0</v>
      </c>
      <c r="EB36" s="3">
        <v>94.956149332147604</v>
      </c>
      <c r="EC36">
        <f t="shared" si="1"/>
        <v>296073273.61763626</v>
      </c>
      <c r="ED36">
        <f t="shared" si="2"/>
        <v>810.60444522282353</v>
      </c>
      <c r="EE36">
        <f t="shared" si="3"/>
        <v>810.60444522282353</v>
      </c>
      <c r="EF36">
        <v>0</v>
      </c>
      <c r="EG36">
        <v>0</v>
      </c>
      <c r="EJ36">
        <v>0</v>
      </c>
      <c r="EK36">
        <v>0</v>
      </c>
      <c r="EL36">
        <v>51814.514080000001</v>
      </c>
      <c r="EM36">
        <v>0</v>
      </c>
      <c r="EN36">
        <v>0</v>
      </c>
      <c r="EO36">
        <v>25964.486100999999</v>
      </c>
    </row>
    <row r="37" spans="1:146" x14ac:dyDescent="0.25">
      <c r="A37">
        <v>20209</v>
      </c>
      <c r="B37">
        <v>2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19989.740769</v>
      </c>
      <c r="S37">
        <v>7985.1776146000002</v>
      </c>
      <c r="T37">
        <v>7985.1776146000002</v>
      </c>
      <c r="U37">
        <v>4011.3150776000002</v>
      </c>
      <c r="V37">
        <v>0</v>
      </c>
      <c r="W37">
        <v>0</v>
      </c>
      <c r="X37">
        <v>0</v>
      </c>
      <c r="Y37">
        <v>0</v>
      </c>
      <c r="Z37">
        <v>0</v>
      </c>
      <c r="AA37">
        <v>13292.127826</v>
      </c>
      <c r="AB37">
        <v>13292.127826</v>
      </c>
      <c r="AC37">
        <v>13292.127826</v>
      </c>
      <c r="AD37">
        <v>13292.127826</v>
      </c>
      <c r="AE37">
        <v>13292.127826</v>
      </c>
      <c r="AF37">
        <v>3</v>
      </c>
      <c r="AG37">
        <v>1.3046000004</v>
      </c>
      <c r="AH37">
        <v>9.4644098282000009</v>
      </c>
      <c r="AI37">
        <v>304.34100341999999</v>
      </c>
      <c r="AJ37">
        <f>IF(AI37&gt;0,MIN(AH37/AI37,100),100)</f>
        <v>3.109804371361299E-2</v>
      </c>
      <c r="AK37">
        <v>0</v>
      </c>
      <c r="AL37">
        <v>0</v>
      </c>
      <c r="AM37">
        <v>0</v>
      </c>
      <c r="AN37">
        <f>IF(AND(AK37=0,AL37=0,AM37=0),1,0)</f>
        <v>1</v>
      </c>
      <c r="AQ37">
        <v>18.354302824000001</v>
      </c>
      <c r="AR37">
        <v>1</v>
      </c>
      <c r="AS37">
        <v>1.8397930899999999</v>
      </c>
      <c r="AT37">
        <v>3.4303100000000003E-2</v>
      </c>
      <c r="AU37">
        <v>6.3110659999999999E-2</v>
      </c>
      <c r="AV37">
        <v>8.5591398200000002E-2</v>
      </c>
      <c r="AW37">
        <v>3.4263899325999998</v>
      </c>
      <c r="AX37">
        <v>2.49799993E-2</v>
      </c>
      <c r="AY37">
        <v>439.72500000000002</v>
      </c>
      <c r="AZ37">
        <v>5.8460000000000001</v>
      </c>
      <c r="BA37">
        <v>53.844999999999999</v>
      </c>
      <c r="BB37">
        <v>138.565</v>
      </c>
      <c r="BC37">
        <v>78.584999999999994</v>
      </c>
      <c r="BD37">
        <v>0</v>
      </c>
      <c r="BE37">
        <v>33000</v>
      </c>
      <c r="BF37">
        <v>3.1666669999999999</v>
      </c>
      <c r="BG37">
        <v>1562052.0020000001</v>
      </c>
      <c r="BH37">
        <v>63709.351999999999</v>
      </c>
      <c r="BI37">
        <v>4.0785679300000002E-2</v>
      </c>
      <c r="BJ37">
        <v>2.01533198</v>
      </c>
      <c r="BK37">
        <v>0</v>
      </c>
      <c r="BL37">
        <f>BK37/BJ37</f>
        <v>0</v>
      </c>
      <c r="BM37">
        <v>19.661312068000001</v>
      </c>
      <c r="BQ37">
        <v>0</v>
      </c>
      <c r="BR37">
        <v>18</v>
      </c>
      <c r="BS37">
        <v>18</v>
      </c>
      <c r="BT37">
        <v>76</v>
      </c>
      <c r="BU37" t="s">
        <v>125</v>
      </c>
      <c r="BV37" t="s">
        <v>134</v>
      </c>
      <c r="BW37">
        <v>-27.58</v>
      </c>
      <c r="BX37">
        <v>-48.52</v>
      </c>
      <c r="BY37" t="s">
        <v>91</v>
      </c>
      <c r="BZ37" t="s">
        <v>91</v>
      </c>
      <c r="CA37" t="s">
        <v>79</v>
      </c>
      <c r="CB37" t="s">
        <v>877</v>
      </c>
      <c r="CC37" t="s">
        <v>80</v>
      </c>
      <c r="CD37" t="s">
        <v>881</v>
      </c>
      <c r="CE37">
        <v>851.09045484000001</v>
      </c>
      <c r="CF37">
        <v>68</v>
      </c>
      <c r="CG37">
        <v>81</v>
      </c>
      <c r="CH37">
        <v>97</v>
      </c>
      <c r="CI37">
        <v>121</v>
      </c>
      <c r="CJ37">
        <v>150</v>
      </c>
      <c r="CK37">
        <v>221</v>
      </c>
      <c r="CL37">
        <v>326</v>
      </c>
      <c r="CM37">
        <v>406</v>
      </c>
      <c r="CN37">
        <v>503</v>
      </c>
      <c r="CO37">
        <v>609</v>
      </c>
      <c r="CP37">
        <v>734</v>
      </c>
      <c r="CQ37">
        <v>861</v>
      </c>
      <c r="CR37">
        <v>1010</v>
      </c>
      <c r="CS37">
        <v>1172</v>
      </c>
      <c r="CT37" t="s">
        <v>886</v>
      </c>
      <c r="CU37">
        <v>1300</v>
      </c>
      <c r="CV37">
        <v>1395</v>
      </c>
      <c r="CW37">
        <v>9860.07</v>
      </c>
      <c r="CX37" t="s">
        <v>877</v>
      </c>
      <c r="CY37" t="s">
        <v>890</v>
      </c>
      <c r="CZ37">
        <v>-3359.3084480000002</v>
      </c>
      <c r="DA37">
        <v>-4512.9850530000003</v>
      </c>
      <c r="DB37">
        <v>304.34100341999999</v>
      </c>
      <c r="DC37">
        <v>9.4644098282000009</v>
      </c>
      <c r="DD37">
        <f t="shared" si="4"/>
        <v>3.109804371361299E-2</v>
      </c>
      <c r="DE37">
        <v>8.5591398200000002E-2</v>
      </c>
      <c r="DF37">
        <v>3.4263899325999998</v>
      </c>
      <c r="DG37">
        <v>2.49799993E-2</v>
      </c>
      <c r="DH37">
        <v>1.8397930899999999</v>
      </c>
      <c r="DI37">
        <v>3.4303100000000003E-2</v>
      </c>
      <c r="DJ37">
        <v>6.3110659999999999E-2</v>
      </c>
      <c r="DK37">
        <v>0</v>
      </c>
      <c r="DL37">
        <v>0</v>
      </c>
      <c r="DM37">
        <v>0</v>
      </c>
      <c r="DN37">
        <f>IF(AND(D37=1,AM37&gt;1),1,0)</f>
        <v>0</v>
      </c>
      <c r="DO37">
        <f>IF(AND(DN37=0,AN37=1),AO37,DN37)</f>
        <v>0</v>
      </c>
      <c r="DP37">
        <f>IF(AND(E37=1,AS38&gt;0.3),1,0)</f>
        <v>1</v>
      </c>
      <c r="DQ37">
        <f>IF(AND(F37=1,AT38&gt;0.4),1,0)</f>
        <v>0</v>
      </c>
      <c r="DR37">
        <f>IF(AND($F37=1,$AT38&gt;1),1,0)</f>
        <v>0</v>
      </c>
      <c r="DS37">
        <f>IF(AND($F37=1,$AX37&gt;0.3),1,0)</f>
        <v>0</v>
      </c>
      <c r="DT37">
        <f>IF(AND($F37=1,$AX37&gt;0.4),1,0)</f>
        <v>0</v>
      </c>
      <c r="DU37">
        <f>IF(AND($F37=1,$AX37&gt;1),1,0)</f>
        <v>0</v>
      </c>
      <c r="DV37">
        <f>IF(AND($F37=1,$BI37&gt;0.3),1,0)</f>
        <v>0</v>
      </c>
      <c r="DW37">
        <f>IF(AND($F37=1,$BI37&gt;0.4),1,0)</f>
        <v>0</v>
      </c>
      <c r="DX37">
        <f>IF(AND($F37=1,$BI37&gt;1),1,0)</f>
        <v>0</v>
      </c>
      <c r="DY37">
        <f>IF(AND($F37=1,$BL37&gt;0.3),1,0)</f>
        <v>0</v>
      </c>
      <c r="DZ37">
        <f>IF(AND($F37=1,$BL37&gt;0.4),1,0)</f>
        <v>0</v>
      </c>
      <c r="EA37">
        <f>IF(AND($F37=1,$BL37&gt;1),1,0)</f>
        <v>0</v>
      </c>
      <c r="EB37" s="3">
        <v>94.956149332147604</v>
      </c>
      <c r="EC37">
        <f t="shared" si="1"/>
        <v>95905710.825469077</v>
      </c>
      <c r="ED37">
        <f t="shared" si="2"/>
        <v>262.57552587397419</v>
      </c>
      <c r="EE37">
        <f t="shared" si="3"/>
        <v>262.57552587397419</v>
      </c>
      <c r="EF37">
        <v>0</v>
      </c>
      <c r="EG37">
        <v>0</v>
      </c>
      <c r="EH37">
        <v>13292.127826</v>
      </c>
      <c r="EI37">
        <v>0</v>
      </c>
      <c r="EJ37">
        <v>0</v>
      </c>
      <c r="EK37">
        <v>0</v>
      </c>
      <c r="EL37">
        <v>69743.144767999998</v>
      </c>
      <c r="EM37">
        <v>0</v>
      </c>
      <c r="EN37">
        <v>0</v>
      </c>
      <c r="EO37">
        <v>1846.2082986999999</v>
      </c>
      <c r="EP37">
        <v>876.47399196000003</v>
      </c>
    </row>
    <row r="38" spans="1:146" x14ac:dyDescent="0.25">
      <c r="A38">
        <v>20210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9028.1340694999999</v>
      </c>
      <c r="I38">
        <v>9028.1340694999999</v>
      </c>
      <c r="J38">
        <v>9028.1340694999999</v>
      </c>
      <c r="K38">
        <v>0</v>
      </c>
      <c r="L38">
        <v>0</v>
      </c>
      <c r="M38">
        <v>27177.837875000001</v>
      </c>
      <c r="N38">
        <v>27177.837875000001</v>
      </c>
      <c r="O38">
        <v>27177.837875000001</v>
      </c>
      <c r="P38">
        <v>27177.837875000001</v>
      </c>
      <c r="Q38">
        <v>27177.837875000001</v>
      </c>
      <c r="R38">
        <v>24275.432101999999</v>
      </c>
      <c r="S38">
        <v>24275.432101999999</v>
      </c>
      <c r="T38">
        <v>15277.315388000001</v>
      </c>
      <c r="U38">
        <v>14881.442908000001</v>
      </c>
      <c r="V38">
        <v>55701.911993000002</v>
      </c>
      <c r="W38">
        <v>33512.582120999999</v>
      </c>
      <c r="X38">
        <v>0</v>
      </c>
      <c r="Y38">
        <v>0</v>
      </c>
      <c r="Z38">
        <v>0</v>
      </c>
      <c r="AA38">
        <v>39076.263491999998</v>
      </c>
      <c r="AB38">
        <v>39076.263491999998</v>
      </c>
      <c r="AC38">
        <v>39076.263491999998</v>
      </c>
      <c r="AD38">
        <v>39076.263491999998</v>
      </c>
      <c r="AE38">
        <v>39076.263491999998</v>
      </c>
      <c r="AF38">
        <v>31</v>
      </c>
      <c r="AG38">
        <v>1.0119999647</v>
      </c>
      <c r="AH38">
        <v>23.093900681000001</v>
      </c>
      <c r="AI38">
        <v>220.88699341</v>
      </c>
      <c r="AJ38">
        <f>IF(AI38&gt;0,MIN(AH38/AI38,100),100)</f>
        <v>0.10455074934237614</v>
      </c>
      <c r="AK38">
        <v>174386.4969</v>
      </c>
      <c r="AL38">
        <v>930.35196099999996</v>
      </c>
      <c r="AM38">
        <v>5.3350000000000003E-3</v>
      </c>
      <c r="AN38">
        <f>IF(AND(AK38=0,AL38=0,AM38=0),1,0)</f>
        <v>0</v>
      </c>
      <c r="AQ38">
        <v>22.017900056999999</v>
      </c>
      <c r="AR38">
        <v>0</v>
      </c>
      <c r="AS38">
        <v>1.0965175599999999</v>
      </c>
      <c r="AT38">
        <v>0.29606300000000002</v>
      </c>
      <c r="AU38">
        <v>0.32463871999999999</v>
      </c>
      <c r="AV38">
        <v>2.5770000000000001E-2</v>
      </c>
      <c r="AW38">
        <v>0.58551500000000001</v>
      </c>
      <c r="AX38">
        <v>4.4012000000000003E-2</v>
      </c>
      <c r="AY38">
        <v>128.06</v>
      </c>
      <c r="AZ38">
        <v>7.5519999999999996</v>
      </c>
      <c r="BA38">
        <v>1.62</v>
      </c>
      <c r="BB38">
        <v>34.07</v>
      </c>
      <c r="BC38">
        <v>10.58</v>
      </c>
      <c r="BD38">
        <v>0</v>
      </c>
      <c r="BE38">
        <v>32000</v>
      </c>
      <c r="BF38">
        <v>1.375</v>
      </c>
      <c r="BG38">
        <v>1151285.3999999999</v>
      </c>
      <c r="BH38">
        <v>331694.62400000001</v>
      </c>
      <c r="BI38">
        <v>0.28810807820000001</v>
      </c>
      <c r="BJ38">
        <v>2.2943039999999999</v>
      </c>
      <c r="BK38">
        <v>0</v>
      </c>
      <c r="BL38">
        <f>BK38/BJ38</f>
        <v>0</v>
      </c>
      <c r="BM38">
        <v>251.2736324</v>
      </c>
      <c r="BN38">
        <v>864</v>
      </c>
      <c r="BO38">
        <f>BN38*365.25*1000000/1000</f>
        <v>315576000</v>
      </c>
      <c r="BP38">
        <f>BO38/(CR38*1000)</f>
        <v>89.652272727272731</v>
      </c>
      <c r="BQ38">
        <v>1</v>
      </c>
      <c r="BR38">
        <v>76</v>
      </c>
      <c r="BS38">
        <v>76</v>
      </c>
      <c r="BT38">
        <v>76</v>
      </c>
      <c r="BU38" t="s">
        <v>125</v>
      </c>
      <c r="BV38" t="s">
        <v>135</v>
      </c>
      <c r="BW38">
        <v>-3.78</v>
      </c>
      <c r="BX38">
        <v>-38.590000000000003</v>
      </c>
      <c r="BY38" t="s">
        <v>91</v>
      </c>
      <c r="BZ38" t="s">
        <v>91</v>
      </c>
      <c r="CA38" t="s">
        <v>79</v>
      </c>
      <c r="CB38" t="s">
        <v>877</v>
      </c>
      <c r="CC38" t="s">
        <v>80</v>
      </c>
      <c r="CD38" t="s">
        <v>881</v>
      </c>
      <c r="CE38">
        <v>5552.8170106999996</v>
      </c>
      <c r="CF38">
        <v>264</v>
      </c>
      <c r="CG38">
        <v>363</v>
      </c>
      <c r="CH38">
        <v>500</v>
      </c>
      <c r="CI38">
        <v>659</v>
      </c>
      <c r="CJ38">
        <v>867</v>
      </c>
      <c r="CK38">
        <v>1136</v>
      </c>
      <c r="CL38">
        <v>1488</v>
      </c>
      <c r="CM38">
        <v>1822</v>
      </c>
      <c r="CN38">
        <v>2226</v>
      </c>
      <c r="CO38">
        <v>2554</v>
      </c>
      <c r="CP38">
        <v>2875</v>
      </c>
      <c r="CQ38">
        <v>3182</v>
      </c>
      <c r="CR38">
        <v>3520</v>
      </c>
      <c r="CS38">
        <v>3878</v>
      </c>
      <c r="CT38" t="s">
        <v>883</v>
      </c>
      <c r="CU38">
        <v>4190</v>
      </c>
      <c r="CV38">
        <v>4439</v>
      </c>
      <c r="CW38">
        <v>5609.35</v>
      </c>
      <c r="CX38" t="s">
        <v>877</v>
      </c>
      <c r="CY38" t="s">
        <v>890</v>
      </c>
      <c r="CZ38">
        <v>-467.24767500000002</v>
      </c>
      <c r="DA38">
        <v>-3862.403538</v>
      </c>
      <c r="DB38">
        <v>220.88699341</v>
      </c>
      <c r="DC38">
        <v>23.093900681000001</v>
      </c>
      <c r="DD38">
        <f t="shared" si="4"/>
        <v>0.10455074934237614</v>
      </c>
      <c r="DE38">
        <v>2.5770000000000001E-2</v>
      </c>
      <c r="DF38">
        <v>0.58551500000000001</v>
      </c>
      <c r="DG38">
        <v>4.4012000000000003E-2</v>
      </c>
      <c r="DH38">
        <v>1.0965175599999999</v>
      </c>
      <c r="DI38">
        <v>0.29606300000000002</v>
      </c>
      <c r="DJ38">
        <v>0.32463871999999999</v>
      </c>
      <c r="DK38">
        <v>174386.4969</v>
      </c>
      <c r="DL38">
        <v>930.35196099999996</v>
      </c>
      <c r="DM38">
        <v>5.3350000000000003E-3</v>
      </c>
      <c r="DN38">
        <f>IF(AND(D38=1,AM38&gt;1),1,0)</f>
        <v>0</v>
      </c>
      <c r="DO38">
        <f>IF(AND(DN38=0,AN38=1),AO38,DN38)</f>
        <v>0</v>
      </c>
      <c r="DP38">
        <f>IF(AND(E38=1,AS39&gt;0.3),1,0)</f>
        <v>0</v>
      </c>
      <c r="DQ38">
        <f>IF(AND(F38=1,AT39&gt;0.4),1,0)</f>
        <v>0</v>
      </c>
      <c r="DR38">
        <f>IF(AND($F38=1,$AT39&gt;1),1,0)</f>
        <v>0</v>
      </c>
      <c r="DS38">
        <f>IF(AND($F38=1,$AX38&gt;0.3),1,0)</f>
        <v>0</v>
      </c>
      <c r="DT38">
        <f>IF(AND($F38=1,$AX38&gt;0.4),1,0)</f>
        <v>0</v>
      </c>
      <c r="DU38">
        <f>IF(AND($F38=1,$AX38&gt;1),1,0)</f>
        <v>0</v>
      </c>
      <c r="DV38">
        <f>IF(AND($F38=1,$BI38&gt;0.3),1,0)</f>
        <v>0</v>
      </c>
      <c r="DW38">
        <f>IF(AND($F38=1,$BI38&gt;0.4),1,0)</f>
        <v>0</v>
      </c>
      <c r="DX38">
        <f>IF(AND($F38=1,$BI38&gt;1),1,0)</f>
        <v>0</v>
      </c>
      <c r="DY38">
        <f>IF(AND($F38=1,$BL38&gt;0.3),1,0)</f>
        <v>0</v>
      </c>
      <c r="DZ38">
        <f>IF(AND($F38=1,$BL38&gt;0.4),1,0)</f>
        <v>0</v>
      </c>
      <c r="EA38">
        <f>IF(AND($F38=1,$BL38&gt;1),1,0)</f>
        <v>0</v>
      </c>
      <c r="EB38" s="3">
        <v>94.956149332147604</v>
      </c>
      <c r="EC38">
        <f t="shared" si="1"/>
        <v>334245645.64915955</v>
      </c>
      <c r="ED38">
        <f t="shared" si="2"/>
        <v>915.11470403602891</v>
      </c>
      <c r="EE38">
        <f t="shared" si="3"/>
        <v>864</v>
      </c>
      <c r="EF38">
        <v>0</v>
      </c>
      <c r="EG38">
        <v>27177.837875000001</v>
      </c>
      <c r="EH38">
        <v>39076.263491999998</v>
      </c>
      <c r="EI38">
        <v>0</v>
      </c>
      <c r="EJ38">
        <v>0</v>
      </c>
      <c r="EK38">
        <v>0</v>
      </c>
      <c r="EL38">
        <v>65562.957360999993</v>
      </c>
      <c r="EM38">
        <v>33866.198503</v>
      </c>
      <c r="EN38">
        <v>33866.198503</v>
      </c>
      <c r="EO38">
        <v>99807.949869999997</v>
      </c>
      <c r="EP38">
        <v>115.46894428</v>
      </c>
    </row>
    <row r="39" spans="1:146" x14ac:dyDescent="0.25">
      <c r="A39">
        <v>20214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AF39">
        <v>797</v>
      </c>
      <c r="AG39">
        <v>0.88510000710000003</v>
      </c>
      <c r="BE39">
        <v>33000</v>
      </c>
      <c r="BQ39">
        <v>0</v>
      </c>
      <c r="BR39">
        <v>39</v>
      </c>
      <c r="BS39">
        <v>39</v>
      </c>
      <c r="BT39">
        <v>76</v>
      </c>
      <c r="BU39" t="s">
        <v>125</v>
      </c>
      <c r="BV39" t="s">
        <v>136</v>
      </c>
      <c r="BW39">
        <v>-16.670000000000002</v>
      </c>
      <c r="BX39">
        <v>-49.27</v>
      </c>
      <c r="BY39" t="s">
        <v>91</v>
      </c>
      <c r="BZ39" t="s">
        <v>91</v>
      </c>
      <c r="CA39" t="s">
        <v>79</v>
      </c>
      <c r="CB39" t="s">
        <v>877</v>
      </c>
      <c r="CC39" t="s">
        <v>80</v>
      </c>
      <c r="CD39" t="s">
        <v>881</v>
      </c>
      <c r="CE39">
        <v>1671.3066511</v>
      </c>
      <c r="CF39">
        <v>53</v>
      </c>
      <c r="CG39">
        <v>89</v>
      </c>
      <c r="CH39">
        <v>148</v>
      </c>
      <c r="CI39">
        <v>236</v>
      </c>
      <c r="CJ39">
        <v>375</v>
      </c>
      <c r="CK39">
        <v>527</v>
      </c>
      <c r="CL39">
        <v>737</v>
      </c>
      <c r="CM39">
        <v>915</v>
      </c>
      <c r="CN39">
        <v>1132</v>
      </c>
      <c r="CO39">
        <v>1366</v>
      </c>
      <c r="CP39">
        <v>1635</v>
      </c>
      <c r="CQ39">
        <v>1831</v>
      </c>
      <c r="CR39">
        <v>2049</v>
      </c>
      <c r="CS39">
        <v>2282</v>
      </c>
      <c r="CT39" t="s">
        <v>886</v>
      </c>
      <c r="CU39">
        <v>2483</v>
      </c>
      <c r="CV39">
        <v>2644</v>
      </c>
      <c r="CW39">
        <v>6830.17</v>
      </c>
      <c r="CX39" t="s">
        <v>877</v>
      </c>
      <c r="CY39" t="s">
        <v>890</v>
      </c>
      <c r="CZ39">
        <v>-2049.9902440000001</v>
      </c>
      <c r="DA39">
        <v>-4808.7565860000004</v>
      </c>
      <c r="DB39">
        <v>422.91598511000001</v>
      </c>
      <c r="DC39">
        <v>26.080900192000001</v>
      </c>
      <c r="DD39">
        <f t="shared" si="4"/>
        <v>6.1669222990510482E-2</v>
      </c>
      <c r="DE39">
        <v>19.104499817000001</v>
      </c>
      <c r="DF39">
        <v>791.88500977000001</v>
      </c>
      <c r="DG39">
        <v>2.41254009E-2</v>
      </c>
      <c r="DH39">
        <v>538.54452907999996</v>
      </c>
      <c r="DI39">
        <v>1.47444E-2</v>
      </c>
      <c r="DJ39">
        <v>7.9405158</v>
      </c>
      <c r="DK39">
        <v>0</v>
      </c>
      <c r="DL39">
        <v>0</v>
      </c>
      <c r="DM39">
        <v>0</v>
      </c>
      <c r="EB39" s="3">
        <v>94.956149332147604</v>
      </c>
      <c r="EC39">
        <f t="shared" si="1"/>
        <v>194565149.98157042</v>
      </c>
      <c r="ED39">
        <f t="shared" si="2"/>
        <v>532.69034902551789</v>
      </c>
      <c r="EE39">
        <f t="shared" si="3"/>
        <v>532.69034902551789</v>
      </c>
      <c r="EF39">
        <v>0</v>
      </c>
      <c r="EG39">
        <v>0</v>
      </c>
      <c r="EJ39">
        <v>0</v>
      </c>
      <c r="EK39">
        <v>0</v>
      </c>
      <c r="EL39">
        <v>40125.032458000001</v>
      </c>
      <c r="EM39">
        <v>0</v>
      </c>
      <c r="EN39">
        <v>0</v>
      </c>
      <c r="EO39">
        <v>0</v>
      </c>
    </row>
    <row r="40" spans="1:146" x14ac:dyDescent="0.25">
      <c r="A40">
        <v>20230</v>
      </c>
      <c r="H40">
        <v>170124.50915999999</v>
      </c>
      <c r="I40">
        <v>46841.58769</v>
      </c>
      <c r="J40">
        <v>0</v>
      </c>
      <c r="K40">
        <v>0</v>
      </c>
      <c r="L40">
        <v>0</v>
      </c>
      <c r="M40">
        <v>20045.295402</v>
      </c>
      <c r="N40">
        <v>0</v>
      </c>
      <c r="O40">
        <v>0</v>
      </c>
      <c r="P40">
        <v>0</v>
      </c>
      <c r="Q40">
        <v>0</v>
      </c>
      <c r="AF40">
        <v>6</v>
      </c>
      <c r="AG40">
        <v>1.2977999448999999</v>
      </c>
      <c r="BE40">
        <v>33000</v>
      </c>
      <c r="BQ40">
        <v>1</v>
      </c>
      <c r="BR40">
        <v>57</v>
      </c>
      <c r="BS40">
        <v>57</v>
      </c>
      <c r="BT40">
        <v>76</v>
      </c>
      <c r="BU40" t="s">
        <v>125</v>
      </c>
      <c r="BV40" t="s">
        <v>137</v>
      </c>
      <c r="BW40">
        <v>-7.12</v>
      </c>
      <c r="BX40">
        <v>-34.869999999999997</v>
      </c>
      <c r="BY40" t="s">
        <v>91</v>
      </c>
      <c r="BZ40" t="s">
        <v>91</v>
      </c>
      <c r="CA40" t="s">
        <v>79</v>
      </c>
      <c r="CB40" t="s">
        <v>877</v>
      </c>
      <c r="CC40" t="s">
        <v>80</v>
      </c>
      <c r="CD40" t="s">
        <v>881</v>
      </c>
      <c r="CE40">
        <v>1797.2650656999999</v>
      </c>
      <c r="CF40">
        <v>117</v>
      </c>
      <c r="CG40">
        <v>147</v>
      </c>
      <c r="CH40">
        <v>184</v>
      </c>
      <c r="CI40">
        <v>230</v>
      </c>
      <c r="CJ40">
        <v>289</v>
      </c>
      <c r="CK40">
        <v>362</v>
      </c>
      <c r="CL40">
        <v>453</v>
      </c>
      <c r="CM40">
        <v>544</v>
      </c>
      <c r="CN40">
        <v>652</v>
      </c>
      <c r="CO40">
        <v>741</v>
      </c>
      <c r="CP40">
        <v>827</v>
      </c>
      <c r="CQ40">
        <v>939</v>
      </c>
      <c r="CR40">
        <v>1067</v>
      </c>
      <c r="CS40">
        <v>1204</v>
      </c>
      <c r="CT40" t="s">
        <v>886</v>
      </c>
      <c r="CU40">
        <v>1322</v>
      </c>
      <c r="CV40">
        <v>1417</v>
      </c>
      <c r="CW40">
        <v>5356.36</v>
      </c>
      <c r="CX40" t="s">
        <v>877</v>
      </c>
      <c r="CY40" t="s">
        <v>890</v>
      </c>
      <c r="CZ40">
        <v>-879.48292370000001</v>
      </c>
      <c r="DA40">
        <v>-3478.1156219999998</v>
      </c>
      <c r="DB40">
        <v>509.21899414000001</v>
      </c>
      <c r="DC40">
        <v>20.547899246</v>
      </c>
      <c r="DD40">
        <f t="shared" si="4"/>
        <v>4.0351792612729503E-2</v>
      </c>
      <c r="DE40">
        <v>0.1089100018</v>
      </c>
      <c r="DF40">
        <v>2.1297199725999998</v>
      </c>
      <c r="DG40">
        <v>5.11381999E-2</v>
      </c>
      <c r="DH40">
        <v>2.8036557000000002</v>
      </c>
      <c r="DI40">
        <v>0.13181300000000001</v>
      </c>
      <c r="DJ40">
        <v>0.36955907999999998</v>
      </c>
      <c r="DK40">
        <v>13783.7925</v>
      </c>
      <c r="DL40">
        <v>9096.5725089999996</v>
      </c>
      <c r="DM40">
        <v>0.65994699999999995</v>
      </c>
      <c r="EB40" s="3">
        <v>94.956149332147604</v>
      </c>
      <c r="EC40">
        <f t="shared" si="1"/>
        <v>101318211.33740149</v>
      </c>
      <c r="ED40">
        <f t="shared" si="2"/>
        <v>277.39414466092126</v>
      </c>
      <c r="EE40">
        <f t="shared" si="3"/>
        <v>277.39414466092126</v>
      </c>
      <c r="EF40">
        <v>0</v>
      </c>
      <c r="EG40">
        <v>0</v>
      </c>
      <c r="EJ40">
        <v>0</v>
      </c>
      <c r="EK40">
        <v>0</v>
      </c>
      <c r="EL40">
        <v>170121.22578000001</v>
      </c>
      <c r="EM40">
        <v>0</v>
      </c>
      <c r="EN40">
        <v>0</v>
      </c>
      <c r="EO40">
        <v>220774.43143999999</v>
      </c>
    </row>
    <row r="41" spans="1:146" x14ac:dyDescent="0.25">
      <c r="A41">
        <v>20231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AF41">
        <v>269</v>
      </c>
      <c r="AG41">
        <v>0.65579998490000002</v>
      </c>
      <c r="BE41">
        <v>33000</v>
      </c>
      <c r="BQ41">
        <v>1</v>
      </c>
      <c r="BR41">
        <v>64</v>
      </c>
      <c r="BS41">
        <v>64</v>
      </c>
      <c r="BT41">
        <v>76</v>
      </c>
      <c r="BU41" t="s">
        <v>125</v>
      </c>
      <c r="BV41" t="s">
        <v>138</v>
      </c>
      <c r="BW41">
        <v>-6</v>
      </c>
      <c r="BX41">
        <v>-42</v>
      </c>
      <c r="BY41" t="s">
        <v>91</v>
      </c>
      <c r="BZ41" t="s">
        <v>91</v>
      </c>
      <c r="CA41" t="s">
        <v>79</v>
      </c>
      <c r="CB41" t="s">
        <v>877</v>
      </c>
      <c r="CC41" t="s">
        <v>80</v>
      </c>
      <c r="CD41" t="s">
        <v>881</v>
      </c>
      <c r="CE41">
        <v>4.7331928593999999</v>
      </c>
      <c r="CF41">
        <v>64</v>
      </c>
      <c r="CG41">
        <v>86</v>
      </c>
      <c r="CH41">
        <v>116</v>
      </c>
      <c r="CI41">
        <v>154</v>
      </c>
      <c r="CJ41">
        <v>205</v>
      </c>
      <c r="CK41">
        <v>278</v>
      </c>
      <c r="CL41">
        <v>378</v>
      </c>
      <c r="CM41">
        <v>478</v>
      </c>
      <c r="CN41">
        <v>603</v>
      </c>
      <c r="CO41">
        <v>748</v>
      </c>
      <c r="CP41">
        <v>923</v>
      </c>
      <c r="CQ41">
        <v>1015</v>
      </c>
      <c r="CR41">
        <v>1114</v>
      </c>
      <c r="CS41">
        <v>1221</v>
      </c>
      <c r="CT41" t="s">
        <v>886</v>
      </c>
      <c r="CU41">
        <v>1327</v>
      </c>
      <c r="CV41">
        <v>1420</v>
      </c>
      <c r="CW41">
        <v>1882.48</v>
      </c>
      <c r="CX41" t="s">
        <v>879</v>
      </c>
      <c r="CY41" t="s">
        <v>889</v>
      </c>
      <c r="CZ41">
        <v>-741.34951460000002</v>
      </c>
      <c r="DA41">
        <v>-4195.1143750000001</v>
      </c>
      <c r="DB41">
        <v>0</v>
      </c>
      <c r="DC41">
        <v>1.3028600215999999</v>
      </c>
      <c r="DD41">
        <f t="shared" si="4"/>
        <v>100</v>
      </c>
      <c r="DE41">
        <v>1.6425000429000001</v>
      </c>
      <c r="DF41">
        <v>69.653602599999999</v>
      </c>
      <c r="DG41">
        <v>2.3581000000000001E-2</v>
      </c>
      <c r="DH41">
        <v>66.849454059999999</v>
      </c>
      <c r="DI41">
        <v>8.9560500000000001E-3</v>
      </c>
      <c r="DJ41">
        <v>0.59870681000000003</v>
      </c>
      <c r="DK41">
        <v>174386.4969</v>
      </c>
      <c r="DL41">
        <v>930.35196099999996</v>
      </c>
      <c r="DM41">
        <v>5.3350000000000003E-3</v>
      </c>
      <c r="EB41" s="3">
        <v>94.956149332147604</v>
      </c>
      <c r="EC41">
        <f t="shared" si="1"/>
        <v>105781150.35601242</v>
      </c>
      <c r="ED41">
        <f t="shared" si="2"/>
        <v>289.61300576594778</v>
      </c>
      <c r="EE41">
        <f t="shared" si="3"/>
        <v>289.61300576594778</v>
      </c>
      <c r="EF41">
        <v>0</v>
      </c>
      <c r="EG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14241.362155999999</v>
      </c>
    </row>
    <row r="42" spans="1:146" x14ac:dyDescent="0.25">
      <c r="A42">
        <v>20243</v>
      </c>
      <c r="H42">
        <v>0</v>
      </c>
      <c r="I42">
        <v>0</v>
      </c>
      <c r="J42">
        <v>0</v>
      </c>
      <c r="K42">
        <v>0</v>
      </c>
      <c r="L42">
        <v>0</v>
      </c>
      <c r="M42">
        <v>27584.192492999999</v>
      </c>
      <c r="N42">
        <v>20906.776180000001</v>
      </c>
      <c r="O42">
        <v>20906.776180000001</v>
      </c>
      <c r="P42">
        <v>20906.776180000001</v>
      </c>
      <c r="Q42">
        <v>20906.776180000001</v>
      </c>
      <c r="AF42">
        <v>1</v>
      </c>
      <c r="AG42">
        <v>1.2558000088000001</v>
      </c>
      <c r="BE42">
        <v>33000</v>
      </c>
      <c r="BQ42">
        <v>1</v>
      </c>
      <c r="BR42">
        <v>51</v>
      </c>
      <c r="BS42">
        <v>51</v>
      </c>
      <c r="BT42">
        <v>76</v>
      </c>
      <c r="BU42" t="s">
        <v>125</v>
      </c>
      <c r="BV42" t="s">
        <v>139</v>
      </c>
      <c r="BW42">
        <v>-9.67</v>
      </c>
      <c r="BX42">
        <v>-35.72</v>
      </c>
      <c r="BY42" t="s">
        <v>91</v>
      </c>
      <c r="BZ42" t="s">
        <v>91</v>
      </c>
      <c r="CA42" t="s">
        <v>79</v>
      </c>
      <c r="CB42" t="s">
        <v>877</v>
      </c>
      <c r="CC42" t="s">
        <v>80</v>
      </c>
      <c r="CD42" t="s">
        <v>881</v>
      </c>
      <c r="CE42">
        <v>730.65102796999997</v>
      </c>
      <c r="CF42">
        <v>123</v>
      </c>
      <c r="CG42">
        <v>150</v>
      </c>
      <c r="CH42">
        <v>182</v>
      </c>
      <c r="CI42">
        <v>225</v>
      </c>
      <c r="CJ42">
        <v>278</v>
      </c>
      <c r="CK42">
        <v>342</v>
      </c>
      <c r="CL42">
        <v>420</v>
      </c>
      <c r="CM42">
        <v>527</v>
      </c>
      <c r="CN42">
        <v>660</v>
      </c>
      <c r="CO42">
        <v>798</v>
      </c>
      <c r="CP42">
        <v>952</v>
      </c>
      <c r="CQ42">
        <v>1049</v>
      </c>
      <c r="CR42">
        <v>1154</v>
      </c>
      <c r="CS42">
        <v>1268</v>
      </c>
      <c r="CT42" t="s">
        <v>886</v>
      </c>
      <c r="CU42">
        <v>1378</v>
      </c>
      <c r="CV42">
        <v>1475</v>
      </c>
      <c r="CW42">
        <v>4410.83</v>
      </c>
      <c r="CX42" t="s">
        <v>877</v>
      </c>
      <c r="CY42" t="s">
        <v>890</v>
      </c>
      <c r="CZ42">
        <v>-1193.469212</v>
      </c>
      <c r="DA42">
        <v>-3548.4817560000001</v>
      </c>
      <c r="DB42">
        <v>90.562400818</v>
      </c>
      <c r="DC42">
        <v>15.373100280999999</v>
      </c>
      <c r="DD42">
        <f t="shared" si="4"/>
        <v>0.16975146575337335</v>
      </c>
      <c r="DE42">
        <v>7.9269000000000006E-2</v>
      </c>
      <c r="DF42">
        <v>1.5472809999999999</v>
      </c>
      <c r="DG42">
        <v>5.1230999999999999E-2</v>
      </c>
      <c r="DH42">
        <v>3.3273249300000001</v>
      </c>
      <c r="DI42">
        <v>4.1256800000000003E-2</v>
      </c>
      <c r="DJ42">
        <v>0.13727485</v>
      </c>
      <c r="DK42">
        <v>17631.418679999999</v>
      </c>
      <c r="DL42">
        <v>13232.873399</v>
      </c>
      <c r="DM42">
        <v>0.75052799999999997</v>
      </c>
      <c r="EB42" s="3">
        <v>94.956149332147604</v>
      </c>
      <c r="EC42">
        <f t="shared" si="1"/>
        <v>109579396.32929833</v>
      </c>
      <c r="ED42">
        <f t="shared" si="2"/>
        <v>300.01203649362992</v>
      </c>
      <c r="EE42">
        <f t="shared" si="3"/>
        <v>300.01203649362992</v>
      </c>
      <c r="EF42">
        <v>0</v>
      </c>
      <c r="EG42">
        <v>20906.776180000001</v>
      </c>
      <c r="EJ42">
        <v>0</v>
      </c>
      <c r="EK42">
        <v>0</v>
      </c>
      <c r="EL42">
        <v>47979.817049999998</v>
      </c>
      <c r="EM42">
        <v>41979.426571000004</v>
      </c>
      <c r="EN42">
        <v>41979.426571000004</v>
      </c>
      <c r="EO42">
        <v>84041.745066999996</v>
      </c>
    </row>
    <row r="43" spans="1:146" x14ac:dyDescent="0.25">
      <c r="A43">
        <v>20244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AF43">
        <v>35</v>
      </c>
      <c r="AG43">
        <v>1.3394999504</v>
      </c>
      <c r="BE43">
        <v>33000</v>
      </c>
      <c r="BQ43">
        <v>1</v>
      </c>
      <c r="BR43">
        <v>77</v>
      </c>
      <c r="BS43">
        <v>77</v>
      </c>
      <c r="BT43">
        <v>76</v>
      </c>
      <c r="BU43" t="s">
        <v>125</v>
      </c>
      <c r="BV43" t="s">
        <v>140</v>
      </c>
      <c r="BW43">
        <v>-3.11</v>
      </c>
      <c r="BX43">
        <v>-60.03</v>
      </c>
      <c r="BY43" t="s">
        <v>91</v>
      </c>
      <c r="BZ43" t="s">
        <v>91</v>
      </c>
      <c r="CA43" t="s">
        <v>79</v>
      </c>
      <c r="CB43" t="s">
        <v>877</v>
      </c>
      <c r="CC43" t="s">
        <v>80</v>
      </c>
      <c r="CD43" t="s">
        <v>881</v>
      </c>
      <c r="CE43">
        <v>83.153694798000004</v>
      </c>
      <c r="CF43">
        <v>90</v>
      </c>
      <c r="CG43">
        <v>116</v>
      </c>
      <c r="CH43">
        <v>151</v>
      </c>
      <c r="CI43">
        <v>206</v>
      </c>
      <c r="CJ43">
        <v>281</v>
      </c>
      <c r="CK43">
        <v>411</v>
      </c>
      <c r="CL43">
        <v>604</v>
      </c>
      <c r="CM43">
        <v>761</v>
      </c>
      <c r="CN43">
        <v>955</v>
      </c>
      <c r="CO43">
        <v>1159</v>
      </c>
      <c r="CP43">
        <v>1392</v>
      </c>
      <c r="CQ43">
        <v>1577</v>
      </c>
      <c r="CR43">
        <v>1798</v>
      </c>
      <c r="CS43">
        <v>2043</v>
      </c>
      <c r="CT43" t="s">
        <v>886</v>
      </c>
      <c r="CU43">
        <v>2241</v>
      </c>
      <c r="CV43">
        <v>2390</v>
      </c>
      <c r="CW43">
        <v>7391.31</v>
      </c>
      <c r="CX43" t="s">
        <v>877</v>
      </c>
      <c r="CY43" t="s">
        <v>890</v>
      </c>
      <c r="CZ43">
        <v>-384.4631804</v>
      </c>
      <c r="DA43">
        <v>-6010.9043499999998</v>
      </c>
      <c r="DB43">
        <v>1158.6400146999999</v>
      </c>
      <c r="DC43">
        <v>5.0869798660000001</v>
      </c>
      <c r="DD43">
        <f t="shared" si="4"/>
        <v>4.3904748683456637E-3</v>
      </c>
      <c r="DE43">
        <v>3.5927898884</v>
      </c>
      <c r="DF43">
        <v>6683</v>
      </c>
      <c r="DG43">
        <v>5.3760199999999998E-4</v>
      </c>
      <c r="DH43">
        <v>2388.80026</v>
      </c>
      <c r="DI43">
        <v>1.5683800000000001E-3</v>
      </c>
      <c r="DJ43">
        <v>3.7465429800000001</v>
      </c>
      <c r="DK43">
        <v>2686582.2859999998</v>
      </c>
      <c r="DL43">
        <v>10106.922560000001</v>
      </c>
      <c r="DM43">
        <v>3.7620000000000002E-3</v>
      </c>
      <c r="EB43" s="3">
        <v>94.956149332147604</v>
      </c>
      <c r="EC43">
        <f t="shared" si="1"/>
        <v>170731156.49920142</v>
      </c>
      <c r="ED43">
        <f t="shared" si="2"/>
        <v>467.43643120931256</v>
      </c>
      <c r="EE43">
        <f t="shared" si="3"/>
        <v>467.43643120931256</v>
      </c>
      <c r="EF43">
        <v>0</v>
      </c>
      <c r="EG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</row>
    <row r="44" spans="1:146" x14ac:dyDescent="0.25">
      <c r="A44">
        <v>20264</v>
      </c>
      <c r="B44">
        <v>3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4913.6115437999997</v>
      </c>
      <c r="S44">
        <v>4913.6115437999997</v>
      </c>
      <c r="T44">
        <v>3952.6016070999999</v>
      </c>
      <c r="U44">
        <v>1801.0923058000001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18</v>
      </c>
      <c r="AG44">
        <v>1.1167999505999999</v>
      </c>
      <c r="AH44">
        <v>42.808998107999997</v>
      </c>
      <c r="AI44">
        <v>105.90200043</v>
      </c>
      <c r="AJ44">
        <f>IF(AI44&gt;0,MIN(AH44/AI44,100),100)</f>
        <v>0.40423219518215098</v>
      </c>
      <c r="AK44">
        <v>34357.619917000004</v>
      </c>
      <c r="AL44">
        <v>922.57081000999995</v>
      </c>
      <c r="AM44">
        <v>7.0806489999999998E-4</v>
      </c>
      <c r="AN44">
        <f>IF(AND(AK44=0,AL44=0,AM44=0),1,0)</f>
        <v>0</v>
      </c>
      <c r="AQ44">
        <v>3.3844683795999999</v>
      </c>
      <c r="AR44">
        <v>0</v>
      </c>
      <c r="AS44">
        <v>112.91175570999999</v>
      </c>
      <c r="AT44">
        <v>2.4914200000000001E-2</v>
      </c>
      <c r="AU44">
        <v>2.8131023599999998</v>
      </c>
      <c r="AV44">
        <v>0.60821300739999995</v>
      </c>
      <c r="AW44">
        <v>76.517196655000006</v>
      </c>
      <c r="AX44">
        <v>7.9487097000000007E-3</v>
      </c>
      <c r="AY44">
        <v>223.55215010000001</v>
      </c>
      <c r="AZ44">
        <v>1.7279188641000001</v>
      </c>
      <c r="BA44">
        <v>21.070263692000001</v>
      </c>
      <c r="BB44">
        <v>79.505354969999999</v>
      </c>
      <c r="BC44">
        <v>44.264219066999999</v>
      </c>
      <c r="BD44">
        <v>0</v>
      </c>
      <c r="BE44">
        <v>32000</v>
      </c>
      <c r="BF44">
        <v>1.375</v>
      </c>
      <c r="BG44">
        <v>63282257.811999999</v>
      </c>
      <c r="BH44">
        <v>1402718.355</v>
      </c>
      <c r="BI44">
        <v>2.2166060500000001E-2</v>
      </c>
      <c r="BJ44">
        <v>6.40240002</v>
      </c>
      <c r="BK44">
        <v>0.74323741340000005</v>
      </c>
      <c r="BL44">
        <f>BK44/BJ44</f>
        <v>0.11608731273870014</v>
      </c>
      <c r="BM44">
        <v>2627.2120826999999</v>
      </c>
      <c r="BN44">
        <v>493</v>
      </c>
      <c r="BO44">
        <f>BN44*365.25*1000000/1000</f>
        <v>180068250</v>
      </c>
      <c r="BP44">
        <f>BO44/(CR44*1000)</f>
        <v>46.26625128468654</v>
      </c>
      <c r="BQ44">
        <v>0</v>
      </c>
      <c r="BR44">
        <v>16</v>
      </c>
      <c r="BS44">
        <v>16</v>
      </c>
      <c r="BT44">
        <v>76</v>
      </c>
      <c r="BU44" t="s">
        <v>125</v>
      </c>
      <c r="BV44" t="s">
        <v>141</v>
      </c>
      <c r="BW44">
        <v>-30.03</v>
      </c>
      <c r="BX44">
        <v>-51.2</v>
      </c>
      <c r="BY44" t="s">
        <v>91</v>
      </c>
      <c r="BZ44" t="s">
        <v>91</v>
      </c>
      <c r="CA44" t="s">
        <v>79</v>
      </c>
      <c r="CB44" t="s">
        <v>877</v>
      </c>
      <c r="CC44" t="s">
        <v>80</v>
      </c>
      <c r="CD44" t="s">
        <v>881</v>
      </c>
      <c r="CE44">
        <v>1952.7349343000001</v>
      </c>
      <c r="CF44">
        <v>488</v>
      </c>
      <c r="CG44">
        <v>656</v>
      </c>
      <c r="CH44">
        <v>882</v>
      </c>
      <c r="CI44">
        <v>1111</v>
      </c>
      <c r="CJ44">
        <v>1398</v>
      </c>
      <c r="CK44">
        <v>1727</v>
      </c>
      <c r="CL44">
        <v>2133</v>
      </c>
      <c r="CM44">
        <v>2504</v>
      </c>
      <c r="CN44">
        <v>2934</v>
      </c>
      <c r="CO44">
        <v>3236</v>
      </c>
      <c r="CP44">
        <v>3505</v>
      </c>
      <c r="CQ44">
        <v>3694</v>
      </c>
      <c r="CR44">
        <v>3892</v>
      </c>
      <c r="CS44">
        <v>4113</v>
      </c>
      <c r="CT44" t="s">
        <v>883</v>
      </c>
      <c r="CU44">
        <v>4376</v>
      </c>
      <c r="CV44">
        <v>4627</v>
      </c>
      <c r="CW44">
        <v>11998.8</v>
      </c>
      <c r="CX44" t="s">
        <v>877</v>
      </c>
      <c r="CY44" t="s">
        <v>890</v>
      </c>
      <c r="CZ44">
        <v>-3647.3650480000001</v>
      </c>
      <c r="DA44">
        <v>-4693.177882</v>
      </c>
      <c r="DB44">
        <v>105.90200043</v>
      </c>
      <c r="DC44">
        <v>42.808998107999997</v>
      </c>
      <c r="DD44">
        <f t="shared" si="4"/>
        <v>0.40423219518215098</v>
      </c>
      <c r="DE44">
        <v>0.60821300749999996</v>
      </c>
      <c r="DF44">
        <v>76.517196655000006</v>
      </c>
      <c r="DG44">
        <v>7.9487097000000007E-3</v>
      </c>
      <c r="DH44">
        <v>112.91175570999999</v>
      </c>
      <c r="DI44">
        <v>2.4914200000000001E-2</v>
      </c>
      <c r="DJ44">
        <v>2.8131023599999998</v>
      </c>
      <c r="DK44">
        <v>0</v>
      </c>
      <c r="DL44">
        <v>0</v>
      </c>
      <c r="DM44">
        <v>0</v>
      </c>
      <c r="DN44">
        <f>IF(AND(D44=1,AM44&gt;1),1,0)</f>
        <v>0</v>
      </c>
      <c r="DO44">
        <f>IF(AND(DN44=0,AN44=1),AO44,DN44)</f>
        <v>0</v>
      </c>
      <c r="DP44">
        <f>IF(AND(E44=1,AS45&gt;0.3),1,0)</f>
        <v>1</v>
      </c>
      <c r="DQ44">
        <f>IF(AND(F44=1,AT45&gt;0.4),1,0)</f>
        <v>0</v>
      </c>
      <c r="DR44">
        <f>IF(AND($F44=1,$AT45&gt;1),1,0)</f>
        <v>0</v>
      </c>
      <c r="DS44">
        <f>IF(AND($F44=1,$AX44&gt;0.3),1,0)</f>
        <v>0</v>
      </c>
      <c r="DT44">
        <f>IF(AND($F44=1,$AX44&gt;0.4),1,0)</f>
        <v>0</v>
      </c>
      <c r="DU44">
        <f>IF(AND($F44=1,$AX44&gt;1),1,0)</f>
        <v>0</v>
      </c>
      <c r="DV44">
        <f>IF(AND($F44=1,$BI44&gt;0.3),1,0)</f>
        <v>0</v>
      </c>
      <c r="DW44">
        <f>IF(AND($F44=1,$BI44&gt;0.4),1,0)</f>
        <v>0</v>
      </c>
      <c r="DX44">
        <f>IF(AND($F44=1,$BI44&gt;1),1,0)</f>
        <v>0</v>
      </c>
      <c r="DY44">
        <f>IF(AND($F44=1,$BL44&gt;0.3),1,0)</f>
        <v>0</v>
      </c>
      <c r="DZ44">
        <f>IF(AND($F44=1,$BL44&gt;0.4),1,0)</f>
        <v>0</v>
      </c>
      <c r="EA44">
        <f>IF(AND($F44=1,$BL44&gt;1),1,0)</f>
        <v>0</v>
      </c>
      <c r="EB44" s="3">
        <v>94.956149332147604</v>
      </c>
      <c r="EC44">
        <f t="shared" si="1"/>
        <v>369569333.20071846</v>
      </c>
      <c r="ED44">
        <f t="shared" si="2"/>
        <v>1011.8256898034728</v>
      </c>
      <c r="EE44">
        <f t="shared" si="3"/>
        <v>493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72070.673895999993</v>
      </c>
    </row>
    <row r="45" spans="1:146" x14ac:dyDescent="0.25">
      <c r="A45">
        <v>20268</v>
      </c>
      <c r="B45">
        <v>9</v>
      </c>
      <c r="C45">
        <v>0</v>
      </c>
      <c r="D45">
        <v>0</v>
      </c>
      <c r="E45">
        <v>1</v>
      </c>
      <c r="F45">
        <v>1</v>
      </c>
      <c r="G45">
        <v>0</v>
      </c>
      <c r="H45">
        <v>55926.821426000002</v>
      </c>
      <c r="I45">
        <v>6155.7840622000003</v>
      </c>
      <c r="J45">
        <v>0</v>
      </c>
      <c r="K45">
        <v>0</v>
      </c>
      <c r="L45">
        <v>0</v>
      </c>
      <c r="M45">
        <v>130283.7004</v>
      </c>
      <c r="N45">
        <v>55923.321430000004</v>
      </c>
      <c r="O45">
        <v>55923.321430000004</v>
      </c>
      <c r="P45">
        <v>9935.0809704999992</v>
      </c>
      <c r="Q45">
        <v>9777.544425</v>
      </c>
      <c r="R45">
        <v>124013.23672</v>
      </c>
      <c r="S45">
        <v>49120.86636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25840.413876999999</v>
      </c>
      <c r="AB45">
        <v>25840.413876999999</v>
      </c>
      <c r="AC45">
        <v>10323.574608999999</v>
      </c>
      <c r="AD45">
        <v>10323.574608999999</v>
      </c>
      <c r="AE45">
        <v>10323.574608999999</v>
      </c>
      <c r="AF45">
        <v>1</v>
      </c>
      <c r="AG45">
        <v>1.3450000285999999</v>
      </c>
      <c r="AH45">
        <v>15.815416103</v>
      </c>
      <c r="AI45">
        <v>642.34589613000003</v>
      </c>
      <c r="AJ45">
        <f>IF(AI45&gt;0,MIN(AH45/AI45,100),100)</f>
        <v>2.4621339060908742E-2</v>
      </c>
      <c r="AK45">
        <v>13783.7925</v>
      </c>
      <c r="AL45">
        <v>9096.5725089999996</v>
      </c>
      <c r="AM45">
        <v>0.65994699999999995</v>
      </c>
      <c r="AN45">
        <f>IF(AND(AK45=0,AL45=0,AM45=0),1,0)</f>
        <v>0</v>
      </c>
      <c r="AQ45">
        <v>29.549628907999999</v>
      </c>
      <c r="AR45">
        <v>2.5873221E-3</v>
      </c>
      <c r="AS45">
        <v>4.2180236466999999</v>
      </c>
      <c r="AT45">
        <v>0.1028162683</v>
      </c>
      <c r="AU45">
        <v>0.43383916729999999</v>
      </c>
      <c r="AV45">
        <v>0.46534185709999998</v>
      </c>
      <c r="AW45">
        <v>1.2356796713</v>
      </c>
      <c r="AX45">
        <v>0.37692030100000001</v>
      </c>
      <c r="AY45">
        <v>375.76258732000002</v>
      </c>
      <c r="AZ45">
        <v>3.6970530401000001</v>
      </c>
      <c r="BA45">
        <v>7.1146571798</v>
      </c>
      <c r="BB45">
        <v>179.24049159</v>
      </c>
      <c r="BC45">
        <v>57.790996118999999</v>
      </c>
      <c r="BD45">
        <v>0</v>
      </c>
      <c r="BE45">
        <v>32000</v>
      </c>
      <c r="BF45">
        <v>1.375</v>
      </c>
      <c r="BG45">
        <v>2881898.9210999999</v>
      </c>
      <c r="BH45">
        <v>277528.47070000001</v>
      </c>
      <c r="BI45">
        <v>9.6275412000000005E-2</v>
      </c>
      <c r="BJ45">
        <v>0.92870299999999995</v>
      </c>
      <c r="BK45">
        <v>0.11195414920000001</v>
      </c>
      <c r="BL45">
        <f>BK45/BJ45</f>
        <v>0.12054892597525799</v>
      </c>
      <c r="BM45">
        <v>268.09377019999999</v>
      </c>
      <c r="BN45">
        <v>767</v>
      </c>
      <c r="BO45">
        <f>BN45*365.25*1000000/1000</f>
        <v>280146750</v>
      </c>
      <c r="BP45">
        <f>BO45/(CR45*1000)</f>
        <v>76.044177524429969</v>
      </c>
      <c r="BQ45">
        <v>1</v>
      </c>
      <c r="BR45">
        <v>54</v>
      </c>
      <c r="BS45">
        <v>54</v>
      </c>
      <c r="BT45">
        <v>76</v>
      </c>
      <c r="BU45" t="s">
        <v>125</v>
      </c>
      <c r="BV45" t="s">
        <v>142</v>
      </c>
      <c r="BW45">
        <v>-8.0500000000000007</v>
      </c>
      <c r="BX45">
        <v>-34.9</v>
      </c>
      <c r="BY45" t="s">
        <v>91</v>
      </c>
      <c r="BZ45" t="s">
        <v>91</v>
      </c>
      <c r="CA45" t="s">
        <v>79</v>
      </c>
      <c r="CB45" t="s">
        <v>877</v>
      </c>
      <c r="CC45" t="s">
        <v>80</v>
      </c>
      <c r="CD45" t="s">
        <v>881</v>
      </c>
      <c r="CE45">
        <v>4982.3868346999998</v>
      </c>
      <c r="CF45">
        <v>661</v>
      </c>
      <c r="CG45">
        <v>842</v>
      </c>
      <c r="CH45">
        <v>1074</v>
      </c>
      <c r="CI45">
        <v>1327</v>
      </c>
      <c r="CJ45">
        <v>1638</v>
      </c>
      <c r="CK45">
        <v>1867</v>
      </c>
      <c r="CL45">
        <v>2122</v>
      </c>
      <c r="CM45">
        <v>2390</v>
      </c>
      <c r="CN45">
        <v>2690</v>
      </c>
      <c r="CO45">
        <v>2958</v>
      </c>
      <c r="CP45">
        <v>3230</v>
      </c>
      <c r="CQ45">
        <v>3450</v>
      </c>
      <c r="CR45">
        <v>3684</v>
      </c>
      <c r="CS45">
        <v>3939</v>
      </c>
      <c r="CT45" t="s">
        <v>883</v>
      </c>
      <c r="CU45">
        <v>4210</v>
      </c>
      <c r="CV45">
        <v>4455</v>
      </c>
      <c r="CW45">
        <v>6984.2</v>
      </c>
      <c r="CX45" t="s">
        <v>877</v>
      </c>
      <c r="CY45" t="s">
        <v>890</v>
      </c>
      <c r="CZ45">
        <v>-994.08576719999996</v>
      </c>
      <c r="DA45">
        <v>-3476.467392</v>
      </c>
      <c r="DB45">
        <v>48.919101714999996</v>
      </c>
      <c r="DC45">
        <v>20.080799103</v>
      </c>
      <c r="DD45">
        <f t="shared" si="4"/>
        <v>0.41048993949213614</v>
      </c>
      <c r="DE45">
        <v>0.46551500000000001</v>
      </c>
      <c r="DF45">
        <v>1.238353</v>
      </c>
      <c r="DG45">
        <v>0.37591400000000003</v>
      </c>
      <c r="DH45">
        <v>4.2256046400000002</v>
      </c>
      <c r="DI45">
        <v>0.102925</v>
      </c>
      <c r="DJ45">
        <v>0.43491960000000002</v>
      </c>
      <c r="DK45">
        <v>13783.7925</v>
      </c>
      <c r="DL45">
        <v>9096.5725089999996</v>
      </c>
      <c r="DM45">
        <v>0.65994699999999995</v>
      </c>
      <c r="DN45">
        <f>IF(AND(D45=1,AM45&gt;1),1,0)</f>
        <v>0</v>
      </c>
      <c r="DO45">
        <f>IF(AND(DN45=0,AN45=1),AO45,DN45)</f>
        <v>0</v>
      </c>
      <c r="DP45">
        <f>IF(AND(E45=1,AS46&gt;0.3),1,0)</f>
        <v>1</v>
      </c>
      <c r="DQ45">
        <f>IF(AND(F45=1,AT46&gt;0.4),1,0)</f>
        <v>1</v>
      </c>
      <c r="DR45">
        <f>IF(AND($F45=1,$AT46&gt;1),1,0)</f>
        <v>0</v>
      </c>
      <c r="DS45">
        <f>IF(AND($F45=1,$AX45&gt;0.3),1,0)</f>
        <v>1</v>
      </c>
      <c r="DT45">
        <f>IF(AND($F45=1,$AX45&gt;0.4),1,0)</f>
        <v>0</v>
      </c>
      <c r="DU45">
        <f>IF(AND($F45=1,$AX45&gt;1),1,0)</f>
        <v>0</v>
      </c>
      <c r="DV45">
        <f>IF(AND($F45=1,$BI45&gt;0.3),1,0)</f>
        <v>0</v>
      </c>
      <c r="DW45">
        <f>IF(AND($F45=1,$BI45&gt;0.4),1,0)</f>
        <v>0</v>
      </c>
      <c r="DX45">
        <f>IF(AND($F45=1,$BI45&gt;1),1,0)</f>
        <v>0</v>
      </c>
      <c r="DY45">
        <f>IF(AND($F45=1,$BL45&gt;0.3),1,0)</f>
        <v>0</v>
      </c>
      <c r="DZ45">
        <f>IF(AND($F45=1,$BL45&gt;0.4),1,0)</f>
        <v>0</v>
      </c>
      <c r="EA45">
        <f>IF(AND($F45=1,$BL45&gt;1),1,0)</f>
        <v>0</v>
      </c>
      <c r="EB45" s="3">
        <v>94.956149332147604</v>
      </c>
      <c r="EC45">
        <f t="shared" si="1"/>
        <v>349818454.13963175</v>
      </c>
      <c r="ED45">
        <f t="shared" si="2"/>
        <v>957.7507300195258</v>
      </c>
      <c r="EE45">
        <f t="shared" si="3"/>
        <v>767</v>
      </c>
      <c r="EF45">
        <v>0</v>
      </c>
      <c r="EG45">
        <v>9935.0809704999992</v>
      </c>
      <c r="EH45">
        <v>10323.574608999999</v>
      </c>
      <c r="EI45">
        <v>0</v>
      </c>
      <c r="EJ45">
        <v>0</v>
      </c>
      <c r="EK45">
        <v>0</v>
      </c>
      <c r="EL45">
        <v>55923.321430000004</v>
      </c>
      <c r="EM45">
        <v>31329.097884999999</v>
      </c>
      <c r="EN45">
        <v>31329.097884999999</v>
      </c>
      <c r="EO45">
        <v>241072.94005</v>
      </c>
      <c r="EP45">
        <v>8528.2125589999996</v>
      </c>
    </row>
    <row r="46" spans="1:146" x14ac:dyDescent="0.25">
      <c r="A46">
        <v>20272</v>
      </c>
      <c r="B46">
        <v>2</v>
      </c>
      <c r="C46">
        <v>0</v>
      </c>
      <c r="D46">
        <v>0</v>
      </c>
      <c r="E46">
        <v>1</v>
      </c>
      <c r="F46">
        <v>1</v>
      </c>
      <c r="G46">
        <v>0</v>
      </c>
      <c r="H46">
        <v>11981.328298</v>
      </c>
      <c r="I46">
        <v>11981.328298</v>
      </c>
      <c r="J46">
        <v>11981.328298</v>
      </c>
      <c r="K46">
        <v>0</v>
      </c>
      <c r="L46">
        <v>0</v>
      </c>
      <c r="M46">
        <v>21669.186343000001</v>
      </c>
      <c r="N46">
        <v>21669.186343000001</v>
      </c>
      <c r="O46">
        <v>21669.186343000001</v>
      </c>
      <c r="P46">
        <v>21669.186343000001</v>
      </c>
      <c r="Q46">
        <v>0</v>
      </c>
      <c r="R46">
        <v>48911.472551999999</v>
      </c>
      <c r="S46">
        <v>41301.216866000002</v>
      </c>
      <c r="T46">
        <v>18277.393937000001</v>
      </c>
      <c r="U46">
        <v>18277.393937000001</v>
      </c>
      <c r="V46">
        <v>49562.743668000003</v>
      </c>
      <c r="W46">
        <v>49562.743668000003</v>
      </c>
      <c r="X46">
        <v>49562.743668000003</v>
      </c>
      <c r="Y46">
        <v>18295.969518999998</v>
      </c>
      <c r="Z46">
        <v>0</v>
      </c>
      <c r="AA46">
        <v>491.23139751999997</v>
      </c>
      <c r="AB46">
        <v>491.23139751999997</v>
      </c>
      <c r="AC46">
        <v>491.23139751999997</v>
      </c>
      <c r="AD46">
        <v>491.23139751999997</v>
      </c>
      <c r="AE46">
        <v>491.23139751999997</v>
      </c>
      <c r="AF46">
        <v>11</v>
      </c>
      <c r="AG46">
        <v>0.98309999699999995</v>
      </c>
      <c r="AH46">
        <v>46.828899384000003</v>
      </c>
      <c r="AI46">
        <v>2.3095500469000001</v>
      </c>
      <c r="AJ46">
        <f>IF(AI46&gt;0,MIN(AH46/AI46,100),100)</f>
        <v>20.276200313068003</v>
      </c>
      <c r="AK46">
        <v>0</v>
      </c>
      <c r="AL46">
        <v>0</v>
      </c>
      <c r="AM46">
        <v>0</v>
      </c>
      <c r="AN46">
        <f>IF(AND(AK46=0,AL46=0,AM46=0),1,0)</f>
        <v>1</v>
      </c>
      <c r="AQ46">
        <v>74.077097746000007</v>
      </c>
      <c r="AR46">
        <v>0</v>
      </c>
      <c r="AS46">
        <v>1.3925976799999999</v>
      </c>
      <c r="AT46">
        <v>0.45960899999999999</v>
      </c>
      <c r="AU46">
        <v>0.64005029000000002</v>
      </c>
      <c r="AV46">
        <v>0.33102199440000002</v>
      </c>
      <c r="AW46">
        <v>0.91465598349999999</v>
      </c>
      <c r="AX46">
        <v>0.36190900209999999</v>
      </c>
      <c r="AY46">
        <v>304.55386542999997</v>
      </c>
      <c r="AZ46">
        <v>4.4909450622999998</v>
      </c>
      <c r="BA46">
        <v>12.009757964</v>
      </c>
      <c r="BB46">
        <v>130.90735720000001</v>
      </c>
      <c r="BC46">
        <v>41.429163895000002</v>
      </c>
      <c r="BD46">
        <v>0</v>
      </c>
      <c r="BE46">
        <v>603</v>
      </c>
      <c r="BF46">
        <v>1</v>
      </c>
      <c r="BG46">
        <v>1024378.906</v>
      </c>
      <c r="BH46">
        <v>641270.01599999995</v>
      </c>
      <c r="BI46">
        <v>0.62600861090000004</v>
      </c>
      <c r="BJ46">
        <v>1.0115419780999999</v>
      </c>
      <c r="BK46">
        <v>0</v>
      </c>
      <c r="BL46">
        <f>BK46/BJ46</f>
        <v>0</v>
      </c>
      <c r="BM46">
        <v>9.7929663835999996</v>
      </c>
      <c r="BN46">
        <v>4900</v>
      </c>
      <c r="BO46">
        <f>BN46*365.25*1000000/1000</f>
        <v>1789725000</v>
      </c>
      <c r="BP46">
        <f>BO46/(CR46*1000)</f>
        <v>150.81528608746945</v>
      </c>
      <c r="BQ46">
        <v>0</v>
      </c>
      <c r="BR46">
        <v>32</v>
      </c>
      <c r="BS46">
        <v>32</v>
      </c>
      <c r="BT46">
        <v>76</v>
      </c>
      <c r="BU46" t="s">
        <v>125</v>
      </c>
      <c r="BV46" t="s">
        <v>143</v>
      </c>
      <c r="BW46">
        <v>-22.9</v>
      </c>
      <c r="BX46">
        <v>-43.23</v>
      </c>
      <c r="BY46" t="s">
        <v>91</v>
      </c>
      <c r="BZ46" t="s">
        <v>91</v>
      </c>
      <c r="CA46" t="s">
        <v>79</v>
      </c>
      <c r="CB46" t="s">
        <v>877</v>
      </c>
      <c r="CC46" t="s">
        <v>80</v>
      </c>
      <c r="CD46" t="s">
        <v>881</v>
      </c>
      <c r="CE46">
        <v>3387.5176571000002</v>
      </c>
      <c r="CF46">
        <v>2950</v>
      </c>
      <c r="CG46">
        <v>3592</v>
      </c>
      <c r="CH46">
        <v>4374</v>
      </c>
      <c r="CI46">
        <v>5387</v>
      </c>
      <c r="CJ46">
        <v>6637</v>
      </c>
      <c r="CK46">
        <v>7557</v>
      </c>
      <c r="CL46">
        <v>8583</v>
      </c>
      <c r="CM46">
        <v>9086</v>
      </c>
      <c r="CN46">
        <v>9595</v>
      </c>
      <c r="CO46">
        <v>10174</v>
      </c>
      <c r="CP46">
        <v>10803</v>
      </c>
      <c r="CQ46">
        <v>11368</v>
      </c>
      <c r="CR46">
        <v>11867</v>
      </c>
      <c r="CS46">
        <v>12380</v>
      </c>
      <c r="CT46" t="s">
        <v>885</v>
      </c>
      <c r="CU46">
        <v>13020</v>
      </c>
      <c r="CV46">
        <v>13621</v>
      </c>
      <c r="CW46">
        <v>10946.9</v>
      </c>
      <c r="CX46" t="s">
        <v>877</v>
      </c>
      <c r="CY46" t="s">
        <v>890</v>
      </c>
      <c r="CZ46">
        <v>-2802.4445759999999</v>
      </c>
      <c r="DA46">
        <v>-4118.2124960000001</v>
      </c>
      <c r="DB46">
        <v>0</v>
      </c>
      <c r="DC46">
        <v>135.00700377999999</v>
      </c>
      <c r="DD46">
        <f t="shared" si="4"/>
        <v>100</v>
      </c>
      <c r="DE46">
        <v>0.79958301779999996</v>
      </c>
      <c r="DF46">
        <v>1.0100899935000001</v>
      </c>
      <c r="DG46">
        <v>0.79159897570000004</v>
      </c>
      <c r="DH46">
        <v>1.5497319700000001</v>
      </c>
      <c r="DI46">
        <v>0.472526</v>
      </c>
      <c r="DJ46">
        <v>0.73228908000000004</v>
      </c>
      <c r="DK46">
        <v>0</v>
      </c>
      <c r="DL46">
        <v>0</v>
      </c>
      <c r="DM46">
        <v>0</v>
      </c>
      <c r="DN46">
        <f>IF(AND(D46=1,AM46&gt;1),1,0)</f>
        <v>0</v>
      </c>
      <c r="DO46">
        <f>IF(AND(DN46=0,AN46=1),AO46,DN46)</f>
        <v>0</v>
      </c>
      <c r="DP46">
        <f>IF(AND(E46=1,AS47&gt;0.3),1,0)</f>
        <v>1</v>
      </c>
      <c r="DQ46">
        <f>IF(AND(F46=1,AT47&gt;0.4),1,0)</f>
        <v>0</v>
      </c>
      <c r="DR46">
        <f>IF(AND($F46=1,$AT47&gt;1),1,0)</f>
        <v>0</v>
      </c>
      <c r="DS46">
        <f>IF(AND($F46=1,$AX46&gt;0.3),1,0)</f>
        <v>1</v>
      </c>
      <c r="DT46">
        <f>IF(AND($F46=1,$AX46&gt;0.4),1,0)</f>
        <v>0</v>
      </c>
      <c r="DU46">
        <f>IF(AND($F46=1,$AX46&gt;1),1,0)</f>
        <v>0</v>
      </c>
      <c r="DV46">
        <f>IF(AND($F46=1,$BI46&gt;0.3),1,0)</f>
        <v>1</v>
      </c>
      <c r="DW46">
        <f>IF(AND($F46=1,$BI46&gt;0.4),1,0)</f>
        <v>1</v>
      </c>
      <c r="DX46">
        <f>IF(AND($F46=1,$BI46&gt;1),1,0)</f>
        <v>0</v>
      </c>
      <c r="DY46">
        <f>IF(AND($F46=1,$BL46&gt;0.3),1,0)</f>
        <v>0</v>
      </c>
      <c r="DZ46">
        <f>IF(AND($F46=1,$BL46&gt;0.4),1,0)</f>
        <v>0</v>
      </c>
      <c r="EA46">
        <f>IF(AND($F46=1,$BL46&gt;1),1,0)</f>
        <v>0</v>
      </c>
      <c r="EB46" s="3">
        <v>94.956149332147604</v>
      </c>
      <c r="EC46">
        <f t="shared" si="1"/>
        <v>1126844624.1245956</v>
      </c>
      <c r="ED46">
        <f t="shared" si="2"/>
        <v>3085.1324411351015</v>
      </c>
      <c r="EE46">
        <f t="shared" si="3"/>
        <v>4900</v>
      </c>
      <c r="EF46">
        <v>11981.328298</v>
      </c>
      <c r="EG46">
        <v>21669.186343000001</v>
      </c>
      <c r="EH46">
        <v>491.23139751999997</v>
      </c>
      <c r="EI46">
        <v>10377.347334</v>
      </c>
      <c r="EJ46">
        <v>11981.328298</v>
      </c>
      <c r="EK46">
        <v>11981.328298</v>
      </c>
      <c r="EL46">
        <v>47958.762704000001</v>
      </c>
      <c r="EM46">
        <v>0</v>
      </c>
      <c r="EN46">
        <v>0</v>
      </c>
      <c r="EO46">
        <v>46318.833792999998</v>
      </c>
      <c r="EP46">
        <v>1811.9900924000001</v>
      </c>
    </row>
    <row r="47" spans="1:146" x14ac:dyDescent="0.25">
      <c r="A47">
        <v>20275</v>
      </c>
      <c r="B47">
        <v>7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30291.733972999999</v>
      </c>
      <c r="S47">
        <v>30291.733972999999</v>
      </c>
      <c r="T47">
        <v>30291.733972999999</v>
      </c>
      <c r="U47">
        <v>17855.894866999999</v>
      </c>
      <c r="V47">
        <v>0</v>
      </c>
      <c r="W47">
        <v>0</v>
      </c>
      <c r="X47">
        <v>0</v>
      </c>
      <c r="Y47">
        <v>0</v>
      </c>
      <c r="Z47">
        <v>0</v>
      </c>
      <c r="AA47">
        <v>250.76492575</v>
      </c>
      <c r="AB47">
        <v>250.76492575</v>
      </c>
      <c r="AC47">
        <v>250.76492575</v>
      </c>
      <c r="AD47">
        <v>250.76492575</v>
      </c>
      <c r="AE47">
        <v>250.76492575</v>
      </c>
      <c r="AF47">
        <v>3</v>
      </c>
      <c r="AG47">
        <v>1.3691999911999999</v>
      </c>
      <c r="AH47">
        <v>21.431476559</v>
      </c>
      <c r="AI47">
        <v>153.91208902</v>
      </c>
      <c r="AJ47">
        <f>IF(AI47&gt;0,MIN(AH47/AI47,100),100)</f>
        <v>0.13924492023635066</v>
      </c>
      <c r="AK47">
        <v>65424.012640000001</v>
      </c>
      <c r="AL47">
        <v>23048.094564999999</v>
      </c>
      <c r="AM47">
        <v>0.35228799999999999</v>
      </c>
      <c r="AN47">
        <f>IF(AND(AK47=0,AL47=0,AM47=0),1,0)</f>
        <v>0</v>
      </c>
      <c r="AQ47">
        <v>29.829681832999999</v>
      </c>
      <c r="AR47">
        <v>0.1667469415</v>
      </c>
      <c r="AS47">
        <v>4.7467380717000003</v>
      </c>
      <c r="AT47">
        <v>0.11137174599999999</v>
      </c>
      <c r="AU47">
        <v>0.43228658250000002</v>
      </c>
      <c r="AV47">
        <v>0.21161718970000001</v>
      </c>
      <c r="AW47">
        <v>3.2721836983000001</v>
      </c>
      <c r="AX47">
        <v>8.1738868199999995E-2</v>
      </c>
      <c r="AY47">
        <v>9234.6530999000006</v>
      </c>
      <c r="AZ47">
        <v>5.9485453232000003</v>
      </c>
      <c r="BA47">
        <v>68.613348424999998</v>
      </c>
      <c r="BB47">
        <v>843.38364127</v>
      </c>
      <c r="BC47">
        <v>285.27742124999997</v>
      </c>
      <c r="BD47">
        <v>0</v>
      </c>
      <c r="BE47">
        <v>32000</v>
      </c>
      <c r="BF47">
        <v>1.375</v>
      </c>
      <c r="BG47">
        <v>3910961.4326999998</v>
      </c>
      <c r="BH47">
        <v>448996.39520999999</v>
      </c>
      <c r="BI47">
        <v>0.11848432220000001</v>
      </c>
      <c r="BJ47">
        <v>1.3604283936999999</v>
      </c>
      <c r="BK47">
        <v>3.5733927399999997E-2</v>
      </c>
      <c r="BL47">
        <f>BK47/BJ47</f>
        <v>2.6266672737411272E-2</v>
      </c>
      <c r="BM47">
        <v>1313.8713072999999</v>
      </c>
      <c r="BN47">
        <v>1038</v>
      </c>
      <c r="BO47">
        <f>BN47*365.25*1000000/1000</f>
        <v>379129500</v>
      </c>
      <c r="BP47">
        <f>BO47/(CR47*1000)</f>
        <v>96.05510514314669</v>
      </c>
      <c r="BQ47">
        <v>2</v>
      </c>
      <c r="BR47">
        <v>46</v>
      </c>
      <c r="BS47">
        <v>46</v>
      </c>
      <c r="BT47">
        <v>76</v>
      </c>
      <c r="BU47" t="s">
        <v>125</v>
      </c>
      <c r="BV47" t="s">
        <v>144</v>
      </c>
      <c r="BW47">
        <v>-12.97</v>
      </c>
      <c r="BX47">
        <v>-38.5</v>
      </c>
      <c r="BY47" t="s">
        <v>91</v>
      </c>
      <c r="BZ47" t="s">
        <v>91</v>
      </c>
      <c r="CA47" t="s">
        <v>79</v>
      </c>
      <c r="CB47" t="s">
        <v>877</v>
      </c>
      <c r="CC47" t="s">
        <v>80</v>
      </c>
      <c r="CD47" t="s">
        <v>881</v>
      </c>
      <c r="CE47">
        <v>2211.8046328999999</v>
      </c>
      <c r="CF47">
        <v>403</v>
      </c>
      <c r="CG47">
        <v>520</v>
      </c>
      <c r="CH47">
        <v>671</v>
      </c>
      <c r="CI47">
        <v>847</v>
      </c>
      <c r="CJ47">
        <v>1069</v>
      </c>
      <c r="CK47">
        <v>1341</v>
      </c>
      <c r="CL47">
        <v>1683</v>
      </c>
      <c r="CM47">
        <v>1983</v>
      </c>
      <c r="CN47">
        <v>2331</v>
      </c>
      <c r="CO47">
        <v>2644</v>
      </c>
      <c r="CP47">
        <v>2968</v>
      </c>
      <c r="CQ47">
        <v>3422</v>
      </c>
      <c r="CR47">
        <v>3947</v>
      </c>
      <c r="CS47">
        <v>4506</v>
      </c>
      <c r="CT47" t="s">
        <v>883</v>
      </c>
      <c r="CU47">
        <v>4925</v>
      </c>
      <c r="CV47">
        <v>5217</v>
      </c>
      <c r="CW47">
        <v>8713.42</v>
      </c>
      <c r="CX47" t="s">
        <v>877</v>
      </c>
      <c r="CY47" t="s">
        <v>890</v>
      </c>
      <c r="CZ47">
        <v>-1598.4183439999999</v>
      </c>
      <c r="DA47">
        <v>-3797.5084550000001</v>
      </c>
      <c r="DB47">
        <v>184.42900084999999</v>
      </c>
      <c r="DC47">
        <v>24.577400208</v>
      </c>
      <c r="DD47">
        <f t="shared" si="4"/>
        <v>0.13326212306484986</v>
      </c>
      <c r="DE47">
        <v>0.18238900599999999</v>
      </c>
      <c r="DF47">
        <v>2.0129499434999998</v>
      </c>
      <c r="DG47">
        <v>9.0607896499999993E-2</v>
      </c>
      <c r="DH47">
        <v>3.4168004399999998</v>
      </c>
      <c r="DI47">
        <v>0.125862</v>
      </c>
      <c r="DJ47">
        <v>0.43004642999999998</v>
      </c>
      <c r="DK47">
        <v>65424.012640000001</v>
      </c>
      <c r="DL47">
        <v>23048.094564999999</v>
      </c>
      <c r="DM47">
        <v>0.35228799999999999</v>
      </c>
      <c r="DN47">
        <f>IF(AND(D47=1,AM47&gt;1),1,0)</f>
        <v>0</v>
      </c>
      <c r="DO47">
        <f>IF(AND(DN47=0,AN47=1),AO47,DN47)</f>
        <v>0</v>
      </c>
      <c r="DP47">
        <f>IF(AND(E47=1,AS48&gt;0.3),1,0)</f>
        <v>0</v>
      </c>
      <c r="DQ47">
        <f>IF(AND(F47=1,AT48&gt;0.4),1,0)</f>
        <v>0</v>
      </c>
      <c r="DR47">
        <f>IF(AND($F47=1,$AT48&gt;1),1,0)</f>
        <v>0</v>
      </c>
      <c r="DS47">
        <f>IF(AND($F47=1,$AX47&gt;0.3),1,0)</f>
        <v>0</v>
      </c>
      <c r="DT47">
        <f>IF(AND($F47=1,$AX47&gt;0.4),1,0)</f>
        <v>0</v>
      </c>
      <c r="DU47">
        <f>IF(AND($F47=1,$AX47&gt;1),1,0)</f>
        <v>0</v>
      </c>
      <c r="DV47">
        <f>IF(AND($F47=1,$BI47&gt;0.3),1,0)</f>
        <v>0</v>
      </c>
      <c r="DW47">
        <f>IF(AND($F47=1,$BI47&gt;0.4),1,0)</f>
        <v>0</v>
      </c>
      <c r="DX47">
        <f>IF(AND($F47=1,$BI47&gt;1),1,0)</f>
        <v>0</v>
      </c>
      <c r="DY47">
        <f>IF(AND($F47=1,$BL47&gt;0.3),1,0)</f>
        <v>0</v>
      </c>
      <c r="DZ47">
        <f>IF(AND($F47=1,$BL47&gt;0.4),1,0)</f>
        <v>0</v>
      </c>
      <c r="EA47">
        <f>IF(AND($F47=1,$BL47&gt;1),1,0)</f>
        <v>0</v>
      </c>
      <c r="EB47" s="3">
        <v>94.956149332147604</v>
      </c>
      <c r="EC47">
        <f t="shared" si="1"/>
        <v>374791921.41398662</v>
      </c>
      <c r="ED47">
        <f t="shared" si="2"/>
        <v>1026.124357054036</v>
      </c>
      <c r="EE47">
        <f t="shared" si="3"/>
        <v>1038</v>
      </c>
      <c r="EF47">
        <v>0</v>
      </c>
      <c r="EG47">
        <v>0</v>
      </c>
      <c r="EH47">
        <v>250.76492575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10956.283946</v>
      </c>
      <c r="EP47">
        <v>56420.006958999998</v>
      </c>
    </row>
    <row r="48" spans="1:146" x14ac:dyDescent="0.25">
      <c r="A48">
        <v>20281</v>
      </c>
      <c r="H48">
        <v>0</v>
      </c>
      <c r="I48">
        <v>0</v>
      </c>
      <c r="J48">
        <v>0</v>
      </c>
      <c r="K48">
        <v>0</v>
      </c>
      <c r="L48">
        <v>0</v>
      </c>
      <c r="M48">
        <v>55076.059650000003</v>
      </c>
      <c r="N48">
        <v>0</v>
      </c>
      <c r="O48">
        <v>0</v>
      </c>
      <c r="P48">
        <v>0</v>
      </c>
      <c r="Q48">
        <v>0</v>
      </c>
      <c r="AF48">
        <v>583</v>
      </c>
      <c r="AG48">
        <v>0.96579998730000005</v>
      </c>
      <c r="BE48">
        <v>33000</v>
      </c>
      <c r="BQ48">
        <v>0</v>
      </c>
      <c r="BR48">
        <v>33</v>
      </c>
      <c r="BS48">
        <v>33</v>
      </c>
      <c r="BT48">
        <v>76</v>
      </c>
      <c r="BU48" t="s">
        <v>125</v>
      </c>
      <c r="BV48" t="s">
        <v>145</v>
      </c>
      <c r="BW48">
        <v>-21.91</v>
      </c>
      <c r="BX48">
        <v>-43.32</v>
      </c>
      <c r="BY48" t="s">
        <v>91</v>
      </c>
      <c r="BZ48" t="s">
        <v>91</v>
      </c>
      <c r="CA48" t="s">
        <v>79</v>
      </c>
      <c r="CB48" t="s">
        <v>877</v>
      </c>
      <c r="CC48" t="s">
        <v>80</v>
      </c>
      <c r="CD48" t="s">
        <v>881</v>
      </c>
      <c r="CE48">
        <v>42.763206656999998</v>
      </c>
      <c r="CF48">
        <v>246</v>
      </c>
      <c r="CG48">
        <v>311</v>
      </c>
      <c r="CH48">
        <v>395</v>
      </c>
      <c r="CI48">
        <v>497</v>
      </c>
      <c r="CJ48">
        <v>625</v>
      </c>
      <c r="CK48">
        <v>770</v>
      </c>
      <c r="CL48">
        <v>949</v>
      </c>
      <c r="CM48">
        <v>1062</v>
      </c>
      <c r="CN48">
        <v>1184</v>
      </c>
      <c r="CO48">
        <v>1319</v>
      </c>
      <c r="CP48">
        <v>1468</v>
      </c>
      <c r="CQ48">
        <v>1561</v>
      </c>
      <c r="CR48">
        <v>1659</v>
      </c>
      <c r="CS48">
        <v>1768</v>
      </c>
      <c r="CT48" t="s">
        <v>886</v>
      </c>
      <c r="CU48">
        <v>1897</v>
      </c>
      <c r="CV48">
        <v>2023</v>
      </c>
      <c r="CW48">
        <v>6276.42</v>
      </c>
      <c r="CX48" t="s">
        <v>877</v>
      </c>
      <c r="CY48" t="s">
        <v>890</v>
      </c>
      <c r="CZ48">
        <v>-2683.6505590000002</v>
      </c>
      <c r="DA48">
        <v>-4145.0397460000004</v>
      </c>
      <c r="DB48">
        <v>164.87100219999999</v>
      </c>
      <c r="DC48">
        <v>10.052000046</v>
      </c>
      <c r="DD48">
        <f t="shared" si="4"/>
        <v>6.0968878164555734E-2</v>
      </c>
      <c r="DE48">
        <v>2.373759985</v>
      </c>
      <c r="DF48">
        <v>29.298500060999999</v>
      </c>
      <c r="DG48">
        <v>8.1019997600000004E-2</v>
      </c>
      <c r="DH48">
        <v>31.94268018</v>
      </c>
      <c r="DI48">
        <v>3.66229E-2</v>
      </c>
      <c r="DJ48">
        <v>1.16983511</v>
      </c>
      <c r="DK48">
        <v>0</v>
      </c>
      <c r="DL48">
        <v>0</v>
      </c>
      <c r="DM48">
        <v>0</v>
      </c>
      <c r="EB48" s="3">
        <v>94.956149332147604</v>
      </c>
      <c r="EC48">
        <f t="shared" si="1"/>
        <v>157532251.74203289</v>
      </c>
      <c r="ED48">
        <f t="shared" si="2"/>
        <v>431.2997994306171</v>
      </c>
      <c r="EE48">
        <f t="shared" si="3"/>
        <v>431.2997994306171</v>
      </c>
      <c r="EF48">
        <v>0</v>
      </c>
      <c r="EG48">
        <v>0</v>
      </c>
      <c r="EJ48">
        <v>0</v>
      </c>
      <c r="EK48">
        <v>0</v>
      </c>
      <c r="EL48">
        <v>10812.677540000001</v>
      </c>
      <c r="EM48">
        <v>0</v>
      </c>
      <c r="EN48">
        <v>0</v>
      </c>
      <c r="EO48">
        <v>22363.808191</v>
      </c>
    </row>
    <row r="49" spans="1:146" x14ac:dyDescent="0.25">
      <c r="A49">
        <v>20286</v>
      </c>
      <c r="H49">
        <v>52134.098352000001</v>
      </c>
      <c r="I49">
        <v>27149.973083000001</v>
      </c>
      <c r="J49">
        <v>0</v>
      </c>
      <c r="K49">
        <v>0</v>
      </c>
      <c r="L49">
        <v>0</v>
      </c>
      <c r="M49">
        <v>37875.732489000002</v>
      </c>
      <c r="N49">
        <v>37875.732489000002</v>
      </c>
      <c r="O49">
        <v>37875.732489000002</v>
      </c>
      <c r="P49">
        <v>27146.765073999999</v>
      </c>
      <c r="Q49">
        <v>0</v>
      </c>
      <c r="AF49">
        <v>74</v>
      </c>
      <c r="AG49">
        <v>0.49219998720000002</v>
      </c>
      <c r="BE49">
        <v>33000</v>
      </c>
      <c r="BQ49">
        <v>2</v>
      </c>
      <c r="BR49">
        <v>66</v>
      </c>
      <c r="BS49">
        <v>66</v>
      </c>
      <c r="BT49">
        <v>76</v>
      </c>
      <c r="BU49" t="s">
        <v>125</v>
      </c>
      <c r="BV49" t="s">
        <v>146</v>
      </c>
      <c r="BW49">
        <v>-5.78</v>
      </c>
      <c r="BX49">
        <v>-35.619999999999997</v>
      </c>
      <c r="BY49" t="s">
        <v>91</v>
      </c>
      <c r="BZ49" t="s">
        <v>91</v>
      </c>
      <c r="CA49" t="s">
        <v>79</v>
      </c>
      <c r="CB49" t="s">
        <v>877</v>
      </c>
      <c r="CC49" t="s">
        <v>74</v>
      </c>
      <c r="CD49" t="s">
        <v>74</v>
      </c>
      <c r="CE49">
        <v>30.182679716999999</v>
      </c>
      <c r="CF49">
        <v>120</v>
      </c>
      <c r="CG49">
        <v>137</v>
      </c>
      <c r="CH49">
        <v>158</v>
      </c>
      <c r="CI49">
        <v>203</v>
      </c>
      <c r="CJ49">
        <v>263</v>
      </c>
      <c r="CK49">
        <v>342</v>
      </c>
      <c r="CL49">
        <v>445</v>
      </c>
      <c r="CM49">
        <v>548</v>
      </c>
      <c r="CN49">
        <v>672</v>
      </c>
      <c r="CO49">
        <v>844</v>
      </c>
      <c r="CP49">
        <v>1066</v>
      </c>
      <c r="CQ49">
        <v>1180</v>
      </c>
      <c r="CR49">
        <v>1304</v>
      </c>
      <c r="CS49">
        <v>1437</v>
      </c>
      <c r="CT49" t="s">
        <v>886</v>
      </c>
      <c r="CU49">
        <v>1562</v>
      </c>
      <c r="CV49">
        <v>1670</v>
      </c>
      <c r="CW49">
        <v>5117.3599999999997</v>
      </c>
      <c r="CX49" t="s">
        <v>877</v>
      </c>
      <c r="CY49" t="s">
        <v>890</v>
      </c>
      <c r="CZ49">
        <v>-714.20274949999998</v>
      </c>
      <c r="DA49">
        <v>-3558.72624</v>
      </c>
      <c r="DB49">
        <v>146.33099365000001</v>
      </c>
      <c r="DC49">
        <v>3.0834999084999999</v>
      </c>
      <c r="DD49">
        <f t="shared" si="4"/>
        <v>2.1072090276891248E-2</v>
      </c>
      <c r="DE49">
        <v>0.25792199370000002</v>
      </c>
      <c r="DF49">
        <v>0.42995399239999998</v>
      </c>
      <c r="DG49">
        <v>0.59988200670000003</v>
      </c>
      <c r="DH49">
        <v>0.87108368000000003</v>
      </c>
      <c r="DI49">
        <v>0.16117000000000001</v>
      </c>
      <c r="DJ49">
        <v>0.14039264000000001</v>
      </c>
      <c r="DK49">
        <v>29620.756430000001</v>
      </c>
      <c r="DL49">
        <v>1904.5553970000001</v>
      </c>
      <c r="DM49">
        <v>6.4297999999999994E-2</v>
      </c>
      <c r="EB49" s="3">
        <v>94.956149332147604</v>
      </c>
      <c r="EC49">
        <f t="shared" si="1"/>
        <v>123822818.72912048</v>
      </c>
      <c r="ED49">
        <f t="shared" si="2"/>
        <v>339.00840172243801</v>
      </c>
      <c r="EE49">
        <f t="shared" si="3"/>
        <v>339.00840172243801</v>
      </c>
      <c r="EF49">
        <v>0</v>
      </c>
      <c r="EG49">
        <v>37875.732489000002</v>
      </c>
      <c r="EJ49">
        <v>0</v>
      </c>
      <c r="EK49">
        <v>12003.846689</v>
      </c>
      <c r="EL49">
        <v>213713.39723</v>
      </c>
      <c r="EM49">
        <v>0</v>
      </c>
      <c r="EN49">
        <v>818.37603065999997</v>
      </c>
      <c r="EO49">
        <v>99404.373670000001</v>
      </c>
    </row>
    <row r="50" spans="1:146" x14ac:dyDescent="0.25">
      <c r="A50">
        <v>20287</v>
      </c>
      <c r="B50">
        <v>13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50124.036354000003</v>
      </c>
      <c r="W50">
        <v>15373.534161</v>
      </c>
      <c r="X50">
        <v>13459.876367999999</v>
      </c>
      <c r="Y50">
        <v>9645.3834363999995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636</v>
      </c>
      <c r="AG50">
        <v>1.0318000317</v>
      </c>
      <c r="AH50">
        <v>57.773580887000001</v>
      </c>
      <c r="AI50">
        <v>536.00236146999998</v>
      </c>
      <c r="AJ50">
        <f>IF(AI50&gt;0,MIN(AH50/AI50,100),100)</f>
        <v>0.10778605662959115</v>
      </c>
      <c r="AK50">
        <v>0</v>
      </c>
      <c r="AL50">
        <v>0</v>
      </c>
      <c r="AM50">
        <v>0</v>
      </c>
      <c r="AN50">
        <f>IF(AND(AK50=0,AL50=0,AM50=0),1,0)</f>
        <v>1</v>
      </c>
      <c r="AQ50">
        <v>47.981998326999999</v>
      </c>
      <c r="AR50">
        <v>0.1360801361</v>
      </c>
      <c r="AS50">
        <v>243.35407014</v>
      </c>
      <c r="AT50">
        <v>3.1861435200000003E-2</v>
      </c>
      <c r="AU50">
        <v>3.8683646043</v>
      </c>
      <c r="AV50">
        <v>9.1042359396000005</v>
      </c>
      <c r="AW50">
        <v>352.01526497999998</v>
      </c>
      <c r="AX50">
        <v>5.0836191400000001E-2</v>
      </c>
      <c r="AY50">
        <v>710.80628007999996</v>
      </c>
      <c r="AZ50">
        <v>2.0362186722</v>
      </c>
      <c r="BA50">
        <v>65.036844398</v>
      </c>
      <c r="BB50">
        <v>457.10481535000002</v>
      </c>
      <c r="BC50">
        <v>149.19569086999999</v>
      </c>
      <c r="BD50">
        <v>0</v>
      </c>
      <c r="BE50">
        <v>590</v>
      </c>
      <c r="BF50">
        <v>1</v>
      </c>
      <c r="BG50">
        <v>1946693.5007</v>
      </c>
      <c r="BH50">
        <v>429584.63254000002</v>
      </c>
      <c r="BI50">
        <v>0.21065116519999999</v>
      </c>
      <c r="BJ50">
        <v>2.3490081384999999</v>
      </c>
      <c r="BK50">
        <v>2.2159223E-3</v>
      </c>
      <c r="BL50">
        <f>BK50/BJ50</f>
        <v>9.4334381549440521E-4</v>
      </c>
      <c r="BM50">
        <v>502.29445268000001</v>
      </c>
      <c r="BN50">
        <v>5291</v>
      </c>
      <c r="BO50">
        <f>BN50*365.25*1000000/1000</f>
        <v>1932537750</v>
      </c>
      <c r="BP50">
        <f>BO50/(CR50*1000)</f>
        <v>98.352982340068195</v>
      </c>
      <c r="BQ50">
        <v>0</v>
      </c>
      <c r="BR50">
        <v>29</v>
      </c>
      <c r="BS50">
        <v>29</v>
      </c>
      <c r="BT50">
        <v>76</v>
      </c>
      <c r="BU50" t="s">
        <v>125</v>
      </c>
      <c r="BV50" t="s">
        <v>147</v>
      </c>
      <c r="BW50">
        <v>-23.53</v>
      </c>
      <c r="BX50">
        <v>-46.62</v>
      </c>
      <c r="BY50" t="s">
        <v>91</v>
      </c>
      <c r="BZ50" t="s">
        <v>91</v>
      </c>
      <c r="CA50" t="s">
        <v>79</v>
      </c>
      <c r="CB50" t="s">
        <v>877</v>
      </c>
      <c r="CC50" t="s">
        <v>80</v>
      </c>
      <c r="CD50" t="s">
        <v>881</v>
      </c>
      <c r="CE50">
        <v>9422.4521946000004</v>
      </c>
      <c r="CF50">
        <v>2334</v>
      </c>
      <c r="CG50">
        <v>3044</v>
      </c>
      <c r="CH50">
        <v>3970</v>
      </c>
      <c r="CI50">
        <v>5494</v>
      </c>
      <c r="CJ50">
        <v>7620</v>
      </c>
      <c r="CK50">
        <v>9614</v>
      </c>
      <c r="CL50">
        <v>12089</v>
      </c>
      <c r="CM50">
        <v>13395</v>
      </c>
      <c r="CN50">
        <v>14776</v>
      </c>
      <c r="CO50">
        <v>15948</v>
      </c>
      <c r="CP50">
        <v>17099</v>
      </c>
      <c r="CQ50">
        <v>18330</v>
      </c>
      <c r="CR50">
        <v>19649</v>
      </c>
      <c r="CS50">
        <v>21028</v>
      </c>
      <c r="CT50" t="s">
        <v>885</v>
      </c>
      <c r="CU50">
        <v>22243</v>
      </c>
      <c r="CV50">
        <v>23175</v>
      </c>
      <c r="CW50">
        <v>15336.9</v>
      </c>
      <c r="CX50" t="s">
        <v>891</v>
      </c>
      <c r="CY50" t="s">
        <v>891</v>
      </c>
      <c r="CZ50">
        <v>-2877.8702280000002</v>
      </c>
      <c r="DA50">
        <v>-4428.1918930000002</v>
      </c>
      <c r="DB50">
        <v>1084.8900146999999</v>
      </c>
      <c r="DC50">
        <v>179.06500244</v>
      </c>
      <c r="DD50">
        <f t="shared" si="4"/>
        <v>0.1650535999167769</v>
      </c>
      <c r="DE50">
        <v>19.104499817000001</v>
      </c>
      <c r="DF50">
        <v>791.88500977000001</v>
      </c>
      <c r="DG50">
        <v>2.41254009E-2</v>
      </c>
      <c r="DH50">
        <v>538.54452907999996</v>
      </c>
      <c r="DI50">
        <v>1.47444E-2</v>
      </c>
      <c r="DJ50">
        <v>7.9405158</v>
      </c>
      <c r="DK50">
        <v>0</v>
      </c>
      <c r="DL50">
        <v>0</v>
      </c>
      <c r="DM50">
        <v>0</v>
      </c>
      <c r="DN50">
        <f>IF(AND(D50=1,AM50&gt;1),1,0)</f>
        <v>0</v>
      </c>
      <c r="DO50">
        <f>IF(AND(DN50=0,AN50=1),AO50,DN50)</f>
        <v>0</v>
      </c>
      <c r="DP50">
        <f>IF(AND(E50=1,AS51&gt;0.3),1,0)</f>
        <v>0</v>
      </c>
      <c r="DQ50">
        <f>IF(AND(F50=1,AT51&gt;0.4),1,0)</f>
        <v>0</v>
      </c>
      <c r="DR50">
        <f>IF(AND($F50=1,$AT51&gt;1),1,0)</f>
        <v>0</v>
      </c>
      <c r="DS50">
        <f>IF(AND($F50=1,$AX50&gt;0.3),1,0)</f>
        <v>0</v>
      </c>
      <c r="DT50">
        <f>IF(AND($F50=1,$AX50&gt;0.4),1,0)</f>
        <v>0</v>
      </c>
      <c r="DU50">
        <f>IF(AND($F50=1,$AX50&gt;1),1,0)</f>
        <v>0</v>
      </c>
      <c r="DV50">
        <f>IF(AND($F50=1,$BI50&gt;0.3),1,0)</f>
        <v>0</v>
      </c>
      <c r="DW50">
        <f>IF(AND($F50=1,$BI50&gt;0.4),1,0)</f>
        <v>0</v>
      </c>
      <c r="DX50">
        <f>IF(AND($F50=1,$BI50&gt;1),1,0)</f>
        <v>0</v>
      </c>
      <c r="DY50">
        <f>IF(AND($F50=1,$BL50&gt;0.3),1,0)</f>
        <v>0</v>
      </c>
      <c r="DZ50">
        <f>IF(AND($F50=1,$BL50&gt;0.4),1,0)</f>
        <v>0</v>
      </c>
      <c r="EA50">
        <f>IF(AND($F50=1,$BL50&gt;1),1,0)</f>
        <v>0</v>
      </c>
      <c r="EB50" s="3">
        <v>94.956149332147604</v>
      </c>
      <c r="EC50">
        <f t="shared" si="1"/>
        <v>1865793378.2273681</v>
      </c>
      <c r="ED50">
        <f t="shared" si="2"/>
        <v>5108.2638692056626</v>
      </c>
      <c r="EE50">
        <f t="shared" si="3"/>
        <v>5291</v>
      </c>
      <c r="EF50">
        <v>0</v>
      </c>
      <c r="EG50">
        <v>0</v>
      </c>
      <c r="EH50">
        <v>0</v>
      </c>
      <c r="EI50">
        <v>9645.3834363999995</v>
      </c>
      <c r="EJ50">
        <v>3588.6174758000002</v>
      </c>
      <c r="EK50">
        <v>3588.6174758000002</v>
      </c>
      <c r="EL50">
        <v>36899.602776</v>
      </c>
      <c r="EM50">
        <v>0</v>
      </c>
      <c r="EN50">
        <v>0</v>
      </c>
      <c r="EO50">
        <v>18390.656009999999</v>
      </c>
      <c r="EP50">
        <v>9636.6826091999992</v>
      </c>
    </row>
    <row r="51" spans="1:146" x14ac:dyDescent="0.25">
      <c r="A51">
        <v>20292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AF51">
        <v>597</v>
      </c>
      <c r="AG51">
        <v>0.89029997589999998</v>
      </c>
      <c r="BE51">
        <v>33000</v>
      </c>
      <c r="BQ51">
        <v>0</v>
      </c>
      <c r="BR51">
        <v>30</v>
      </c>
      <c r="BS51">
        <v>30</v>
      </c>
      <c r="BT51">
        <v>76</v>
      </c>
      <c r="BU51" t="s">
        <v>125</v>
      </c>
      <c r="BV51" t="s">
        <v>148</v>
      </c>
      <c r="BW51">
        <v>-23.48</v>
      </c>
      <c r="BX51">
        <v>-47.45</v>
      </c>
      <c r="BY51" t="s">
        <v>91</v>
      </c>
      <c r="BZ51" t="s">
        <v>91</v>
      </c>
      <c r="CA51" t="s">
        <v>79</v>
      </c>
      <c r="CB51" t="s">
        <v>877</v>
      </c>
      <c r="CC51" t="s">
        <v>80</v>
      </c>
      <c r="CD51" t="s">
        <v>881</v>
      </c>
      <c r="CE51">
        <v>1455.8087492</v>
      </c>
      <c r="CF51">
        <v>77</v>
      </c>
      <c r="CG51">
        <v>96</v>
      </c>
      <c r="CH51">
        <v>119</v>
      </c>
      <c r="CI51">
        <v>150</v>
      </c>
      <c r="CJ51">
        <v>191</v>
      </c>
      <c r="CK51">
        <v>245</v>
      </c>
      <c r="CL51">
        <v>314</v>
      </c>
      <c r="CM51">
        <v>371</v>
      </c>
      <c r="CN51">
        <v>436</v>
      </c>
      <c r="CO51">
        <v>500</v>
      </c>
      <c r="CP51">
        <v>578</v>
      </c>
      <c r="CQ51">
        <v>670</v>
      </c>
      <c r="CR51">
        <v>776</v>
      </c>
      <c r="CS51">
        <v>892</v>
      </c>
      <c r="CT51" t="s">
        <v>884</v>
      </c>
      <c r="CU51">
        <v>987</v>
      </c>
      <c r="CV51">
        <v>1061</v>
      </c>
      <c r="CW51">
        <v>11404.2</v>
      </c>
      <c r="CX51" t="s">
        <v>877</v>
      </c>
      <c r="CY51" t="s">
        <v>890</v>
      </c>
      <c r="CZ51">
        <v>-2871.8890270000002</v>
      </c>
      <c r="DA51">
        <v>-4508.0896480000001</v>
      </c>
      <c r="DB51">
        <v>87.148597717000001</v>
      </c>
      <c r="DC51">
        <v>16.720399857</v>
      </c>
      <c r="DD51">
        <f t="shared" si="4"/>
        <v>0.19186080206702358</v>
      </c>
      <c r="DE51">
        <v>19.104499817000001</v>
      </c>
      <c r="DF51">
        <v>791.88500977000001</v>
      </c>
      <c r="DG51">
        <v>2.41254009E-2</v>
      </c>
      <c r="DH51">
        <v>538.54452907999996</v>
      </c>
      <c r="DI51">
        <v>1.47444E-2</v>
      </c>
      <c r="DJ51">
        <v>7.9405158</v>
      </c>
      <c r="DK51">
        <v>0</v>
      </c>
      <c r="DL51">
        <v>0</v>
      </c>
      <c r="DM51">
        <v>0</v>
      </c>
      <c r="EB51" s="3">
        <v>94.956149332147604</v>
      </c>
      <c r="EC51">
        <f t="shared" si="1"/>
        <v>73685971.881746545</v>
      </c>
      <c r="ED51">
        <f t="shared" si="2"/>
        <v>201.7411961170337</v>
      </c>
      <c r="EE51">
        <f t="shared" si="3"/>
        <v>201.7411961170337</v>
      </c>
      <c r="EF51">
        <v>0</v>
      </c>
      <c r="EG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15540.535148000001</v>
      </c>
    </row>
    <row r="52" spans="1:146" x14ac:dyDescent="0.25">
      <c r="A52">
        <v>20296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52</v>
      </c>
      <c r="AG52">
        <v>0.7153000236</v>
      </c>
      <c r="AH52">
        <v>16.659200668</v>
      </c>
      <c r="AI52">
        <v>0</v>
      </c>
      <c r="AJ52">
        <f>IF(AI52&gt;0,MIN(AH52/AI52,100),100)</f>
        <v>100</v>
      </c>
      <c r="AK52">
        <v>2686582.2859999998</v>
      </c>
      <c r="AL52">
        <v>10106.922560000001</v>
      </c>
      <c r="AM52">
        <v>3.7620000000000002E-3</v>
      </c>
      <c r="AN52">
        <f>IF(AND(AK52=0,AL52=0,AM52=0),1,0)</f>
        <v>0</v>
      </c>
      <c r="AQ52">
        <v>7.1974565925</v>
      </c>
      <c r="AR52">
        <v>0</v>
      </c>
      <c r="AS52">
        <v>66.849454059999999</v>
      </c>
      <c r="AT52">
        <v>8.9560500000000001E-3</v>
      </c>
      <c r="AU52">
        <v>0.59870681000000003</v>
      </c>
      <c r="AV52">
        <v>1.6425000429000001</v>
      </c>
      <c r="AW52">
        <v>69.653602599999999</v>
      </c>
      <c r="AX52">
        <v>2.3581000000000001E-2</v>
      </c>
      <c r="AY52">
        <v>238247.84</v>
      </c>
      <c r="AZ52">
        <v>2.5070000000000001</v>
      </c>
      <c r="BA52">
        <v>1348.1</v>
      </c>
      <c r="BB52">
        <v>22422.12</v>
      </c>
      <c r="BC52">
        <v>6665.13</v>
      </c>
      <c r="BD52">
        <v>0</v>
      </c>
      <c r="BE52">
        <v>33000</v>
      </c>
      <c r="BF52">
        <v>3.1666669999999999</v>
      </c>
      <c r="BG52">
        <v>45187289.061999999</v>
      </c>
      <c r="BH52">
        <v>480337.70400000003</v>
      </c>
      <c r="BI52">
        <v>1.06299297E-2</v>
      </c>
      <c r="BJ52">
        <v>51.009510040000002</v>
      </c>
      <c r="BK52">
        <v>0.26530838000000001</v>
      </c>
      <c r="BL52">
        <f>BK52/BJ52</f>
        <v>5.2011552314843602E-3</v>
      </c>
      <c r="BM52">
        <v>6.0129262729999997</v>
      </c>
      <c r="BQ52">
        <v>1</v>
      </c>
      <c r="BR52">
        <v>71</v>
      </c>
      <c r="BS52">
        <v>71</v>
      </c>
      <c r="BT52">
        <v>76</v>
      </c>
      <c r="BU52" t="s">
        <v>125</v>
      </c>
      <c r="BV52" t="s">
        <v>149</v>
      </c>
      <c r="BW52">
        <v>-5.08</v>
      </c>
      <c r="BX52">
        <v>-42.82</v>
      </c>
      <c r="BY52" t="s">
        <v>91</v>
      </c>
      <c r="BZ52" t="s">
        <v>91</v>
      </c>
      <c r="CA52" t="s">
        <v>79</v>
      </c>
      <c r="CB52" t="s">
        <v>877</v>
      </c>
      <c r="CC52" t="s">
        <v>80</v>
      </c>
      <c r="CD52" t="s">
        <v>881</v>
      </c>
      <c r="CE52">
        <v>1108.4665634999999</v>
      </c>
      <c r="CF52">
        <v>54</v>
      </c>
      <c r="CG52">
        <v>75</v>
      </c>
      <c r="CH52">
        <v>104</v>
      </c>
      <c r="CI52">
        <v>143</v>
      </c>
      <c r="CJ52">
        <v>195</v>
      </c>
      <c r="CK52">
        <v>276</v>
      </c>
      <c r="CL52">
        <v>390</v>
      </c>
      <c r="CM52">
        <v>490</v>
      </c>
      <c r="CN52">
        <v>614</v>
      </c>
      <c r="CO52">
        <v>706</v>
      </c>
      <c r="CP52">
        <v>789</v>
      </c>
      <c r="CQ52">
        <v>843</v>
      </c>
      <c r="CR52">
        <v>902</v>
      </c>
      <c r="CS52">
        <v>968</v>
      </c>
      <c r="CT52" t="s">
        <v>884</v>
      </c>
      <c r="CU52">
        <v>1045</v>
      </c>
      <c r="CV52">
        <v>1121</v>
      </c>
      <c r="CW52">
        <v>3948.83</v>
      </c>
      <c r="CX52" t="s">
        <v>879</v>
      </c>
      <c r="CY52" t="s">
        <v>889</v>
      </c>
      <c r="CZ52">
        <v>-627.8005392</v>
      </c>
      <c r="DA52">
        <v>-4281.1310800000001</v>
      </c>
      <c r="DB52">
        <v>0</v>
      </c>
      <c r="DC52">
        <v>16.659200668</v>
      </c>
      <c r="DD52">
        <f t="shared" si="4"/>
        <v>100</v>
      </c>
      <c r="DE52">
        <v>1.6425000429000001</v>
      </c>
      <c r="DF52">
        <v>69.653602599999999</v>
      </c>
      <c r="DG52">
        <v>2.3581000000000001E-2</v>
      </c>
      <c r="DH52">
        <v>66.849454059999999</v>
      </c>
      <c r="DI52">
        <v>8.9560500000000001E-3</v>
      </c>
      <c r="DJ52">
        <v>0.59870681000000003</v>
      </c>
      <c r="DK52">
        <v>2686582.2859999998</v>
      </c>
      <c r="DL52">
        <v>10106.922560000001</v>
      </c>
      <c r="DM52">
        <v>3.7620000000000002E-3</v>
      </c>
      <c r="DN52">
        <f>IF(AND(D52=1,AM52&gt;1),1,0)</f>
        <v>0</v>
      </c>
      <c r="DO52">
        <f>IF(AND(DN52=0,AN52=1),AO52,DN52)</f>
        <v>0</v>
      </c>
      <c r="DP52">
        <f>IF(AND(E52=1,AS53&gt;0.3),1,0)</f>
        <v>0</v>
      </c>
      <c r="DQ52">
        <f>IF(AND(F52=1,AT53&gt;0.4),1,0)</f>
        <v>0</v>
      </c>
      <c r="DR52">
        <f>IF(AND($F52=1,$AT53&gt;1),1,0)</f>
        <v>0</v>
      </c>
      <c r="DS52">
        <f>IF(AND($F52=1,$AX52&gt;0.3),1,0)</f>
        <v>0</v>
      </c>
      <c r="DT52">
        <f>IF(AND($F52=1,$AX52&gt;0.4),1,0)</f>
        <v>0</v>
      </c>
      <c r="DU52">
        <f>IF(AND($F52=1,$AX52&gt;1),1,0)</f>
        <v>0</v>
      </c>
      <c r="DV52">
        <f>IF(AND($F52=1,$BI52&gt;0.3),1,0)</f>
        <v>0</v>
      </c>
      <c r="DW52">
        <f>IF(AND($F52=1,$BI52&gt;0.4),1,0)</f>
        <v>0</v>
      </c>
      <c r="DX52">
        <f>IF(AND($F52=1,$BI52&gt;1),1,0)</f>
        <v>0</v>
      </c>
      <c r="DY52">
        <f>IF(AND($F52=1,$BL52&gt;0.3),1,0)</f>
        <v>0</v>
      </c>
      <c r="DZ52">
        <f>IF(AND($F52=1,$BL52&gt;0.4),1,0)</f>
        <v>0</v>
      </c>
      <c r="EA52">
        <f>IF(AND($F52=1,$BL52&gt;1),1,0)</f>
        <v>0</v>
      </c>
      <c r="EB52" s="3">
        <v>94.956149332147604</v>
      </c>
      <c r="EC52">
        <f t="shared" si="1"/>
        <v>85650446.697597146</v>
      </c>
      <c r="ED52">
        <f t="shared" si="2"/>
        <v>234.49814290923243</v>
      </c>
      <c r="EE52">
        <f t="shared" si="3"/>
        <v>234.49814290923243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238778.92392999999</v>
      </c>
    </row>
    <row r="53" spans="1:146" x14ac:dyDescent="0.25">
      <c r="A53">
        <v>20305</v>
      </c>
      <c r="H53">
        <v>0</v>
      </c>
      <c r="I53">
        <v>0</v>
      </c>
      <c r="J53">
        <v>0</v>
      </c>
      <c r="K53">
        <v>0</v>
      </c>
      <c r="L53">
        <v>0</v>
      </c>
      <c r="M53">
        <v>11969.03658</v>
      </c>
      <c r="N53">
        <v>11969.03658</v>
      </c>
      <c r="O53">
        <v>11969.03658</v>
      </c>
      <c r="P53">
        <v>11969.03658</v>
      </c>
      <c r="Q53">
        <v>11969.03658</v>
      </c>
      <c r="AF53">
        <v>41</v>
      </c>
      <c r="AG53">
        <v>0.36719998720000002</v>
      </c>
      <c r="BE53">
        <v>33000</v>
      </c>
      <c r="BQ53">
        <v>1</v>
      </c>
      <c r="BR53">
        <v>69</v>
      </c>
      <c r="BS53">
        <v>69</v>
      </c>
      <c r="BT53">
        <v>76</v>
      </c>
      <c r="BU53" t="s">
        <v>125</v>
      </c>
      <c r="BV53" t="s">
        <v>150</v>
      </c>
      <c r="BW53">
        <v>-5.24</v>
      </c>
      <c r="BX53">
        <v>-36.380000000000003</v>
      </c>
      <c r="BY53" t="s">
        <v>91</v>
      </c>
      <c r="BZ53" t="s">
        <v>91</v>
      </c>
      <c r="CA53" t="s">
        <v>79</v>
      </c>
      <c r="CB53" t="s">
        <v>877</v>
      </c>
      <c r="CC53" t="s">
        <v>74</v>
      </c>
      <c r="CD53" t="s">
        <v>74</v>
      </c>
      <c r="CE53">
        <v>28.803412075000001</v>
      </c>
      <c r="CF53">
        <v>85</v>
      </c>
      <c r="CG53">
        <v>121</v>
      </c>
      <c r="CH53">
        <v>171</v>
      </c>
      <c r="CI53">
        <v>241</v>
      </c>
      <c r="CJ53">
        <v>339</v>
      </c>
      <c r="CK53">
        <v>493</v>
      </c>
      <c r="CL53">
        <v>716</v>
      </c>
      <c r="CM53">
        <v>871</v>
      </c>
      <c r="CN53">
        <v>1052</v>
      </c>
      <c r="CO53">
        <v>1221</v>
      </c>
      <c r="CP53">
        <v>1398</v>
      </c>
      <c r="CQ53">
        <v>1527</v>
      </c>
      <c r="CR53">
        <v>1666</v>
      </c>
      <c r="CS53">
        <v>1816</v>
      </c>
      <c r="CT53" t="s">
        <v>886</v>
      </c>
      <c r="CU53">
        <v>1964</v>
      </c>
      <c r="CV53">
        <v>2095</v>
      </c>
      <c r="CW53">
        <v>5360.88</v>
      </c>
      <c r="CX53" t="s">
        <v>877</v>
      </c>
      <c r="CY53" t="s">
        <v>890</v>
      </c>
      <c r="CZ53">
        <v>-647.55296439999995</v>
      </c>
      <c r="DA53">
        <v>-3636.6958880000002</v>
      </c>
      <c r="DB53">
        <v>4.7385100300000003E-2</v>
      </c>
      <c r="DC53">
        <v>3.8923599719999999</v>
      </c>
      <c r="DD53">
        <f t="shared" si="4"/>
        <v>82.143119827900833</v>
      </c>
      <c r="DE53">
        <v>6.7641302900000005E-2</v>
      </c>
      <c r="DF53" s="1">
        <v>3.0800000000000001E-9</v>
      </c>
      <c r="DG53">
        <v>100</v>
      </c>
      <c r="DH53">
        <v>9.6910739999999995E-2</v>
      </c>
      <c r="DI53">
        <v>4.02215E-2</v>
      </c>
      <c r="DJ53">
        <v>3.8979000000000001E-3</v>
      </c>
      <c r="DK53">
        <v>29620.756430000001</v>
      </c>
      <c r="DL53">
        <v>1904.5553970000001</v>
      </c>
      <c r="DM53">
        <v>6.4297999999999994E-2</v>
      </c>
      <c r="EB53" s="3">
        <v>94.956149332147604</v>
      </c>
      <c r="EC53">
        <f t="shared" si="1"/>
        <v>158196944.7873579</v>
      </c>
      <c r="ED53">
        <f t="shared" si="2"/>
        <v>433.11962980796142</v>
      </c>
      <c r="EE53">
        <f t="shared" si="3"/>
        <v>433.11962980796142</v>
      </c>
      <c r="EF53">
        <v>0</v>
      </c>
      <c r="EG53">
        <v>11969.03658</v>
      </c>
      <c r="EJ53">
        <v>0</v>
      </c>
      <c r="EK53">
        <v>11969.03658</v>
      </c>
      <c r="EL53">
        <v>116653.5787</v>
      </c>
      <c r="EM53">
        <v>0</v>
      </c>
      <c r="EN53">
        <v>21434.726332999999</v>
      </c>
      <c r="EO53">
        <v>21434.726332999999</v>
      </c>
    </row>
    <row r="54" spans="1:146" x14ac:dyDescent="0.25">
      <c r="A54">
        <v>20327</v>
      </c>
      <c r="B54">
        <v>2</v>
      </c>
      <c r="C54">
        <v>0</v>
      </c>
      <c r="D54">
        <v>0</v>
      </c>
      <c r="E54">
        <v>1</v>
      </c>
      <c r="F54">
        <v>1</v>
      </c>
      <c r="G54">
        <v>0</v>
      </c>
      <c r="H54">
        <v>188818.05523999999</v>
      </c>
      <c r="I54">
        <v>188818.05523999999</v>
      </c>
      <c r="J54">
        <v>0</v>
      </c>
      <c r="K54">
        <v>0</v>
      </c>
      <c r="L54">
        <v>0</v>
      </c>
      <c r="M54">
        <v>187035.55869000001</v>
      </c>
      <c r="N54">
        <v>187035.55869000001</v>
      </c>
      <c r="O54">
        <v>187035.55869000001</v>
      </c>
      <c r="P54">
        <v>0</v>
      </c>
      <c r="Q54">
        <v>0</v>
      </c>
      <c r="R54">
        <v>33831.565897</v>
      </c>
      <c r="S54">
        <v>12671.402910999999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573</v>
      </c>
      <c r="AG54">
        <v>0.61250001190000003</v>
      </c>
      <c r="AH54">
        <v>49.085914410999997</v>
      </c>
      <c r="AI54">
        <v>0.84794173390000005</v>
      </c>
      <c r="AJ54">
        <f>IF(AI54&gt;0,MIN(AH54/AI54,100),100)</f>
        <v>57.888310539022044</v>
      </c>
      <c r="AK54">
        <v>0</v>
      </c>
      <c r="AL54">
        <v>0</v>
      </c>
      <c r="AM54">
        <v>0</v>
      </c>
      <c r="AN54">
        <f>IF(AND(AK54=0,AL54=0,AM54=0),1,0)</f>
        <v>1</v>
      </c>
      <c r="AQ54">
        <v>49.218587173000003</v>
      </c>
      <c r="AR54">
        <v>0</v>
      </c>
      <c r="AS54">
        <v>149.44651137</v>
      </c>
      <c r="AT54">
        <v>0.2991375255</v>
      </c>
      <c r="AU54">
        <v>26.665439446000001</v>
      </c>
      <c r="AV54">
        <v>23.656525717000001</v>
      </c>
      <c r="AW54">
        <v>63.622629377000003</v>
      </c>
      <c r="AX54">
        <v>4.2844483555000004</v>
      </c>
      <c r="AY54">
        <v>47.845354200999999</v>
      </c>
      <c r="AZ54">
        <v>8.4306161450000001</v>
      </c>
      <c r="BA54">
        <v>1.5432784184999999</v>
      </c>
      <c r="BB54">
        <v>10.168270181</v>
      </c>
      <c r="BC54">
        <v>3.2254036244000002</v>
      </c>
      <c r="BD54">
        <v>0.50576606260000001</v>
      </c>
      <c r="BE54">
        <v>1100000</v>
      </c>
      <c r="BF54">
        <v>3.8</v>
      </c>
      <c r="BG54">
        <v>757257.94042</v>
      </c>
      <c r="BH54">
        <v>55978.471235999998</v>
      </c>
      <c r="BI54">
        <v>7.8371716800000005E-2</v>
      </c>
      <c r="BJ54">
        <v>0.42094095729999997</v>
      </c>
      <c r="BK54">
        <v>0</v>
      </c>
      <c r="BL54">
        <f>BK54/BJ54</f>
        <v>0</v>
      </c>
      <c r="BM54">
        <v>35.825331208000001</v>
      </c>
      <c r="BN54">
        <v>607</v>
      </c>
      <c r="BO54">
        <f>BN54*365.25*1000000/1000</f>
        <v>221706750</v>
      </c>
      <c r="BP54">
        <f>BO54/(CR54*1000)</f>
        <v>188.68659574468086</v>
      </c>
      <c r="BQ54">
        <v>0</v>
      </c>
      <c r="BR54">
        <v>544</v>
      </c>
      <c r="BS54">
        <v>543</v>
      </c>
      <c r="BT54">
        <v>100</v>
      </c>
      <c r="BU54" t="s">
        <v>151</v>
      </c>
      <c r="BV54" t="s">
        <v>152</v>
      </c>
      <c r="BW54">
        <v>42.69</v>
      </c>
      <c r="BX54">
        <v>23.31</v>
      </c>
      <c r="BY54" t="s">
        <v>109</v>
      </c>
      <c r="BZ54" t="s">
        <v>153</v>
      </c>
      <c r="CA54" t="s">
        <v>79</v>
      </c>
      <c r="CB54" t="s">
        <v>877</v>
      </c>
      <c r="CC54" t="s">
        <v>93</v>
      </c>
      <c r="CD54" t="s">
        <v>881</v>
      </c>
      <c r="CE54">
        <v>876.23656827000002</v>
      </c>
      <c r="CF54">
        <v>522</v>
      </c>
      <c r="CG54">
        <v>616</v>
      </c>
      <c r="CH54">
        <v>708</v>
      </c>
      <c r="CI54">
        <v>806</v>
      </c>
      <c r="CJ54">
        <v>888</v>
      </c>
      <c r="CK54">
        <v>977</v>
      </c>
      <c r="CL54">
        <v>1074</v>
      </c>
      <c r="CM54">
        <v>1181</v>
      </c>
      <c r="CN54">
        <v>1191</v>
      </c>
      <c r="CO54">
        <v>1168</v>
      </c>
      <c r="CP54">
        <v>1128</v>
      </c>
      <c r="CQ54">
        <v>1169</v>
      </c>
      <c r="CR54">
        <v>1175</v>
      </c>
      <c r="CS54">
        <v>1175</v>
      </c>
      <c r="CT54" t="s">
        <v>886</v>
      </c>
      <c r="CU54">
        <v>1194</v>
      </c>
      <c r="CV54">
        <v>1212</v>
      </c>
      <c r="CW54">
        <v>15763.4</v>
      </c>
      <c r="CX54" t="s">
        <v>891</v>
      </c>
      <c r="CY54" t="s">
        <v>891</v>
      </c>
      <c r="CZ54">
        <v>5087.8011206000001</v>
      </c>
      <c r="DA54">
        <v>1929.0813605999999</v>
      </c>
      <c r="DB54">
        <v>3.2163001599999998E-2</v>
      </c>
      <c r="DC54">
        <v>263.98001098999998</v>
      </c>
      <c r="DD54">
        <f t="shared" si="4"/>
        <v>100</v>
      </c>
      <c r="DE54">
        <v>41.596599578999999</v>
      </c>
      <c r="DF54">
        <v>125.17299652</v>
      </c>
      <c r="DG54">
        <v>0.33231300120000001</v>
      </c>
      <c r="DH54">
        <v>282.90984056000002</v>
      </c>
      <c r="DI54">
        <v>0.16705400000000001</v>
      </c>
      <c r="DJ54">
        <v>47.261249139999997</v>
      </c>
      <c r="DK54">
        <v>0</v>
      </c>
      <c r="DL54">
        <v>0</v>
      </c>
      <c r="DM54">
        <v>0</v>
      </c>
      <c r="DN54">
        <f>IF(AND(D54=1,AM54&gt;1),1,0)</f>
        <v>0</v>
      </c>
      <c r="DO54">
        <f>IF(AND(DN54=0,AN54=1),AO54,DN54)</f>
        <v>0</v>
      </c>
      <c r="DP54">
        <f>IF(AND(E54=1,AS55&gt;0.3),1,0)</f>
        <v>0</v>
      </c>
      <c r="DQ54">
        <f>IF(AND(F54=1,AT55&gt;0.4),1,0)</f>
        <v>0</v>
      </c>
      <c r="DR54">
        <f>IF(AND($F54=1,$AT55&gt;1),1,0)</f>
        <v>0</v>
      </c>
      <c r="DS54">
        <f>IF(AND($F54=1,$AX54&gt;0.3),1,0)</f>
        <v>1</v>
      </c>
      <c r="DT54">
        <f>IF(AND($F54=1,$AX54&gt;0.4),1,0)</f>
        <v>1</v>
      </c>
      <c r="DU54">
        <f>IF(AND($F54=1,$AX54&gt;1),1,0)</f>
        <v>1</v>
      </c>
      <c r="DV54">
        <f>IF(AND($F54=1,$BI54&gt;0.3),1,0)</f>
        <v>0</v>
      </c>
      <c r="DW54">
        <f>IF(AND($F54=1,$BI54&gt;0.4),1,0)</f>
        <v>0</v>
      </c>
      <c r="DX54">
        <f>IF(AND($F54=1,$BI54&gt;1),1,0)</f>
        <v>0</v>
      </c>
      <c r="DY54">
        <f>IF(AND($F54=1,$BL54&gt;0.3),1,0)</f>
        <v>0</v>
      </c>
      <c r="DZ54">
        <f>IF(AND($F54=1,$BL54&gt;0.4),1,0)</f>
        <v>0</v>
      </c>
      <c r="EA54">
        <f>IF(AND($F54=1,$BL54&gt;1),1,0)</f>
        <v>0</v>
      </c>
      <c r="EB54" s="3">
        <v>183.11177682082007</v>
      </c>
      <c r="EC54">
        <f t="shared" si="1"/>
        <v>215156337.7644636</v>
      </c>
      <c r="ED54">
        <f t="shared" si="2"/>
        <v>589.06594870489698</v>
      </c>
      <c r="EE54">
        <f t="shared" si="3"/>
        <v>607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88932.483458999995</v>
      </c>
      <c r="EM54">
        <v>0</v>
      </c>
      <c r="EN54">
        <v>24849.366297</v>
      </c>
      <c r="EO54">
        <v>73670.363991000006</v>
      </c>
      <c r="EP54">
        <v>1093.7147646000001</v>
      </c>
    </row>
    <row r="55" spans="1:146" x14ac:dyDescent="0.25">
      <c r="A55">
        <v>20333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AF55">
        <v>74</v>
      </c>
      <c r="AG55">
        <v>0.4796999991</v>
      </c>
      <c r="BE55">
        <v>600000</v>
      </c>
      <c r="BQ55">
        <v>1</v>
      </c>
      <c r="BR55">
        <v>211</v>
      </c>
      <c r="BS55">
        <v>211</v>
      </c>
      <c r="BT55">
        <v>104</v>
      </c>
      <c r="BU55" t="s">
        <v>154</v>
      </c>
      <c r="BV55" t="s">
        <v>155</v>
      </c>
      <c r="BW55">
        <v>22</v>
      </c>
      <c r="BX55">
        <v>96.08</v>
      </c>
      <c r="BY55" t="s">
        <v>71</v>
      </c>
      <c r="BZ55" t="s">
        <v>156</v>
      </c>
      <c r="CA55" t="s">
        <v>73</v>
      </c>
      <c r="CB55" t="s">
        <v>73</v>
      </c>
      <c r="CC55" t="s">
        <v>74</v>
      </c>
      <c r="CD55" t="s">
        <v>74</v>
      </c>
      <c r="CE55">
        <v>2783.0644477000001</v>
      </c>
      <c r="CF55">
        <v>167</v>
      </c>
      <c r="CG55">
        <v>205</v>
      </c>
      <c r="CH55">
        <v>250</v>
      </c>
      <c r="CI55">
        <v>306</v>
      </c>
      <c r="CJ55">
        <v>374</v>
      </c>
      <c r="CK55">
        <v>442</v>
      </c>
      <c r="CL55">
        <v>499</v>
      </c>
      <c r="CM55">
        <v>563</v>
      </c>
      <c r="CN55">
        <v>635</v>
      </c>
      <c r="CO55">
        <v>717</v>
      </c>
      <c r="CP55">
        <v>810</v>
      </c>
      <c r="CQ55">
        <v>915</v>
      </c>
      <c r="CR55">
        <v>1035</v>
      </c>
      <c r="CS55">
        <v>1192</v>
      </c>
      <c r="CT55" t="s">
        <v>886</v>
      </c>
      <c r="CU55">
        <v>1379</v>
      </c>
      <c r="CV55">
        <v>1577</v>
      </c>
      <c r="CW55">
        <v>536.14700000000005</v>
      </c>
      <c r="CX55" t="s">
        <v>889</v>
      </c>
      <c r="CY55" t="s">
        <v>889</v>
      </c>
      <c r="CZ55">
        <v>2694.4632363000001</v>
      </c>
      <c r="DA55">
        <v>9189.7332096999999</v>
      </c>
      <c r="DB55">
        <v>575.03302001999998</v>
      </c>
      <c r="DC55">
        <v>0</v>
      </c>
      <c r="DD55">
        <f t="shared" si="4"/>
        <v>0</v>
      </c>
      <c r="DE55">
        <v>3.7782299519000002</v>
      </c>
      <c r="DF55">
        <v>502.64498901000002</v>
      </c>
      <c r="DG55">
        <v>7.5166901E-3</v>
      </c>
      <c r="DH55">
        <v>504.58828819000001</v>
      </c>
      <c r="DI55">
        <v>1.41692E-2</v>
      </c>
      <c r="DJ55">
        <v>7.1496131700000003</v>
      </c>
      <c r="DK55">
        <v>24997.005550000002</v>
      </c>
      <c r="DL55">
        <v>0</v>
      </c>
      <c r="DM55">
        <v>0</v>
      </c>
      <c r="EB55" s="3">
        <v>200.26517206050744</v>
      </c>
      <c r="EC55">
        <f t="shared" si="1"/>
        <v>207274453.08262521</v>
      </c>
      <c r="ED55">
        <f t="shared" si="2"/>
        <v>567.48652452464125</v>
      </c>
      <c r="EE55">
        <f t="shared" si="3"/>
        <v>567.48652452464125</v>
      </c>
      <c r="EF55">
        <v>0</v>
      </c>
      <c r="EG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6" x14ac:dyDescent="0.25">
      <c r="A56">
        <v>20339</v>
      </c>
      <c r="B56">
        <v>6</v>
      </c>
      <c r="C56">
        <v>2.0242914999999998E-3</v>
      </c>
      <c r="D56">
        <v>0</v>
      </c>
      <c r="E56">
        <v>0.99797570849999995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83149.004123999999</v>
      </c>
      <c r="S56">
        <v>46294.367058999997</v>
      </c>
      <c r="T56">
        <v>9118.5899876999993</v>
      </c>
      <c r="U56">
        <v>7044.6705413999998</v>
      </c>
      <c r="V56">
        <v>14863.491814999999</v>
      </c>
      <c r="W56">
        <v>14863.491814999999</v>
      </c>
      <c r="X56">
        <v>14863.491814999999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15</v>
      </c>
      <c r="AG56">
        <v>1.3713999987000001</v>
      </c>
      <c r="AH56">
        <v>0</v>
      </c>
      <c r="AI56">
        <v>2264.8442387999999</v>
      </c>
      <c r="AJ56">
        <f>IF(AI56&gt;0,MIN(AH56/AI56,100),100)</f>
        <v>0</v>
      </c>
      <c r="AK56">
        <v>18710.850317</v>
      </c>
      <c r="AL56">
        <v>1288.8883172000001</v>
      </c>
      <c r="AM56">
        <v>3.0956417E-2</v>
      </c>
      <c r="AN56">
        <f>IF(AND(AK56=0,AL56=0,AM56=0),1,0)</f>
        <v>0</v>
      </c>
      <c r="AQ56">
        <v>62.895679829000002</v>
      </c>
      <c r="AR56">
        <v>0</v>
      </c>
      <c r="AS56">
        <v>23.669058878000001</v>
      </c>
      <c r="AT56">
        <v>2.4833125399999999E-2</v>
      </c>
      <c r="AU56">
        <v>0.5773528926</v>
      </c>
      <c r="AV56">
        <v>0.41875579080000003</v>
      </c>
      <c r="AW56">
        <v>67.478607122</v>
      </c>
      <c r="AX56">
        <v>6.9994960999999996E-3</v>
      </c>
      <c r="AY56">
        <v>860.83610548000001</v>
      </c>
      <c r="AZ56">
        <v>1.0975578093</v>
      </c>
      <c r="BA56">
        <v>22.215496956999999</v>
      </c>
      <c r="BB56">
        <v>923.81673427999999</v>
      </c>
      <c r="BC56">
        <v>317.82492901000001</v>
      </c>
      <c r="BD56">
        <v>5.8823529411999997</v>
      </c>
      <c r="BE56">
        <v>35000</v>
      </c>
      <c r="BF56">
        <v>2</v>
      </c>
      <c r="BG56">
        <v>14875850.41</v>
      </c>
      <c r="BH56">
        <v>192028.22826</v>
      </c>
      <c r="BI56">
        <v>1.19031494E-2</v>
      </c>
      <c r="BJ56">
        <v>5.4620992896000002</v>
      </c>
      <c r="BK56">
        <v>5.4034190000000005E-4</v>
      </c>
      <c r="BL56">
        <f>BK56/BJ56</f>
        <v>9.8925682480512051E-5</v>
      </c>
      <c r="BM56">
        <v>137.5966942</v>
      </c>
      <c r="BN56">
        <v>492</v>
      </c>
      <c r="BO56">
        <f>BN56*365.25*1000000/1000</f>
        <v>179703000</v>
      </c>
      <c r="BP56">
        <f>BO56/(CR56*1000)</f>
        <v>41.254132231404959</v>
      </c>
      <c r="BQ56">
        <v>1</v>
      </c>
      <c r="BR56">
        <v>173</v>
      </c>
      <c r="BS56">
        <v>173</v>
      </c>
      <c r="BT56">
        <v>104</v>
      </c>
      <c r="BU56" t="s">
        <v>154</v>
      </c>
      <c r="BV56" t="s">
        <v>157</v>
      </c>
      <c r="BW56">
        <v>17.03</v>
      </c>
      <c r="BX56">
        <v>95.65</v>
      </c>
      <c r="BY56" t="s">
        <v>71</v>
      </c>
      <c r="BZ56" t="s">
        <v>156</v>
      </c>
      <c r="CA56" t="s">
        <v>73</v>
      </c>
      <c r="CB56" t="s">
        <v>73</v>
      </c>
      <c r="CC56" t="s">
        <v>80</v>
      </c>
      <c r="CD56" t="s">
        <v>881</v>
      </c>
      <c r="CE56">
        <v>300.93035669</v>
      </c>
      <c r="CF56">
        <v>1302</v>
      </c>
      <c r="CG56">
        <v>1440</v>
      </c>
      <c r="CH56">
        <v>1592</v>
      </c>
      <c r="CI56">
        <v>1760</v>
      </c>
      <c r="CJ56">
        <v>1946</v>
      </c>
      <c r="CK56">
        <v>2151</v>
      </c>
      <c r="CL56">
        <v>2378</v>
      </c>
      <c r="CM56">
        <v>2629</v>
      </c>
      <c r="CN56">
        <v>2907</v>
      </c>
      <c r="CO56">
        <v>3213</v>
      </c>
      <c r="CP56">
        <v>3553</v>
      </c>
      <c r="CQ56">
        <v>3928</v>
      </c>
      <c r="CR56">
        <v>4356</v>
      </c>
      <c r="CS56">
        <v>4931</v>
      </c>
      <c r="CT56" t="s">
        <v>883</v>
      </c>
      <c r="CU56">
        <v>5623</v>
      </c>
      <c r="CV56">
        <v>6345</v>
      </c>
      <c r="CW56">
        <v>574.83600000000001</v>
      </c>
      <c r="CX56" t="s">
        <v>889</v>
      </c>
      <c r="CY56" t="s">
        <v>889</v>
      </c>
      <c r="CZ56">
        <v>2093.7616782999999</v>
      </c>
      <c r="DA56">
        <v>9324.4699817000001</v>
      </c>
      <c r="DB56">
        <v>2564.1298827999999</v>
      </c>
      <c r="DC56">
        <v>0</v>
      </c>
      <c r="DD56">
        <f t="shared" si="4"/>
        <v>0</v>
      </c>
      <c r="DE56">
        <v>3.7782299519000002</v>
      </c>
      <c r="DF56">
        <v>502.64498901000002</v>
      </c>
      <c r="DG56">
        <v>7.5166901E-3</v>
      </c>
      <c r="DH56">
        <v>504.58828819000001</v>
      </c>
      <c r="DI56">
        <v>1.41692E-2</v>
      </c>
      <c r="DJ56">
        <v>7.1496131700000003</v>
      </c>
      <c r="DK56">
        <v>41635.856110000001</v>
      </c>
      <c r="DL56">
        <v>2868.0667960000001</v>
      </c>
      <c r="DM56">
        <v>6.8885000000000002E-2</v>
      </c>
      <c r="DN56">
        <f>IF(AND(D56=1,AM56&gt;1),1,0)</f>
        <v>0</v>
      </c>
      <c r="DO56">
        <f>IF(AND(DN56=0,AN56=1),AO56,DN56)</f>
        <v>0</v>
      </c>
      <c r="DP56">
        <f>IF(AND(E56=1,AS57&gt;0.3),1,0)</f>
        <v>0</v>
      </c>
      <c r="DQ56">
        <f>IF(AND(F56=1,AT57&gt;0.4),1,0)</f>
        <v>0</v>
      </c>
      <c r="DR56">
        <f>IF(AND($F56=1,$AT57&gt;1),1,0)</f>
        <v>0</v>
      </c>
      <c r="DS56">
        <f>IF(AND($F56=1,$AX56&gt;0.3),1,0)</f>
        <v>0</v>
      </c>
      <c r="DT56">
        <f>IF(AND($F56=1,$AX56&gt;0.4),1,0)</f>
        <v>0</v>
      </c>
      <c r="DU56">
        <f>IF(AND($F56=1,$AX56&gt;1),1,0)</f>
        <v>0</v>
      </c>
      <c r="DV56">
        <f>IF(AND($F56=1,$BI56&gt;0.3),1,0)</f>
        <v>0</v>
      </c>
      <c r="DW56">
        <f>IF(AND($F56=1,$BI56&gt;0.4),1,0)</f>
        <v>0</v>
      </c>
      <c r="DX56">
        <f>IF(AND($F56=1,$BI56&gt;1),1,0)</f>
        <v>0</v>
      </c>
      <c r="DY56">
        <f>IF(AND($F56=1,$BL56&gt;0.3),1,0)</f>
        <v>0</v>
      </c>
      <c r="DZ56">
        <f>IF(AND($F56=1,$BL56&gt;0.4),1,0)</f>
        <v>0</v>
      </c>
      <c r="EA56">
        <f>IF(AND($F56=1,$BL56&gt;1),1,0)</f>
        <v>0</v>
      </c>
      <c r="EB56" s="3">
        <v>200.26517206050744</v>
      </c>
      <c r="EC56">
        <f t="shared" si="1"/>
        <v>872355089.49557042</v>
      </c>
      <c r="ED56">
        <f t="shared" si="2"/>
        <v>2388.3780684341423</v>
      </c>
      <c r="EE56">
        <f t="shared" si="3"/>
        <v>492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374875.67459000001</v>
      </c>
    </row>
    <row r="57" spans="1:146" x14ac:dyDescent="0.25">
      <c r="A57">
        <v>20348</v>
      </c>
      <c r="H57">
        <v>4853.7011904999999</v>
      </c>
      <c r="I57">
        <v>4853.7011904999999</v>
      </c>
      <c r="J57">
        <v>0</v>
      </c>
      <c r="K57">
        <v>0</v>
      </c>
      <c r="L57">
        <v>0</v>
      </c>
      <c r="M57">
        <v>408076.15308000002</v>
      </c>
      <c r="N57">
        <v>371184.74329999997</v>
      </c>
      <c r="O57">
        <v>77477.900366999995</v>
      </c>
      <c r="P57">
        <v>5076.6535465999996</v>
      </c>
      <c r="Q57">
        <v>5076.6535465999996</v>
      </c>
      <c r="AF57">
        <v>199</v>
      </c>
      <c r="AG57">
        <v>0.98070001600000001</v>
      </c>
      <c r="BE57">
        <v>1100000</v>
      </c>
      <c r="BQ57">
        <v>1</v>
      </c>
      <c r="BR57">
        <v>616</v>
      </c>
      <c r="BS57">
        <v>615</v>
      </c>
      <c r="BT57">
        <v>112</v>
      </c>
      <c r="BU57" t="s">
        <v>158</v>
      </c>
      <c r="BV57" t="s">
        <v>159</v>
      </c>
      <c r="BW57">
        <v>53.9</v>
      </c>
      <c r="BX57">
        <v>27.57</v>
      </c>
      <c r="BY57" t="s">
        <v>109</v>
      </c>
      <c r="BZ57" t="s">
        <v>153</v>
      </c>
      <c r="CA57" t="s">
        <v>79</v>
      </c>
      <c r="CB57" t="s">
        <v>877</v>
      </c>
      <c r="CC57" t="s">
        <v>80</v>
      </c>
      <c r="CD57" t="s">
        <v>881</v>
      </c>
      <c r="CE57">
        <v>3383.8826555000001</v>
      </c>
      <c r="CF57">
        <v>284</v>
      </c>
      <c r="CG57">
        <v>414</v>
      </c>
      <c r="CH57">
        <v>551</v>
      </c>
      <c r="CI57">
        <v>719</v>
      </c>
      <c r="CJ57">
        <v>932</v>
      </c>
      <c r="CK57">
        <v>1120</v>
      </c>
      <c r="CL57">
        <v>1320</v>
      </c>
      <c r="CM57">
        <v>1481</v>
      </c>
      <c r="CN57">
        <v>1618</v>
      </c>
      <c r="CO57">
        <v>1654</v>
      </c>
      <c r="CP57">
        <v>1700</v>
      </c>
      <c r="CQ57">
        <v>1775</v>
      </c>
      <c r="CR57">
        <v>1847</v>
      </c>
      <c r="CS57">
        <v>1918</v>
      </c>
      <c r="CT57" t="s">
        <v>886</v>
      </c>
      <c r="CU57">
        <v>1982</v>
      </c>
      <c r="CV57">
        <v>2031</v>
      </c>
      <c r="CW57">
        <v>8540.64</v>
      </c>
      <c r="CX57" t="s">
        <v>877</v>
      </c>
      <c r="CY57" t="s">
        <v>890</v>
      </c>
      <c r="CZ57">
        <v>6275.5595541000002</v>
      </c>
      <c r="DA57">
        <v>1984.7614314</v>
      </c>
      <c r="DB57">
        <v>151.08799744000001</v>
      </c>
      <c r="DC57">
        <v>232.65199279999999</v>
      </c>
      <c r="DD57">
        <f t="shared" si="4"/>
        <v>1.5398443075691082</v>
      </c>
      <c r="DE57">
        <v>18.507900238000001</v>
      </c>
      <c r="DF57">
        <v>13.633899689</v>
      </c>
      <c r="DG57">
        <v>1.3574800491000001</v>
      </c>
      <c r="DH57">
        <v>99.970648120000007</v>
      </c>
      <c r="DI57">
        <v>0.114893</v>
      </c>
      <c r="DJ57">
        <v>11.485956939999999</v>
      </c>
      <c r="DK57">
        <v>1324967.8370000001</v>
      </c>
      <c r="DL57">
        <v>181094.85292999999</v>
      </c>
      <c r="DM57">
        <v>0.13667899999999999</v>
      </c>
      <c r="EB57" s="3">
        <v>157.74099318403117</v>
      </c>
      <c r="EC57">
        <f t="shared" si="1"/>
        <v>291347614.4109056</v>
      </c>
      <c r="ED57">
        <f t="shared" si="2"/>
        <v>797.66629544395778</v>
      </c>
      <c r="EE57">
        <f t="shared" si="3"/>
        <v>797.66629544395778</v>
      </c>
      <c r="EF57">
        <v>0</v>
      </c>
      <c r="EG57">
        <v>5076.6535465999996</v>
      </c>
      <c r="EJ57">
        <v>4851.9085830000004</v>
      </c>
      <c r="EK57">
        <v>12941.580576</v>
      </c>
      <c r="EL57">
        <v>115624.96494000001</v>
      </c>
      <c r="EM57">
        <v>0</v>
      </c>
      <c r="EN57">
        <v>19693.312656999999</v>
      </c>
      <c r="EO57">
        <v>90747.538971000002</v>
      </c>
    </row>
    <row r="58" spans="1:146" x14ac:dyDescent="0.25">
      <c r="A58">
        <v>20357</v>
      </c>
      <c r="B58">
        <v>3</v>
      </c>
      <c r="C58">
        <v>0</v>
      </c>
      <c r="D58">
        <v>0</v>
      </c>
      <c r="E58">
        <v>1</v>
      </c>
      <c r="F58">
        <v>1</v>
      </c>
      <c r="G58">
        <v>0</v>
      </c>
      <c r="H58">
        <v>73602.190902999995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76741.521148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17</v>
      </c>
      <c r="AG58">
        <v>0.87190002200000005</v>
      </c>
      <c r="AH58">
        <v>0</v>
      </c>
      <c r="AI58">
        <v>359.85101318</v>
      </c>
      <c r="AJ58">
        <f>IF(AI58&gt;0,MIN(AH58/AI58,100),100)</f>
        <v>0</v>
      </c>
      <c r="AK58">
        <v>178895.5374</v>
      </c>
      <c r="AL58">
        <v>28245.637504999999</v>
      </c>
      <c r="AM58">
        <v>0.157889</v>
      </c>
      <c r="AN58">
        <f>IF(AND(AK58=0,AL58=0,AM58=0),1,0)</f>
        <v>0</v>
      </c>
      <c r="AQ58">
        <v>4.9618548546000003</v>
      </c>
      <c r="AR58">
        <v>0</v>
      </c>
      <c r="AS58">
        <v>505.22955245999998</v>
      </c>
      <c r="AT58">
        <v>6.2748999999999999E-2</v>
      </c>
      <c r="AU58">
        <v>31.702669929999999</v>
      </c>
      <c r="AV58">
        <v>15.085000038</v>
      </c>
      <c r="AW58">
        <v>674.79998779000005</v>
      </c>
      <c r="AX58">
        <v>2.2354699700000001E-2</v>
      </c>
      <c r="AY58">
        <v>355503.96139999997</v>
      </c>
      <c r="AZ58">
        <v>5.5175900000000002</v>
      </c>
      <c r="BA58">
        <v>7155.7124000000003</v>
      </c>
      <c r="BB58">
        <v>155789.00080000001</v>
      </c>
      <c r="BC58">
        <v>60603.845632999997</v>
      </c>
      <c r="BD58">
        <v>1.8233333332999999</v>
      </c>
      <c r="BE58">
        <v>600000</v>
      </c>
      <c r="BF58">
        <v>6.0256410000000002</v>
      </c>
      <c r="BG58">
        <v>42181625</v>
      </c>
      <c r="BH58">
        <v>1001870.697</v>
      </c>
      <c r="BI58">
        <v>2.37513538E-2</v>
      </c>
      <c r="BJ58">
        <v>458.91900635000002</v>
      </c>
      <c r="BK58">
        <v>0.43063235</v>
      </c>
      <c r="BL58">
        <f>BK58/BJ58</f>
        <v>9.38362421345376E-4</v>
      </c>
      <c r="BM58">
        <v>936.50727437</v>
      </c>
      <c r="BN58">
        <v>300</v>
      </c>
      <c r="BO58">
        <f>BN58*365.25*1000000/1000</f>
        <v>109575000</v>
      </c>
      <c r="BP58">
        <f>BO58/(CR58*1000)</f>
        <v>72.614314115308147</v>
      </c>
      <c r="BQ58">
        <v>1</v>
      </c>
      <c r="BR58">
        <v>147</v>
      </c>
      <c r="BS58">
        <v>147</v>
      </c>
      <c r="BT58">
        <v>116</v>
      </c>
      <c r="BU58" t="s">
        <v>160</v>
      </c>
      <c r="BV58" t="s">
        <v>161</v>
      </c>
      <c r="BW58">
        <v>11.55</v>
      </c>
      <c r="BX58">
        <v>104.92</v>
      </c>
      <c r="BY58" t="s">
        <v>71</v>
      </c>
      <c r="BZ58" t="s">
        <v>156</v>
      </c>
      <c r="CA58" t="s">
        <v>73</v>
      </c>
      <c r="CB58" t="s">
        <v>73</v>
      </c>
      <c r="CC58" t="s">
        <v>80</v>
      </c>
      <c r="CD58" t="s">
        <v>881</v>
      </c>
      <c r="CE58">
        <v>3495.8977184</v>
      </c>
      <c r="CF58">
        <v>364</v>
      </c>
      <c r="CG58">
        <v>376</v>
      </c>
      <c r="CH58">
        <v>389</v>
      </c>
      <c r="CI58">
        <v>436</v>
      </c>
      <c r="CJ58">
        <v>900</v>
      </c>
      <c r="CK58">
        <v>100</v>
      </c>
      <c r="CL58">
        <v>238</v>
      </c>
      <c r="CM58">
        <v>427</v>
      </c>
      <c r="CN58">
        <v>615</v>
      </c>
      <c r="CO58">
        <v>836</v>
      </c>
      <c r="CP58">
        <v>1149</v>
      </c>
      <c r="CQ58">
        <v>1317</v>
      </c>
      <c r="CR58">
        <v>1509</v>
      </c>
      <c r="CS58">
        <v>1725</v>
      </c>
      <c r="CT58" t="s">
        <v>886</v>
      </c>
      <c r="CU58">
        <v>1958</v>
      </c>
      <c r="CV58">
        <v>2190</v>
      </c>
      <c r="CW58">
        <v>1443.33</v>
      </c>
      <c r="CX58" t="s">
        <v>879</v>
      </c>
      <c r="CY58" t="s">
        <v>889</v>
      </c>
      <c r="CZ58">
        <v>1424.3879004999999</v>
      </c>
      <c r="DA58">
        <v>10383.434327999999</v>
      </c>
      <c r="DB58">
        <v>359.85101318</v>
      </c>
      <c r="DC58">
        <v>0</v>
      </c>
      <c r="DD58">
        <f t="shared" si="4"/>
        <v>0</v>
      </c>
      <c r="DE58">
        <v>15.085000038</v>
      </c>
      <c r="DF58">
        <v>674.79998779000005</v>
      </c>
      <c r="DG58">
        <v>2.2354699700000001E-2</v>
      </c>
      <c r="DH58">
        <v>505.22955245999998</v>
      </c>
      <c r="DI58">
        <v>6.2748999999999999E-2</v>
      </c>
      <c r="DJ58">
        <v>31.702669929999999</v>
      </c>
      <c r="DK58">
        <v>178895.5374</v>
      </c>
      <c r="DL58">
        <v>28245.637504999999</v>
      </c>
      <c r="DM58">
        <v>0.157889</v>
      </c>
      <c r="DN58">
        <f>IF(AND(D58=1,AM58&gt;1),1,0)</f>
        <v>0</v>
      </c>
      <c r="DO58">
        <f>IF(AND(DN58=0,AN58=1),AO58,DN58)</f>
        <v>0</v>
      </c>
      <c r="DP58">
        <f>IF(AND(E58=1,AS59&gt;0.3),1,0)</f>
        <v>0</v>
      </c>
      <c r="DQ58">
        <f>IF(AND(F58=1,AT59&gt;0.4),1,0)</f>
        <v>0</v>
      </c>
      <c r="DR58">
        <f>IF(AND($F58=1,$AT59&gt;1),1,0)</f>
        <v>0</v>
      </c>
      <c r="DS58">
        <f>IF(AND($F58=1,$AX58&gt;0.3),1,0)</f>
        <v>0</v>
      </c>
      <c r="DT58">
        <f>IF(AND($F58=1,$AX58&gt;0.4),1,0)</f>
        <v>0</v>
      </c>
      <c r="DU58">
        <f>IF(AND($F58=1,$AX58&gt;1),1,0)</f>
        <v>0</v>
      </c>
      <c r="DV58">
        <f>IF(AND($F58=1,$BI58&gt;0.3),1,0)</f>
        <v>0</v>
      </c>
      <c r="DW58">
        <f>IF(AND($F58=1,$BI58&gt;0.4),1,0)</f>
        <v>0</v>
      </c>
      <c r="DX58">
        <f>IF(AND($F58=1,$BI58&gt;1),1,0)</f>
        <v>0</v>
      </c>
      <c r="DY58">
        <f>IF(AND($F58=1,$BL58&gt;0.3),1,0)</f>
        <v>0</v>
      </c>
      <c r="DZ58">
        <f>IF(AND($F58=1,$BL58&gt;0.4),1,0)</f>
        <v>0</v>
      </c>
      <c r="EA58">
        <f>IF(AND($F58=1,$BL58&gt;1),1,0)</f>
        <v>0</v>
      </c>
      <c r="EB58" s="3">
        <v>33.573141486810549</v>
      </c>
      <c r="EC58">
        <f t="shared" si="1"/>
        <v>50661870.503597118</v>
      </c>
      <c r="ED58">
        <f t="shared" si="2"/>
        <v>138.70464203585794</v>
      </c>
      <c r="EE58">
        <f t="shared" si="3"/>
        <v>300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755573.51931</v>
      </c>
    </row>
    <row r="59" spans="1:146" x14ac:dyDescent="0.25">
      <c r="A59">
        <v>20362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AF59">
        <v>1</v>
      </c>
      <c r="AG59">
        <v>2.5418000220999999</v>
      </c>
      <c r="BE59">
        <v>200000</v>
      </c>
      <c r="BQ59">
        <v>1</v>
      </c>
      <c r="BR59">
        <v>98</v>
      </c>
      <c r="BS59">
        <v>98</v>
      </c>
      <c r="BT59">
        <v>120</v>
      </c>
      <c r="BU59" t="s">
        <v>162</v>
      </c>
      <c r="BV59" t="s">
        <v>163</v>
      </c>
      <c r="BW59">
        <v>4.05</v>
      </c>
      <c r="BX59">
        <v>9.6999999999999993</v>
      </c>
      <c r="BY59" t="s">
        <v>77</v>
      </c>
      <c r="BZ59" t="s">
        <v>84</v>
      </c>
      <c r="CA59" t="s">
        <v>118</v>
      </c>
      <c r="CB59" t="s">
        <v>879</v>
      </c>
      <c r="CC59" t="s">
        <v>80</v>
      </c>
      <c r="CD59" t="s">
        <v>881</v>
      </c>
      <c r="CE59">
        <v>2740.6149101999999</v>
      </c>
      <c r="CF59">
        <v>95</v>
      </c>
      <c r="CG59">
        <v>117</v>
      </c>
      <c r="CH59">
        <v>153</v>
      </c>
      <c r="CI59">
        <v>205</v>
      </c>
      <c r="CJ59">
        <v>298</v>
      </c>
      <c r="CK59">
        <v>433</v>
      </c>
      <c r="CL59">
        <v>571</v>
      </c>
      <c r="CM59">
        <v>740</v>
      </c>
      <c r="CN59">
        <v>940</v>
      </c>
      <c r="CO59">
        <v>1184</v>
      </c>
      <c r="CP59">
        <v>1490</v>
      </c>
      <c r="CQ59">
        <v>1876</v>
      </c>
      <c r="CR59">
        <v>2348</v>
      </c>
      <c r="CS59">
        <v>2864</v>
      </c>
      <c r="CT59" t="s">
        <v>883</v>
      </c>
      <c r="CU59">
        <v>3408</v>
      </c>
      <c r="CV59">
        <v>3983</v>
      </c>
      <c r="CW59">
        <v>2506.66</v>
      </c>
      <c r="CX59" t="s">
        <v>879</v>
      </c>
      <c r="CY59" t="s">
        <v>889</v>
      </c>
      <c r="CZ59">
        <v>500.60190991000002</v>
      </c>
      <c r="DA59">
        <v>970.66237311999998</v>
      </c>
      <c r="DB59">
        <v>1913.4399414</v>
      </c>
      <c r="DC59">
        <v>0</v>
      </c>
      <c r="DD59">
        <f t="shared" si="4"/>
        <v>0</v>
      </c>
      <c r="DE59">
        <v>6.5706998099999997E-2</v>
      </c>
      <c r="DF59">
        <v>21.637399674000001</v>
      </c>
      <c r="DG59">
        <v>3.0367300000000001E-3</v>
      </c>
      <c r="DH59">
        <v>29.64571381</v>
      </c>
      <c r="DI59">
        <v>1.02283E-3</v>
      </c>
      <c r="DJ59">
        <v>3.0322640000000001E-2</v>
      </c>
      <c r="DK59">
        <v>108938.68829999999</v>
      </c>
      <c r="DL59">
        <v>0</v>
      </c>
      <c r="DM59">
        <v>0</v>
      </c>
      <c r="EB59" s="3">
        <v>33.573141486810549</v>
      </c>
      <c r="EC59">
        <f t="shared" si="1"/>
        <v>78829736.211031169</v>
      </c>
      <c r="ED59">
        <f t="shared" si="2"/>
        <v>215.8240553347876</v>
      </c>
      <c r="EE59">
        <f t="shared" si="3"/>
        <v>215.8240553347876</v>
      </c>
      <c r="EF59">
        <v>0</v>
      </c>
      <c r="EG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6" x14ac:dyDescent="0.25">
      <c r="A60">
        <v>20365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2676.8602783000001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733</v>
      </c>
      <c r="AG60">
        <v>1.0641000271000001</v>
      </c>
      <c r="AH60">
        <v>0</v>
      </c>
      <c r="AI60">
        <v>730.54901123000002</v>
      </c>
      <c r="AJ60">
        <f>IF(AI60&gt;0,MIN(AH60/AI60,100),100)</f>
        <v>0</v>
      </c>
      <c r="AK60">
        <v>0</v>
      </c>
      <c r="AL60">
        <v>0</v>
      </c>
      <c r="AM60">
        <v>0</v>
      </c>
      <c r="AN60">
        <f>IF(AND(AK60=0,AL60=0,AM60=0),1,0)</f>
        <v>1</v>
      </c>
      <c r="AQ60">
        <v>42.288275038000002</v>
      </c>
      <c r="AR60">
        <v>0</v>
      </c>
      <c r="AS60">
        <v>35.657718299999999</v>
      </c>
      <c r="AT60">
        <v>5.9052699999999998E-4</v>
      </c>
      <c r="AU60">
        <v>2.1056829999999999E-2</v>
      </c>
      <c r="AV60">
        <v>3.2825999000000002E-2</v>
      </c>
      <c r="AW60">
        <v>19.913000106999998</v>
      </c>
      <c r="AX60">
        <v>1.6484698999999999E-3</v>
      </c>
      <c r="AY60">
        <v>14297.65</v>
      </c>
      <c r="AZ60">
        <v>1.117</v>
      </c>
      <c r="BA60">
        <v>722.87</v>
      </c>
      <c r="BB60">
        <v>7761.48</v>
      </c>
      <c r="BC60">
        <v>2299.7800000000002</v>
      </c>
      <c r="BD60">
        <v>0</v>
      </c>
      <c r="BE60">
        <v>200000</v>
      </c>
      <c r="BF60">
        <v>1.1176470000000001</v>
      </c>
      <c r="BG60">
        <v>8552038.0859999992</v>
      </c>
      <c r="BH60">
        <v>12643.29</v>
      </c>
      <c r="BI60">
        <v>1.478395E-3</v>
      </c>
      <c r="BJ60">
        <v>1.85359502</v>
      </c>
      <c r="BK60">
        <v>5.7031079999999998E-2</v>
      </c>
      <c r="BL60">
        <f>BK60/BJ60</f>
        <v>3.0767821117689449E-2</v>
      </c>
      <c r="BM60">
        <v>86.630008009999997</v>
      </c>
      <c r="BN60">
        <v>100</v>
      </c>
      <c r="BO60">
        <f>BN60*365.25*1000000/1000</f>
        <v>36525000</v>
      </c>
      <c r="BP60">
        <f>BO60/(CR60*1000)</f>
        <v>15.743534482758621</v>
      </c>
      <c r="BQ60">
        <v>0</v>
      </c>
      <c r="BR60">
        <v>97</v>
      </c>
      <c r="BS60">
        <v>97</v>
      </c>
      <c r="BT60">
        <v>120</v>
      </c>
      <c r="BU60" t="s">
        <v>162</v>
      </c>
      <c r="BV60" t="s">
        <v>164</v>
      </c>
      <c r="BW60">
        <v>3.87</v>
      </c>
      <c r="BX60">
        <v>11.52</v>
      </c>
      <c r="BY60" t="s">
        <v>77</v>
      </c>
      <c r="BZ60" t="s">
        <v>84</v>
      </c>
      <c r="CA60" t="s">
        <v>118</v>
      </c>
      <c r="CB60" t="s">
        <v>879</v>
      </c>
      <c r="CC60" t="s">
        <v>80</v>
      </c>
      <c r="CD60" t="s">
        <v>881</v>
      </c>
      <c r="CE60">
        <v>3945.4066635999998</v>
      </c>
      <c r="CF60">
        <v>32</v>
      </c>
      <c r="CG60">
        <v>49</v>
      </c>
      <c r="CH60">
        <v>75</v>
      </c>
      <c r="CI60">
        <v>112</v>
      </c>
      <c r="CJ60">
        <v>183</v>
      </c>
      <c r="CK60">
        <v>292</v>
      </c>
      <c r="CL60">
        <v>415</v>
      </c>
      <c r="CM60">
        <v>578</v>
      </c>
      <c r="CN60">
        <v>777</v>
      </c>
      <c r="CO60">
        <v>1025</v>
      </c>
      <c r="CP60">
        <v>1351</v>
      </c>
      <c r="CQ60">
        <v>1781</v>
      </c>
      <c r="CR60">
        <v>2320</v>
      </c>
      <c r="CS60">
        <v>2870</v>
      </c>
      <c r="CT60" t="s">
        <v>883</v>
      </c>
      <c r="CU60">
        <v>3420</v>
      </c>
      <c r="CV60">
        <v>3997</v>
      </c>
      <c r="CW60">
        <v>2222.33</v>
      </c>
      <c r="CX60" t="s">
        <v>879</v>
      </c>
      <c r="CY60" t="s">
        <v>889</v>
      </c>
      <c r="CZ60">
        <v>478.36620938999999</v>
      </c>
      <c r="DA60">
        <v>1152.9413324</v>
      </c>
      <c r="DB60">
        <v>730.54901123000002</v>
      </c>
      <c r="DC60">
        <v>0</v>
      </c>
      <c r="DD60">
        <f t="shared" si="4"/>
        <v>0</v>
      </c>
      <c r="DE60">
        <v>3.2825999000000002E-2</v>
      </c>
      <c r="DF60">
        <v>19.913000106999998</v>
      </c>
      <c r="DG60">
        <v>1.6484698999999999E-3</v>
      </c>
      <c r="DH60">
        <v>35.657718299999999</v>
      </c>
      <c r="DI60">
        <v>5.9052699999999998E-4</v>
      </c>
      <c r="DJ60">
        <v>2.1056829999999999E-2</v>
      </c>
      <c r="DK60">
        <v>0</v>
      </c>
      <c r="DL60">
        <v>0</v>
      </c>
      <c r="DM60">
        <v>0</v>
      </c>
      <c r="DN60">
        <f>IF(AND(D60=1,AM60&gt;1),1,0)</f>
        <v>0</v>
      </c>
      <c r="DO60">
        <f>IF(AND(DN60=0,AN60=1),AO60,DN60)</f>
        <v>0</v>
      </c>
      <c r="DP60">
        <f>IF(AND(E60=1,AS61&gt;0.3),1,0)</f>
        <v>0</v>
      </c>
      <c r="DQ60">
        <f>IF(AND(F60=1,AT61&gt;0.4),1,0)</f>
        <v>0</v>
      </c>
      <c r="DR60">
        <f>IF(AND($F60=1,$AT61&gt;1),1,0)</f>
        <v>0</v>
      </c>
      <c r="DS60">
        <f>IF(AND($F60=1,$AX60&gt;0.3),1,0)</f>
        <v>0</v>
      </c>
      <c r="DT60">
        <f>IF(AND($F60=1,$AX60&gt;0.4),1,0)</f>
        <v>0</v>
      </c>
      <c r="DU60">
        <f>IF(AND($F60=1,$AX60&gt;1),1,0)</f>
        <v>0</v>
      </c>
      <c r="DV60">
        <f>IF(AND($F60=1,$BI60&gt;0.3),1,0)</f>
        <v>0</v>
      </c>
      <c r="DW60">
        <f>IF(AND($F60=1,$BI60&gt;0.4),1,0)</f>
        <v>0</v>
      </c>
      <c r="DX60">
        <f>IF(AND($F60=1,$BI60&gt;1),1,0)</f>
        <v>0</v>
      </c>
      <c r="DY60">
        <f>IF(AND($F60=1,$BL60&gt;0.3),1,0)</f>
        <v>0</v>
      </c>
      <c r="DZ60">
        <f>IF(AND($F60=1,$BL60&gt;0.4),1,0)</f>
        <v>0</v>
      </c>
      <c r="EA60">
        <f>IF(AND($F60=1,$BL60&gt;1),1,0)</f>
        <v>0</v>
      </c>
      <c r="EB60" s="3">
        <v>33.573141486810549</v>
      </c>
      <c r="EC60">
        <f t="shared" si="1"/>
        <v>77889688.249400467</v>
      </c>
      <c r="ED60">
        <f t="shared" si="2"/>
        <v>213.25034428309507</v>
      </c>
      <c r="EE60">
        <f t="shared" si="3"/>
        <v>100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14334.709903000001</v>
      </c>
    </row>
    <row r="61" spans="1:146" x14ac:dyDescent="0.25">
      <c r="A61">
        <v>20370</v>
      </c>
      <c r="H61">
        <v>143027.02903999999</v>
      </c>
      <c r="I61">
        <v>143027.02903999999</v>
      </c>
      <c r="J61">
        <v>0</v>
      </c>
      <c r="K61">
        <v>0</v>
      </c>
      <c r="L61">
        <v>0</v>
      </c>
      <c r="M61">
        <v>154763.87757000001</v>
      </c>
      <c r="N61">
        <v>154763.87757000001</v>
      </c>
      <c r="O61">
        <v>0</v>
      </c>
      <c r="P61">
        <v>0</v>
      </c>
      <c r="Q61">
        <v>0</v>
      </c>
      <c r="AF61">
        <v>1103</v>
      </c>
      <c r="AG61">
        <v>0.56779998539999998</v>
      </c>
      <c r="BE61">
        <v>27000</v>
      </c>
      <c r="BQ61">
        <v>1</v>
      </c>
      <c r="BR61">
        <v>599</v>
      </c>
      <c r="BS61">
        <v>598</v>
      </c>
      <c r="BT61">
        <v>124</v>
      </c>
      <c r="BU61" t="s">
        <v>165</v>
      </c>
      <c r="BV61" t="s">
        <v>166</v>
      </c>
      <c r="BW61">
        <v>51.07</v>
      </c>
      <c r="BX61">
        <v>-114.06</v>
      </c>
      <c r="BY61" t="s">
        <v>167</v>
      </c>
      <c r="BZ61" t="s">
        <v>168</v>
      </c>
      <c r="CA61" t="s">
        <v>102</v>
      </c>
      <c r="CB61" t="s">
        <v>878</v>
      </c>
      <c r="CC61" t="s">
        <v>93</v>
      </c>
      <c r="CD61" t="s">
        <v>881</v>
      </c>
      <c r="CE61">
        <v>763.95749043000001</v>
      </c>
      <c r="CF61">
        <v>132</v>
      </c>
      <c r="CG61">
        <v>186</v>
      </c>
      <c r="CH61">
        <v>262</v>
      </c>
      <c r="CI61">
        <v>320</v>
      </c>
      <c r="CJ61">
        <v>389</v>
      </c>
      <c r="CK61">
        <v>457</v>
      </c>
      <c r="CL61">
        <v>568</v>
      </c>
      <c r="CM61">
        <v>656</v>
      </c>
      <c r="CN61">
        <v>738</v>
      </c>
      <c r="CO61">
        <v>809</v>
      </c>
      <c r="CP61">
        <v>953</v>
      </c>
      <c r="CQ61">
        <v>1056</v>
      </c>
      <c r="CR61">
        <v>1191</v>
      </c>
      <c r="CS61">
        <v>1311</v>
      </c>
      <c r="CT61" t="s">
        <v>886</v>
      </c>
      <c r="CU61">
        <v>1420</v>
      </c>
      <c r="CV61">
        <v>1528</v>
      </c>
      <c r="CW61">
        <v>58594.6</v>
      </c>
      <c r="CX61" t="s">
        <v>891</v>
      </c>
      <c r="CY61" t="s">
        <v>891</v>
      </c>
      <c r="CZ61">
        <v>5985.0592262</v>
      </c>
      <c r="DA61">
        <v>-8552.4184320000004</v>
      </c>
      <c r="DB61">
        <v>0.47087600829999998</v>
      </c>
      <c r="DC61">
        <v>0</v>
      </c>
      <c r="DD61">
        <f t="shared" si="4"/>
        <v>0</v>
      </c>
      <c r="DE61">
        <v>13.658599854</v>
      </c>
      <c r="DF61">
        <v>69.244697571000003</v>
      </c>
      <c r="DG61">
        <v>0.19725100700000001</v>
      </c>
      <c r="DH61">
        <v>32.711538789999999</v>
      </c>
      <c r="DI61">
        <v>0.23666499999999999</v>
      </c>
      <c r="DJ61">
        <v>7.7416668</v>
      </c>
      <c r="DK61">
        <v>18513.027880000001</v>
      </c>
      <c r="DL61">
        <v>15313.476811</v>
      </c>
      <c r="DM61">
        <v>0.82717300000000005</v>
      </c>
      <c r="EB61" s="3">
        <v>324.34967709348052</v>
      </c>
      <c r="EC61">
        <f t="shared" si="1"/>
        <v>386300465.41833526</v>
      </c>
      <c r="ED61">
        <f t="shared" si="2"/>
        <v>1057.6330333150863</v>
      </c>
      <c r="EE61">
        <f t="shared" si="3"/>
        <v>1057.6330333150863</v>
      </c>
      <c r="EF61">
        <v>0</v>
      </c>
      <c r="EG61">
        <v>0</v>
      </c>
      <c r="EJ61">
        <v>0</v>
      </c>
      <c r="EK61">
        <v>0</v>
      </c>
      <c r="EL61">
        <v>116457.67851</v>
      </c>
      <c r="EM61">
        <v>16626.916933</v>
      </c>
      <c r="EN61">
        <v>16626.916933</v>
      </c>
      <c r="EO61">
        <v>110273.91005999999</v>
      </c>
    </row>
    <row r="62" spans="1:146" x14ac:dyDescent="0.25">
      <c r="A62">
        <v>20373</v>
      </c>
      <c r="H62">
        <v>42504.217390999998</v>
      </c>
      <c r="I62">
        <v>42504.217390999998</v>
      </c>
      <c r="J62">
        <v>0</v>
      </c>
      <c r="K62">
        <v>0</v>
      </c>
      <c r="L62">
        <v>0</v>
      </c>
      <c r="M62">
        <v>42503.026165000003</v>
      </c>
      <c r="N62">
        <v>42503.026165000003</v>
      </c>
      <c r="O62">
        <v>0</v>
      </c>
      <c r="P62">
        <v>0</v>
      </c>
      <c r="Q62">
        <v>0</v>
      </c>
      <c r="AF62">
        <v>672</v>
      </c>
      <c r="AG62">
        <v>0.6516000032</v>
      </c>
      <c r="BE62">
        <v>27000</v>
      </c>
      <c r="BQ62">
        <v>0</v>
      </c>
      <c r="BR62">
        <v>613</v>
      </c>
      <c r="BS62">
        <v>612</v>
      </c>
      <c r="BT62">
        <v>124</v>
      </c>
      <c r="BU62" t="s">
        <v>165</v>
      </c>
      <c r="BV62" t="s">
        <v>169</v>
      </c>
      <c r="BW62">
        <v>53.55</v>
      </c>
      <c r="BX62">
        <v>-113.57</v>
      </c>
      <c r="BY62" t="s">
        <v>167</v>
      </c>
      <c r="BZ62" t="s">
        <v>168</v>
      </c>
      <c r="CA62" t="s">
        <v>102</v>
      </c>
      <c r="CB62" t="s">
        <v>878</v>
      </c>
      <c r="CC62" t="s">
        <v>80</v>
      </c>
      <c r="CD62" t="s">
        <v>881</v>
      </c>
      <c r="CE62">
        <v>595.00934587999996</v>
      </c>
      <c r="CF62">
        <v>163</v>
      </c>
      <c r="CG62">
        <v>228</v>
      </c>
      <c r="CH62">
        <v>318</v>
      </c>
      <c r="CI62">
        <v>389</v>
      </c>
      <c r="CJ62">
        <v>477</v>
      </c>
      <c r="CK62">
        <v>543</v>
      </c>
      <c r="CL62">
        <v>623</v>
      </c>
      <c r="CM62">
        <v>756</v>
      </c>
      <c r="CN62">
        <v>831</v>
      </c>
      <c r="CO62">
        <v>859</v>
      </c>
      <c r="CP62">
        <v>924</v>
      </c>
      <c r="CQ62">
        <v>1017</v>
      </c>
      <c r="CR62">
        <v>1121</v>
      </c>
      <c r="CS62">
        <v>1224</v>
      </c>
      <c r="CT62" t="s">
        <v>886</v>
      </c>
      <c r="CU62">
        <v>1325</v>
      </c>
      <c r="CV62">
        <v>1427</v>
      </c>
      <c r="CW62">
        <v>34584.400000000001</v>
      </c>
      <c r="CX62" t="s">
        <v>891</v>
      </c>
      <c r="CY62" t="s">
        <v>891</v>
      </c>
      <c r="CZ62">
        <v>6240.0076256000002</v>
      </c>
      <c r="DA62">
        <v>-8219.1084750000009</v>
      </c>
      <c r="DB62">
        <v>3.8132198200000002E-2</v>
      </c>
      <c r="DC62">
        <v>116.33999634</v>
      </c>
      <c r="DD62">
        <f t="shared" si="4"/>
        <v>100</v>
      </c>
      <c r="DE62">
        <v>13.658599854</v>
      </c>
      <c r="DF62">
        <v>69.244697571000003</v>
      </c>
      <c r="DG62">
        <v>0.19725100700000001</v>
      </c>
      <c r="DH62">
        <v>32.711538789999999</v>
      </c>
      <c r="DI62">
        <v>0.23666499999999999</v>
      </c>
      <c r="DJ62">
        <v>7.7416668</v>
      </c>
      <c r="DK62">
        <v>0</v>
      </c>
      <c r="DL62">
        <v>0</v>
      </c>
      <c r="DM62">
        <v>0</v>
      </c>
      <c r="EB62" s="3">
        <v>324.34967709348052</v>
      </c>
      <c r="EC62">
        <f t="shared" si="1"/>
        <v>363595988.0217917</v>
      </c>
      <c r="ED62">
        <f t="shared" si="2"/>
        <v>995.47156200353652</v>
      </c>
      <c r="EE62">
        <f t="shared" si="3"/>
        <v>995.47156200353652</v>
      </c>
      <c r="EF62">
        <v>0</v>
      </c>
      <c r="EG62">
        <v>0</v>
      </c>
      <c r="EJ62">
        <v>3245.6704878999999</v>
      </c>
      <c r="EK62">
        <v>3245.6704878999999</v>
      </c>
      <c r="EL62">
        <v>3245.6704878999999</v>
      </c>
      <c r="EM62">
        <v>0</v>
      </c>
      <c r="EN62">
        <v>842.74969567000005</v>
      </c>
      <c r="EO62">
        <v>842.74969567000005</v>
      </c>
    </row>
    <row r="63" spans="1:146" x14ac:dyDescent="0.25">
      <c r="A63">
        <v>20384</v>
      </c>
      <c r="B63">
        <v>4</v>
      </c>
      <c r="C63">
        <v>0</v>
      </c>
      <c r="D63">
        <v>0</v>
      </c>
      <c r="E63">
        <v>1</v>
      </c>
      <c r="F63">
        <v>1</v>
      </c>
      <c r="G63">
        <v>0</v>
      </c>
      <c r="H63">
        <v>149503.23521000001</v>
      </c>
      <c r="I63">
        <v>114663.50440000001</v>
      </c>
      <c r="J63">
        <v>0</v>
      </c>
      <c r="K63">
        <v>0</v>
      </c>
      <c r="L63">
        <v>0</v>
      </c>
      <c r="M63">
        <v>149651.72638000001</v>
      </c>
      <c r="N63">
        <v>149651.72638000001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13402.319073000001</v>
      </c>
      <c r="AB63">
        <v>13402.319073000001</v>
      </c>
      <c r="AC63">
        <v>0</v>
      </c>
      <c r="AD63">
        <v>0</v>
      </c>
      <c r="AE63">
        <v>0</v>
      </c>
      <c r="AF63">
        <v>12</v>
      </c>
      <c r="AG63">
        <v>1.1440000534000001</v>
      </c>
      <c r="AH63">
        <v>0</v>
      </c>
      <c r="AI63">
        <v>489.84860767999999</v>
      </c>
      <c r="AJ63">
        <f>IF(AI63&gt;0,MIN(AH63/AI63,100),100)</f>
        <v>0</v>
      </c>
      <c r="AK63">
        <v>0</v>
      </c>
      <c r="AL63">
        <v>0</v>
      </c>
      <c r="AM63">
        <v>0</v>
      </c>
      <c r="AN63">
        <f>IF(AND(AK63=0,AL63=0,AM63=0),1,0)</f>
        <v>1</v>
      </c>
      <c r="AQ63">
        <v>29.543308909</v>
      </c>
      <c r="AR63">
        <v>0</v>
      </c>
      <c r="AS63">
        <v>451.99945602999998</v>
      </c>
      <c r="AT63">
        <v>0.130721</v>
      </c>
      <c r="AU63">
        <v>59.085861319999999</v>
      </c>
      <c r="AV63">
        <v>60.071998596</v>
      </c>
      <c r="AW63">
        <v>305.32998657000002</v>
      </c>
      <c r="AX63">
        <v>0.196743995</v>
      </c>
      <c r="AY63">
        <v>208916.88459</v>
      </c>
      <c r="AZ63">
        <v>2.5490706871</v>
      </c>
      <c r="BA63">
        <v>20474.583648</v>
      </c>
      <c r="BB63">
        <v>49300.016876000002</v>
      </c>
      <c r="BC63">
        <v>26165.092906999998</v>
      </c>
      <c r="BD63">
        <v>0</v>
      </c>
      <c r="BE63">
        <v>519</v>
      </c>
      <c r="BF63">
        <v>1</v>
      </c>
      <c r="BG63">
        <v>343802232.16000003</v>
      </c>
      <c r="BH63">
        <v>55060950.781000003</v>
      </c>
      <c r="BI63">
        <v>0.16031306670000001</v>
      </c>
      <c r="BJ63">
        <v>318.65401238999999</v>
      </c>
      <c r="BK63">
        <v>58.690725200999999</v>
      </c>
      <c r="BL63">
        <f>BK63/BJ63</f>
        <v>0.18418322983226254</v>
      </c>
      <c r="BM63">
        <v>11.447337510000001</v>
      </c>
      <c r="BN63">
        <v>2023</v>
      </c>
      <c r="BO63">
        <f>BN63*365.25*1000000/1000</f>
        <v>738900750</v>
      </c>
      <c r="BP63">
        <f>BO63/(CR63*1000)</f>
        <v>194.0390625</v>
      </c>
      <c r="BQ63">
        <v>0</v>
      </c>
      <c r="BR63">
        <v>568</v>
      </c>
      <c r="BS63">
        <v>567</v>
      </c>
      <c r="BT63">
        <v>124</v>
      </c>
      <c r="BU63" t="s">
        <v>165</v>
      </c>
      <c r="BV63" t="s">
        <v>170</v>
      </c>
      <c r="BW63">
        <v>45.57</v>
      </c>
      <c r="BX63">
        <v>-73.66</v>
      </c>
      <c r="BY63" t="s">
        <v>167</v>
      </c>
      <c r="BZ63" t="s">
        <v>168</v>
      </c>
      <c r="CA63" t="s">
        <v>102</v>
      </c>
      <c r="CB63" t="s">
        <v>878</v>
      </c>
      <c r="CC63" t="s">
        <v>80</v>
      </c>
      <c r="CD63" t="s">
        <v>881</v>
      </c>
      <c r="CE63">
        <v>2377.6764444</v>
      </c>
      <c r="CF63">
        <v>1343</v>
      </c>
      <c r="CG63">
        <v>1652</v>
      </c>
      <c r="CH63">
        <v>2031</v>
      </c>
      <c r="CI63">
        <v>2373</v>
      </c>
      <c r="CJ63">
        <v>2684</v>
      </c>
      <c r="CK63">
        <v>2791</v>
      </c>
      <c r="CL63">
        <v>2824</v>
      </c>
      <c r="CM63">
        <v>2904</v>
      </c>
      <c r="CN63">
        <v>3154</v>
      </c>
      <c r="CO63">
        <v>3305</v>
      </c>
      <c r="CP63">
        <v>3471</v>
      </c>
      <c r="CQ63">
        <v>3603</v>
      </c>
      <c r="CR63">
        <v>3808</v>
      </c>
      <c r="CS63">
        <v>4065</v>
      </c>
      <c r="CT63" t="s">
        <v>883</v>
      </c>
      <c r="CU63">
        <v>4347</v>
      </c>
      <c r="CV63">
        <v>4628</v>
      </c>
      <c r="CW63">
        <v>14498.4</v>
      </c>
      <c r="CX63" t="s">
        <v>891</v>
      </c>
      <c r="CY63" t="s">
        <v>891</v>
      </c>
      <c r="CZ63">
        <v>5401.9672987000004</v>
      </c>
      <c r="DA63">
        <v>-5912.0935079999999</v>
      </c>
      <c r="DB63">
        <v>741.96099853999999</v>
      </c>
      <c r="DC63">
        <v>0</v>
      </c>
      <c r="DD63">
        <f t="shared" si="4"/>
        <v>0</v>
      </c>
      <c r="DE63">
        <v>60.071998596</v>
      </c>
      <c r="DF63">
        <v>305.32998657000002</v>
      </c>
      <c r="DG63">
        <v>0.196743995</v>
      </c>
      <c r="DH63">
        <v>451.99945602999998</v>
      </c>
      <c r="DI63">
        <v>0.130721</v>
      </c>
      <c r="DJ63">
        <v>59.085861319999999</v>
      </c>
      <c r="DK63">
        <v>0</v>
      </c>
      <c r="DL63">
        <v>0</v>
      </c>
      <c r="DM63">
        <v>0</v>
      </c>
      <c r="DN63">
        <f>IF(AND(D63=1,AM63&gt;1),1,0)</f>
        <v>0</v>
      </c>
      <c r="DO63">
        <f>IF(AND(DN63=0,AN63=1),AO63,DN63)</f>
        <v>0</v>
      </c>
      <c r="DP63">
        <f>IF(AND(E63=1,AS64&gt;0.3),1,0)</f>
        <v>0</v>
      </c>
      <c r="DQ63">
        <f>IF(AND(F63=1,AT64&gt;0.4),1,0)</f>
        <v>0</v>
      </c>
      <c r="DR63">
        <f>IF(AND($F63=1,$AT64&gt;1),1,0)</f>
        <v>0</v>
      </c>
      <c r="DS63">
        <f>IF(AND($F63=1,$AX63&gt;0.3),1,0)</f>
        <v>0</v>
      </c>
      <c r="DT63">
        <f>IF(AND($F63=1,$AX63&gt;0.4),1,0)</f>
        <v>0</v>
      </c>
      <c r="DU63">
        <f>IF(AND($F63=1,$AX63&gt;1),1,0)</f>
        <v>0</v>
      </c>
      <c r="DV63">
        <f>IF(AND($F63=1,$BI63&gt;0.3),1,0)</f>
        <v>0</v>
      </c>
      <c r="DW63">
        <f>IF(AND($F63=1,$BI63&gt;0.4),1,0)</f>
        <v>0</v>
      </c>
      <c r="DX63">
        <f>IF(AND($F63=1,$BI63&gt;1),1,0)</f>
        <v>0</v>
      </c>
      <c r="DY63">
        <f>IF(AND($F63=1,$BL63&gt;0.3),1,0)</f>
        <v>0</v>
      </c>
      <c r="DZ63">
        <f>IF(AND($F63=1,$BL63&gt;0.4),1,0)</f>
        <v>0</v>
      </c>
      <c r="EA63">
        <f>IF(AND($F63=1,$BL63&gt;1),1,0)</f>
        <v>0</v>
      </c>
      <c r="EB63" s="3">
        <v>324.34967709348052</v>
      </c>
      <c r="EC63">
        <f t="shared" si="1"/>
        <v>1235123570.3719738</v>
      </c>
      <c r="ED63">
        <f t="shared" si="2"/>
        <v>3381.5840393483195</v>
      </c>
      <c r="EE63">
        <f t="shared" si="3"/>
        <v>2023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1234267.0123999999</v>
      </c>
    </row>
    <row r="64" spans="1:146" x14ac:dyDescent="0.25">
      <c r="A64">
        <v>20387</v>
      </c>
      <c r="H64">
        <v>276700.01578000002</v>
      </c>
      <c r="I64">
        <v>199705.90849</v>
      </c>
      <c r="J64">
        <v>0</v>
      </c>
      <c r="K64">
        <v>0</v>
      </c>
      <c r="L64">
        <v>0</v>
      </c>
      <c r="M64">
        <v>227619.13430000001</v>
      </c>
      <c r="N64">
        <v>227619.13430000001</v>
      </c>
      <c r="O64">
        <v>0</v>
      </c>
      <c r="P64">
        <v>0</v>
      </c>
      <c r="Q64">
        <v>0</v>
      </c>
      <c r="AF64">
        <v>60</v>
      </c>
      <c r="AG64">
        <v>1.0500999688999999</v>
      </c>
      <c r="BE64">
        <v>27000</v>
      </c>
      <c r="BQ64">
        <v>0</v>
      </c>
      <c r="BR64">
        <v>565</v>
      </c>
      <c r="BS64">
        <v>564</v>
      </c>
      <c r="BT64">
        <v>124</v>
      </c>
      <c r="BU64" t="s">
        <v>165</v>
      </c>
      <c r="BV64" t="s">
        <v>171</v>
      </c>
      <c r="BW64">
        <v>45.42</v>
      </c>
      <c r="BX64">
        <v>-75.709999999999994</v>
      </c>
      <c r="BY64" t="s">
        <v>167</v>
      </c>
      <c r="BZ64" t="s">
        <v>168</v>
      </c>
      <c r="CA64" t="s">
        <v>102</v>
      </c>
      <c r="CB64" t="s">
        <v>878</v>
      </c>
      <c r="CC64" t="s">
        <v>80</v>
      </c>
      <c r="CD64" t="s">
        <v>881</v>
      </c>
      <c r="CE64">
        <v>1278.6933716999999</v>
      </c>
      <c r="CF64">
        <v>282</v>
      </c>
      <c r="CG64">
        <v>342</v>
      </c>
      <c r="CH64">
        <v>415</v>
      </c>
      <c r="CI64">
        <v>482</v>
      </c>
      <c r="CJ64">
        <v>581</v>
      </c>
      <c r="CK64">
        <v>676</v>
      </c>
      <c r="CL64">
        <v>729</v>
      </c>
      <c r="CM64">
        <v>803</v>
      </c>
      <c r="CN64">
        <v>918</v>
      </c>
      <c r="CO64">
        <v>988</v>
      </c>
      <c r="CP64">
        <v>1079</v>
      </c>
      <c r="CQ64">
        <v>1119</v>
      </c>
      <c r="CR64">
        <v>1191</v>
      </c>
      <c r="CS64">
        <v>1283</v>
      </c>
      <c r="CT64" t="s">
        <v>886</v>
      </c>
      <c r="CU64">
        <v>1387</v>
      </c>
      <c r="CV64">
        <v>1494</v>
      </c>
      <c r="CW64">
        <v>22294.799999999999</v>
      </c>
      <c r="CX64" t="s">
        <v>891</v>
      </c>
      <c r="CY64" t="s">
        <v>891</v>
      </c>
      <c r="CZ64">
        <v>5385.7469411000002</v>
      </c>
      <c r="DA64">
        <v>-6086.8106239999997</v>
      </c>
      <c r="DB64">
        <v>446.33499146000003</v>
      </c>
      <c r="DC64">
        <v>0</v>
      </c>
      <c r="DD64">
        <f t="shared" si="4"/>
        <v>0</v>
      </c>
      <c r="DE64">
        <v>60.071998596</v>
      </c>
      <c r="DF64">
        <v>305.32998657000002</v>
      </c>
      <c r="DG64">
        <v>0.196743995</v>
      </c>
      <c r="DH64">
        <v>451.99945602999998</v>
      </c>
      <c r="DI64">
        <v>0.130721</v>
      </c>
      <c r="DJ64">
        <v>59.085861319999999</v>
      </c>
      <c r="DK64">
        <v>0</v>
      </c>
      <c r="DL64">
        <v>0</v>
      </c>
      <c r="DM64">
        <v>0</v>
      </c>
      <c r="EB64" s="3">
        <v>324.34967709348052</v>
      </c>
      <c r="EC64">
        <f t="shared" si="1"/>
        <v>386300465.41833526</v>
      </c>
      <c r="ED64">
        <f t="shared" si="2"/>
        <v>1057.6330333150863</v>
      </c>
      <c r="EE64">
        <f t="shared" si="3"/>
        <v>1057.6330333150863</v>
      </c>
      <c r="EF64">
        <v>0</v>
      </c>
      <c r="EG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6" x14ac:dyDescent="0.25">
      <c r="A65">
        <v>20390</v>
      </c>
      <c r="H65">
        <v>22961.965017999999</v>
      </c>
      <c r="I65">
        <v>22961.965017999999</v>
      </c>
      <c r="J65">
        <v>0</v>
      </c>
      <c r="K65">
        <v>0</v>
      </c>
      <c r="L65">
        <v>0</v>
      </c>
      <c r="M65">
        <v>22963.721787999999</v>
      </c>
      <c r="N65">
        <v>22963.721787999999</v>
      </c>
      <c r="O65">
        <v>0</v>
      </c>
      <c r="P65">
        <v>0</v>
      </c>
      <c r="Q65">
        <v>0</v>
      </c>
      <c r="AF65">
        <v>246</v>
      </c>
      <c r="AG65">
        <v>1.5671000480999999</v>
      </c>
      <c r="BE65">
        <v>27000</v>
      </c>
      <c r="BQ65">
        <v>0</v>
      </c>
      <c r="BR65">
        <v>575</v>
      </c>
      <c r="BS65">
        <v>574</v>
      </c>
      <c r="BT65">
        <v>124</v>
      </c>
      <c r="BU65" t="s">
        <v>165</v>
      </c>
      <c r="BV65" t="s">
        <v>172</v>
      </c>
      <c r="BW65">
        <v>46.89</v>
      </c>
      <c r="BX65">
        <v>-71.34</v>
      </c>
      <c r="BY65" t="s">
        <v>167</v>
      </c>
      <c r="BZ65" t="s">
        <v>168</v>
      </c>
      <c r="CA65" t="s">
        <v>102</v>
      </c>
      <c r="CB65" t="s">
        <v>878</v>
      </c>
      <c r="CC65" t="s">
        <v>80</v>
      </c>
      <c r="CD65" t="s">
        <v>881</v>
      </c>
      <c r="CE65">
        <v>744.81067059999998</v>
      </c>
      <c r="CF65">
        <v>268</v>
      </c>
      <c r="CG65">
        <v>306</v>
      </c>
      <c r="CH65">
        <v>349</v>
      </c>
      <c r="CI65">
        <v>403</v>
      </c>
      <c r="CJ65">
        <v>467</v>
      </c>
      <c r="CK65">
        <v>530</v>
      </c>
      <c r="CL65">
        <v>568</v>
      </c>
      <c r="CM65">
        <v>598</v>
      </c>
      <c r="CN65">
        <v>638</v>
      </c>
      <c r="CO65">
        <v>667</v>
      </c>
      <c r="CP65">
        <v>684</v>
      </c>
      <c r="CQ65">
        <v>710</v>
      </c>
      <c r="CR65">
        <v>746</v>
      </c>
      <c r="CS65">
        <v>802</v>
      </c>
      <c r="CT65" t="s">
        <v>884</v>
      </c>
      <c r="CU65">
        <v>871</v>
      </c>
      <c r="CV65">
        <v>942</v>
      </c>
      <c r="CW65">
        <v>25941.8</v>
      </c>
      <c r="CX65" t="s">
        <v>891</v>
      </c>
      <c r="CY65" t="s">
        <v>891</v>
      </c>
      <c r="CZ65">
        <v>5544.0055027999997</v>
      </c>
      <c r="DA65">
        <v>-5639.9370330000002</v>
      </c>
      <c r="DB65">
        <v>1378.3399658000001</v>
      </c>
      <c r="DC65">
        <v>0</v>
      </c>
      <c r="DD65">
        <f t="shared" si="4"/>
        <v>0</v>
      </c>
      <c r="DE65">
        <v>60.071998596</v>
      </c>
      <c r="DF65">
        <v>305.32998657000002</v>
      </c>
      <c r="DG65">
        <v>0.196743995</v>
      </c>
      <c r="DH65">
        <v>451.99945602999998</v>
      </c>
      <c r="DI65">
        <v>0.130721</v>
      </c>
      <c r="DJ65">
        <v>59.085861319999999</v>
      </c>
      <c r="DK65">
        <v>0</v>
      </c>
      <c r="DL65">
        <v>0</v>
      </c>
      <c r="DM65">
        <v>0</v>
      </c>
      <c r="EB65" s="3">
        <v>324.34967709348052</v>
      </c>
      <c r="EC65">
        <f t="shared" si="1"/>
        <v>241964859.11173648</v>
      </c>
      <c r="ED65">
        <f t="shared" si="2"/>
        <v>662.4636799773757</v>
      </c>
      <c r="EE65">
        <f t="shared" si="3"/>
        <v>662.4636799773757</v>
      </c>
      <c r="EF65">
        <v>0</v>
      </c>
      <c r="EG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6" x14ac:dyDescent="0.25">
      <c r="A66">
        <v>20402</v>
      </c>
      <c r="B66">
        <v>1</v>
      </c>
      <c r="C66">
        <v>0</v>
      </c>
      <c r="D66">
        <v>0</v>
      </c>
      <c r="E66">
        <v>1</v>
      </c>
      <c r="F66">
        <v>1</v>
      </c>
      <c r="G66">
        <v>0</v>
      </c>
      <c r="H66">
        <v>413865.89571000001</v>
      </c>
      <c r="I66">
        <v>413865.89571000001</v>
      </c>
      <c r="J66">
        <v>0</v>
      </c>
      <c r="K66">
        <v>0</v>
      </c>
      <c r="L66">
        <v>0</v>
      </c>
      <c r="M66">
        <v>361901.00540999998</v>
      </c>
      <c r="N66">
        <v>134349.75547999999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16243.982883999999</v>
      </c>
      <c r="W66">
        <v>8257.4841720999993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132</v>
      </c>
      <c r="AG66">
        <v>0.94709998370000004</v>
      </c>
      <c r="AH66">
        <v>6.9544701576000003</v>
      </c>
      <c r="AI66">
        <v>144.97900390999999</v>
      </c>
      <c r="AJ66">
        <f>IF(AI66&gt;0,MIN(AH66/AI66,100),100)</f>
        <v>4.7968809069189038E-2</v>
      </c>
      <c r="AK66">
        <v>0</v>
      </c>
      <c r="AL66">
        <v>0</v>
      </c>
      <c r="AM66">
        <v>0</v>
      </c>
      <c r="AN66">
        <f>IF(AND(AK66=0,AL66=0,AM66=0),1,0)</f>
        <v>1</v>
      </c>
      <c r="AQ66">
        <v>69.020026040000005</v>
      </c>
      <c r="AR66">
        <v>0</v>
      </c>
      <c r="AS66">
        <v>451.99945602999998</v>
      </c>
      <c r="AT66">
        <v>0.130721</v>
      </c>
      <c r="AU66">
        <v>59.085861319999999</v>
      </c>
      <c r="AV66">
        <v>60.071998596</v>
      </c>
      <c r="AW66">
        <v>305.32998657000002</v>
      </c>
      <c r="AX66">
        <v>0.196743995</v>
      </c>
      <c r="AY66">
        <v>766175.06</v>
      </c>
      <c r="AZ66">
        <v>9.4350000000000005</v>
      </c>
      <c r="BA66">
        <v>58750.55</v>
      </c>
      <c r="BB66">
        <v>126688.07</v>
      </c>
      <c r="BC66">
        <v>72648.070000000007</v>
      </c>
      <c r="BD66">
        <v>0</v>
      </c>
      <c r="BE66">
        <v>514</v>
      </c>
      <c r="BF66">
        <v>1</v>
      </c>
      <c r="BG66">
        <v>331831562.5</v>
      </c>
      <c r="BH66">
        <v>54454271.619000003</v>
      </c>
      <c r="BI66">
        <v>0.1641021463</v>
      </c>
      <c r="BJ66">
        <v>263.45700073</v>
      </c>
      <c r="BK66">
        <v>0</v>
      </c>
      <c r="BL66">
        <f>BK66/BJ66</f>
        <v>0</v>
      </c>
      <c r="BM66">
        <v>33.64265915</v>
      </c>
      <c r="BN66">
        <v>422</v>
      </c>
      <c r="BO66">
        <f>BN66*365.25*1000000/1000</f>
        <v>154135500</v>
      </c>
      <c r="BP66">
        <f>BO66/(CR66*1000)</f>
        <v>28.101276207839561</v>
      </c>
      <c r="BQ66">
        <v>0</v>
      </c>
      <c r="BR66">
        <v>552</v>
      </c>
      <c r="BS66">
        <v>551</v>
      </c>
      <c r="BT66">
        <v>124</v>
      </c>
      <c r="BU66" t="s">
        <v>165</v>
      </c>
      <c r="BV66" t="s">
        <v>173</v>
      </c>
      <c r="BW66">
        <v>43.67</v>
      </c>
      <c r="BX66">
        <v>-79.42</v>
      </c>
      <c r="BY66" t="s">
        <v>167</v>
      </c>
      <c r="BZ66" t="s">
        <v>168</v>
      </c>
      <c r="CA66" t="s">
        <v>102</v>
      </c>
      <c r="CB66" t="s">
        <v>878</v>
      </c>
      <c r="CC66" t="s">
        <v>80</v>
      </c>
      <c r="CD66" t="s">
        <v>881</v>
      </c>
      <c r="CE66">
        <v>3165.591375</v>
      </c>
      <c r="CF66">
        <v>1068</v>
      </c>
      <c r="CG66">
        <v>1365</v>
      </c>
      <c r="CH66">
        <v>1744</v>
      </c>
      <c r="CI66">
        <v>2093</v>
      </c>
      <c r="CJ66">
        <v>2535</v>
      </c>
      <c r="CK66">
        <v>2770</v>
      </c>
      <c r="CL66">
        <v>3008</v>
      </c>
      <c r="CM66">
        <v>3355</v>
      </c>
      <c r="CN66">
        <v>3807</v>
      </c>
      <c r="CO66">
        <v>4197</v>
      </c>
      <c r="CP66">
        <v>4607</v>
      </c>
      <c r="CQ66">
        <v>5035</v>
      </c>
      <c r="CR66">
        <v>5485</v>
      </c>
      <c r="CS66">
        <v>5905</v>
      </c>
      <c r="CT66" t="s">
        <v>885</v>
      </c>
      <c r="CU66">
        <v>6298</v>
      </c>
      <c r="CV66">
        <v>6682</v>
      </c>
      <c r="CW66">
        <v>41989.599999999999</v>
      </c>
      <c r="CX66" t="s">
        <v>891</v>
      </c>
      <c r="CY66" t="s">
        <v>891</v>
      </c>
      <c r="CZ66">
        <v>5195.3424709000001</v>
      </c>
      <c r="DA66">
        <v>-6506.774574</v>
      </c>
      <c r="DB66">
        <v>460.52200317</v>
      </c>
      <c r="DC66">
        <v>0</v>
      </c>
      <c r="DD66">
        <f t="shared" si="4"/>
        <v>0</v>
      </c>
      <c r="DE66">
        <v>60.071998596</v>
      </c>
      <c r="DF66">
        <v>305.32998657000002</v>
      </c>
      <c r="DG66">
        <v>0.196743995</v>
      </c>
      <c r="DH66">
        <v>451.99945602999998</v>
      </c>
      <c r="DI66">
        <v>0.130721</v>
      </c>
      <c r="DJ66">
        <v>59.085861319999999</v>
      </c>
      <c r="DK66">
        <v>0</v>
      </c>
      <c r="DL66">
        <v>0</v>
      </c>
      <c r="DM66">
        <v>0</v>
      </c>
      <c r="DN66">
        <f>IF(AND(D66=1,AM66&gt;1),1,0)</f>
        <v>0</v>
      </c>
      <c r="DO66">
        <f>IF(AND(DN66=0,AN66=1),AO66,DN66)</f>
        <v>0</v>
      </c>
      <c r="DP66">
        <f>IF(AND(E66=1,AS67&gt;0.3),1,0)</f>
        <v>0</v>
      </c>
      <c r="DQ66">
        <f>IF(AND(F66=1,AT67&gt;0.4),1,0)</f>
        <v>0</v>
      </c>
      <c r="DR66">
        <f>IF(AND($F66=1,$AT67&gt;1),1,0)</f>
        <v>0</v>
      </c>
      <c r="DS66">
        <f>IF(AND($F66=1,$AX66&gt;0.3),1,0)</f>
        <v>0</v>
      </c>
      <c r="DT66">
        <f>IF(AND($F66=1,$AX66&gt;0.4),1,0)</f>
        <v>0</v>
      </c>
      <c r="DU66">
        <f>IF(AND($F66=1,$AX66&gt;1),1,0)</f>
        <v>0</v>
      </c>
      <c r="DV66">
        <f>IF(AND($F66=1,$BI66&gt;0.3),1,0)</f>
        <v>0</v>
      </c>
      <c r="DW66">
        <f>IF(AND($F66=1,$BI66&gt;0.4),1,0)</f>
        <v>0</v>
      </c>
      <c r="DX66">
        <f>IF(AND($F66=1,$BI66&gt;1),1,0)</f>
        <v>0</v>
      </c>
      <c r="DY66">
        <f>IF(AND($F66=1,$BL66&gt;0.3),1,0)</f>
        <v>0</v>
      </c>
      <c r="DZ66">
        <f>IF(AND($F66=1,$BL66&gt;0.4),1,0)</f>
        <v>0</v>
      </c>
      <c r="EA66">
        <f>IF(AND($F66=1,$BL66&gt;1),1,0)</f>
        <v>0</v>
      </c>
      <c r="EB66" s="3">
        <v>324.34967709348052</v>
      </c>
      <c r="EC66">
        <f t="shared" ref="EC66:EC129" si="5">EB66*CR66*1000</f>
        <v>1779057978.8577409</v>
      </c>
      <c r="ED66">
        <f t="shared" ref="ED66:ED129" si="6">EC66*1000/365.25/10^6</f>
        <v>4870.7952877693106</v>
      </c>
      <c r="EE66">
        <f t="shared" ref="EE66:EE129" si="7">IF(BN66&gt;0, BN66, ED66)</f>
        <v>422</v>
      </c>
      <c r="EF66">
        <v>0</v>
      </c>
      <c r="EG66">
        <v>0</v>
      </c>
      <c r="EH66">
        <v>0</v>
      </c>
      <c r="EI66">
        <v>16243.982883999999</v>
      </c>
      <c r="EJ66">
        <v>18608.866840999999</v>
      </c>
      <c r="EK66">
        <v>18608.866840999999</v>
      </c>
      <c r="EL66">
        <v>18608.866840999999</v>
      </c>
      <c r="EM66">
        <v>0</v>
      </c>
      <c r="EN66">
        <v>0</v>
      </c>
      <c r="EO66">
        <v>34736.171361000001</v>
      </c>
      <c r="EP66">
        <v>767847.61701000005</v>
      </c>
    </row>
    <row r="67" spans="1:146" x14ac:dyDescent="0.25">
      <c r="A67">
        <v>20404</v>
      </c>
      <c r="H67">
        <v>0</v>
      </c>
      <c r="I67">
        <v>0</v>
      </c>
      <c r="J67">
        <v>0</v>
      </c>
      <c r="K67">
        <v>0</v>
      </c>
      <c r="L67">
        <v>0</v>
      </c>
      <c r="M67">
        <v>7782.6841857999998</v>
      </c>
      <c r="N67">
        <v>0</v>
      </c>
      <c r="O67">
        <v>0</v>
      </c>
      <c r="P67">
        <v>0</v>
      </c>
      <c r="Q67">
        <v>0</v>
      </c>
      <c r="AF67">
        <v>7</v>
      </c>
      <c r="AG67">
        <v>1.6930999756</v>
      </c>
      <c r="BE67">
        <v>27000</v>
      </c>
      <c r="BQ67">
        <v>0</v>
      </c>
      <c r="BR67">
        <v>590</v>
      </c>
      <c r="BS67">
        <v>589</v>
      </c>
      <c r="BT67">
        <v>124</v>
      </c>
      <c r="BU67" t="s">
        <v>165</v>
      </c>
      <c r="BV67" t="s">
        <v>174</v>
      </c>
      <c r="BW67">
        <v>49.27</v>
      </c>
      <c r="BX67">
        <v>-123.15</v>
      </c>
      <c r="BY67" t="s">
        <v>167</v>
      </c>
      <c r="BZ67" t="s">
        <v>168</v>
      </c>
      <c r="CA67" t="s">
        <v>102</v>
      </c>
      <c r="CB67" t="s">
        <v>878</v>
      </c>
      <c r="CC67" t="s">
        <v>80</v>
      </c>
      <c r="CD67" t="s">
        <v>881</v>
      </c>
      <c r="CE67">
        <v>1453.5765004</v>
      </c>
      <c r="CF67">
        <v>556</v>
      </c>
      <c r="CG67">
        <v>588</v>
      </c>
      <c r="CH67">
        <v>620</v>
      </c>
      <c r="CI67">
        <v>836</v>
      </c>
      <c r="CJ67">
        <v>1045</v>
      </c>
      <c r="CK67">
        <v>1150</v>
      </c>
      <c r="CL67">
        <v>1247</v>
      </c>
      <c r="CM67">
        <v>1359</v>
      </c>
      <c r="CN67">
        <v>1559</v>
      </c>
      <c r="CO67">
        <v>1789</v>
      </c>
      <c r="CP67">
        <v>1959</v>
      </c>
      <c r="CQ67">
        <v>2093</v>
      </c>
      <c r="CR67">
        <v>2235</v>
      </c>
      <c r="CS67">
        <v>2403</v>
      </c>
      <c r="CT67" t="s">
        <v>886</v>
      </c>
      <c r="CU67">
        <v>2583</v>
      </c>
      <c r="CV67">
        <v>2765</v>
      </c>
      <c r="CW67">
        <v>42219.6</v>
      </c>
      <c r="CX67" t="s">
        <v>891</v>
      </c>
      <c r="CY67" t="s">
        <v>891</v>
      </c>
      <c r="CZ67">
        <v>5796.8126689999999</v>
      </c>
      <c r="DA67">
        <v>-9456.1858730000004</v>
      </c>
      <c r="DB67">
        <v>213.28199767999999</v>
      </c>
      <c r="DC67">
        <v>0</v>
      </c>
      <c r="DD67">
        <f t="shared" si="4"/>
        <v>0</v>
      </c>
      <c r="DE67">
        <v>1.5699399709999999</v>
      </c>
      <c r="DF67">
        <v>19.351400375000001</v>
      </c>
      <c r="DG67">
        <v>8.1128403500000001E-2</v>
      </c>
      <c r="DH67">
        <v>116.22510493</v>
      </c>
      <c r="DI67">
        <v>1.3286600000000001E-2</v>
      </c>
      <c r="DJ67">
        <v>1.5442342600000001</v>
      </c>
      <c r="DK67">
        <v>0</v>
      </c>
      <c r="DL67">
        <v>0</v>
      </c>
      <c r="DM67">
        <v>0</v>
      </c>
      <c r="EB67" s="3">
        <v>324.34967709348052</v>
      </c>
      <c r="EC67">
        <f t="shared" si="5"/>
        <v>724921528.30392897</v>
      </c>
      <c r="ED67">
        <f t="shared" si="6"/>
        <v>1984.7269768759177</v>
      </c>
      <c r="EE67">
        <f t="shared" si="7"/>
        <v>1984.7269768759177</v>
      </c>
      <c r="EF67">
        <v>0</v>
      </c>
      <c r="EG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6" x14ac:dyDescent="0.25">
      <c r="A68">
        <v>20420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AF68">
        <v>299</v>
      </c>
      <c r="AG68">
        <v>0.22370000179999999</v>
      </c>
      <c r="BE68">
        <v>300000</v>
      </c>
      <c r="BQ68">
        <v>2</v>
      </c>
      <c r="BR68">
        <v>151</v>
      </c>
      <c r="BS68">
        <v>151</v>
      </c>
      <c r="BT68">
        <v>148</v>
      </c>
      <c r="BU68" t="s">
        <v>175</v>
      </c>
      <c r="BV68" t="s">
        <v>176</v>
      </c>
      <c r="BW68">
        <v>12.12</v>
      </c>
      <c r="BX68">
        <v>15.05</v>
      </c>
      <c r="BY68" t="s">
        <v>77</v>
      </c>
      <c r="BZ68" t="s">
        <v>84</v>
      </c>
      <c r="CA68" t="s">
        <v>73</v>
      </c>
      <c r="CB68" t="s">
        <v>73</v>
      </c>
      <c r="CC68" t="s">
        <v>74</v>
      </c>
      <c r="CD68" t="s">
        <v>74</v>
      </c>
      <c r="CE68">
        <v>2410.3670624000001</v>
      </c>
      <c r="CF68">
        <v>22</v>
      </c>
      <c r="CG68">
        <v>40</v>
      </c>
      <c r="CH68">
        <v>70</v>
      </c>
      <c r="CI68">
        <v>109</v>
      </c>
      <c r="CJ68">
        <v>155</v>
      </c>
      <c r="CK68">
        <v>231</v>
      </c>
      <c r="CL68">
        <v>324</v>
      </c>
      <c r="CM68">
        <v>393</v>
      </c>
      <c r="CN68">
        <v>477</v>
      </c>
      <c r="CO68">
        <v>579</v>
      </c>
      <c r="CP68">
        <v>703</v>
      </c>
      <c r="CQ68">
        <v>854</v>
      </c>
      <c r="CR68">
        <v>1038</v>
      </c>
      <c r="CS68">
        <v>1258</v>
      </c>
      <c r="CT68" t="s">
        <v>886</v>
      </c>
      <c r="CU68">
        <v>1522</v>
      </c>
      <c r="CV68">
        <v>1870</v>
      </c>
      <c r="CW68">
        <v>1242.72</v>
      </c>
      <c r="CX68" t="s">
        <v>879</v>
      </c>
      <c r="CY68" t="s">
        <v>889</v>
      </c>
      <c r="CZ68">
        <v>1494.2880803</v>
      </c>
      <c r="DA68">
        <v>1487.5106719</v>
      </c>
      <c r="DB68">
        <v>5.05330004E-2</v>
      </c>
      <c r="DC68">
        <v>8.1404399872000006</v>
      </c>
      <c r="DD68">
        <f t="shared" si="4"/>
        <v>100</v>
      </c>
      <c r="DE68">
        <v>1.4875899553</v>
      </c>
      <c r="DF68">
        <v>201.31799315999999</v>
      </c>
      <c r="DG68">
        <v>7.38924E-3</v>
      </c>
      <c r="DH68">
        <v>132.66267196000001</v>
      </c>
      <c r="DI68">
        <v>2.83833E-3</v>
      </c>
      <c r="DJ68">
        <v>0.37654019</v>
      </c>
      <c r="DK68">
        <v>318741.2893</v>
      </c>
      <c r="DL68">
        <v>1657.454704</v>
      </c>
      <c r="DM68">
        <v>5.1999999999999998E-3</v>
      </c>
      <c r="EB68" s="3">
        <v>31.947011706715958</v>
      </c>
      <c r="EC68">
        <f t="shared" si="5"/>
        <v>33160998.151571162</v>
      </c>
      <c r="ED68">
        <f t="shared" si="6"/>
        <v>90.789864891365255</v>
      </c>
      <c r="EE68">
        <f t="shared" si="7"/>
        <v>90.789864891365255</v>
      </c>
      <c r="EF68">
        <v>0</v>
      </c>
      <c r="EG68">
        <v>0</v>
      </c>
      <c r="EJ68">
        <v>0</v>
      </c>
      <c r="EK68">
        <v>0</v>
      </c>
      <c r="EL68">
        <v>4946.5178894000001</v>
      </c>
      <c r="EM68">
        <v>0</v>
      </c>
      <c r="EN68">
        <v>0</v>
      </c>
      <c r="EO68">
        <v>0</v>
      </c>
    </row>
    <row r="69" spans="1:146" x14ac:dyDescent="0.25">
      <c r="A69">
        <v>20439</v>
      </c>
      <c r="B69">
        <v>8</v>
      </c>
      <c r="C69">
        <v>0.15</v>
      </c>
      <c r="D69">
        <v>0</v>
      </c>
      <c r="E69">
        <v>0.85</v>
      </c>
      <c r="F69">
        <v>1</v>
      </c>
      <c r="G69">
        <v>0</v>
      </c>
      <c r="H69">
        <v>221560.31451</v>
      </c>
      <c r="I69">
        <v>221560.31451</v>
      </c>
      <c r="J69">
        <v>221560.31451</v>
      </c>
      <c r="K69">
        <v>221560.31451</v>
      </c>
      <c r="L69">
        <v>55979.945975000002</v>
      </c>
      <c r="M69">
        <v>236479.65293000001</v>
      </c>
      <c r="N69">
        <v>184025.47302</v>
      </c>
      <c r="O69">
        <v>123520.87790000001</v>
      </c>
      <c r="P69">
        <v>0</v>
      </c>
      <c r="Q69">
        <v>0</v>
      </c>
      <c r="R69">
        <v>50640.839672000002</v>
      </c>
      <c r="S69">
        <v>38718.890534999999</v>
      </c>
      <c r="T69">
        <v>38718.890534999999</v>
      </c>
      <c r="U69">
        <v>0</v>
      </c>
      <c r="V69">
        <v>64687.426922999999</v>
      </c>
      <c r="W69">
        <v>28811.239435</v>
      </c>
      <c r="X69">
        <v>5725.0333903999999</v>
      </c>
      <c r="Y69">
        <v>5725.0333903999999</v>
      </c>
      <c r="Z69">
        <v>5725.0333903999999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509</v>
      </c>
      <c r="AG69">
        <v>0.25650000569999998</v>
      </c>
      <c r="AH69">
        <v>13.367377777</v>
      </c>
      <c r="AI69">
        <v>76.441378098000001</v>
      </c>
      <c r="AJ69">
        <f>IF(AI69&gt;0,MIN(AH69/AI69,100),100)</f>
        <v>0.17487096791822151</v>
      </c>
      <c r="AK69">
        <v>13792.93036</v>
      </c>
      <c r="AL69">
        <v>6868.1758798000001</v>
      </c>
      <c r="AM69">
        <v>0.24399501000000001</v>
      </c>
      <c r="AN69">
        <f>IF(AND(AK69=0,AL69=0,AM69=0),1,0)</f>
        <v>0</v>
      </c>
      <c r="AQ69">
        <v>41.647417558999997</v>
      </c>
      <c r="AR69">
        <v>0</v>
      </c>
      <c r="AS69">
        <v>3.5702512899999999</v>
      </c>
      <c r="AT69">
        <v>2.3870499999999999</v>
      </c>
      <c r="AU69">
        <v>8.5223773600000001</v>
      </c>
      <c r="AV69">
        <v>1.3026499748</v>
      </c>
      <c r="AW69">
        <v>5.0770301818999997</v>
      </c>
      <c r="AX69">
        <v>0.25657799840000001</v>
      </c>
      <c r="AY69">
        <v>1120.154</v>
      </c>
      <c r="AZ69">
        <v>4.6492000000000004</v>
      </c>
      <c r="BA69">
        <v>8.2899999999999991</v>
      </c>
      <c r="BB69">
        <v>231.78800000000001</v>
      </c>
      <c r="BC69">
        <v>92.334000000000003</v>
      </c>
      <c r="BD69">
        <v>0</v>
      </c>
      <c r="BE69">
        <v>614</v>
      </c>
      <c r="BF69">
        <v>1</v>
      </c>
      <c r="BG69">
        <v>1315332.568</v>
      </c>
      <c r="BH69">
        <v>514023.95679999999</v>
      </c>
      <c r="BI69">
        <v>0.47534281810000001</v>
      </c>
      <c r="BJ69">
        <v>1.870477664</v>
      </c>
      <c r="BK69">
        <v>1.1568047999999999E-2</v>
      </c>
      <c r="BL69">
        <f>BK69/BJ69</f>
        <v>6.1845421747842907E-3</v>
      </c>
      <c r="BM69">
        <v>1.6701592538000001</v>
      </c>
      <c r="BN69">
        <v>1900</v>
      </c>
      <c r="BO69">
        <f>BN69*365.25*1000000/1000</f>
        <v>693975000</v>
      </c>
      <c r="BP69">
        <f>BO69/(CR69*1000)</f>
        <v>116.45829837221011</v>
      </c>
      <c r="BQ69">
        <v>1</v>
      </c>
      <c r="BR69">
        <v>10</v>
      </c>
      <c r="BS69">
        <v>10</v>
      </c>
      <c r="BT69">
        <v>152</v>
      </c>
      <c r="BU69" t="s">
        <v>177</v>
      </c>
      <c r="BV69" t="s">
        <v>178</v>
      </c>
      <c r="BW69">
        <v>-33.450000000000003</v>
      </c>
      <c r="BX69">
        <v>-70.67</v>
      </c>
      <c r="BY69" t="s">
        <v>91</v>
      </c>
      <c r="BZ69" t="s">
        <v>91</v>
      </c>
      <c r="CA69" t="s">
        <v>79</v>
      </c>
      <c r="CB69" t="s">
        <v>877</v>
      </c>
      <c r="CC69" t="s">
        <v>74</v>
      </c>
      <c r="CD69" t="s">
        <v>74</v>
      </c>
      <c r="CE69">
        <v>2606.1244142999999</v>
      </c>
      <c r="CF69">
        <v>1322</v>
      </c>
      <c r="CG69">
        <v>1618</v>
      </c>
      <c r="CH69">
        <v>1980</v>
      </c>
      <c r="CI69">
        <v>2294</v>
      </c>
      <c r="CJ69">
        <v>2647</v>
      </c>
      <c r="CK69">
        <v>3138</v>
      </c>
      <c r="CL69">
        <v>3721</v>
      </c>
      <c r="CM69">
        <v>4201</v>
      </c>
      <c r="CN69">
        <v>4616</v>
      </c>
      <c r="CO69">
        <v>4964</v>
      </c>
      <c r="CP69">
        <v>5275</v>
      </c>
      <c r="CQ69">
        <v>5605</v>
      </c>
      <c r="CR69">
        <v>5959</v>
      </c>
      <c r="CS69">
        <v>6355</v>
      </c>
      <c r="CT69" t="s">
        <v>885</v>
      </c>
      <c r="CU69">
        <v>6748</v>
      </c>
      <c r="CV69">
        <v>7089</v>
      </c>
      <c r="CW69">
        <v>10252.799999999999</v>
      </c>
      <c r="CX69" t="s">
        <v>877</v>
      </c>
      <c r="CY69" t="s">
        <v>890</v>
      </c>
      <c r="CZ69">
        <v>-4044.932452</v>
      </c>
      <c r="DA69">
        <v>-6330.6534579999998</v>
      </c>
      <c r="DB69">
        <v>28.992500305</v>
      </c>
      <c r="DC69">
        <v>55.760398864999999</v>
      </c>
      <c r="DD69">
        <f t="shared" si="4"/>
        <v>1.9232697517772777</v>
      </c>
      <c r="DE69">
        <v>1.3026499748</v>
      </c>
      <c r="DF69">
        <v>5.0770301818999997</v>
      </c>
      <c r="DG69">
        <v>0.25657799840000001</v>
      </c>
      <c r="DH69">
        <v>3.5702512899999999</v>
      </c>
      <c r="DI69">
        <v>2.3870499999999999</v>
      </c>
      <c r="DJ69">
        <v>8.5223773600000001</v>
      </c>
      <c r="DK69">
        <v>28148.837469999999</v>
      </c>
      <c r="DL69">
        <v>14016.685469</v>
      </c>
      <c r="DM69">
        <v>0.49794899999999997</v>
      </c>
      <c r="DN69">
        <f>IF(AND(D69=1,AM69&gt;1),1,0)</f>
        <v>0</v>
      </c>
      <c r="DO69">
        <f>IF(AND(DN69=0,AN69=1),AO69,DN69)</f>
        <v>0</v>
      </c>
      <c r="DP69">
        <f>IF(AND(E69=1,AS70&gt;0.3),1,0)</f>
        <v>0</v>
      </c>
      <c r="DQ69">
        <f>IF(AND(F69=1,AT70&gt;0.4),1,0)</f>
        <v>0</v>
      </c>
      <c r="DR69">
        <f>IF(AND($F69=1,$AT70&gt;1),1,0)</f>
        <v>0</v>
      </c>
      <c r="DS69">
        <f>IF(AND($F69=1,$AX69&gt;0.3),1,0)</f>
        <v>0</v>
      </c>
      <c r="DT69">
        <f>IF(AND($F69=1,$AX69&gt;0.4),1,0)</f>
        <v>0</v>
      </c>
      <c r="DU69">
        <f>IF(AND($F69=1,$AX69&gt;1),1,0)</f>
        <v>0</v>
      </c>
      <c r="DV69">
        <f>IF(AND($F69=1,$BI69&gt;0.3),1,0)</f>
        <v>1</v>
      </c>
      <c r="DW69">
        <f>IF(AND($F69=1,$BI69&gt;0.4),1,0)</f>
        <v>1</v>
      </c>
      <c r="DX69">
        <f>IF(AND($F69=1,$BI69&gt;1),1,0)</f>
        <v>0</v>
      </c>
      <c r="DY69">
        <f>IF(AND($F69=1,$BL69&gt;0.3),1,0)</f>
        <v>0</v>
      </c>
      <c r="DZ69">
        <f>IF(AND($F69=1,$BL69&gt;0.4),1,0)</f>
        <v>0</v>
      </c>
      <c r="EA69">
        <f>IF(AND($F69=1,$BL69&gt;1),1,0)</f>
        <v>0</v>
      </c>
      <c r="EB69" s="3">
        <v>76.044640539839079</v>
      </c>
      <c r="EC69">
        <f t="shared" si="5"/>
        <v>453150012.97690105</v>
      </c>
      <c r="ED69">
        <f t="shared" si="6"/>
        <v>1240.6571197177304</v>
      </c>
      <c r="EE69">
        <f t="shared" si="7"/>
        <v>1900</v>
      </c>
      <c r="EF69">
        <v>221560.31451</v>
      </c>
      <c r="EG69">
        <v>0</v>
      </c>
      <c r="EH69">
        <v>0</v>
      </c>
      <c r="EI69">
        <v>17024.732747999999</v>
      </c>
      <c r="EJ69">
        <v>18425.442464</v>
      </c>
      <c r="EK69">
        <v>18425.442464</v>
      </c>
      <c r="EL69">
        <v>63545.592763000001</v>
      </c>
      <c r="EM69">
        <v>0</v>
      </c>
      <c r="EN69">
        <v>14089.035886</v>
      </c>
      <c r="EO69">
        <v>72411.093714999995</v>
      </c>
      <c r="EP69">
        <v>5587.8988392000001</v>
      </c>
    </row>
    <row r="70" spans="1:146" x14ac:dyDescent="0.25">
      <c r="A70">
        <v>20451</v>
      </c>
      <c r="H70">
        <v>126723.99346</v>
      </c>
      <c r="I70">
        <v>15418.395941000001</v>
      </c>
      <c r="J70">
        <v>15418.395941000001</v>
      </c>
      <c r="K70">
        <v>15418.395941000001</v>
      </c>
      <c r="L70">
        <v>0</v>
      </c>
      <c r="M70">
        <v>66767.731742999997</v>
      </c>
      <c r="N70">
        <v>66767.731742999997</v>
      </c>
      <c r="O70">
        <v>53912.256823999996</v>
      </c>
      <c r="P70">
        <v>53912.256823999996</v>
      </c>
      <c r="Q70">
        <v>53912.256823999996</v>
      </c>
      <c r="AF70">
        <v>68</v>
      </c>
      <c r="AG70">
        <v>0.78409999610000003</v>
      </c>
      <c r="BE70">
        <v>600000</v>
      </c>
      <c r="BQ70">
        <v>1</v>
      </c>
      <c r="BR70">
        <v>524</v>
      </c>
      <c r="BS70">
        <v>523</v>
      </c>
      <c r="BT70">
        <v>156</v>
      </c>
      <c r="BU70" t="s">
        <v>179</v>
      </c>
      <c r="BV70" t="s">
        <v>180</v>
      </c>
      <c r="BW70">
        <v>41.1</v>
      </c>
      <c r="BX70">
        <v>122.99</v>
      </c>
      <c r="BY70" t="s">
        <v>71</v>
      </c>
      <c r="BZ70" t="s">
        <v>181</v>
      </c>
      <c r="CA70" t="s">
        <v>79</v>
      </c>
      <c r="CB70" t="s">
        <v>877</v>
      </c>
      <c r="CC70" t="s">
        <v>80</v>
      </c>
      <c r="CD70" t="s">
        <v>881</v>
      </c>
      <c r="CE70">
        <v>2406.5685583999998</v>
      </c>
      <c r="CF70">
        <v>455</v>
      </c>
      <c r="CG70">
        <v>622</v>
      </c>
      <c r="CH70">
        <v>850</v>
      </c>
      <c r="CI70">
        <v>887</v>
      </c>
      <c r="CJ70">
        <v>813</v>
      </c>
      <c r="CK70">
        <v>878</v>
      </c>
      <c r="CL70">
        <v>967</v>
      </c>
      <c r="CM70">
        <v>1085</v>
      </c>
      <c r="CN70">
        <v>1234</v>
      </c>
      <c r="CO70">
        <v>1307</v>
      </c>
      <c r="CP70">
        <v>1384</v>
      </c>
      <c r="CQ70">
        <v>1515</v>
      </c>
      <c r="CR70">
        <v>1662</v>
      </c>
      <c r="CS70">
        <v>1843</v>
      </c>
      <c r="CT70" t="s">
        <v>886</v>
      </c>
      <c r="CU70">
        <v>2086</v>
      </c>
      <c r="CV70">
        <v>2314</v>
      </c>
      <c r="CW70">
        <v>5830.61</v>
      </c>
      <c r="CX70" t="s">
        <v>877</v>
      </c>
      <c r="CY70" t="s">
        <v>890</v>
      </c>
      <c r="CZ70">
        <v>4911.9777551999996</v>
      </c>
      <c r="DA70">
        <v>10338.400362</v>
      </c>
      <c r="DB70">
        <v>36.460700989000003</v>
      </c>
      <c r="DC70">
        <v>196.24699401999999</v>
      </c>
      <c r="DD70">
        <f t="shared" si="4"/>
        <v>5.3824251508276442</v>
      </c>
      <c r="DE70">
        <v>16.58480072</v>
      </c>
      <c r="DF70">
        <v>8.4212999344000004</v>
      </c>
      <c r="DG70">
        <v>1.9693900347</v>
      </c>
      <c r="DH70">
        <v>6.5624590500000002</v>
      </c>
      <c r="DI70">
        <v>0.79271400000000003</v>
      </c>
      <c r="DJ70">
        <v>5.2021548199999996</v>
      </c>
      <c r="DK70">
        <v>308263.92327000003</v>
      </c>
      <c r="DL70">
        <v>1394716.8642</v>
      </c>
      <c r="DM70">
        <v>4.5244249999999999</v>
      </c>
      <c r="EB70" s="3">
        <v>101.90746385778529</v>
      </c>
      <c r="EC70">
        <f t="shared" si="5"/>
        <v>169370204.93163913</v>
      </c>
      <c r="ED70">
        <f t="shared" si="6"/>
        <v>463.71034888881348</v>
      </c>
      <c r="EE70">
        <f t="shared" si="7"/>
        <v>463.71034888881348</v>
      </c>
      <c r="EF70">
        <v>15418.395941000001</v>
      </c>
      <c r="EG70">
        <v>53912.256823999996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144258.67107000001</v>
      </c>
    </row>
    <row r="71" spans="1:146" x14ac:dyDescent="0.25">
      <c r="A71">
        <v>20453</v>
      </c>
      <c r="H71">
        <v>430528.22383999999</v>
      </c>
      <c r="I71">
        <v>430528.22383999999</v>
      </c>
      <c r="J71">
        <v>184284.24166</v>
      </c>
      <c r="K71">
        <v>184284.24166</v>
      </c>
      <c r="L71">
        <v>184284.24166</v>
      </c>
      <c r="M71">
        <v>226943.01577</v>
      </c>
      <c r="N71">
        <v>226943.01577</v>
      </c>
      <c r="O71">
        <v>226943.01577</v>
      </c>
      <c r="P71">
        <v>226943.01577</v>
      </c>
      <c r="Q71">
        <v>226943.01577</v>
      </c>
      <c r="AF71">
        <v>82</v>
      </c>
      <c r="AG71">
        <v>0.45070001479999999</v>
      </c>
      <c r="BE71">
        <v>600000</v>
      </c>
      <c r="BQ71">
        <v>1</v>
      </c>
      <c r="BR71">
        <v>438</v>
      </c>
      <c r="BS71">
        <v>437</v>
      </c>
      <c r="BT71">
        <v>156</v>
      </c>
      <c r="BU71" t="s">
        <v>179</v>
      </c>
      <c r="BV71" t="s">
        <v>182</v>
      </c>
      <c r="BW71">
        <v>36.11</v>
      </c>
      <c r="BX71">
        <v>114.32</v>
      </c>
      <c r="BY71" t="s">
        <v>71</v>
      </c>
      <c r="BZ71" t="s">
        <v>181</v>
      </c>
      <c r="CA71" t="s">
        <v>79</v>
      </c>
      <c r="CB71" t="s">
        <v>877</v>
      </c>
      <c r="CC71" t="s">
        <v>74</v>
      </c>
      <c r="CD71" t="s">
        <v>74</v>
      </c>
      <c r="CE71">
        <v>2193.8755915000002</v>
      </c>
      <c r="CF71">
        <v>113</v>
      </c>
      <c r="CG71">
        <v>134</v>
      </c>
      <c r="CH71">
        <v>158</v>
      </c>
      <c r="CI71">
        <v>187</v>
      </c>
      <c r="CJ71">
        <v>221</v>
      </c>
      <c r="CK71">
        <v>261</v>
      </c>
      <c r="CL71">
        <v>308</v>
      </c>
      <c r="CM71">
        <v>358</v>
      </c>
      <c r="CN71">
        <v>410</v>
      </c>
      <c r="CO71">
        <v>556</v>
      </c>
      <c r="CP71">
        <v>753</v>
      </c>
      <c r="CQ71">
        <v>1033</v>
      </c>
      <c r="CR71">
        <v>1129</v>
      </c>
      <c r="CS71">
        <v>1222</v>
      </c>
      <c r="CT71" t="s">
        <v>886</v>
      </c>
      <c r="CU71">
        <v>1374</v>
      </c>
      <c r="CV71">
        <v>1530</v>
      </c>
      <c r="CW71">
        <v>3703.49</v>
      </c>
      <c r="CX71" t="s">
        <v>879</v>
      </c>
      <c r="CY71" t="s">
        <v>889</v>
      </c>
      <c r="CZ71">
        <v>4350.1263509</v>
      </c>
      <c r="DA71">
        <v>10036.979316999999</v>
      </c>
      <c r="DB71">
        <v>4.8926601410000004</v>
      </c>
      <c r="DC71">
        <v>216.07499695000001</v>
      </c>
      <c r="DD71">
        <f t="shared" si="4"/>
        <v>44.163091390573655</v>
      </c>
      <c r="DE71">
        <v>120.73100281000001</v>
      </c>
      <c r="DF71">
        <v>0.71556699280000002</v>
      </c>
      <c r="DG71">
        <v>100</v>
      </c>
      <c r="DH71">
        <v>22.349819029999999</v>
      </c>
      <c r="DI71">
        <v>3.67964</v>
      </c>
      <c r="DJ71">
        <v>82.239304360000006</v>
      </c>
      <c r="DK71">
        <v>228137.4436</v>
      </c>
      <c r="DL71">
        <v>1798002.1931</v>
      </c>
      <c r="DM71">
        <v>7.8812239999999996</v>
      </c>
      <c r="EB71" s="3">
        <v>101.90746385778529</v>
      </c>
      <c r="EC71">
        <f t="shared" si="5"/>
        <v>115053526.69543959</v>
      </c>
      <c r="ED71">
        <f t="shared" si="6"/>
        <v>314.99938862543348</v>
      </c>
      <c r="EE71">
        <f t="shared" si="7"/>
        <v>314.99938862543348</v>
      </c>
      <c r="EF71">
        <v>184284.24166</v>
      </c>
      <c r="EG71">
        <v>226943.01577</v>
      </c>
      <c r="EJ71">
        <v>23072.036111000001</v>
      </c>
      <c r="EK71">
        <v>23072.036111000001</v>
      </c>
      <c r="EL71">
        <v>69650.654876999994</v>
      </c>
      <c r="EM71">
        <v>40548.238745000002</v>
      </c>
      <c r="EN71">
        <v>148176.97575000001</v>
      </c>
      <c r="EO71">
        <v>215760.5704</v>
      </c>
    </row>
    <row r="72" spans="1:146" x14ac:dyDescent="0.25">
      <c r="A72">
        <v>20458</v>
      </c>
      <c r="H72">
        <v>334216.23872000002</v>
      </c>
      <c r="I72">
        <v>334216.23872000002</v>
      </c>
      <c r="J72">
        <v>334216.23872000002</v>
      </c>
      <c r="K72">
        <v>267031.20598000003</v>
      </c>
      <c r="L72">
        <v>171014.79141999999</v>
      </c>
      <c r="M72">
        <v>137418.96427</v>
      </c>
      <c r="N72">
        <v>137418.96427</v>
      </c>
      <c r="O72">
        <v>137418.96427</v>
      </c>
      <c r="P72">
        <v>137418.96427</v>
      </c>
      <c r="Q72">
        <v>137418.96427</v>
      </c>
      <c r="AF72">
        <v>15</v>
      </c>
      <c r="AG72">
        <v>0.40369999410000001</v>
      </c>
      <c r="BE72">
        <v>600000</v>
      </c>
      <c r="BQ72">
        <v>1</v>
      </c>
      <c r="BR72">
        <v>486</v>
      </c>
      <c r="BS72">
        <v>485</v>
      </c>
      <c r="BT72">
        <v>156</v>
      </c>
      <c r="BU72" t="s">
        <v>179</v>
      </c>
      <c r="BV72" t="s">
        <v>183</v>
      </c>
      <c r="BW72">
        <v>38.869999999999997</v>
      </c>
      <c r="BX72">
        <v>115.47</v>
      </c>
      <c r="BY72" t="s">
        <v>71</v>
      </c>
      <c r="BZ72" t="s">
        <v>181</v>
      </c>
      <c r="CA72" t="s">
        <v>79</v>
      </c>
      <c r="CB72" t="s">
        <v>877</v>
      </c>
      <c r="CC72" t="s">
        <v>74</v>
      </c>
      <c r="CD72" t="s">
        <v>74</v>
      </c>
      <c r="CE72">
        <v>3609.5372468</v>
      </c>
      <c r="CF72">
        <v>174</v>
      </c>
      <c r="CG72">
        <v>214</v>
      </c>
      <c r="CH72">
        <v>264</v>
      </c>
      <c r="CI72">
        <v>317</v>
      </c>
      <c r="CJ72">
        <v>338</v>
      </c>
      <c r="CK72">
        <v>361</v>
      </c>
      <c r="CL72">
        <v>385</v>
      </c>
      <c r="CM72">
        <v>422</v>
      </c>
      <c r="CN72">
        <v>471</v>
      </c>
      <c r="CO72">
        <v>645</v>
      </c>
      <c r="CP72">
        <v>884</v>
      </c>
      <c r="CQ72">
        <v>1014</v>
      </c>
      <c r="CR72">
        <v>1148</v>
      </c>
      <c r="CS72">
        <v>1309</v>
      </c>
      <c r="CT72" t="s">
        <v>886</v>
      </c>
      <c r="CU72">
        <v>1499</v>
      </c>
      <c r="CV72">
        <v>1670</v>
      </c>
      <c r="CW72">
        <v>3649.29</v>
      </c>
      <c r="CX72" t="s">
        <v>879</v>
      </c>
      <c r="CY72" t="s">
        <v>889</v>
      </c>
      <c r="CZ72">
        <v>4662.7056579</v>
      </c>
      <c r="DA72">
        <v>9906.5911909999995</v>
      </c>
      <c r="DB72">
        <v>1.9338400363999999</v>
      </c>
      <c r="DC72">
        <v>507.97500609999997</v>
      </c>
      <c r="DD72">
        <f t="shared" si="4"/>
        <v>100</v>
      </c>
      <c r="DE72">
        <v>120.73100281000001</v>
      </c>
      <c r="DF72">
        <v>0.71556699280000002</v>
      </c>
      <c r="DG72">
        <v>100</v>
      </c>
      <c r="DH72">
        <v>22.349819029999999</v>
      </c>
      <c r="DI72">
        <v>3.67964</v>
      </c>
      <c r="DJ72">
        <v>82.239304360000006</v>
      </c>
      <c r="DK72">
        <v>228137.4436</v>
      </c>
      <c r="DL72">
        <v>1798002.1931</v>
      </c>
      <c r="DM72">
        <v>7.8812239999999996</v>
      </c>
      <c r="EB72" s="3">
        <v>101.90746385778529</v>
      </c>
      <c r="EC72">
        <f t="shared" si="5"/>
        <v>116989768.50873752</v>
      </c>
      <c r="ED72">
        <f t="shared" si="6"/>
        <v>320.30052979804935</v>
      </c>
      <c r="EE72">
        <f t="shared" si="7"/>
        <v>320.30052979804935</v>
      </c>
      <c r="EF72">
        <v>267031.20598000003</v>
      </c>
      <c r="EG72">
        <v>137418.96427</v>
      </c>
      <c r="EJ72">
        <v>53652.458101999997</v>
      </c>
      <c r="EK72">
        <v>100560.88486000001</v>
      </c>
      <c r="EL72">
        <v>202004.24845000001</v>
      </c>
      <c r="EM72">
        <v>50203.417629000003</v>
      </c>
      <c r="EN72">
        <v>50203.417629000003</v>
      </c>
      <c r="EO72">
        <v>115683.52909</v>
      </c>
    </row>
    <row r="73" spans="1:146" x14ac:dyDescent="0.25">
      <c r="A73">
        <v>20459</v>
      </c>
      <c r="H73">
        <v>493964.95779000001</v>
      </c>
      <c r="I73">
        <v>493964.95779000001</v>
      </c>
      <c r="J73">
        <v>42570.758184999999</v>
      </c>
      <c r="K73">
        <v>42570.758184999999</v>
      </c>
      <c r="L73">
        <v>42570.758184999999</v>
      </c>
      <c r="M73">
        <v>42567.764470000002</v>
      </c>
      <c r="N73">
        <v>42567.764470000002</v>
      </c>
      <c r="O73">
        <v>42567.764470000002</v>
      </c>
      <c r="P73">
        <v>42567.764470000002</v>
      </c>
      <c r="Q73">
        <v>42567.764470000002</v>
      </c>
      <c r="AF73">
        <v>604</v>
      </c>
      <c r="AG73">
        <v>0.62099999189999999</v>
      </c>
      <c r="BE73">
        <v>600000</v>
      </c>
      <c r="BQ73">
        <v>1</v>
      </c>
      <c r="BR73">
        <v>404</v>
      </c>
      <c r="BS73">
        <v>403</v>
      </c>
      <c r="BT73">
        <v>156</v>
      </c>
      <c r="BU73" t="s">
        <v>179</v>
      </c>
      <c r="BV73" t="s">
        <v>184</v>
      </c>
      <c r="BW73">
        <v>34.369999999999997</v>
      </c>
      <c r="BX73">
        <v>107.14</v>
      </c>
      <c r="BY73" t="s">
        <v>71</v>
      </c>
      <c r="BZ73" t="s">
        <v>181</v>
      </c>
      <c r="CA73" t="s">
        <v>79</v>
      </c>
      <c r="CB73" t="s">
        <v>877</v>
      </c>
      <c r="CC73" t="s">
        <v>93</v>
      </c>
      <c r="CD73" t="s">
        <v>881</v>
      </c>
      <c r="CE73">
        <v>1151.9436972000001</v>
      </c>
      <c r="CF73">
        <v>118</v>
      </c>
      <c r="CG73">
        <v>139</v>
      </c>
      <c r="CH73">
        <v>162</v>
      </c>
      <c r="CI73">
        <v>191</v>
      </c>
      <c r="CJ73">
        <v>226</v>
      </c>
      <c r="CK73">
        <v>267</v>
      </c>
      <c r="CL73">
        <v>317</v>
      </c>
      <c r="CM73">
        <v>378</v>
      </c>
      <c r="CN73">
        <v>452</v>
      </c>
      <c r="CO73">
        <v>537</v>
      </c>
      <c r="CP73">
        <v>638</v>
      </c>
      <c r="CQ73">
        <v>758</v>
      </c>
      <c r="CR73">
        <v>901</v>
      </c>
      <c r="CS73">
        <v>1071</v>
      </c>
      <c r="CT73" t="s">
        <v>886</v>
      </c>
      <c r="CU73">
        <v>1246</v>
      </c>
      <c r="CV73">
        <v>1393</v>
      </c>
      <c r="CW73">
        <v>3534.44</v>
      </c>
      <c r="CX73" t="s">
        <v>879</v>
      </c>
      <c r="CY73" t="s">
        <v>889</v>
      </c>
      <c r="CZ73">
        <v>4150.9056116000002</v>
      </c>
      <c r="DA73">
        <v>9533.3156053999992</v>
      </c>
      <c r="DB73">
        <v>2.5085699558000001</v>
      </c>
      <c r="DC73">
        <v>116.84500122</v>
      </c>
      <c r="DD73">
        <f t="shared" si="4"/>
        <v>46.578330793544616</v>
      </c>
      <c r="DE73">
        <v>112.92299652</v>
      </c>
      <c r="DF73">
        <v>37.491100310999997</v>
      </c>
      <c r="DG73">
        <v>3.0120000838999998</v>
      </c>
      <c r="DH73">
        <v>83.461528240000007</v>
      </c>
      <c r="DI73">
        <v>1.00343</v>
      </c>
      <c r="DJ73">
        <v>83.747404290000006</v>
      </c>
      <c r="DK73">
        <v>6510.5485269999999</v>
      </c>
      <c r="DL73">
        <v>91704.057834000007</v>
      </c>
      <c r="DM73">
        <v>14.085457999999999</v>
      </c>
      <c r="EB73" s="3">
        <v>101.90746385778529</v>
      </c>
      <c r="EC73">
        <f t="shared" si="5"/>
        <v>91818624.935864538</v>
      </c>
      <c r="ED73">
        <f t="shared" si="6"/>
        <v>251.38569455404388</v>
      </c>
      <c r="EE73">
        <f t="shared" si="7"/>
        <v>251.38569455404388</v>
      </c>
      <c r="EF73">
        <v>42570.758184999999</v>
      </c>
      <c r="EG73">
        <v>42567.764470000002</v>
      </c>
      <c r="EJ73">
        <v>0</v>
      </c>
      <c r="EK73">
        <v>0</v>
      </c>
      <c r="EL73">
        <v>27216.123886000001</v>
      </c>
      <c r="EM73">
        <v>8338.3760272</v>
      </c>
      <c r="EN73">
        <v>8338.3760272</v>
      </c>
      <c r="EO73">
        <v>127274.23607</v>
      </c>
    </row>
    <row r="74" spans="1:146" x14ac:dyDescent="0.25">
      <c r="A74">
        <v>20460</v>
      </c>
      <c r="H74">
        <v>73791.205304000003</v>
      </c>
      <c r="I74">
        <v>73791.205304000003</v>
      </c>
      <c r="J74">
        <v>73791.205304000003</v>
      </c>
      <c r="K74">
        <v>72526.840693000006</v>
      </c>
      <c r="L74">
        <v>38939.527797000002</v>
      </c>
      <c r="M74">
        <v>696077.98817999999</v>
      </c>
      <c r="N74">
        <v>696077.98817999999</v>
      </c>
      <c r="O74">
        <v>503463.88475999999</v>
      </c>
      <c r="P74">
        <v>503463.88475999999</v>
      </c>
      <c r="Q74">
        <v>368365.43962000002</v>
      </c>
      <c r="AF74">
        <v>1055</v>
      </c>
      <c r="AG74">
        <v>0.31079998609999998</v>
      </c>
      <c r="BE74">
        <v>600000</v>
      </c>
      <c r="BQ74">
        <v>1</v>
      </c>
      <c r="BR74">
        <v>513</v>
      </c>
      <c r="BS74">
        <v>512</v>
      </c>
      <c r="BT74">
        <v>156</v>
      </c>
      <c r="BU74" t="s">
        <v>179</v>
      </c>
      <c r="BV74" t="s">
        <v>185</v>
      </c>
      <c r="BW74">
        <v>40.65</v>
      </c>
      <c r="BX74">
        <v>109.82</v>
      </c>
      <c r="BY74" t="s">
        <v>71</v>
      </c>
      <c r="BZ74" t="s">
        <v>181</v>
      </c>
      <c r="CA74" t="s">
        <v>79</v>
      </c>
      <c r="CB74" t="s">
        <v>877</v>
      </c>
      <c r="CC74" t="s">
        <v>74</v>
      </c>
      <c r="CD74" t="s">
        <v>74</v>
      </c>
      <c r="CE74">
        <v>898.96795514999997</v>
      </c>
      <c r="CF74">
        <v>104</v>
      </c>
      <c r="CG74">
        <v>190</v>
      </c>
      <c r="CH74">
        <v>347</v>
      </c>
      <c r="CI74">
        <v>608</v>
      </c>
      <c r="CJ74">
        <v>754</v>
      </c>
      <c r="CK74">
        <v>801</v>
      </c>
      <c r="CL74">
        <v>835</v>
      </c>
      <c r="CM74">
        <v>912</v>
      </c>
      <c r="CN74">
        <v>1044</v>
      </c>
      <c r="CO74">
        <v>1212</v>
      </c>
      <c r="CP74">
        <v>1406</v>
      </c>
      <c r="CQ74">
        <v>1826</v>
      </c>
      <c r="CR74">
        <v>1931</v>
      </c>
      <c r="CS74">
        <v>2074</v>
      </c>
      <c r="CT74" t="s">
        <v>886</v>
      </c>
      <c r="CU74">
        <v>2319</v>
      </c>
      <c r="CV74">
        <v>2568</v>
      </c>
      <c r="CW74">
        <v>9958.89</v>
      </c>
      <c r="CX74" t="s">
        <v>877</v>
      </c>
      <c r="CY74" t="s">
        <v>890</v>
      </c>
      <c r="CZ74">
        <v>4861.9230844000003</v>
      </c>
      <c r="DA74">
        <v>9270.7154934999999</v>
      </c>
      <c r="DB74">
        <v>0.103422001</v>
      </c>
      <c r="DC74">
        <v>71.060798645000006</v>
      </c>
      <c r="DD74">
        <f t="shared" si="4"/>
        <v>100</v>
      </c>
      <c r="DE74">
        <v>112.92299652</v>
      </c>
      <c r="DF74">
        <v>37.491100310999997</v>
      </c>
      <c r="DG74">
        <v>3.0120000838999998</v>
      </c>
      <c r="DH74">
        <v>83.461528240000007</v>
      </c>
      <c r="DI74">
        <v>1.00343</v>
      </c>
      <c r="DJ74">
        <v>83.747404290000006</v>
      </c>
      <c r="DK74">
        <v>30194.658100000001</v>
      </c>
      <c r="DL74">
        <v>1270116.0093</v>
      </c>
      <c r="DM74">
        <v>42.064261999999999</v>
      </c>
      <c r="EB74" s="3">
        <v>101.90746385778529</v>
      </c>
      <c r="EC74">
        <f t="shared" si="5"/>
        <v>196783312.7093834</v>
      </c>
      <c r="ED74">
        <f t="shared" si="6"/>
        <v>538.76334759584768</v>
      </c>
      <c r="EE74">
        <f t="shared" si="7"/>
        <v>538.76334759584768</v>
      </c>
      <c r="EF74">
        <v>72526.840693000006</v>
      </c>
      <c r="EG74">
        <v>503463.88475999999</v>
      </c>
      <c r="EJ74">
        <v>0</v>
      </c>
      <c r="EK74">
        <v>0</v>
      </c>
      <c r="EL74">
        <v>0</v>
      </c>
      <c r="EM74">
        <v>70001.196259000004</v>
      </c>
      <c r="EN74">
        <v>150445.52074000001</v>
      </c>
      <c r="EO74">
        <v>150445.52074000001</v>
      </c>
    </row>
    <row r="75" spans="1:146" x14ac:dyDescent="0.25">
      <c r="A75">
        <v>20464</v>
      </c>
      <c r="B75">
        <v>7</v>
      </c>
      <c r="C75">
        <v>0.71553686240000003</v>
      </c>
      <c r="D75">
        <v>1</v>
      </c>
      <c r="E75">
        <v>0.2154477088</v>
      </c>
      <c r="F75">
        <v>0</v>
      </c>
      <c r="G75">
        <v>0</v>
      </c>
      <c r="H75">
        <v>298323.60466000001</v>
      </c>
      <c r="I75">
        <v>298323.60466000001</v>
      </c>
      <c r="J75">
        <v>298323.60466000001</v>
      </c>
      <c r="K75">
        <v>199632.00229999999</v>
      </c>
      <c r="L75">
        <v>74878.776817000005</v>
      </c>
      <c r="M75">
        <v>126412.53358</v>
      </c>
      <c r="N75">
        <v>126412.53358</v>
      </c>
      <c r="O75">
        <v>126412.53358</v>
      </c>
      <c r="P75">
        <v>126412.53358</v>
      </c>
      <c r="Q75">
        <v>74881.176733</v>
      </c>
      <c r="R75">
        <v>251316.63144999999</v>
      </c>
      <c r="S75">
        <v>152283.20470999999</v>
      </c>
      <c r="T75">
        <v>68046.320250999997</v>
      </c>
      <c r="U75">
        <v>0</v>
      </c>
      <c r="V75">
        <v>46572.416345999998</v>
      </c>
      <c r="W75">
        <v>46572.416345999998</v>
      </c>
      <c r="X75">
        <v>46572.416345999998</v>
      </c>
      <c r="Y75">
        <v>46572.416345999998</v>
      </c>
      <c r="Z75">
        <v>9412.7684566000007</v>
      </c>
      <c r="AA75">
        <v>24651.151439000001</v>
      </c>
      <c r="AB75">
        <v>24651.151439000001</v>
      </c>
      <c r="AC75">
        <v>24651.151439000001</v>
      </c>
      <c r="AD75">
        <v>7739.2367671000002</v>
      </c>
      <c r="AE75">
        <v>7739.2367671000002</v>
      </c>
      <c r="AF75">
        <v>58</v>
      </c>
      <c r="AG75">
        <v>0.55640000109999999</v>
      </c>
      <c r="AH75">
        <v>354.10233993999998</v>
      </c>
      <c r="AI75">
        <v>1.1353884932</v>
      </c>
      <c r="AJ75">
        <f>IF(AI75&gt;0,MIN(AH75/AI75,100),100)</f>
        <v>100</v>
      </c>
      <c r="AK75">
        <v>182240.04053</v>
      </c>
      <c r="AL75">
        <v>1436274.4992</v>
      </c>
      <c r="AM75">
        <v>6.2956547534</v>
      </c>
      <c r="AN75">
        <f>IF(AND(AK75=0,AL75=0,AM75=0),1,0)</f>
        <v>0</v>
      </c>
      <c r="AQ75">
        <v>17.845820349</v>
      </c>
      <c r="AR75">
        <v>1.04887E-5</v>
      </c>
      <c r="AS75">
        <v>21.707014000000001</v>
      </c>
      <c r="AT75">
        <v>3.6531220523000001</v>
      </c>
      <c r="AU75">
        <v>79.676443636000002</v>
      </c>
      <c r="AV75">
        <v>120.72670218</v>
      </c>
      <c r="AW75">
        <v>0.75525748589999997</v>
      </c>
      <c r="AX75">
        <v>99.995133620000004</v>
      </c>
      <c r="AY75">
        <v>21931.621134000001</v>
      </c>
      <c r="AZ75">
        <v>6.7087805364999999</v>
      </c>
      <c r="BA75">
        <v>65.981955600999996</v>
      </c>
      <c r="BB75">
        <v>1038.1575478</v>
      </c>
      <c r="BC75">
        <v>250.79557518999999</v>
      </c>
      <c r="BD75">
        <v>0</v>
      </c>
      <c r="BE75">
        <v>11000</v>
      </c>
      <c r="BF75">
        <v>1.1875</v>
      </c>
      <c r="BG75">
        <v>658082.75734999997</v>
      </c>
      <c r="BH75">
        <v>3005569.3731</v>
      </c>
      <c r="BI75">
        <v>4.3242818262</v>
      </c>
      <c r="BJ75">
        <v>0.48432818849999998</v>
      </c>
      <c r="BK75">
        <v>0.93002642059999996</v>
      </c>
      <c r="BL75">
        <f>BK75/BJ75</f>
        <v>1.9202401237069437</v>
      </c>
      <c r="BM75">
        <v>83.421049534000005</v>
      </c>
      <c r="BN75">
        <v>9534</v>
      </c>
      <c r="BO75">
        <f>BN75*365.25*1000000/1000</f>
        <v>3482293500</v>
      </c>
      <c r="BP75">
        <f>BO75/(CR75*1000)</f>
        <v>232.15289999999999</v>
      </c>
      <c r="BQ75">
        <v>1</v>
      </c>
      <c r="BR75">
        <v>500</v>
      </c>
      <c r="BS75">
        <v>499</v>
      </c>
      <c r="BT75">
        <v>156</v>
      </c>
      <c r="BU75" t="s">
        <v>179</v>
      </c>
      <c r="BV75" t="s">
        <v>186</v>
      </c>
      <c r="BW75">
        <v>39.92</v>
      </c>
      <c r="BX75">
        <v>116.43</v>
      </c>
      <c r="BY75" t="s">
        <v>71</v>
      </c>
      <c r="BZ75" t="s">
        <v>181</v>
      </c>
      <c r="CA75" t="s">
        <v>79</v>
      </c>
      <c r="CB75" t="s">
        <v>877</v>
      </c>
      <c r="CC75" t="s">
        <v>93</v>
      </c>
      <c r="CD75" t="s">
        <v>881</v>
      </c>
      <c r="CE75">
        <v>7883.0993281000001</v>
      </c>
      <c r="CF75">
        <v>1671</v>
      </c>
      <c r="CG75">
        <v>2365</v>
      </c>
      <c r="CH75">
        <v>3900</v>
      </c>
      <c r="CI75">
        <v>4582</v>
      </c>
      <c r="CJ75">
        <v>4426</v>
      </c>
      <c r="CK75">
        <v>4828</v>
      </c>
      <c r="CL75">
        <v>5366</v>
      </c>
      <c r="CM75">
        <v>6017</v>
      </c>
      <c r="CN75">
        <v>6788</v>
      </c>
      <c r="CO75">
        <v>8305</v>
      </c>
      <c r="CP75">
        <v>10162</v>
      </c>
      <c r="CQ75">
        <v>12349</v>
      </c>
      <c r="CR75">
        <v>15000</v>
      </c>
      <c r="CS75">
        <v>18079</v>
      </c>
      <c r="CT75" t="s">
        <v>885</v>
      </c>
      <c r="CU75">
        <v>20781</v>
      </c>
      <c r="CV75">
        <v>22633</v>
      </c>
      <c r="CW75">
        <v>9225.4699999999993</v>
      </c>
      <c r="CX75" t="s">
        <v>877</v>
      </c>
      <c r="CY75" t="s">
        <v>890</v>
      </c>
      <c r="CZ75">
        <v>4780.4551371999996</v>
      </c>
      <c r="DA75">
        <v>9895.3671850999999</v>
      </c>
      <c r="DB75">
        <v>1.2330399752000001</v>
      </c>
      <c r="DC75">
        <v>392.95901488999999</v>
      </c>
      <c r="DD75">
        <f t="shared" si="4"/>
        <v>100</v>
      </c>
      <c r="DE75">
        <v>120.73100281000001</v>
      </c>
      <c r="DF75">
        <v>0.71556699280000002</v>
      </c>
      <c r="DG75">
        <v>100</v>
      </c>
      <c r="DH75">
        <v>22.349819029999999</v>
      </c>
      <c r="DI75">
        <v>3.67964</v>
      </c>
      <c r="DJ75">
        <v>82.239304360000006</v>
      </c>
      <c r="DK75">
        <v>228137.4436</v>
      </c>
      <c r="DL75">
        <v>1798002.1931</v>
      </c>
      <c r="DM75">
        <v>7.8812239999999996</v>
      </c>
      <c r="DN75">
        <f>IF(AND(D75=1,AM75&gt;1),1,0)</f>
        <v>1</v>
      </c>
      <c r="DO75">
        <f>IF(AND(DN75=0,AN75=1),AO75,DN75)</f>
        <v>1</v>
      </c>
      <c r="DP75">
        <f>IF(AND(E75=1,AS76&gt;0.3),1,0)</f>
        <v>0</v>
      </c>
      <c r="DQ75">
        <f>IF(AND(F75=1,AT76&gt;0.4),1,0)</f>
        <v>0</v>
      </c>
      <c r="DR75">
        <f>IF(AND($F75=1,$AT76&gt;1),1,0)</f>
        <v>0</v>
      </c>
      <c r="DS75">
        <f>IF(AND($F75=1,$AX75&gt;0.3),1,0)</f>
        <v>0</v>
      </c>
      <c r="DT75">
        <f>IF(AND($F75=1,$AX75&gt;0.4),1,0)</f>
        <v>0</v>
      </c>
      <c r="DU75">
        <f>IF(AND($F75=1,$AX75&gt;1),1,0)</f>
        <v>0</v>
      </c>
      <c r="DV75">
        <f>IF(AND($F75=1,$BI75&gt;0.3),1,0)</f>
        <v>0</v>
      </c>
      <c r="DW75">
        <f>IF(AND($F75=1,$BI75&gt;0.4),1,0)</f>
        <v>0</v>
      </c>
      <c r="DX75">
        <f>IF(AND($F75=1,$BI75&gt;1),1,0)</f>
        <v>0</v>
      </c>
      <c r="DY75">
        <f>IF(AND($F75=1,$BL75&gt;0.3),1,0)</f>
        <v>0</v>
      </c>
      <c r="DZ75">
        <f>IF(AND($F75=1,$BL75&gt;0.4),1,0)</f>
        <v>0</v>
      </c>
      <c r="EA75">
        <f>IF(AND($F75=1,$BL75&gt;1),1,0)</f>
        <v>0</v>
      </c>
      <c r="EB75" s="3">
        <v>101.90746385778529</v>
      </c>
      <c r="EC75">
        <f t="shared" si="5"/>
        <v>1528611957.8667793</v>
      </c>
      <c r="ED75">
        <f t="shared" si="6"/>
        <v>4185.1114520651045</v>
      </c>
      <c r="EE75">
        <f t="shared" si="7"/>
        <v>9534</v>
      </c>
      <c r="EF75">
        <v>199632.00229999999</v>
      </c>
      <c r="EG75">
        <v>126412.53358</v>
      </c>
      <c r="EH75">
        <v>7739.2367671000002</v>
      </c>
      <c r="EI75">
        <v>76249.073105999996</v>
      </c>
      <c r="EJ75">
        <v>74881.176733</v>
      </c>
      <c r="EK75">
        <v>74881.176733</v>
      </c>
      <c r="EL75">
        <v>168796.68085</v>
      </c>
      <c r="EM75">
        <v>23426.589532999998</v>
      </c>
      <c r="EN75">
        <v>33272.804764</v>
      </c>
      <c r="EO75">
        <v>144926.07191</v>
      </c>
      <c r="EP75">
        <v>138811.83846</v>
      </c>
    </row>
    <row r="76" spans="1:146" x14ac:dyDescent="0.25">
      <c r="A76">
        <v>20466</v>
      </c>
      <c r="H76">
        <v>233771.32482000001</v>
      </c>
      <c r="I76">
        <v>233771.32482000001</v>
      </c>
      <c r="J76">
        <v>0</v>
      </c>
      <c r="K76">
        <v>0</v>
      </c>
      <c r="L76">
        <v>0</v>
      </c>
      <c r="M76">
        <v>68802.471015000003</v>
      </c>
      <c r="N76">
        <v>68802.471015000003</v>
      </c>
      <c r="O76">
        <v>68802.471015000003</v>
      </c>
      <c r="P76">
        <v>68802.471015000003</v>
      </c>
      <c r="Q76">
        <v>68802.471015000003</v>
      </c>
      <c r="AF76">
        <v>33</v>
      </c>
      <c r="AG76">
        <v>0.75569999219999995</v>
      </c>
      <c r="BE76">
        <v>600000</v>
      </c>
      <c r="BQ76">
        <v>1</v>
      </c>
      <c r="BR76">
        <v>377</v>
      </c>
      <c r="BS76">
        <v>377</v>
      </c>
      <c r="BT76">
        <v>156</v>
      </c>
      <c r="BU76" t="s">
        <v>179</v>
      </c>
      <c r="BV76" t="s">
        <v>187</v>
      </c>
      <c r="BW76">
        <v>32.950000000000003</v>
      </c>
      <c r="BX76">
        <v>117.37</v>
      </c>
      <c r="BY76" t="s">
        <v>71</v>
      </c>
      <c r="BZ76" t="s">
        <v>181</v>
      </c>
      <c r="CA76" t="s">
        <v>79</v>
      </c>
      <c r="CB76" t="s">
        <v>877</v>
      </c>
      <c r="CC76" t="s">
        <v>80</v>
      </c>
      <c r="CD76" t="s">
        <v>881</v>
      </c>
      <c r="CE76">
        <v>1853.7167357000001</v>
      </c>
      <c r="CF76">
        <v>168</v>
      </c>
      <c r="CG76">
        <v>190</v>
      </c>
      <c r="CH76">
        <v>215</v>
      </c>
      <c r="CI76">
        <v>243</v>
      </c>
      <c r="CJ76">
        <v>274</v>
      </c>
      <c r="CK76">
        <v>310</v>
      </c>
      <c r="CL76">
        <v>350</v>
      </c>
      <c r="CM76">
        <v>396</v>
      </c>
      <c r="CN76">
        <v>447</v>
      </c>
      <c r="CO76">
        <v>554</v>
      </c>
      <c r="CP76">
        <v>687</v>
      </c>
      <c r="CQ76">
        <v>794</v>
      </c>
      <c r="CR76">
        <v>914</v>
      </c>
      <c r="CS76">
        <v>1057</v>
      </c>
      <c r="CT76" t="s">
        <v>886</v>
      </c>
      <c r="CU76">
        <v>1218</v>
      </c>
      <c r="CV76">
        <v>1360</v>
      </c>
      <c r="CW76">
        <v>2786.68</v>
      </c>
      <c r="CX76" t="s">
        <v>879</v>
      </c>
      <c r="CY76" t="s">
        <v>889</v>
      </c>
      <c r="CZ76">
        <v>3987.1593893999998</v>
      </c>
      <c r="DA76">
        <v>10551.526105000001</v>
      </c>
      <c r="DB76">
        <v>168.57299805</v>
      </c>
      <c r="DC76">
        <v>59.197299956999998</v>
      </c>
      <c r="DD76">
        <f t="shared" si="4"/>
        <v>0.35116715394384601</v>
      </c>
      <c r="DE76">
        <v>50.855499268000003</v>
      </c>
      <c r="DF76">
        <v>33.412200927999997</v>
      </c>
      <c r="DG76">
        <v>1.5220600366999999</v>
      </c>
      <c r="DH76">
        <v>923.54678992000004</v>
      </c>
      <c r="DI76">
        <v>0.22727600000000001</v>
      </c>
      <c r="DJ76">
        <v>209.89972921</v>
      </c>
      <c r="DK76">
        <v>234715.5753</v>
      </c>
      <c r="DL76">
        <v>300177.36385000002</v>
      </c>
      <c r="DM76">
        <v>1.2788980000000001</v>
      </c>
      <c r="EB76" s="3">
        <v>101.90746385778529</v>
      </c>
      <c r="EC76">
        <f t="shared" si="5"/>
        <v>93143421.966015756</v>
      </c>
      <c r="ED76">
        <f t="shared" si="6"/>
        <v>255.01279114583369</v>
      </c>
      <c r="EE76">
        <f t="shared" si="7"/>
        <v>255.01279114583369</v>
      </c>
      <c r="EF76">
        <v>0</v>
      </c>
      <c r="EG76">
        <v>68802.471015000003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6" x14ac:dyDescent="0.25">
      <c r="A77">
        <v>20467</v>
      </c>
      <c r="H77">
        <v>175911.94558999999</v>
      </c>
      <c r="I77">
        <v>33320.663547999997</v>
      </c>
      <c r="J77">
        <v>33320.663547999997</v>
      </c>
      <c r="K77">
        <v>33320.663547999997</v>
      </c>
      <c r="L77">
        <v>0</v>
      </c>
      <c r="M77">
        <v>93403.601248999999</v>
      </c>
      <c r="N77">
        <v>93403.601248999999</v>
      </c>
      <c r="O77">
        <v>34061.684767999999</v>
      </c>
      <c r="P77">
        <v>34061.684767999999</v>
      </c>
      <c r="Q77">
        <v>34061.684767999999</v>
      </c>
      <c r="AF77">
        <v>145</v>
      </c>
      <c r="AG77">
        <v>0.88580000400000003</v>
      </c>
      <c r="BE77">
        <v>600000</v>
      </c>
      <c r="BQ77">
        <v>0</v>
      </c>
      <c r="BR77">
        <v>529</v>
      </c>
      <c r="BS77">
        <v>528</v>
      </c>
      <c r="BT77">
        <v>156</v>
      </c>
      <c r="BU77" t="s">
        <v>179</v>
      </c>
      <c r="BV77" t="s">
        <v>188</v>
      </c>
      <c r="BW77">
        <v>41.3</v>
      </c>
      <c r="BX77">
        <v>123.77</v>
      </c>
      <c r="BY77" t="s">
        <v>71</v>
      </c>
      <c r="BZ77" t="s">
        <v>181</v>
      </c>
      <c r="CA77" t="s">
        <v>79</v>
      </c>
      <c r="CB77" t="s">
        <v>877</v>
      </c>
      <c r="CC77" t="s">
        <v>80</v>
      </c>
      <c r="CD77" t="s">
        <v>881</v>
      </c>
      <c r="CE77">
        <v>1767.9523541000001</v>
      </c>
      <c r="CF77">
        <v>335</v>
      </c>
      <c r="CG77">
        <v>371</v>
      </c>
      <c r="CH77">
        <v>411</v>
      </c>
      <c r="CI77">
        <v>456</v>
      </c>
      <c r="CJ77">
        <v>505</v>
      </c>
      <c r="CK77">
        <v>559</v>
      </c>
      <c r="CL77">
        <v>619</v>
      </c>
      <c r="CM77">
        <v>685</v>
      </c>
      <c r="CN77">
        <v>759</v>
      </c>
      <c r="CO77">
        <v>807</v>
      </c>
      <c r="CP77">
        <v>857</v>
      </c>
      <c r="CQ77">
        <v>911</v>
      </c>
      <c r="CR77">
        <v>968</v>
      </c>
      <c r="CS77">
        <v>1045</v>
      </c>
      <c r="CT77" t="s">
        <v>886</v>
      </c>
      <c r="CU77">
        <v>1176</v>
      </c>
      <c r="CV77">
        <v>1311</v>
      </c>
      <c r="CW77">
        <v>8824.6200000000008</v>
      </c>
      <c r="CX77" t="s">
        <v>877</v>
      </c>
      <c r="CY77" t="s">
        <v>890</v>
      </c>
      <c r="CZ77">
        <v>4934.1832758</v>
      </c>
      <c r="DA77">
        <v>10384.075122</v>
      </c>
      <c r="DB77">
        <v>19.693099975999999</v>
      </c>
      <c r="DC77">
        <v>48.015701294000003</v>
      </c>
      <c r="DD77">
        <f t="shared" si="4"/>
        <v>2.4381992348851518</v>
      </c>
      <c r="DE77">
        <v>16.58480072</v>
      </c>
      <c r="DF77">
        <v>8.4212999344000004</v>
      </c>
      <c r="DG77">
        <v>1.9693900347</v>
      </c>
      <c r="DH77">
        <v>6.5624590500000002</v>
      </c>
      <c r="DI77">
        <v>0.79271400000000003</v>
      </c>
      <c r="DJ77">
        <v>5.2021548199999996</v>
      </c>
      <c r="DK77">
        <v>0</v>
      </c>
      <c r="DL77">
        <v>0</v>
      </c>
      <c r="DM77">
        <v>0</v>
      </c>
      <c r="EB77" s="3">
        <v>101.90746385778529</v>
      </c>
      <c r="EC77">
        <f t="shared" si="5"/>
        <v>98646425.014336154</v>
      </c>
      <c r="ED77">
        <f t="shared" si="6"/>
        <v>270.07919237326809</v>
      </c>
      <c r="EE77">
        <f t="shared" si="7"/>
        <v>270.07919237326809</v>
      </c>
      <c r="EF77">
        <v>33320.663547999997</v>
      </c>
      <c r="EG77">
        <v>34061.684767999999</v>
      </c>
      <c r="EJ77">
        <v>0</v>
      </c>
      <c r="EK77">
        <v>0</v>
      </c>
      <c r="EL77">
        <v>48289.157808000004</v>
      </c>
      <c r="EM77">
        <v>0</v>
      </c>
      <c r="EN77">
        <v>0</v>
      </c>
      <c r="EO77">
        <v>115505.93977</v>
      </c>
    </row>
    <row r="78" spans="1:146" x14ac:dyDescent="0.25">
      <c r="A78">
        <v>20471</v>
      </c>
      <c r="B78">
        <v>7</v>
      </c>
      <c r="C78">
        <v>8.8208128100000005E-2</v>
      </c>
      <c r="D78">
        <v>0</v>
      </c>
      <c r="E78">
        <v>0.89655172409999995</v>
      </c>
      <c r="F78">
        <v>1</v>
      </c>
      <c r="G78">
        <v>0</v>
      </c>
      <c r="H78">
        <v>360406.71282000002</v>
      </c>
      <c r="I78">
        <v>267977.21474999998</v>
      </c>
      <c r="J78">
        <v>0</v>
      </c>
      <c r="K78">
        <v>0</v>
      </c>
      <c r="L78">
        <v>0</v>
      </c>
      <c r="M78">
        <v>378388.81427999999</v>
      </c>
      <c r="N78">
        <v>378388.81427999999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98368.850550999996</v>
      </c>
      <c r="W78">
        <v>66713.320989</v>
      </c>
      <c r="X78">
        <v>12208.770156</v>
      </c>
      <c r="Y78">
        <v>0</v>
      </c>
      <c r="Z78">
        <v>0</v>
      </c>
      <c r="AA78">
        <v>41841.986835999996</v>
      </c>
      <c r="AB78">
        <v>41841.986835999996</v>
      </c>
      <c r="AC78">
        <v>12623.378413</v>
      </c>
      <c r="AD78">
        <v>12623.378413</v>
      </c>
      <c r="AE78">
        <v>0</v>
      </c>
      <c r="AF78">
        <v>230</v>
      </c>
      <c r="AG78">
        <v>0.72479999070000001</v>
      </c>
      <c r="AH78">
        <v>276.13635441999998</v>
      </c>
      <c r="AI78">
        <v>0.15692932849999999</v>
      </c>
      <c r="AJ78">
        <f>IF(AI78&gt;0,MIN(AH78/AI78,100),100)</f>
        <v>100</v>
      </c>
      <c r="AK78">
        <v>212801.85793</v>
      </c>
      <c r="AL78">
        <v>962805.95157000003</v>
      </c>
      <c r="AM78">
        <v>3.123317305</v>
      </c>
      <c r="AN78">
        <f>IF(AND(AK78=0,AL78=0,AM78=0),1,0)</f>
        <v>0</v>
      </c>
      <c r="AQ78">
        <v>24.902246669</v>
      </c>
      <c r="AR78">
        <v>0</v>
      </c>
      <c r="AS78">
        <v>75.626779330000005</v>
      </c>
      <c r="AT78">
        <v>0.22239200000000001</v>
      </c>
      <c r="AU78">
        <v>16.81882616</v>
      </c>
      <c r="AV78">
        <v>20.886400222999999</v>
      </c>
      <c r="AW78">
        <v>157.13699341</v>
      </c>
      <c r="AX78">
        <v>0.1329189986</v>
      </c>
      <c r="AY78">
        <v>4579.5889834999998</v>
      </c>
      <c r="AZ78">
        <v>1.8001272320999999</v>
      </c>
      <c r="BA78">
        <v>87.212364354000002</v>
      </c>
      <c r="BB78">
        <v>1032.5748438000001</v>
      </c>
      <c r="BC78">
        <v>312.63263565</v>
      </c>
      <c r="BD78">
        <v>0</v>
      </c>
      <c r="BE78">
        <v>12000</v>
      </c>
      <c r="BF78">
        <v>4.125</v>
      </c>
      <c r="BG78">
        <v>1371768.4572999999</v>
      </c>
      <c r="BH78">
        <v>693240.98554999998</v>
      </c>
      <c r="BI78">
        <v>0.7828642321</v>
      </c>
      <c r="BJ78">
        <v>0.74477736269999995</v>
      </c>
      <c r="BK78">
        <v>0.40292540599999999</v>
      </c>
      <c r="BL78">
        <f>BK78/BJ78</f>
        <v>0.54100114501237917</v>
      </c>
      <c r="BM78">
        <v>272.20707707000003</v>
      </c>
      <c r="BN78">
        <v>6496</v>
      </c>
      <c r="BO78">
        <f>BN78*365.25*1000000/1000</f>
        <v>2372664000</v>
      </c>
      <c r="BP78">
        <f>BO78/(CR78*1000)</f>
        <v>659.43968871595325</v>
      </c>
      <c r="BQ78">
        <v>1</v>
      </c>
      <c r="BR78">
        <v>556</v>
      </c>
      <c r="BS78">
        <v>555</v>
      </c>
      <c r="BT78">
        <v>156</v>
      </c>
      <c r="BU78" t="s">
        <v>179</v>
      </c>
      <c r="BV78" t="s">
        <v>189</v>
      </c>
      <c r="BW78">
        <v>43.87</v>
      </c>
      <c r="BX78">
        <v>125.3</v>
      </c>
      <c r="BY78" t="s">
        <v>71</v>
      </c>
      <c r="BZ78" t="s">
        <v>181</v>
      </c>
      <c r="CA78" t="s">
        <v>79</v>
      </c>
      <c r="CB78" t="s">
        <v>877</v>
      </c>
      <c r="CC78" t="s">
        <v>80</v>
      </c>
      <c r="CD78" t="s">
        <v>881</v>
      </c>
      <c r="CE78">
        <v>2169.1911651999999</v>
      </c>
      <c r="CF78">
        <v>765</v>
      </c>
      <c r="CG78">
        <v>922</v>
      </c>
      <c r="CH78">
        <v>1111</v>
      </c>
      <c r="CI78">
        <v>1314</v>
      </c>
      <c r="CJ78">
        <v>1255</v>
      </c>
      <c r="CK78">
        <v>1426</v>
      </c>
      <c r="CL78">
        <v>1655</v>
      </c>
      <c r="CM78">
        <v>1909</v>
      </c>
      <c r="CN78">
        <v>2192</v>
      </c>
      <c r="CO78">
        <v>2446</v>
      </c>
      <c r="CP78">
        <v>2730</v>
      </c>
      <c r="CQ78">
        <v>3143</v>
      </c>
      <c r="CR78">
        <v>3598</v>
      </c>
      <c r="CS78">
        <v>4119</v>
      </c>
      <c r="CT78" t="s">
        <v>883</v>
      </c>
      <c r="CU78">
        <v>4693</v>
      </c>
      <c r="CV78">
        <v>5173</v>
      </c>
      <c r="CW78">
        <v>8093.41</v>
      </c>
      <c r="CX78" t="s">
        <v>877</v>
      </c>
      <c r="CY78" t="s">
        <v>890</v>
      </c>
      <c r="CZ78">
        <v>5217.2101229999998</v>
      </c>
      <c r="DA78">
        <v>10244.143076</v>
      </c>
      <c r="DB78">
        <v>0</v>
      </c>
      <c r="DC78">
        <v>364.38699341</v>
      </c>
      <c r="DD78">
        <f t="shared" si="4"/>
        <v>100</v>
      </c>
      <c r="DE78">
        <v>20.886400222999999</v>
      </c>
      <c r="DF78">
        <v>157.13699341</v>
      </c>
      <c r="DG78">
        <v>0.1329189986</v>
      </c>
      <c r="DH78">
        <v>75.626779330000005</v>
      </c>
      <c r="DI78">
        <v>0.22239200000000001</v>
      </c>
      <c r="DJ78">
        <v>16.81882616</v>
      </c>
      <c r="DK78">
        <v>308263.92327000003</v>
      </c>
      <c r="DL78">
        <v>1394716.8642</v>
      </c>
      <c r="DM78">
        <v>4.5244249999999999</v>
      </c>
      <c r="DN78">
        <f>IF(AND(D78=1,AM78&gt;1),1,0)</f>
        <v>0</v>
      </c>
      <c r="DO78">
        <f>IF(AND(DN78=0,AN78=1),AO78,DN78)</f>
        <v>0</v>
      </c>
      <c r="DP78">
        <f>IF(AND(E78=1,AS79&gt;0.3),1,0)</f>
        <v>0</v>
      </c>
      <c r="DQ78">
        <f>IF(AND(F78=1,AT79&gt;0.4),1,0)</f>
        <v>0</v>
      </c>
      <c r="DR78">
        <f>IF(AND($F78=1,$AT79&gt;1),1,0)</f>
        <v>0</v>
      </c>
      <c r="DS78">
        <f>IF(AND($F78=1,$AX78&gt;0.3),1,0)</f>
        <v>0</v>
      </c>
      <c r="DT78">
        <f>IF(AND($F78=1,$AX78&gt;0.4),1,0)</f>
        <v>0</v>
      </c>
      <c r="DU78">
        <f>IF(AND($F78=1,$AX78&gt;1),1,0)</f>
        <v>0</v>
      </c>
      <c r="DV78">
        <f>IF(AND($F78=1,$BI78&gt;0.3),1,0)</f>
        <v>1</v>
      </c>
      <c r="DW78">
        <f>IF(AND($F78=1,$BI78&gt;0.4),1,0)</f>
        <v>1</v>
      </c>
      <c r="DX78">
        <f>IF(AND($F78=1,$BI78&gt;1),1,0)</f>
        <v>0</v>
      </c>
      <c r="DY78">
        <f>IF(AND($F78=1,$BL78&gt;0.3),1,0)</f>
        <v>1</v>
      </c>
      <c r="DZ78">
        <f>IF(AND($F78=1,$BL78&gt;0.4),1,0)</f>
        <v>1</v>
      </c>
      <c r="EA78">
        <f>IF(AND($F78=1,$BL78&gt;1),1,0)</f>
        <v>0</v>
      </c>
      <c r="EB78" s="3">
        <v>101.90746385778529</v>
      </c>
      <c r="EC78">
        <f t="shared" si="5"/>
        <v>366663054.96031147</v>
      </c>
      <c r="ED78">
        <f t="shared" si="6"/>
        <v>1003.8687336353496</v>
      </c>
      <c r="EE78">
        <f t="shared" si="7"/>
        <v>6496</v>
      </c>
      <c r="EF78">
        <v>0</v>
      </c>
      <c r="EG78">
        <v>0</v>
      </c>
      <c r="EH78">
        <v>12623.378413</v>
      </c>
      <c r="EI78">
        <v>10229.874877</v>
      </c>
      <c r="EJ78">
        <v>11591.093589</v>
      </c>
      <c r="EK78">
        <v>11591.093589</v>
      </c>
      <c r="EL78">
        <v>40474.009338000003</v>
      </c>
      <c r="EM78">
        <v>5627.2635807999995</v>
      </c>
      <c r="EN78">
        <v>28688.517994000002</v>
      </c>
      <c r="EO78">
        <v>28688.517994000002</v>
      </c>
      <c r="EP78">
        <v>82755.602390999993</v>
      </c>
    </row>
    <row r="79" spans="1:146" x14ac:dyDescent="0.25">
      <c r="A79">
        <v>20472</v>
      </c>
      <c r="H79">
        <v>714398.31064000004</v>
      </c>
      <c r="I79">
        <v>714398.31064000004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AF79">
        <v>33</v>
      </c>
      <c r="AG79">
        <v>1.1876000166</v>
      </c>
      <c r="BE79">
        <v>600000</v>
      </c>
      <c r="BQ79">
        <v>1</v>
      </c>
      <c r="BR79">
        <v>303</v>
      </c>
      <c r="BS79">
        <v>303</v>
      </c>
      <c r="BT79">
        <v>156</v>
      </c>
      <c r="BU79" t="s">
        <v>179</v>
      </c>
      <c r="BV79" t="s">
        <v>190</v>
      </c>
      <c r="BW79">
        <v>29.05</v>
      </c>
      <c r="BX79">
        <v>111.68</v>
      </c>
      <c r="BY79" t="s">
        <v>71</v>
      </c>
      <c r="BZ79" t="s">
        <v>181</v>
      </c>
      <c r="CA79" t="s">
        <v>79</v>
      </c>
      <c r="CB79" t="s">
        <v>877</v>
      </c>
      <c r="CC79" t="s">
        <v>80</v>
      </c>
      <c r="CD79" t="s">
        <v>881</v>
      </c>
      <c r="CE79">
        <v>1897.1014892000001</v>
      </c>
      <c r="CF79">
        <v>89</v>
      </c>
      <c r="CG79">
        <v>98</v>
      </c>
      <c r="CH79">
        <v>108</v>
      </c>
      <c r="CI79">
        <v>120</v>
      </c>
      <c r="CJ79">
        <v>140</v>
      </c>
      <c r="CK79">
        <v>164</v>
      </c>
      <c r="CL79">
        <v>192</v>
      </c>
      <c r="CM79">
        <v>228</v>
      </c>
      <c r="CN79">
        <v>275</v>
      </c>
      <c r="CO79">
        <v>450</v>
      </c>
      <c r="CP79">
        <v>735</v>
      </c>
      <c r="CQ79">
        <v>835</v>
      </c>
      <c r="CR79">
        <v>924</v>
      </c>
      <c r="CS79">
        <v>1032</v>
      </c>
      <c r="CT79" t="s">
        <v>886</v>
      </c>
      <c r="CU79">
        <v>1176</v>
      </c>
      <c r="CV79">
        <v>1312</v>
      </c>
      <c r="CW79">
        <v>2107.87</v>
      </c>
      <c r="CX79" t="s">
        <v>879</v>
      </c>
      <c r="CY79" t="s">
        <v>889</v>
      </c>
      <c r="CZ79">
        <v>3532.4511209000002</v>
      </c>
      <c r="DA79">
        <v>10298.858405000001</v>
      </c>
      <c r="DB79">
        <v>645.13500977000001</v>
      </c>
      <c r="DC79">
        <v>49.347900391000003</v>
      </c>
      <c r="DD79">
        <f t="shared" si="4"/>
        <v>7.6492361511419513E-2</v>
      </c>
      <c r="DE79">
        <v>32.391799927000001</v>
      </c>
      <c r="DF79">
        <v>815.99798583999996</v>
      </c>
      <c r="DG79">
        <v>3.9696000500000002E-2</v>
      </c>
      <c r="DH79">
        <v>923.54678992000004</v>
      </c>
      <c r="DI79">
        <v>0.22727600000000001</v>
      </c>
      <c r="DJ79">
        <v>209.89972921</v>
      </c>
      <c r="DK79">
        <v>65226.350700000003</v>
      </c>
      <c r="DL79">
        <v>81975.042579999994</v>
      </c>
      <c r="DM79">
        <v>1.256778</v>
      </c>
      <c r="EB79" s="3">
        <v>101.90746385778529</v>
      </c>
      <c r="EC79">
        <f t="shared" si="5"/>
        <v>94162496.604593605</v>
      </c>
      <c r="ED79">
        <f t="shared" si="6"/>
        <v>257.80286544721042</v>
      </c>
      <c r="EE79">
        <f t="shared" si="7"/>
        <v>257.80286544721042</v>
      </c>
      <c r="EF79">
        <v>0</v>
      </c>
      <c r="EG79">
        <v>0</v>
      </c>
      <c r="EJ79">
        <v>5874.1837862000002</v>
      </c>
      <c r="EK79">
        <v>5874.1837862000002</v>
      </c>
      <c r="EL79">
        <v>5874.1837862000002</v>
      </c>
      <c r="EM79">
        <v>0</v>
      </c>
      <c r="EN79">
        <v>0</v>
      </c>
      <c r="EO79">
        <v>24084.564326</v>
      </c>
    </row>
    <row r="80" spans="1:146" x14ac:dyDescent="0.25">
      <c r="A80">
        <v>20474</v>
      </c>
      <c r="H80">
        <v>696021.70794999995</v>
      </c>
      <c r="I80">
        <v>613090.31817999994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AF80">
        <v>63</v>
      </c>
      <c r="AG80">
        <v>1.2108000516999999</v>
      </c>
      <c r="BE80">
        <v>12000</v>
      </c>
      <c r="BQ80">
        <v>1</v>
      </c>
      <c r="BR80">
        <v>292</v>
      </c>
      <c r="BS80">
        <v>292</v>
      </c>
      <c r="BT80">
        <v>156</v>
      </c>
      <c r="BU80" t="s">
        <v>179</v>
      </c>
      <c r="BV80" t="s">
        <v>191</v>
      </c>
      <c r="BW80">
        <v>28.22</v>
      </c>
      <c r="BX80">
        <v>112.94</v>
      </c>
      <c r="BY80" t="s">
        <v>71</v>
      </c>
      <c r="BZ80" t="s">
        <v>181</v>
      </c>
      <c r="CA80" t="s">
        <v>79</v>
      </c>
      <c r="CB80" t="s">
        <v>877</v>
      </c>
      <c r="CC80" t="s">
        <v>80</v>
      </c>
      <c r="CD80" t="s">
        <v>881</v>
      </c>
      <c r="CE80">
        <v>5498.0132044000002</v>
      </c>
      <c r="CF80">
        <v>577</v>
      </c>
      <c r="CG80">
        <v>705</v>
      </c>
      <c r="CH80">
        <v>861</v>
      </c>
      <c r="CI80">
        <v>772</v>
      </c>
      <c r="CJ80">
        <v>731</v>
      </c>
      <c r="CK80">
        <v>811</v>
      </c>
      <c r="CL80">
        <v>830</v>
      </c>
      <c r="CM80">
        <v>922</v>
      </c>
      <c r="CN80">
        <v>1089</v>
      </c>
      <c r="CO80">
        <v>1542</v>
      </c>
      <c r="CP80">
        <v>2183</v>
      </c>
      <c r="CQ80">
        <v>2662</v>
      </c>
      <c r="CR80">
        <v>3212</v>
      </c>
      <c r="CS80">
        <v>3858</v>
      </c>
      <c r="CT80" t="s">
        <v>883</v>
      </c>
      <c r="CU80">
        <v>4473</v>
      </c>
      <c r="CV80">
        <v>4942</v>
      </c>
      <c r="CW80">
        <v>2121.5</v>
      </c>
      <c r="CX80" t="s">
        <v>879</v>
      </c>
      <c r="CY80" t="s">
        <v>889</v>
      </c>
      <c r="CZ80">
        <v>3434.8016026999999</v>
      </c>
      <c r="DA80">
        <v>10466.360221000001</v>
      </c>
      <c r="DB80">
        <v>393.60501098999998</v>
      </c>
      <c r="DC80">
        <v>106.08100128</v>
      </c>
      <c r="DD80">
        <f t="shared" ref="DD80:DD143" si="8">IF(DB80&gt;0,MIN(DC80/DB80,100),100)</f>
        <v>0.26951130782909444</v>
      </c>
      <c r="DE80">
        <v>32.391799927000001</v>
      </c>
      <c r="DF80">
        <v>815.99798583999996</v>
      </c>
      <c r="DG80">
        <v>3.9696000500000002E-2</v>
      </c>
      <c r="DH80">
        <v>159.63933635000001</v>
      </c>
      <c r="DI80">
        <v>0.15556700000000001</v>
      </c>
      <c r="DJ80">
        <v>24.834579909999999</v>
      </c>
      <c r="DK80">
        <v>65226.350700000003</v>
      </c>
      <c r="DL80">
        <v>81975.042579999994</v>
      </c>
      <c r="DM80">
        <v>1.256778</v>
      </c>
      <c r="EB80" s="3">
        <v>101.90746385778529</v>
      </c>
      <c r="EC80">
        <f t="shared" si="5"/>
        <v>327326773.91120636</v>
      </c>
      <c r="ED80">
        <f t="shared" si="6"/>
        <v>896.17186560220762</v>
      </c>
      <c r="EE80">
        <f t="shared" si="7"/>
        <v>896.17186560220762</v>
      </c>
      <c r="EF80">
        <v>0</v>
      </c>
      <c r="EG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6" x14ac:dyDescent="0.25">
      <c r="A81">
        <v>20476</v>
      </c>
      <c r="H81">
        <v>202324.80248000001</v>
      </c>
      <c r="I81">
        <v>202324.80248000001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AF81">
        <v>17</v>
      </c>
      <c r="AG81">
        <v>1.0211000443</v>
      </c>
      <c r="BE81">
        <v>12000</v>
      </c>
      <c r="BQ81">
        <v>1</v>
      </c>
      <c r="BR81">
        <v>353</v>
      </c>
      <c r="BS81">
        <v>353</v>
      </c>
      <c r="BT81">
        <v>156</v>
      </c>
      <c r="BU81" t="s">
        <v>179</v>
      </c>
      <c r="BV81" t="s">
        <v>192</v>
      </c>
      <c r="BW81">
        <v>31.78</v>
      </c>
      <c r="BX81">
        <v>119.95</v>
      </c>
      <c r="BY81" t="s">
        <v>71</v>
      </c>
      <c r="BZ81" t="s">
        <v>181</v>
      </c>
      <c r="CA81" t="s">
        <v>79</v>
      </c>
      <c r="CB81" t="s">
        <v>877</v>
      </c>
      <c r="CC81" t="s">
        <v>80</v>
      </c>
      <c r="CD81" t="s">
        <v>881</v>
      </c>
      <c r="CE81">
        <v>4846.5640659999999</v>
      </c>
      <c r="CF81">
        <v>149</v>
      </c>
      <c r="CG81">
        <v>182</v>
      </c>
      <c r="CH81">
        <v>221</v>
      </c>
      <c r="CI81">
        <v>268</v>
      </c>
      <c r="CJ81">
        <v>327</v>
      </c>
      <c r="CK81">
        <v>397</v>
      </c>
      <c r="CL81">
        <v>469</v>
      </c>
      <c r="CM81">
        <v>577</v>
      </c>
      <c r="CN81">
        <v>730</v>
      </c>
      <c r="CO81">
        <v>1039</v>
      </c>
      <c r="CP81">
        <v>1478</v>
      </c>
      <c r="CQ81">
        <v>1952</v>
      </c>
      <c r="CR81">
        <v>2323</v>
      </c>
      <c r="CS81">
        <v>2758</v>
      </c>
      <c r="CT81" t="s">
        <v>883</v>
      </c>
      <c r="CU81">
        <v>3190</v>
      </c>
      <c r="CV81">
        <v>3535</v>
      </c>
      <c r="CW81">
        <v>7025.02</v>
      </c>
      <c r="CX81" t="s">
        <v>877</v>
      </c>
      <c r="CY81" t="s">
        <v>890</v>
      </c>
      <c r="CZ81">
        <v>3851.4917065</v>
      </c>
      <c r="DA81">
        <v>10870.702479</v>
      </c>
      <c r="DB81">
        <v>189.33599853999999</v>
      </c>
      <c r="DC81">
        <v>67.679100036999998</v>
      </c>
      <c r="DD81">
        <f t="shared" si="8"/>
        <v>0.35745500358560606</v>
      </c>
      <c r="DE81">
        <v>32.391799927000001</v>
      </c>
      <c r="DF81">
        <v>815.99798583999996</v>
      </c>
      <c r="DG81">
        <v>3.9696000500000002E-2</v>
      </c>
      <c r="DH81">
        <v>923.54678992000004</v>
      </c>
      <c r="DI81">
        <v>0.22727600000000001</v>
      </c>
      <c r="DJ81">
        <v>209.89972921</v>
      </c>
      <c r="DK81">
        <v>234715.5753</v>
      </c>
      <c r="DL81">
        <v>300177.36385000002</v>
      </c>
      <c r="DM81">
        <v>1.2788980000000001</v>
      </c>
      <c r="EB81" s="3">
        <v>101.90746385778529</v>
      </c>
      <c r="EC81">
        <f t="shared" si="5"/>
        <v>236731038.54163525</v>
      </c>
      <c r="ED81">
        <f t="shared" si="6"/>
        <v>648.13426020981581</v>
      </c>
      <c r="EE81">
        <f t="shared" si="7"/>
        <v>648.13426020981581</v>
      </c>
      <c r="EF81">
        <v>0</v>
      </c>
      <c r="EG81">
        <v>0</v>
      </c>
      <c r="EJ81">
        <v>3765.4150525999999</v>
      </c>
      <c r="EK81">
        <v>3765.4150525999999</v>
      </c>
      <c r="EL81">
        <v>3765.4150525999999</v>
      </c>
      <c r="EM81">
        <v>3465.6133221999999</v>
      </c>
      <c r="EN81">
        <v>3465.6133221999999</v>
      </c>
      <c r="EO81">
        <v>3465.6133221999999</v>
      </c>
    </row>
    <row r="82" spans="1:146" x14ac:dyDescent="0.25">
      <c r="A82">
        <v>20480</v>
      </c>
      <c r="B82">
        <v>8</v>
      </c>
      <c r="C82">
        <v>2.34315506E-2</v>
      </c>
      <c r="D82">
        <v>0</v>
      </c>
      <c r="E82">
        <v>0.97656844939999998</v>
      </c>
      <c r="F82">
        <v>1</v>
      </c>
      <c r="G82">
        <v>0</v>
      </c>
      <c r="H82">
        <v>443161.53675999999</v>
      </c>
      <c r="I82">
        <v>411397.81469999999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444528.79469000001</v>
      </c>
      <c r="S82">
        <v>421227.11161000002</v>
      </c>
      <c r="T82">
        <v>0</v>
      </c>
      <c r="U82">
        <v>0</v>
      </c>
      <c r="V82">
        <v>4908.2778431999996</v>
      </c>
      <c r="W82">
        <v>4908.2778431999996</v>
      </c>
      <c r="X82">
        <v>0</v>
      </c>
      <c r="Y82">
        <v>0</v>
      </c>
      <c r="Z82">
        <v>0</v>
      </c>
      <c r="AA82">
        <v>19128.685163999999</v>
      </c>
      <c r="AB82">
        <v>2064.6096505</v>
      </c>
      <c r="AC82">
        <v>2064.6096505</v>
      </c>
      <c r="AD82">
        <v>2064.6096505</v>
      </c>
      <c r="AE82">
        <v>0</v>
      </c>
      <c r="AF82">
        <v>524</v>
      </c>
      <c r="AG82">
        <v>0.93540000919999999</v>
      </c>
      <c r="AH82">
        <v>176.72478470999999</v>
      </c>
      <c r="AI82">
        <v>197.10914579999999</v>
      </c>
      <c r="AJ82">
        <f>IF(AI82&gt;0,MIN(AH82/AI82,100),100)</f>
        <v>0.8965833827381946</v>
      </c>
      <c r="AK82">
        <v>13101.461149999999</v>
      </c>
      <c r="AL82">
        <v>28488.052951000001</v>
      </c>
      <c r="AM82">
        <v>2.1744180000000002</v>
      </c>
      <c r="AN82">
        <f>IF(AND(AK82=0,AL82=0,AM82=0),1,0)</f>
        <v>0</v>
      </c>
      <c r="AQ82">
        <v>24.168095594</v>
      </c>
      <c r="AR82">
        <v>0</v>
      </c>
      <c r="AS82">
        <v>415.55297542</v>
      </c>
      <c r="AT82">
        <v>0.123737</v>
      </c>
      <c r="AU82">
        <v>51.419305119999997</v>
      </c>
      <c r="AV82">
        <v>32.391799927000001</v>
      </c>
      <c r="AW82">
        <v>815.99798583999996</v>
      </c>
      <c r="AX82">
        <v>3.9696000500000002E-2</v>
      </c>
      <c r="AY82">
        <v>361.25296743000001</v>
      </c>
      <c r="AZ82">
        <v>2.1746370343999999</v>
      </c>
      <c r="BA82">
        <v>12.853022614</v>
      </c>
      <c r="BB82">
        <v>213.70648130999999</v>
      </c>
      <c r="BC82">
        <v>75.523816808000007</v>
      </c>
      <c r="BD82">
        <v>0</v>
      </c>
      <c r="BE82">
        <v>11000</v>
      </c>
      <c r="BF82">
        <v>1.1875</v>
      </c>
      <c r="BG82">
        <v>9545837.9718999993</v>
      </c>
      <c r="BH82">
        <v>2505407.2374999998</v>
      </c>
      <c r="BI82">
        <v>0.59667487630000005</v>
      </c>
      <c r="BJ82">
        <v>1.4868868407</v>
      </c>
      <c r="BK82">
        <v>0.17337029449999999</v>
      </c>
      <c r="BL82">
        <f>BK82/BJ82</f>
        <v>0.11659952173521176</v>
      </c>
      <c r="BM82">
        <v>1323.1974706999999</v>
      </c>
      <c r="BN82">
        <v>1707</v>
      </c>
      <c r="BO82">
        <f>BN82*365.25*1000000/1000</f>
        <v>623481750</v>
      </c>
      <c r="BP82">
        <f>BO82/(CR82*1000)</f>
        <v>97.46471002032203</v>
      </c>
      <c r="BQ82">
        <v>1</v>
      </c>
      <c r="BR82">
        <v>330</v>
      </c>
      <c r="BS82">
        <v>330</v>
      </c>
      <c r="BT82">
        <v>156</v>
      </c>
      <c r="BU82" t="s">
        <v>179</v>
      </c>
      <c r="BV82" t="s">
        <v>193</v>
      </c>
      <c r="BW82">
        <v>30.65</v>
      </c>
      <c r="BX82">
        <v>104.07</v>
      </c>
      <c r="BY82" t="s">
        <v>71</v>
      </c>
      <c r="BZ82" t="s">
        <v>181</v>
      </c>
      <c r="CA82" t="s">
        <v>79</v>
      </c>
      <c r="CB82" t="s">
        <v>877</v>
      </c>
      <c r="CC82" t="s">
        <v>80</v>
      </c>
      <c r="CD82" t="s">
        <v>881</v>
      </c>
      <c r="CE82">
        <v>2783.9644237000002</v>
      </c>
      <c r="CF82">
        <v>646</v>
      </c>
      <c r="CG82">
        <v>1034</v>
      </c>
      <c r="CH82">
        <v>1580</v>
      </c>
      <c r="CI82">
        <v>1609</v>
      </c>
      <c r="CJ82">
        <v>1750</v>
      </c>
      <c r="CK82">
        <v>1860</v>
      </c>
      <c r="CL82">
        <v>2150</v>
      </c>
      <c r="CM82">
        <v>2639</v>
      </c>
      <c r="CN82">
        <v>2955</v>
      </c>
      <c r="CO82">
        <v>3532</v>
      </c>
      <c r="CP82">
        <v>4222</v>
      </c>
      <c r="CQ82">
        <v>5192</v>
      </c>
      <c r="CR82">
        <v>6397</v>
      </c>
      <c r="CS82">
        <v>7815</v>
      </c>
      <c r="CT82" t="s">
        <v>885</v>
      </c>
      <c r="CU82">
        <v>9074</v>
      </c>
      <c r="CV82">
        <v>9965</v>
      </c>
      <c r="CW82">
        <v>4667.71</v>
      </c>
      <c r="CX82" t="s">
        <v>877</v>
      </c>
      <c r="CY82" t="s">
        <v>890</v>
      </c>
      <c r="CZ82">
        <v>3719.8450908</v>
      </c>
      <c r="DA82">
        <v>9501.9376462</v>
      </c>
      <c r="DB82">
        <v>211.70700073</v>
      </c>
      <c r="DC82">
        <v>254.11099243000001</v>
      </c>
      <c r="DD82">
        <f t="shared" si="8"/>
        <v>1.2002956517913161</v>
      </c>
      <c r="DE82">
        <v>32.391799927000001</v>
      </c>
      <c r="DF82">
        <v>815.99798583999996</v>
      </c>
      <c r="DG82">
        <v>3.9696000500000002E-2</v>
      </c>
      <c r="DH82">
        <v>415.55297542</v>
      </c>
      <c r="DI82">
        <v>0.123737</v>
      </c>
      <c r="DJ82">
        <v>51.419305119999997</v>
      </c>
      <c r="DK82">
        <v>13101.461149999999</v>
      </c>
      <c r="DL82">
        <v>28488.052951000001</v>
      </c>
      <c r="DM82">
        <v>2.1744180000000002</v>
      </c>
      <c r="DN82">
        <f>IF(AND(D82=1,AM82&gt;1),1,0)</f>
        <v>0</v>
      </c>
      <c r="DO82">
        <f>IF(AND(DN82=0,AN82=1),AO82,DN82)</f>
        <v>0</v>
      </c>
      <c r="DP82">
        <f>IF(AND(E82=1,AS83&gt;0.3),1,0)</f>
        <v>0</v>
      </c>
      <c r="DQ82">
        <f>IF(AND(F82=1,AT83&gt;0.4),1,0)</f>
        <v>0</v>
      </c>
      <c r="DR82">
        <f>IF(AND($F82=1,$AT83&gt;1),1,0)</f>
        <v>0</v>
      </c>
      <c r="DS82">
        <f>IF(AND($F82=1,$AX82&gt;0.3),1,0)</f>
        <v>0</v>
      </c>
      <c r="DT82">
        <f>IF(AND($F82=1,$AX82&gt;0.4),1,0)</f>
        <v>0</v>
      </c>
      <c r="DU82">
        <f>IF(AND($F82=1,$AX82&gt;1),1,0)</f>
        <v>0</v>
      </c>
      <c r="DV82">
        <f>IF(AND($F82=1,$BI82&gt;0.3),1,0)</f>
        <v>1</v>
      </c>
      <c r="DW82">
        <f>IF(AND($F82=1,$BI82&gt;0.4),1,0)</f>
        <v>1</v>
      </c>
      <c r="DX82">
        <f>IF(AND($F82=1,$BI82&gt;1),1,0)</f>
        <v>0</v>
      </c>
      <c r="DY82">
        <f>IF(AND($F82=1,$BL82&gt;0.3),1,0)</f>
        <v>0</v>
      </c>
      <c r="DZ82">
        <f>IF(AND($F82=1,$BL82&gt;0.4),1,0)</f>
        <v>0</v>
      </c>
      <c r="EA82">
        <f>IF(AND($F82=1,$BL82&gt;1),1,0)</f>
        <v>0</v>
      </c>
      <c r="EB82" s="3">
        <v>101.90746385778529</v>
      </c>
      <c r="EC82">
        <f t="shared" si="5"/>
        <v>651902046.29825258</v>
      </c>
      <c r="ED82">
        <f t="shared" si="6"/>
        <v>1784.8105305906981</v>
      </c>
      <c r="EE82">
        <f t="shared" si="7"/>
        <v>1707</v>
      </c>
      <c r="EF82">
        <v>0</v>
      </c>
      <c r="EG82">
        <v>0</v>
      </c>
      <c r="EH82">
        <v>2064.6096505</v>
      </c>
      <c r="EI82">
        <v>4908.2778431999996</v>
      </c>
      <c r="EJ82">
        <v>5712.3263410999998</v>
      </c>
      <c r="EK82">
        <v>5712.3263410999998</v>
      </c>
      <c r="EL82">
        <v>5712.3263410999998</v>
      </c>
      <c r="EM82">
        <v>0</v>
      </c>
      <c r="EN82">
        <v>0</v>
      </c>
      <c r="EO82">
        <v>11603.476853</v>
      </c>
      <c r="EP82">
        <v>2357.3224922999998</v>
      </c>
    </row>
    <row r="83" spans="1:146" x14ac:dyDescent="0.25">
      <c r="A83">
        <v>20483</v>
      </c>
      <c r="H83">
        <v>247265.37672</v>
      </c>
      <c r="I83">
        <v>247265.37672</v>
      </c>
      <c r="J83">
        <v>186400.64053</v>
      </c>
      <c r="K83">
        <v>186400.64053</v>
      </c>
      <c r="L83">
        <v>58738.275747</v>
      </c>
      <c r="M83">
        <v>285383.00055</v>
      </c>
      <c r="N83">
        <v>285383.00055</v>
      </c>
      <c r="O83">
        <v>285383.00055</v>
      </c>
      <c r="P83">
        <v>219101.16002000001</v>
      </c>
      <c r="Q83">
        <v>84049.842770999996</v>
      </c>
      <c r="AF83">
        <v>566</v>
      </c>
      <c r="AG83">
        <v>0.36950001119999998</v>
      </c>
      <c r="BE83">
        <v>600000</v>
      </c>
      <c r="BQ83">
        <v>0</v>
      </c>
      <c r="BR83">
        <v>541</v>
      </c>
      <c r="BS83">
        <v>540</v>
      </c>
      <c r="BT83">
        <v>156</v>
      </c>
      <c r="BU83" t="s">
        <v>179</v>
      </c>
      <c r="BV83" t="s">
        <v>194</v>
      </c>
      <c r="BW83">
        <v>42.26</v>
      </c>
      <c r="BX83">
        <v>118.94</v>
      </c>
      <c r="BY83" t="s">
        <v>71</v>
      </c>
      <c r="BZ83" t="s">
        <v>181</v>
      </c>
      <c r="CA83" t="s">
        <v>79</v>
      </c>
      <c r="CB83" t="s">
        <v>877</v>
      </c>
      <c r="CC83" t="s">
        <v>74</v>
      </c>
      <c r="CD83" t="s">
        <v>74</v>
      </c>
      <c r="CE83">
        <v>1692.8822507</v>
      </c>
      <c r="CF83">
        <v>112</v>
      </c>
      <c r="CG83">
        <v>127</v>
      </c>
      <c r="CH83">
        <v>144</v>
      </c>
      <c r="CI83">
        <v>164</v>
      </c>
      <c r="CJ83">
        <v>186</v>
      </c>
      <c r="CK83">
        <v>212</v>
      </c>
      <c r="CL83">
        <v>241</v>
      </c>
      <c r="CM83">
        <v>276</v>
      </c>
      <c r="CN83">
        <v>345</v>
      </c>
      <c r="CO83">
        <v>483</v>
      </c>
      <c r="CP83">
        <v>677</v>
      </c>
      <c r="CQ83">
        <v>761</v>
      </c>
      <c r="CR83">
        <v>842</v>
      </c>
      <c r="CS83">
        <v>940</v>
      </c>
      <c r="CT83" t="s">
        <v>884</v>
      </c>
      <c r="CU83">
        <v>1072</v>
      </c>
      <c r="CV83">
        <v>1197</v>
      </c>
      <c r="CW83">
        <v>3227.62</v>
      </c>
      <c r="CX83" t="s">
        <v>879</v>
      </c>
      <c r="CY83" t="s">
        <v>889</v>
      </c>
      <c r="CZ83">
        <v>5040.4132057999996</v>
      </c>
      <c r="DA83">
        <v>9885.6858897999991</v>
      </c>
      <c r="DB83">
        <v>2.1823799610000001</v>
      </c>
      <c r="DC83">
        <v>111.6969986</v>
      </c>
      <c r="DD83">
        <f t="shared" si="8"/>
        <v>51.181279427079559</v>
      </c>
      <c r="DE83">
        <v>16.58480072</v>
      </c>
      <c r="DF83">
        <v>8.4212999344000004</v>
      </c>
      <c r="DG83">
        <v>1.9693900347</v>
      </c>
      <c r="DH83">
        <v>16.27210032</v>
      </c>
      <c r="DI83">
        <v>1.2260200000000001</v>
      </c>
      <c r="DJ83">
        <v>19.949975469999998</v>
      </c>
      <c r="DK83">
        <v>0</v>
      </c>
      <c r="DL83">
        <v>0</v>
      </c>
      <c r="DM83">
        <v>0</v>
      </c>
      <c r="EB83" s="3">
        <v>101.90746385778529</v>
      </c>
      <c r="EC83">
        <f t="shared" si="5"/>
        <v>85806084.568255216</v>
      </c>
      <c r="ED83">
        <f t="shared" si="6"/>
        <v>234.92425617592122</v>
      </c>
      <c r="EE83">
        <f t="shared" si="7"/>
        <v>234.92425617592122</v>
      </c>
      <c r="EF83">
        <v>186400.64053</v>
      </c>
      <c r="EG83">
        <v>285383.00055</v>
      </c>
      <c r="EJ83">
        <v>30819.959185</v>
      </c>
      <c r="EK83">
        <v>81475.562216000006</v>
      </c>
      <c r="EL83">
        <v>307860.12650999997</v>
      </c>
      <c r="EM83">
        <v>32342.050913999999</v>
      </c>
      <c r="EN83">
        <v>191774.34823</v>
      </c>
      <c r="EO83">
        <v>357098.88584</v>
      </c>
    </row>
    <row r="84" spans="1:146" x14ac:dyDescent="0.25">
      <c r="A84">
        <v>20484</v>
      </c>
      <c r="B84">
        <v>3</v>
      </c>
      <c r="C84">
        <v>9.9056604000000003E-3</v>
      </c>
      <c r="D84">
        <v>0</v>
      </c>
      <c r="E84">
        <v>0.99009433960000004</v>
      </c>
      <c r="F84">
        <v>1</v>
      </c>
      <c r="G84">
        <v>0</v>
      </c>
      <c r="H84">
        <v>631207.65853000002</v>
      </c>
      <c r="I84">
        <v>557406.60204000003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511432.09409000003</v>
      </c>
      <c r="S84">
        <v>235155.82037999999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35782.972686000001</v>
      </c>
      <c r="AB84">
        <v>8926.5671143</v>
      </c>
      <c r="AC84">
        <v>0</v>
      </c>
      <c r="AD84">
        <v>0</v>
      </c>
      <c r="AE84">
        <v>0</v>
      </c>
      <c r="AF84">
        <v>269</v>
      </c>
      <c r="AG84">
        <v>0.96950000530000002</v>
      </c>
      <c r="AH84">
        <v>43.853599547999998</v>
      </c>
      <c r="AI84">
        <v>48.535499573000003</v>
      </c>
      <c r="AJ84">
        <f>IF(AI84&gt;0,MIN(AH84/AI84,100),100)</f>
        <v>0.90353658525842151</v>
      </c>
      <c r="AK84">
        <v>0</v>
      </c>
      <c r="AL84">
        <v>0</v>
      </c>
      <c r="AM84">
        <v>0</v>
      </c>
      <c r="AN84">
        <f>IF(AND(AK84=0,AL84=0,AM84=0),1,0)</f>
        <v>1</v>
      </c>
      <c r="AQ84">
        <v>2.4381699855000001</v>
      </c>
      <c r="AR84">
        <v>0</v>
      </c>
      <c r="AS84">
        <v>415.55297542</v>
      </c>
      <c r="AT84">
        <v>0.123737</v>
      </c>
      <c r="AU84">
        <v>51.419305119999997</v>
      </c>
      <c r="AV84">
        <v>32.391799927000001</v>
      </c>
      <c r="AW84">
        <v>815.99798583999996</v>
      </c>
      <c r="AX84">
        <v>3.9696000500000002E-2</v>
      </c>
      <c r="AY84">
        <v>598622.55617999996</v>
      </c>
      <c r="AZ84">
        <v>1.2437474987999999</v>
      </c>
      <c r="BA84">
        <v>12765.741572000001</v>
      </c>
      <c r="BB84">
        <v>178701.43823999999</v>
      </c>
      <c r="BC84">
        <v>72865.436918000007</v>
      </c>
      <c r="BD84">
        <v>0</v>
      </c>
      <c r="BE84">
        <v>11000</v>
      </c>
      <c r="BF84">
        <v>1.1875</v>
      </c>
      <c r="BG84">
        <v>350291406.25</v>
      </c>
      <c r="BH84">
        <v>45005861.141999997</v>
      </c>
      <c r="BI84">
        <v>0.12848120260000001</v>
      </c>
      <c r="BJ84">
        <v>3.4433410200000001</v>
      </c>
      <c r="BK84">
        <v>26.669496540000001</v>
      </c>
      <c r="BL84">
        <f>BK84/BJ84</f>
        <v>7.7452382395746557</v>
      </c>
      <c r="BM84">
        <v>115.75771478</v>
      </c>
      <c r="BN84">
        <v>4240</v>
      </c>
      <c r="BO84">
        <f>BN84*365.25*1000000/1000</f>
        <v>1548660000</v>
      </c>
      <c r="BP84">
        <f>BO84/(CR84*1000)</f>
        <v>159.13070283600493</v>
      </c>
      <c r="BQ84">
        <v>0</v>
      </c>
      <c r="BR84">
        <v>310</v>
      </c>
      <c r="BS84">
        <v>310</v>
      </c>
      <c r="BT84">
        <v>156</v>
      </c>
      <c r="BU84" t="s">
        <v>179</v>
      </c>
      <c r="BV84" t="s">
        <v>195</v>
      </c>
      <c r="BW84">
        <v>29.56</v>
      </c>
      <c r="BX84">
        <v>106.55</v>
      </c>
      <c r="BY84" t="s">
        <v>71</v>
      </c>
      <c r="BZ84" t="s">
        <v>181</v>
      </c>
      <c r="CA84" t="s">
        <v>79</v>
      </c>
      <c r="CB84" t="s">
        <v>877</v>
      </c>
      <c r="CC84" t="s">
        <v>80</v>
      </c>
      <c r="CD84" t="s">
        <v>881</v>
      </c>
      <c r="CE84">
        <v>5368.8754829999998</v>
      </c>
      <c r="CF84">
        <v>1567</v>
      </c>
      <c r="CG84">
        <v>1913</v>
      </c>
      <c r="CH84">
        <v>2275</v>
      </c>
      <c r="CI84">
        <v>2188</v>
      </c>
      <c r="CJ84">
        <v>2237</v>
      </c>
      <c r="CK84">
        <v>2402</v>
      </c>
      <c r="CL84">
        <v>2621</v>
      </c>
      <c r="CM84">
        <v>2861</v>
      </c>
      <c r="CN84">
        <v>3123</v>
      </c>
      <c r="CO84">
        <v>4818</v>
      </c>
      <c r="CP84">
        <v>7436</v>
      </c>
      <c r="CQ84">
        <v>8596</v>
      </c>
      <c r="CR84">
        <v>9732</v>
      </c>
      <c r="CS84">
        <v>11054</v>
      </c>
      <c r="CT84" t="s">
        <v>885</v>
      </c>
      <c r="CU84">
        <v>12479</v>
      </c>
      <c r="CV84">
        <v>13627</v>
      </c>
      <c r="CW84">
        <v>1873.42</v>
      </c>
      <c r="CX84" t="s">
        <v>879</v>
      </c>
      <c r="CY84" t="s">
        <v>889</v>
      </c>
      <c r="CZ84">
        <v>3592.3058814000001</v>
      </c>
      <c r="DA84">
        <v>9795.3196423000009</v>
      </c>
      <c r="DB84">
        <v>48.535499573000003</v>
      </c>
      <c r="DC84">
        <v>43.853599547999998</v>
      </c>
      <c r="DD84">
        <f t="shared" si="8"/>
        <v>0.90353658525842151</v>
      </c>
      <c r="DE84">
        <v>32.391799927000001</v>
      </c>
      <c r="DF84">
        <v>815.99798583999996</v>
      </c>
      <c r="DG84">
        <v>3.9696000500000002E-2</v>
      </c>
      <c r="DH84">
        <v>415.55297542</v>
      </c>
      <c r="DI84">
        <v>0.123737</v>
      </c>
      <c r="DJ84">
        <v>51.419305119999997</v>
      </c>
      <c r="DK84">
        <v>0</v>
      </c>
      <c r="DL84">
        <v>0</v>
      </c>
      <c r="DM84">
        <v>0</v>
      </c>
      <c r="DN84">
        <f>IF(AND(D84=1,AM84&gt;1),1,0)</f>
        <v>0</v>
      </c>
      <c r="DO84">
        <f>IF(AND(DN84=0,AN84=1),AO84,DN84)</f>
        <v>0</v>
      </c>
      <c r="DP84">
        <f>IF(AND(E84=1,AS85&gt;0.3),1,0)</f>
        <v>0</v>
      </c>
      <c r="DQ84">
        <f>IF(AND(F84=1,AT85&gt;0.4),1,0)</f>
        <v>0</v>
      </c>
      <c r="DR84">
        <f>IF(AND($F84=1,$AT85&gt;1),1,0)</f>
        <v>0</v>
      </c>
      <c r="DS84">
        <f>IF(AND($F84=1,$AX84&gt;0.3),1,0)</f>
        <v>0</v>
      </c>
      <c r="DT84">
        <f>IF(AND($F84=1,$AX84&gt;0.4),1,0)</f>
        <v>0</v>
      </c>
      <c r="DU84">
        <f>IF(AND($F84=1,$AX84&gt;1),1,0)</f>
        <v>0</v>
      </c>
      <c r="DV84">
        <f>IF(AND($F84=1,$BI84&gt;0.3),1,0)</f>
        <v>0</v>
      </c>
      <c r="DW84">
        <f>IF(AND($F84=1,$BI84&gt;0.4),1,0)</f>
        <v>0</v>
      </c>
      <c r="DX84">
        <f>IF(AND($F84=1,$BI84&gt;1),1,0)</f>
        <v>0</v>
      </c>
      <c r="DY84">
        <f>IF(AND($F84=1,$BL84&gt;0.3),1,0)</f>
        <v>1</v>
      </c>
      <c r="DZ84">
        <f>IF(AND($F84=1,$BL84&gt;0.4),1,0)</f>
        <v>1</v>
      </c>
      <c r="EA84">
        <f>IF(AND($F84=1,$BL84&gt;1),1,0)</f>
        <v>1</v>
      </c>
      <c r="EB84" s="3">
        <v>101.90746385778529</v>
      </c>
      <c r="EC84">
        <f t="shared" si="5"/>
        <v>991763438.26396644</v>
      </c>
      <c r="ED84">
        <f t="shared" si="6"/>
        <v>2715.3003100998399</v>
      </c>
      <c r="EE84">
        <f t="shared" si="7"/>
        <v>4240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15712.982796</v>
      </c>
      <c r="EP84">
        <v>841082.63722999999</v>
      </c>
    </row>
    <row r="85" spans="1:146" x14ac:dyDescent="0.25">
      <c r="A85">
        <v>20489</v>
      </c>
      <c r="B85">
        <v>2</v>
      </c>
      <c r="C85">
        <v>0</v>
      </c>
      <c r="D85">
        <v>0</v>
      </c>
      <c r="E85">
        <v>1</v>
      </c>
      <c r="F85">
        <v>1</v>
      </c>
      <c r="G85">
        <v>0</v>
      </c>
      <c r="H85">
        <v>48665.005669999999</v>
      </c>
      <c r="I85">
        <v>48665.005669999999</v>
      </c>
      <c r="J85">
        <v>16818.648119000001</v>
      </c>
      <c r="K85">
        <v>16818.648119000001</v>
      </c>
      <c r="L85">
        <v>16818.648119000001</v>
      </c>
      <c r="M85">
        <v>8992.2750309999992</v>
      </c>
      <c r="N85">
        <v>8992.2750309999992</v>
      </c>
      <c r="O85">
        <v>8992.2750309999992</v>
      </c>
      <c r="P85">
        <v>8992.2750309999992</v>
      </c>
      <c r="Q85">
        <v>8992.2750309999992</v>
      </c>
      <c r="R85">
        <v>142339.32918999999</v>
      </c>
      <c r="S85">
        <v>125171.59018</v>
      </c>
      <c r="T85">
        <v>53278.220493000001</v>
      </c>
      <c r="U85">
        <v>24579.607523999999</v>
      </c>
      <c r="V85">
        <v>104075.01936000001</v>
      </c>
      <c r="W85">
        <v>104075.01936000001</v>
      </c>
      <c r="X85">
        <v>8599.3659499000005</v>
      </c>
      <c r="Y85">
        <v>6534.5115913</v>
      </c>
      <c r="Z85">
        <v>6534.5115913</v>
      </c>
      <c r="AA85">
        <v>19337.205311000002</v>
      </c>
      <c r="AB85">
        <v>19337.205311000002</v>
      </c>
      <c r="AC85">
        <v>19337.205311000002</v>
      </c>
      <c r="AD85">
        <v>19337.205311000002</v>
      </c>
      <c r="AE85">
        <v>19337.205311000002</v>
      </c>
      <c r="AF85">
        <v>14</v>
      </c>
      <c r="AG85">
        <v>0.73339998719999999</v>
      </c>
      <c r="AH85">
        <v>46.128549575999998</v>
      </c>
      <c r="AI85">
        <v>7.4183402060999999</v>
      </c>
      <c r="AJ85">
        <f>IF(AI85&gt;0,MIN(AH85/AI85,100),100)</f>
        <v>6.2181766128856051</v>
      </c>
      <c r="AK85">
        <v>0</v>
      </c>
      <c r="AL85">
        <v>0</v>
      </c>
      <c r="AM85">
        <v>0</v>
      </c>
      <c r="AN85">
        <f>IF(AND(AK85=0,AL85=0,AM85=0),1,0)</f>
        <v>1</v>
      </c>
      <c r="AQ85">
        <v>110.38043388</v>
      </c>
      <c r="AR85">
        <v>0</v>
      </c>
      <c r="AS85">
        <v>0.60396570000000005</v>
      </c>
      <c r="AT85">
        <v>0.29733300000000001</v>
      </c>
      <c r="AU85">
        <v>0.18415030499999999</v>
      </c>
      <c r="AV85">
        <v>0.16629179569999999</v>
      </c>
      <c r="AW85">
        <v>0.12923750279999999</v>
      </c>
      <c r="AX85">
        <v>50.483026504999998</v>
      </c>
      <c r="AY85">
        <v>1390.095</v>
      </c>
      <c r="AZ85">
        <v>11.798500000000001</v>
      </c>
      <c r="BA85">
        <v>19.765000000000001</v>
      </c>
      <c r="BB85">
        <v>286.255</v>
      </c>
      <c r="BC85">
        <v>76.015000000000001</v>
      </c>
      <c r="BD85">
        <v>0</v>
      </c>
      <c r="BE85">
        <v>12000</v>
      </c>
      <c r="BF85">
        <v>4.125</v>
      </c>
      <c r="BG85">
        <v>294989.59350000002</v>
      </c>
      <c r="BH85">
        <v>120332.16800000001</v>
      </c>
      <c r="BI85">
        <v>0.41134007839999998</v>
      </c>
      <c r="BJ85">
        <v>0.27658150500000001</v>
      </c>
      <c r="BK85">
        <v>2.2534024999999999E-2</v>
      </c>
      <c r="BL85">
        <f>BK85/BJ85</f>
        <v>8.1473361713032835E-2</v>
      </c>
      <c r="BM85">
        <v>140.95076814999999</v>
      </c>
      <c r="BN85">
        <v>1580</v>
      </c>
      <c r="BO85">
        <f>BN85*365.25*1000000/1000</f>
        <v>577095000</v>
      </c>
      <c r="BP85">
        <f>BO85/(CR85*1000)</f>
        <v>174.61270801815431</v>
      </c>
      <c r="BQ85">
        <v>0</v>
      </c>
      <c r="BR85">
        <v>488</v>
      </c>
      <c r="BS85">
        <v>487</v>
      </c>
      <c r="BT85">
        <v>156</v>
      </c>
      <c r="BU85" t="s">
        <v>179</v>
      </c>
      <c r="BV85" t="s">
        <v>196</v>
      </c>
      <c r="BW85">
        <v>38.92</v>
      </c>
      <c r="BX85">
        <v>121.58</v>
      </c>
      <c r="BY85" t="s">
        <v>71</v>
      </c>
      <c r="BZ85" t="s">
        <v>181</v>
      </c>
      <c r="CA85" t="s">
        <v>79</v>
      </c>
      <c r="CB85" t="s">
        <v>877</v>
      </c>
      <c r="CC85" t="s">
        <v>80</v>
      </c>
      <c r="CD85" t="s">
        <v>881</v>
      </c>
      <c r="CE85">
        <v>1456.3464805999999</v>
      </c>
      <c r="CF85">
        <v>716</v>
      </c>
      <c r="CG85">
        <v>820</v>
      </c>
      <c r="CH85">
        <v>938</v>
      </c>
      <c r="CI85">
        <v>1070</v>
      </c>
      <c r="CJ85">
        <v>1177</v>
      </c>
      <c r="CK85">
        <v>1294</v>
      </c>
      <c r="CL85">
        <v>1424</v>
      </c>
      <c r="CM85">
        <v>1620</v>
      </c>
      <c r="CN85">
        <v>1884</v>
      </c>
      <c r="CO85">
        <v>2311</v>
      </c>
      <c r="CP85">
        <v>2833</v>
      </c>
      <c r="CQ85">
        <v>3060</v>
      </c>
      <c r="CR85">
        <v>3305</v>
      </c>
      <c r="CS85">
        <v>3623</v>
      </c>
      <c r="CT85" t="s">
        <v>883</v>
      </c>
      <c r="CU85">
        <v>4067</v>
      </c>
      <c r="CV85">
        <v>4483</v>
      </c>
      <c r="CW85">
        <v>3842.27</v>
      </c>
      <c r="CX85" t="s">
        <v>879</v>
      </c>
      <c r="CY85" t="s">
        <v>889</v>
      </c>
      <c r="CZ85">
        <v>4668.3277605000003</v>
      </c>
      <c r="DA85">
        <v>10426.200273</v>
      </c>
      <c r="DB85">
        <v>0.2972150147</v>
      </c>
      <c r="DC85">
        <v>518.02502441000001</v>
      </c>
      <c r="DD85">
        <f t="shared" si="8"/>
        <v>100</v>
      </c>
      <c r="DE85">
        <v>0.169406</v>
      </c>
      <c r="DF85">
        <v>0</v>
      </c>
      <c r="DG85">
        <v>0</v>
      </c>
      <c r="DH85">
        <v>0.18621175000000001</v>
      </c>
      <c r="DI85">
        <v>2.96109</v>
      </c>
      <c r="DJ85">
        <v>0.55139053000000005</v>
      </c>
      <c r="DK85">
        <v>0</v>
      </c>
      <c r="DL85">
        <v>0</v>
      </c>
      <c r="DM85">
        <v>0</v>
      </c>
      <c r="DN85">
        <f>IF(AND(D85=1,AM85&gt;1),1,0)</f>
        <v>0</v>
      </c>
      <c r="DO85">
        <f>IF(AND(DN85=0,AN85=1),AO85,DN85)</f>
        <v>0</v>
      </c>
      <c r="DP85">
        <f>IF(AND(E85=1,AS86&gt;0.3),1,0)</f>
        <v>0</v>
      </c>
      <c r="DQ85">
        <f>IF(AND(F85=1,AT86&gt;0.4),1,0)</f>
        <v>0</v>
      </c>
      <c r="DR85">
        <f>IF(AND($F85=1,$AT86&gt;1),1,0)</f>
        <v>0</v>
      </c>
      <c r="DS85">
        <f>IF(AND($F85=1,$AX85&gt;0.3),1,0)</f>
        <v>1</v>
      </c>
      <c r="DT85">
        <f>IF(AND($F85=1,$AX85&gt;0.4),1,0)</f>
        <v>1</v>
      </c>
      <c r="DU85">
        <f>IF(AND($F85=1,$AX85&gt;1),1,0)</f>
        <v>1</v>
      </c>
      <c r="DV85">
        <f>IF(AND($F85=1,$BI85&gt;0.3),1,0)</f>
        <v>1</v>
      </c>
      <c r="DW85">
        <f>IF(AND($F85=1,$BI85&gt;0.4),1,0)</f>
        <v>1</v>
      </c>
      <c r="DX85">
        <f>IF(AND($F85=1,$BI85&gt;1),1,0)</f>
        <v>0</v>
      </c>
      <c r="DY85">
        <f>IF(AND($F85=1,$BL85&gt;0.3),1,0)</f>
        <v>0</v>
      </c>
      <c r="DZ85">
        <f>IF(AND($F85=1,$BL85&gt;0.4),1,0)</f>
        <v>0</v>
      </c>
      <c r="EA85">
        <f>IF(AND($F85=1,$BL85&gt;1),1,0)</f>
        <v>0</v>
      </c>
      <c r="EB85" s="3">
        <v>101.90746385778529</v>
      </c>
      <c r="EC85">
        <f t="shared" si="5"/>
        <v>336804168.04998034</v>
      </c>
      <c r="ED85">
        <f t="shared" si="6"/>
        <v>922.11955660501121</v>
      </c>
      <c r="EE85">
        <f t="shared" si="7"/>
        <v>1580</v>
      </c>
      <c r="EF85">
        <v>16818.648119000001</v>
      </c>
      <c r="EG85">
        <v>8992.2750309999992</v>
      </c>
      <c r="EH85">
        <v>19337.205311000002</v>
      </c>
      <c r="EI85">
        <v>49340.146127</v>
      </c>
      <c r="EJ85">
        <v>48665.005669999999</v>
      </c>
      <c r="EK85">
        <v>67516.910111000005</v>
      </c>
      <c r="EL85">
        <v>158372.73908</v>
      </c>
      <c r="EM85">
        <v>42141.350483000002</v>
      </c>
      <c r="EN85">
        <v>92252.725332999995</v>
      </c>
      <c r="EO85">
        <v>149945.87051000001</v>
      </c>
      <c r="EP85">
        <v>2741.6848799999998</v>
      </c>
    </row>
    <row r="86" spans="1:146" x14ac:dyDescent="0.25">
      <c r="A86">
        <v>20490</v>
      </c>
      <c r="H86">
        <v>71945.760288999998</v>
      </c>
      <c r="I86">
        <v>0</v>
      </c>
      <c r="J86">
        <v>0</v>
      </c>
      <c r="K86">
        <v>0</v>
      </c>
      <c r="L86">
        <v>0</v>
      </c>
      <c r="M86">
        <v>122242.98869</v>
      </c>
      <c r="N86">
        <v>27031.031846000002</v>
      </c>
      <c r="O86">
        <v>24449.884252</v>
      </c>
      <c r="P86">
        <v>0</v>
      </c>
      <c r="Q86">
        <v>0</v>
      </c>
      <c r="AF86">
        <v>44</v>
      </c>
      <c r="AG86">
        <v>1.1704000235000001</v>
      </c>
      <c r="BE86">
        <v>600000</v>
      </c>
      <c r="BQ86">
        <v>0</v>
      </c>
      <c r="BR86">
        <v>505</v>
      </c>
      <c r="BS86">
        <v>504</v>
      </c>
      <c r="BT86">
        <v>156</v>
      </c>
      <c r="BU86" t="s">
        <v>179</v>
      </c>
      <c r="BV86" t="s">
        <v>197</v>
      </c>
      <c r="BW86">
        <v>40.130000000000003</v>
      </c>
      <c r="BX86">
        <v>124.38</v>
      </c>
      <c r="BY86" t="s">
        <v>71</v>
      </c>
      <c r="BZ86" t="s">
        <v>181</v>
      </c>
      <c r="CA86" t="s">
        <v>79</v>
      </c>
      <c r="CB86" t="s">
        <v>877</v>
      </c>
      <c r="CC86" t="s">
        <v>80</v>
      </c>
      <c r="CD86" t="s">
        <v>881</v>
      </c>
      <c r="CE86">
        <v>2284.3618513000001</v>
      </c>
      <c r="CF86">
        <v>133</v>
      </c>
      <c r="CG86">
        <v>158</v>
      </c>
      <c r="CH86">
        <v>189</v>
      </c>
      <c r="CI86">
        <v>225</v>
      </c>
      <c r="CJ86">
        <v>269</v>
      </c>
      <c r="CK86">
        <v>320</v>
      </c>
      <c r="CL86">
        <v>382</v>
      </c>
      <c r="CM86">
        <v>455</v>
      </c>
      <c r="CN86">
        <v>543</v>
      </c>
      <c r="CO86">
        <v>607</v>
      </c>
      <c r="CP86">
        <v>679</v>
      </c>
      <c r="CQ86">
        <v>736</v>
      </c>
      <c r="CR86">
        <v>795</v>
      </c>
      <c r="CS86">
        <v>871</v>
      </c>
      <c r="CT86" t="s">
        <v>884</v>
      </c>
      <c r="CU86">
        <v>986</v>
      </c>
      <c r="CV86">
        <v>1102</v>
      </c>
      <c r="CW86">
        <v>3842.28</v>
      </c>
      <c r="CX86" t="s">
        <v>879</v>
      </c>
      <c r="CY86" t="s">
        <v>889</v>
      </c>
      <c r="CZ86">
        <v>4803.9248025999996</v>
      </c>
      <c r="DA86">
        <v>10550.696115999999</v>
      </c>
      <c r="DB86">
        <v>13.020500182999999</v>
      </c>
      <c r="DC86">
        <v>116.93199921</v>
      </c>
      <c r="DD86">
        <f t="shared" si="8"/>
        <v>8.9806073166582596</v>
      </c>
      <c r="DE86">
        <v>3.2423300742999999</v>
      </c>
      <c r="DF86">
        <v>9.7243003844999993</v>
      </c>
      <c r="DG86">
        <v>0.33342498539999998</v>
      </c>
      <c r="DH86">
        <v>25.806323410000001</v>
      </c>
      <c r="DI86">
        <v>5.6851899999999997E-2</v>
      </c>
      <c r="DJ86">
        <v>1.46713793</v>
      </c>
      <c r="DK86">
        <v>0</v>
      </c>
      <c r="DL86">
        <v>0</v>
      </c>
      <c r="DM86">
        <v>0</v>
      </c>
      <c r="EB86" s="3">
        <v>101.90746385778529</v>
      </c>
      <c r="EC86">
        <f t="shared" si="5"/>
        <v>81016433.766939297</v>
      </c>
      <c r="ED86">
        <f t="shared" si="6"/>
        <v>221.81090695945051</v>
      </c>
      <c r="EE86">
        <f t="shared" si="7"/>
        <v>221.81090695945051</v>
      </c>
      <c r="EF86">
        <v>0</v>
      </c>
      <c r="EG86">
        <v>0</v>
      </c>
      <c r="EJ86">
        <v>0</v>
      </c>
      <c r="EK86">
        <v>0</v>
      </c>
      <c r="EL86">
        <v>0</v>
      </c>
      <c r="EM86">
        <v>6767.0580815000003</v>
      </c>
      <c r="EN86">
        <v>6767.0580815000003</v>
      </c>
      <c r="EO86">
        <v>6767.0580815000003</v>
      </c>
    </row>
    <row r="87" spans="1:146" x14ac:dyDescent="0.25">
      <c r="A87">
        <v>20493</v>
      </c>
      <c r="H87">
        <v>152102.76293999999</v>
      </c>
      <c r="I87">
        <v>152102.76293999999</v>
      </c>
      <c r="J87">
        <v>0</v>
      </c>
      <c r="K87">
        <v>0</v>
      </c>
      <c r="L87">
        <v>0</v>
      </c>
      <c r="M87">
        <v>669939.98057999997</v>
      </c>
      <c r="N87">
        <v>669939.98057999997</v>
      </c>
      <c r="O87">
        <v>0</v>
      </c>
      <c r="P87">
        <v>0</v>
      </c>
      <c r="Q87">
        <v>0</v>
      </c>
      <c r="AF87">
        <v>144</v>
      </c>
      <c r="AG87">
        <v>0.52799999710000001</v>
      </c>
      <c r="BE87">
        <v>600000</v>
      </c>
      <c r="BQ87">
        <v>1</v>
      </c>
      <c r="BR87">
        <v>573</v>
      </c>
      <c r="BS87">
        <v>572</v>
      </c>
      <c r="BT87">
        <v>156</v>
      </c>
      <c r="BU87" t="s">
        <v>179</v>
      </c>
      <c r="BV87" t="s">
        <v>198</v>
      </c>
      <c r="BW87">
        <v>46.61</v>
      </c>
      <c r="BX87">
        <v>124.99</v>
      </c>
      <c r="BY87" t="s">
        <v>71</v>
      </c>
      <c r="BZ87" t="s">
        <v>181</v>
      </c>
      <c r="CA87" t="s">
        <v>79</v>
      </c>
      <c r="CB87" t="s">
        <v>877</v>
      </c>
      <c r="CC87" t="s">
        <v>93</v>
      </c>
      <c r="CD87" t="s">
        <v>881</v>
      </c>
      <c r="CE87">
        <v>453.26204375999998</v>
      </c>
      <c r="CF87">
        <v>181</v>
      </c>
      <c r="CG87">
        <v>216</v>
      </c>
      <c r="CH87">
        <v>259</v>
      </c>
      <c r="CI87">
        <v>309</v>
      </c>
      <c r="CJ87">
        <v>370</v>
      </c>
      <c r="CK87">
        <v>442</v>
      </c>
      <c r="CL87">
        <v>529</v>
      </c>
      <c r="CM87">
        <v>633</v>
      </c>
      <c r="CN87">
        <v>757</v>
      </c>
      <c r="CO87">
        <v>905</v>
      </c>
      <c r="CP87">
        <v>1082</v>
      </c>
      <c r="CQ87">
        <v>1294</v>
      </c>
      <c r="CR87">
        <v>1547</v>
      </c>
      <c r="CS87">
        <v>1846</v>
      </c>
      <c r="CT87" t="s">
        <v>886</v>
      </c>
      <c r="CU87">
        <v>2145</v>
      </c>
      <c r="CV87">
        <v>2386</v>
      </c>
      <c r="CW87">
        <v>2305.9499999999998</v>
      </c>
      <c r="CX87" t="s">
        <v>879</v>
      </c>
      <c r="CY87" t="s">
        <v>889</v>
      </c>
      <c r="CZ87">
        <v>5513.9824984999996</v>
      </c>
      <c r="DA87">
        <v>9913.7004737999996</v>
      </c>
      <c r="DB87">
        <v>0</v>
      </c>
      <c r="DC87">
        <v>48.174301147999998</v>
      </c>
      <c r="DD87">
        <f t="shared" si="8"/>
        <v>100</v>
      </c>
      <c r="DE87">
        <v>20.886400222999999</v>
      </c>
      <c r="DF87">
        <v>157.13699341</v>
      </c>
      <c r="DG87">
        <v>0.1329189986</v>
      </c>
      <c r="DH87">
        <v>75.626779330000005</v>
      </c>
      <c r="DI87">
        <v>0.22239200000000001</v>
      </c>
      <c r="DJ87">
        <v>16.81882616</v>
      </c>
      <c r="DK87">
        <v>308263.92327000003</v>
      </c>
      <c r="DL87">
        <v>1394716.8642</v>
      </c>
      <c r="DM87">
        <v>4.5244249999999999</v>
      </c>
      <c r="EB87" s="3">
        <v>101.90746385778529</v>
      </c>
      <c r="EC87">
        <f t="shared" si="5"/>
        <v>157650846.58799383</v>
      </c>
      <c r="ED87">
        <f t="shared" si="6"/>
        <v>431.62449442298106</v>
      </c>
      <c r="EE87">
        <f t="shared" si="7"/>
        <v>431.62449442298106</v>
      </c>
      <c r="EF87">
        <v>0</v>
      </c>
      <c r="EG87">
        <v>0</v>
      </c>
      <c r="EJ87">
        <v>487.21243354000001</v>
      </c>
      <c r="EK87">
        <v>28799.503828000001</v>
      </c>
      <c r="EL87">
        <v>54007.168184000002</v>
      </c>
      <c r="EM87">
        <v>8529.0800954000006</v>
      </c>
      <c r="EN87">
        <v>118865.4277</v>
      </c>
      <c r="EO87">
        <v>149998.96522000001</v>
      </c>
    </row>
    <row r="88" spans="1:146" x14ac:dyDescent="0.25">
      <c r="A88">
        <v>20494</v>
      </c>
      <c r="H88">
        <v>289851.16093999997</v>
      </c>
      <c r="I88">
        <v>210007.73129</v>
      </c>
      <c r="J88">
        <v>210007.73129</v>
      </c>
      <c r="K88">
        <v>154669.71891</v>
      </c>
      <c r="L88">
        <v>18662.163541000002</v>
      </c>
      <c r="M88">
        <v>410753.94279</v>
      </c>
      <c r="N88">
        <v>410753.94279</v>
      </c>
      <c r="O88">
        <v>410753.94279</v>
      </c>
      <c r="P88">
        <v>410753.94279</v>
      </c>
      <c r="Q88">
        <v>166151.09880000001</v>
      </c>
      <c r="AF88">
        <v>1045</v>
      </c>
      <c r="AG88">
        <v>0.37979999190000002</v>
      </c>
      <c r="BE88">
        <v>600000</v>
      </c>
      <c r="BQ88">
        <v>1</v>
      </c>
      <c r="BR88">
        <v>504</v>
      </c>
      <c r="BS88">
        <v>503</v>
      </c>
      <c r="BT88">
        <v>156</v>
      </c>
      <c r="BU88" t="s">
        <v>179</v>
      </c>
      <c r="BV88" t="s">
        <v>199</v>
      </c>
      <c r="BW88">
        <v>40.11</v>
      </c>
      <c r="BX88">
        <v>113.28</v>
      </c>
      <c r="BY88" t="s">
        <v>71</v>
      </c>
      <c r="BZ88" t="s">
        <v>181</v>
      </c>
      <c r="CA88" t="s">
        <v>79</v>
      </c>
      <c r="CB88" t="s">
        <v>877</v>
      </c>
      <c r="CC88" t="s">
        <v>74</v>
      </c>
      <c r="CD88" t="s">
        <v>74</v>
      </c>
      <c r="CE88">
        <v>561.31602783000005</v>
      </c>
      <c r="CF88">
        <v>201</v>
      </c>
      <c r="CG88">
        <v>249</v>
      </c>
      <c r="CH88">
        <v>358</v>
      </c>
      <c r="CI88">
        <v>390</v>
      </c>
      <c r="CJ88">
        <v>432</v>
      </c>
      <c r="CK88">
        <v>493</v>
      </c>
      <c r="CL88">
        <v>565</v>
      </c>
      <c r="CM88">
        <v>743</v>
      </c>
      <c r="CN88">
        <v>917</v>
      </c>
      <c r="CO88">
        <v>981</v>
      </c>
      <c r="CP88">
        <v>1049</v>
      </c>
      <c r="CQ88">
        <v>1189</v>
      </c>
      <c r="CR88">
        <v>1355</v>
      </c>
      <c r="CS88">
        <v>1551</v>
      </c>
      <c r="CT88" t="s">
        <v>886</v>
      </c>
      <c r="CU88">
        <v>1777</v>
      </c>
      <c r="CV88">
        <v>1977</v>
      </c>
      <c r="CW88">
        <v>4649.54</v>
      </c>
      <c r="CX88" t="s">
        <v>877</v>
      </c>
      <c r="CY88" t="s">
        <v>890</v>
      </c>
      <c r="CZ88">
        <v>4801.6907622999997</v>
      </c>
      <c r="DA88">
        <v>9610.8929243999992</v>
      </c>
      <c r="DB88">
        <v>0.98349297049999995</v>
      </c>
      <c r="DC88">
        <v>83.706398010000001</v>
      </c>
      <c r="DD88">
        <f t="shared" si="8"/>
        <v>85.111333299560172</v>
      </c>
      <c r="DE88">
        <v>120.73100281000001</v>
      </c>
      <c r="DF88">
        <v>0.71556699280000002</v>
      </c>
      <c r="DG88">
        <v>100</v>
      </c>
      <c r="DH88">
        <v>22.349819029999999</v>
      </c>
      <c r="DI88">
        <v>3.67964</v>
      </c>
      <c r="DJ88">
        <v>82.239304360000006</v>
      </c>
      <c r="DK88">
        <v>19834.375349999998</v>
      </c>
      <c r="DL88">
        <v>143208.49408999999</v>
      </c>
      <c r="DM88">
        <v>7.2202169999999999</v>
      </c>
      <c r="EB88" s="3">
        <v>101.90746385778529</v>
      </c>
      <c r="EC88">
        <f t="shared" si="5"/>
        <v>138084613.52729908</v>
      </c>
      <c r="ED88">
        <f t="shared" si="6"/>
        <v>378.05506783654778</v>
      </c>
      <c r="EE88">
        <f t="shared" si="7"/>
        <v>378.05506783654778</v>
      </c>
      <c r="EF88">
        <v>210007.73129</v>
      </c>
      <c r="EG88">
        <v>410753.94279</v>
      </c>
      <c r="EJ88">
        <v>74399.029840000003</v>
      </c>
      <c r="EK88">
        <v>74399.029840000003</v>
      </c>
      <c r="EL88">
        <v>119624.85086000001</v>
      </c>
      <c r="EM88">
        <v>0</v>
      </c>
      <c r="EN88">
        <v>9001.0983084</v>
      </c>
      <c r="EO88">
        <v>98700.953326000003</v>
      </c>
    </row>
    <row r="89" spans="1:146" x14ac:dyDescent="0.25">
      <c r="A89">
        <v>20499</v>
      </c>
      <c r="B89">
        <v>4</v>
      </c>
      <c r="C89">
        <v>6.7238189999999998E-4</v>
      </c>
      <c r="D89">
        <v>0</v>
      </c>
      <c r="E89">
        <v>0.99932761810000004</v>
      </c>
      <c r="F89">
        <v>1</v>
      </c>
      <c r="G89">
        <v>0</v>
      </c>
      <c r="H89">
        <v>124175.41937</v>
      </c>
      <c r="I89">
        <v>76909.613228000002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100709.60754</v>
      </c>
      <c r="S89">
        <v>100709.60754</v>
      </c>
      <c r="T89">
        <v>51813.917104</v>
      </c>
      <c r="U89">
        <v>0</v>
      </c>
      <c r="V89">
        <v>21777.048449999998</v>
      </c>
      <c r="W89">
        <v>0</v>
      </c>
      <c r="X89">
        <v>0</v>
      </c>
      <c r="Y89">
        <v>0</v>
      </c>
      <c r="Z89">
        <v>0</v>
      </c>
      <c r="AA89">
        <v>21932.073421000001</v>
      </c>
      <c r="AB89">
        <v>21932.073421000001</v>
      </c>
      <c r="AC89">
        <v>0</v>
      </c>
      <c r="AD89">
        <v>0</v>
      </c>
      <c r="AE89">
        <v>0</v>
      </c>
      <c r="AF89">
        <v>7</v>
      </c>
      <c r="AG89">
        <v>1.3550000191</v>
      </c>
      <c r="AH89">
        <v>60.225099624000002</v>
      </c>
      <c r="AI89">
        <v>778.88730305000001</v>
      </c>
      <c r="AJ89">
        <f>IF(AI89&gt;0,MIN(AH89/AI89,100),100)</f>
        <v>7.7321968644459851E-2</v>
      </c>
      <c r="AK89">
        <v>11511.714574</v>
      </c>
      <c r="AL89">
        <v>7130.7474052999996</v>
      </c>
      <c r="AM89">
        <v>0.55321110139999996</v>
      </c>
      <c r="AN89">
        <f>IF(AND(AK89=0,AL89=0,AM89=0),1,0)</f>
        <v>0</v>
      </c>
      <c r="AQ89">
        <v>16.43944582</v>
      </c>
      <c r="AR89">
        <v>0</v>
      </c>
      <c r="AS89">
        <v>32.134562250000002</v>
      </c>
      <c r="AT89">
        <v>0.18130299999999999</v>
      </c>
      <c r="AU89">
        <v>5.8260953799999999</v>
      </c>
      <c r="AV89">
        <v>0.71014499659999997</v>
      </c>
      <c r="AW89">
        <v>27.325199127000001</v>
      </c>
      <c r="AX89">
        <v>2.5988599300000002E-2</v>
      </c>
      <c r="AY89">
        <v>935.21680404000006</v>
      </c>
      <c r="AZ89">
        <v>3.3790336417</v>
      </c>
      <c r="BA89">
        <v>69.550943649999994</v>
      </c>
      <c r="BB89">
        <v>590.7106106</v>
      </c>
      <c r="BC89">
        <v>251.80075862000001</v>
      </c>
      <c r="BD89">
        <v>0</v>
      </c>
      <c r="BE89">
        <v>11000</v>
      </c>
      <c r="BF89">
        <v>1.1875</v>
      </c>
      <c r="BG89">
        <v>29521718.633000001</v>
      </c>
      <c r="BH89">
        <v>4638463.7088000001</v>
      </c>
      <c r="BI89">
        <v>0.15129404190000001</v>
      </c>
      <c r="BJ89">
        <v>20.142197708000001</v>
      </c>
      <c r="BK89">
        <v>2.2450855219000001</v>
      </c>
      <c r="BL89">
        <f>BK89/BJ89</f>
        <v>0.11146179550249899</v>
      </c>
      <c r="BM89">
        <v>2159.9865042000001</v>
      </c>
      <c r="BN89">
        <v>5949</v>
      </c>
      <c r="BO89">
        <f>BN89*365.25*1000000/1000</f>
        <v>2172872250</v>
      </c>
      <c r="BP89">
        <f>BO89/(CR89*1000)</f>
        <v>303.4737779329609</v>
      </c>
      <c r="BQ89">
        <v>1</v>
      </c>
      <c r="BR89">
        <v>230</v>
      </c>
      <c r="BS89">
        <v>230</v>
      </c>
      <c r="BT89">
        <v>156</v>
      </c>
      <c r="BU89" t="s">
        <v>179</v>
      </c>
      <c r="BV89" t="s">
        <v>200</v>
      </c>
      <c r="BW89">
        <v>23.02</v>
      </c>
      <c r="BX89">
        <v>113.74</v>
      </c>
      <c r="BY89" t="s">
        <v>71</v>
      </c>
      <c r="BZ89" t="s">
        <v>181</v>
      </c>
      <c r="CA89" t="s">
        <v>79</v>
      </c>
      <c r="CB89" t="s">
        <v>877</v>
      </c>
      <c r="CC89" t="s">
        <v>80</v>
      </c>
      <c r="CD89" t="s">
        <v>881</v>
      </c>
      <c r="CE89">
        <v>2341.0589174000002</v>
      </c>
      <c r="CF89">
        <v>92</v>
      </c>
      <c r="CG89">
        <v>95</v>
      </c>
      <c r="CH89">
        <v>99</v>
      </c>
      <c r="CI89">
        <v>104</v>
      </c>
      <c r="CJ89">
        <v>114</v>
      </c>
      <c r="CK89">
        <v>125</v>
      </c>
      <c r="CL89">
        <v>137</v>
      </c>
      <c r="CM89">
        <v>237</v>
      </c>
      <c r="CN89">
        <v>553</v>
      </c>
      <c r="CO89">
        <v>1416</v>
      </c>
      <c r="CP89">
        <v>3631</v>
      </c>
      <c r="CQ89">
        <v>5269</v>
      </c>
      <c r="CR89">
        <v>7160</v>
      </c>
      <c r="CS89">
        <v>7859</v>
      </c>
      <c r="CT89" t="s">
        <v>885</v>
      </c>
      <c r="CU89">
        <v>8783</v>
      </c>
      <c r="CV89">
        <v>9612</v>
      </c>
      <c r="CW89">
        <v>14785.4</v>
      </c>
      <c r="CX89" t="s">
        <v>891</v>
      </c>
      <c r="CY89" t="s">
        <v>891</v>
      </c>
      <c r="CZ89">
        <v>2816.8217650000001</v>
      </c>
      <c r="DA89">
        <v>10829.239314</v>
      </c>
      <c r="DB89">
        <v>729.20501708999996</v>
      </c>
      <c r="DC89">
        <v>63.619300842000001</v>
      </c>
      <c r="DD89">
        <f t="shared" si="8"/>
        <v>8.7244738243686518E-2</v>
      </c>
      <c r="DE89">
        <v>0.71014499659999997</v>
      </c>
      <c r="DF89">
        <v>27.325199127000001</v>
      </c>
      <c r="DG89">
        <v>2.5988599300000002E-2</v>
      </c>
      <c r="DH89">
        <v>32.134562250000002</v>
      </c>
      <c r="DI89">
        <v>0.18130299999999999</v>
      </c>
      <c r="DJ89">
        <v>5.8260953799999999</v>
      </c>
      <c r="DK89">
        <v>12889.74026</v>
      </c>
      <c r="DL89">
        <v>7984.3433679999998</v>
      </c>
      <c r="DM89">
        <v>0.61943400000000004</v>
      </c>
      <c r="DN89">
        <f>IF(AND(D89=1,AM89&gt;1),1,0)</f>
        <v>0</v>
      </c>
      <c r="DO89">
        <f>IF(AND(DN89=0,AN89=1),AO89,DN89)</f>
        <v>0</v>
      </c>
      <c r="DP89">
        <f>IF(AND(E89=1,AS90&gt;0.3),1,0)</f>
        <v>0</v>
      </c>
      <c r="DQ89">
        <f>IF(AND(F89=1,AT90&gt;0.4),1,0)</f>
        <v>0</v>
      </c>
      <c r="DR89">
        <f>IF(AND($F89=1,$AT90&gt;1),1,0)</f>
        <v>0</v>
      </c>
      <c r="DS89">
        <f>IF(AND($F89=1,$AX89&gt;0.3),1,0)</f>
        <v>0</v>
      </c>
      <c r="DT89">
        <f>IF(AND($F89=1,$AX89&gt;0.4),1,0)</f>
        <v>0</v>
      </c>
      <c r="DU89">
        <f>IF(AND($F89=1,$AX89&gt;1),1,0)</f>
        <v>0</v>
      </c>
      <c r="DV89">
        <f>IF(AND($F89=1,$BI89&gt;0.3),1,0)</f>
        <v>0</v>
      </c>
      <c r="DW89">
        <f>IF(AND($F89=1,$BI89&gt;0.4),1,0)</f>
        <v>0</v>
      </c>
      <c r="DX89">
        <f>IF(AND($F89=1,$BI89&gt;1),1,0)</f>
        <v>0</v>
      </c>
      <c r="DY89">
        <f>IF(AND($F89=1,$BL89&gt;0.3),1,0)</f>
        <v>0</v>
      </c>
      <c r="DZ89">
        <f>IF(AND($F89=1,$BL89&gt;0.4),1,0)</f>
        <v>0</v>
      </c>
      <c r="EA89">
        <f>IF(AND($F89=1,$BL89&gt;1),1,0)</f>
        <v>0</v>
      </c>
      <c r="EB89" s="3">
        <v>101.90746385778529</v>
      </c>
      <c r="EC89">
        <f t="shared" si="5"/>
        <v>729657441.22174263</v>
      </c>
      <c r="ED89">
        <f t="shared" si="6"/>
        <v>1997.6931997857432</v>
      </c>
      <c r="EE89">
        <f t="shared" si="7"/>
        <v>5949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6236.4313162999997</v>
      </c>
    </row>
    <row r="90" spans="1:146" x14ac:dyDescent="0.25">
      <c r="A90">
        <v>20506</v>
      </c>
      <c r="H90">
        <v>142717.87972</v>
      </c>
      <c r="I90">
        <v>82698.422168999998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AF90">
        <v>6</v>
      </c>
      <c r="AG90">
        <v>1.320299983</v>
      </c>
      <c r="BE90">
        <v>11000</v>
      </c>
      <c r="BQ90">
        <v>1</v>
      </c>
      <c r="BR90">
        <v>236</v>
      </c>
      <c r="BS90">
        <v>236</v>
      </c>
      <c r="BT90">
        <v>156</v>
      </c>
      <c r="BU90" t="s">
        <v>179</v>
      </c>
      <c r="BV90" t="s">
        <v>201</v>
      </c>
      <c r="BW90">
        <v>23.19</v>
      </c>
      <c r="BX90">
        <v>113.14</v>
      </c>
      <c r="BY90" t="s">
        <v>71</v>
      </c>
      <c r="BZ90" t="s">
        <v>181</v>
      </c>
      <c r="CA90" t="s">
        <v>79</v>
      </c>
      <c r="CB90" t="s">
        <v>877</v>
      </c>
      <c r="CC90" t="s">
        <v>80</v>
      </c>
      <c r="CD90" t="s">
        <v>881</v>
      </c>
      <c r="CE90">
        <v>1751.7998666000001</v>
      </c>
      <c r="CF90">
        <v>101</v>
      </c>
      <c r="CG90">
        <v>139</v>
      </c>
      <c r="CH90">
        <v>192</v>
      </c>
      <c r="CI90">
        <v>266</v>
      </c>
      <c r="CJ90">
        <v>367</v>
      </c>
      <c r="CK90">
        <v>506</v>
      </c>
      <c r="CL90">
        <v>699</v>
      </c>
      <c r="CM90">
        <v>965</v>
      </c>
      <c r="CN90">
        <v>1450</v>
      </c>
      <c r="CO90">
        <v>2371</v>
      </c>
      <c r="CP90">
        <v>3877</v>
      </c>
      <c r="CQ90">
        <v>4970</v>
      </c>
      <c r="CR90">
        <v>6208</v>
      </c>
      <c r="CS90">
        <v>7650</v>
      </c>
      <c r="CT90" t="s">
        <v>885</v>
      </c>
      <c r="CU90">
        <v>8910</v>
      </c>
      <c r="CV90">
        <v>9790</v>
      </c>
      <c r="CW90">
        <v>14785.4</v>
      </c>
      <c r="CX90" t="s">
        <v>891</v>
      </c>
      <c r="CY90" t="s">
        <v>891</v>
      </c>
      <c r="CZ90">
        <v>2837.1811160000002</v>
      </c>
      <c r="DA90">
        <v>10763.665948</v>
      </c>
      <c r="DB90">
        <v>1041.3100586</v>
      </c>
      <c r="DC90">
        <v>285.08999634000003</v>
      </c>
      <c r="DD90">
        <f t="shared" si="8"/>
        <v>0.27378012339887714</v>
      </c>
      <c r="DE90">
        <v>7.1449198723</v>
      </c>
      <c r="DF90">
        <v>222.42100525000001</v>
      </c>
      <c r="DG90">
        <v>3.2123498600000001E-2</v>
      </c>
      <c r="DH90">
        <v>274.31073278000002</v>
      </c>
      <c r="DI90">
        <v>0.101631</v>
      </c>
      <c r="DJ90">
        <v>27.878534330000001</v>
      </c>
      <c r="DK90">
        <v>12889.74026</v>
      </c>
      <c r="DL90">
        <v>7984.3433679999998</v>
      </c>
      <c r="DM90">
        <v>0.61943400000000004</v>
      </c>
      <c r="EB90" s="3">
        <v>101.90746385778529</v>
      </c>
      <c r="EC90">
        <f t="shared" si="5"/>
        <v>632641535.62913096</v>
      </c>
      <c r="ED90">
        <f t="shared" si="6"/>
        <v>1732.0781262946775</v>
      </c>
      <c r="EE90">
        <f t="shared" si="7"/>
        <v>1732.0781262946775</v>
      </c>
      <c r="EF90">
        <v>0</v>
      </c>
      <c r="EG90">
        <v>0</v>
      </c>
      <c r="EJ90">
        <v>12355.527586</v>
      </c>
      <c r="EK90">
        <v>12355.527586</v>
      </c>
      <c r="EL90">
        <v>12355.527586</v>
      </c>
      <c r="EM90">
        <v>0</v>
      </c>
      <c r="EN90">
        <v>0</v>
      </c>
      <c r="EO90">
        <v>0</v>
      </c>
    </row>
    <row r="91" spans="1:146" x14ac:dyDescent="0.25">
      <c r="A91">
        <v>20509</v>
      </c>
      <c r="H91">
        <v>188003.67483999999</v>
      </c>
      <c r="I91">
        <v>78131.585181999995</v>
      </c>
      <c r="J91">
        <v>65898.746920999998</v>
      </c>
      <c r="K91">
        <v>65898.746920999998</v>
      </c>
      <c r="L91">
        <v>0</v>
      </c>
      <c r="M91">
        <v>152118.96622</v>
      </c>
      <c r="N91">
        <v>152118.96622</v>
      </c>
      <c r="O91">
        <v>65900.322923</v>
      </c>
      <c r="P91">
        <v>65900.322923</v>
      </c>
      <c r="Q91">
        <v>65900.322923</v>
      </c>
      <c r="AF91">
        <v>72</v>
      </c>
      <c r="AG91">
        <v>0.77770000699999997</v>
      </c>
      <c r="BE91">
        <v>600000</v>
      </c>
      <c r="BQ91">
        <v>0</v>
      </c>
      <c r="BR91">
        <v>538</v>
      </c>
      <c r="BS91">
        <v>537</v>
      </c>
      <c r="BT91">
        <v>156</v>
      </c>
      <c r="BU91" t="s">
        <v>179</v>
      </c>
      <c r="BV91" t="s">
        <v>202</v>
      </c>
      <c r="BW91">
        <v>41.87</v>
      </c>
      <c r="BX91">
        <v>123.92</v>
      </c>
      <c r="BY91" t="s">
        <v>71</v>
      </c>
      <c r="BZ91" t="s">
        <v>181</v>
      </c>
      <c r="CA91" t="s">
        <v>79</v>
      </c>
      <c r="CB91" t="s">
        <v>877</v>
      </c>
      <c r="CC91" t="s">
        <v>80</v>
      </c>
      <c r="CD91" t="s">
        <v>881</v>
      </c>
      <c r="CE91">
        <v>1947.0430279</v>
      </c>
      <c r="CF91">
        <v>637</v>
      </c>
      <c r="CG91">
        <v>680</v>
      </c>
      <c r="CH91">
        <v>727</v>
      </c>
      <c r="CI91">
        <v>776</v>
      </c>
      <c r="CJ91">
        <v>829</v>
      </c>
      <c r="CK91">
        <v>906</v>
      </c>
      <c r="CL91">
        <v>991</v>
      </c>
      <c r="CM91">
        <v>1115</v>
      </c>
      <c r="CN91">
        <v>1289</v>
      </c>
      <c r="CO91">
        <v>1323</v>
      </c>
      <c r="CP91">
        <v>1358</v>
      </c>
      <c r="CQ91">
        <v>1368</v>
      </c>
      <c r="CR91">
        <v>1377</v>
      </c>
      <c r="CS91">
        <v>1419</v>
      </c>
      <c r="CT91" t="s">
        <v>886</v>
      </c>
      <c r="CU91">
        <v>1567</v>
      </c>
      <c r="CV91">
        <v>1739</v>
      </c>
      <c r="CW91">
        <v>8824.6200000000008</v>
      </c>
      <c r="CX91" t="s">
        <v>877</v>
      </c>
      <c r="CY91" t="s">
        <v>890</v>
      </c>
      <c r="CZ91">
        <v>4997.3289897000004</v>
      </c>
      <c r="DA91">
        <v>10339.323181</v>
      </c>
      <c r="DB91">
        <v>16.393400192000001</v>
      </c>
      <c r="DC91">
        <v>65.863899231000005</v>
      </c>
      <c r="DD91">
        <f t="shared" si="8"/>
        <v>4.017708252077056</v>
      </c>
      <c r="DE91">
        <v>16.58480072</v>
      </c>
      <c r="DF91">
        <v>8.4212999344000004</v>
      </c>
      <c r="DG91">
        <v>1.9693900347</v>
      </c>
      <c r="DH91">
        <v>6.5624590500000002</v>
      </c>
      <c r="DI91">
        <v>0.79271400000000003</v>
      </c>
      <c r="DJ91">
        <v>5.2021548199999996</v>
      </c>
      <c r="DK91">
        <v>0</v>
      </c>
      <c r="DL91">
        <v>0</v>
      </c>
      <c r="DM91">
        <v>0</v>
      </c>
      <c r="EB91" s="3">
        <v>101.90746385778529</v>
      </c>
      <c r="EC91">
        <f t="shared" si="5"/>
        <v>140326577.73217034</v>
      </c>
      <c r="ED91">
        <f t="shared" si="6"/>
        <v>384.19323129957655</v>
      </c>
      <c r="EE91">
        <f t="shared" si="7"/>
        <v>384.19323129957655</v>
      </c>
      <c r="EF91">
        <v>65898.746920999998</v>
      </c>
      <c r="EG91">
        <v>65900.322923</v>
      </c>
      <c r="EJ91">
        <v>4870.9884349000004</v>
      </c>
      <c r="EK91">
        <v>4870.9884349000004</v>
      </c>
      <c r="EL91">
        <v>15786.525224999999</v>
      </c>
      <c r="EM91">
        <v>0</v>
      </c>
      <c r="EN91">
        <v>0</v>
      </c>
      <c r="EO91">
        <v>141536.80598999999</v>
      </c>
    </row>
    <row r="92" spans="1:146" x14ac:dyDescent="0.25">
      <c r="A92">
        <v>20510</v>
      </c>
      <c r="H92">
        <v>175937.88013999999</v>
      </c>
      <c r="I92">
        <v>175937.88013999999</v>
      </c>
      <c r="J92">
        <v>175937.88013999999</v>
      </c>
      <c r="K92">
        <v>57727.484794000004</v>
      </c>
      <c r="L92">
        <v>57727.484794000004</v>
      </c>
      <c r="M92">
        <v>224512.38039999999</v>
      </c>
      <c r="N92">
        <v>224512.38039999999</v>
      </c>
      <c r="O92">
        <v>203821.78638000001</v>
      </c>
      <c r="P92">
        <v>113046.02807</v>
      </c>
      <c r="Q92">
        <v>113046.02807</v>
      </c>
      <c r="AF92">
        <v>125</v>
      </c>
      <c r="AG92">
        <v>0.54460000990000001</v>
      </c>
      <c r="BE92">
        <v>600000</v>
      </c>
      <c r="BQ92">
        <v>0</v>
      </c>
      <c r="BR92">
        <v>540</v>
      </c>
      <c r="BS92">
        <v>539</v>
      </c>
      <c r="BT92">
        <v>156</v>
      </c>
      <c r="BU92" t="s">
        <v>179</v>
      </c>
      <c r="BV92" t="s">
        <v>203</v>
      </c>
      <c r="BW92">
        <v>42.02</v>
      </c>
      <c r="BX92">
        <v>121.67</v>
      </c>
      <c r="BY92" t="s">
        <v>71</v>
      </c>
      <c r="BZ92" t="s">
        <v>181</v>
      </c>
      <c r="CA92" t="s">
        <v>79</v>
      </c>
      <c r="CB92" t="s">
        <v>877</v>
      </c>
      <c r="CC92" t="s">
        <v>93</v>
      </c>
      <c r="CD92" t="s">
        <v>881</v>
      </c>
      <c r="CE92">
        <v>1572.8143422000001</v>
      </c>
      <c r="CF92">
        <v>172</v>
      </c>
      <c r="CG92">
        <v>201</v>
      </c>
      <c r="CH92">
        <v>235</v>
      </c>
      <c r="CI92">
        <v>275</v>
      </c>
      <c r="CJ92">
        <v>321</v>
      </c>
      <c r="CK92">
        <v>375</v>
      </c>
      <c r="CL92">
        <v>439</v>
      </c>
      <c r="CM92">
        <v>513</v>
      </c>
      <c r="CN92">
        <v>600</v>
      </c>
      <c r="CO92">
        <v>633</v>
      </c>
      <c r="CP92">
        <v>667</v>
      </c>
      <c r="CQ92">
        <v>739</v>
      </c>
      <c r="CR92">
        <v>821</v>
      </c>
      <c r="CS92">
        <v>922</v>
      </c>
      <c r="CT92" t="s">
        <v>884</v>
      </c>
      <c r="CU92">
        <v>1053</v>
      </c>
      <c r="CV92">
        <v>1176</v>
      </c>
      <c r="CW92">
        <v>3787.34</v>
      </c>
      <c r="CX92" t="s">
        <v>879</v>
      </c>
      <c r="CY92" t="s">
        <v>889</v>
      </c>
      <c r="CZ92">
        <v>5013.9115302999999</v>
      </c>
      <c r="DA92">
        <v>10136.638711</v>
      </c>
      <c r="DB92">
        <v>7.8595700264000001</v>
      </c>
      <c r="DC92">
        <v>34.846000670999999</v>
      </c>
      <c r="DD92">
        <f t="shared" si="8"/>
        <v>4.4335759531314807</v>
      </c>
      <c r="DE92">
        <v>16.58480072</v>
      </c>
      <c r="DF92">
        <v>8.4212999344000004</v>
      </c>
      <c r="DG92">
        <v>1.9693900347</v>
      </c>
      <c r="DH92">
        <v>16.27210032</v>
      </c>
      <c r="DI92">
        <v>1.2260200000000001</v>
      </c>
      <c r="DJ92">
        <v>19.949975469999998</v>
      </c>
      <c r="DK92">
        <v>0</v>
      </c>
      <c r="DL92">
        <v>0</v>
      </c>
      <c r="DM92">
        <v>0</v>
      </c>
      <c r="EB92" s="3">
        <v>101.90746385778529</v>
      </c>
      <c r="EC92">
        <f t="shared" si="5"/>
        <v>83666027.827241719</v>
      </c>
      <c r="ED92">
        <f t="shared" si="6"/>
        <v>229.06510014303001</v>
      </c>
      <c r="EE92">
        <f t="shared" si="7"/>
        <v>229.06510014303001</v>
      </c>
      <c r="EF92">
        <v>57727.484794000004</v>
      </c>
      <c r="EG92">
        <v>203821.78638000001</v>
      </c>
      <c r="EJ92">
        <v>10541.376206000001</v>
      </c>
      <c r="EK92">
        <v>10541.376206000001</v>
      </c>
      <c r="EL92">
        <v>71194.694562000004</v>
      </c>
      <c r="EM92">
        <v>14141.241379999999</v>
      </c>
      <c r="EN92">
        <v>63958.825686999997</v>
      </c>
      <c r="EO92">
        <v>240046.77833999999</v>
      </c>
    </row>
    <row r="93" spans="1:146" x14ac:dyDescent="0.25">
      <c r="A93">
        <v>20511</v>
      </c>
      <c r="H93">
        <v>297489.56375999999</v>
      </c>
      <c r="I93">
        <v>297489.56375999999</v>
      </c>
      <c r="J93">
        <v>0</v>
      </c>
      <c r="K93">
        <v>0</v>
      </c>
      <c r="L93">
        <v>0</v>
      </c>
      <c r="M93">
        <v>140044.19571</v>
      </c>
      <c r="N93">
        <v>140044.19571</v>
      </c>
      <c r="O93">
        <v>140044.19571</v>
      </c>
      <c r="P93">
        <v>140044.19571</v>
      </c>
      <c r="Q93">
        <v>140044.19571</v>
      </c>
      <c r="AF93">
        <v>24</v>
      </c>
      <c r="AG93">
        <v>0.76990002390000001</v>
      </c>
      <c r="BE93">
        <v>600000</v>
      </c>
      <c r="BQ93">
        <v>1</v>
      </c>
      <c r="BR93">
        <v>376</v>
      </c>
      <c r="BS93">
        <v>376</v>
      </c>
      <c r="BT93">
        <v>156</v>
      </c>
      <c r="BU93" t="s">
        <v>179</v>
      </c>
      <c r="BV93" t="s">
        <v>204</v>
      </c>
      <c r="BW93">
        <v>32.9</v>
      </c>
      <c r="BX93">
        <v>115.75</v>
      </c>
      <c r="BY93" t="s">
        <v>71</v>
      </c>
      <c r="BZ93" t="s">
        <v>181</v>
      </c>
      <c r="CA93" t="s">
        <v>79</v>
      </c>
      <c r="CB93" t="s">
        <v>877</v>
      </c>
      <c r="CC93" t="s">
        <v>80</v>
      </c>
      <c r="CD93" t="s">
        <v>881</v>
      </c>
      <c r="CE93">
        <v>1213.4759233</v>
      </c>
      <c r="CF93">
        <v>46</v>
      </c>
      <c r="CG93">
        <v>53</v>
      </c>
      <c r="CH93">
        <v>61</v>
      </c>
      <c r="CI93">
        <v>70</v>
      </c>
      <c r="CJ93">
        <v>81</v>
      </c>
      <c r="CK93">
        <v>93</v>
      </c>
      <c r="CL93">
        <v>107</v>
      </c>
      <c r="CM93">
        <v>123</v>
      </c>
      <c r="CN93">
        <v>142</v>
      </c>
      <c r="CO93">
        <v>265</v>
      </c>
      <c r="CP93">
        <v>695</v>
      </c>
      <c r="CQ93">
        <v>804</v>
      </c>
      <c r="CR93">
        <v>874</v>
      </c>
      <c r="CS93">
        <v>963</v>
      </c>
      <c r="CT93" t="s">
        <v>884</v>
      </c>
      <c r="CU93">
        <v>1092</v>
      </c>
      <c r="CV93">
        <v>1218</v>
      </c>
      <c r="CW93">
        <v>2310.23</v>
      </c>
      <c r="CX93" t="s">
        <v>879</v>
      </c>
      <c r="CY93" t="s">
        <v>889</v>
      </c>
      <c r="CZ93">
        <v>3981.375262</v>
      </c>
      <c r="DA93">
        <v>10409.551199</v>
      </c>
      <c r="DB93">
        <v>524.29998779000005</v>
      </c>
      <c r="DC93">
        <v>32.411201476999999</v>
      </c>
      <c r="DD93">
        <f t="shared" si="8"/>
        <v>6.1818047361812616E-2</v>
      </c>
      <c r="DE93">
        <v>50.855499268000003</v>
      </c>
      <c r="DF93">
        <v>33.412200927999997</v>
      </c>
      <c r="DG93">
        <v>1.5220600366999999</v>
      </c>
      <c r="DH93">
        <v>923.54678992000004</v>
      </c>
      <c r="DI93">
        <v>0.22727600000000001</v>
      </c>
      <c r="DJ93">
        <v>209.89972921</v>
      </c>
      <c r="DK93">
        <v>234715.5753</v>
      </c>
      <c r="DL93">
        <v>300177.36385000002</v>
      </c>
      <c r="DM93">
        <v>1.2788980000000001</v>
      </c>
      <c r="EB93" s="3">
        <v>101.90746385778529</v>
      </c>
      <c r="EC93">
        <f t="shared" si="5"/>
        <v>89067123.411704332</v>
      </c>
      <c r="ED93">
        <f t="shared" si="6"/>
        <v>243.85249394032672</v>
      </c>
      <c r="EE93">
        <f t="shared" si="7"/>
        <v>243.85249394032672</v>
      </c>
      <c r="EF93">
        <v>0</v>
      </c>
      <c r="EG93">
        <v>140044.19571</v>
      </c>
      <c r="EJ93">
        <v>0</v>
      </c>
      <c r="EK93">
        <v>0</v>
      </c>
      <c r="EL93">
        <v>0</v>
      </c>
      <c r="EM93">
        <v>36496.85469</v>
      </c>
      <c r="EN93">
        <v>45718.427987000003</v>
      </c>
      <c r="EO93">
        <v>67606.955337000007</v>
      </c>
    </row>
    <row r="94" spans="1:146" x14ac:dyDescent="0.25">
      <c r="A94">
        <v>20513</v>
      </c>
      <c r="H94">
        <v>58530.127093000003</v>
      </c>
      <c r="I94">
        <v>49810.199273999999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AF94">
        <v>26</v>
      </c>
      <c r="AG94">
        <v>1.1678999662</v>
      </c>
      <c r="BE94">
        <v>12000</v>
      </c>
      <c r="BQ94">
        <v>0</v>
      </c>
      <c r="BR94">
        <v>272</v>
      </c>
      <c r="BS94">
        <v>272</v>
      </c>
      <c r="BT94">
        <v>156</v>
      </c>
      <c r="BU94" t="s">
        <v>179</v>
      </c>
      <c r="BV94" t="s">
        <v>205</v>
      </c>
      <c r="BW94">
        <v>26.08</v>
      </c>
      <c r="BX94">
        <v>119.3</v>
      </c>
      <c r="BY94" t="s">
        <v>71</v>
      </c>
      <c r="BZ94" t="s">
        <v>181</v>
      </c>
      <c r="CA94" t="s">
        <v>79</v>
      </c>
      <c r="CB94" t="s">
        <v>877</v>
      </c>
      <c r="CC94" t="s">
        <v>80</v>
      </c>
      <c r="CD94" t="s">
        <v>881</v>
      </c>
      <c r="CE94">
        <v>3225.1284734000001</v>
      </c>
      <c r="CF94">
        <v>301</v>
      </c>
      <c r="CG94">
        <v>350</v>
      </c>
      <c r="CH94">
        <v>407</v>
      </c>
      <c r="CI94">
        <v>473</v>
      </c>
      <c r="CJ94">
        <v>549</v>
      </c>
      <c r="CK94">
        <v>638</v>
      </c>
      <c r="CL94">
        <v>742</v>
      </c>
      <c r="CM94">
        <v>819</v>
      </c>
      <c r="CN94">
        <v>875</v>
      </c>
      <c r="CO94">
        <v>1316</v>
      </c>
      <c r="CP94">
        <v>1978</v>
      </c>
      <c r="CQ94">
        <v>2368</v>
      </c>
      <c r="CR94">
        <v>2799</v>
      </c>
      <c r="CS94">
        <v>3317</v>
      </c>
      <c r="CT94" t="s">
        <v>883</v>
      </c>
      <c r="CU94">
        <v>3830</v>
      </c>
      <c r="CV94">
        <v>4236</v>
      </c>
      <c r="CW94">
        <v>6432.97</v>
      </c>
      <c r="CX94" t="s">
        <v>877</v>
      </c>
      <c r="CY94" t="s">
        <v>890</v>
      </c>
      <c r="CZ94">
        <v>3181.7235697000001</v>
      </c>
      <c r="DA94">
        <v>11188.026422000001</v>
      </c>
      <c r="DB94">
        <v>754.97998046999999</v>
      </c>
      <c r="DC94">
        <v>73.187400818</v>
      </c>
      <c r="DD94">
        <f t="shared" si="8"/>
        <v>9.6939525167857338E-2</v>
      </c>
      <c r="DE94">
        <v>0.94644302130000002</v>
      </c>
      <c r="DF94">
        <v>50.545299530000001</v>
      </c>
      <c r="DG94">
        <v>1.87245999E-2</v>
      </c>
      <c r="DH94">
        <v>52.913948769999998</v>
      </c>
      <c r="DI94">
        <v>0.100645</v>
      </c>
      <c r="DJ94">
        <v>5.3255396800000003</v>
      </c>
      <c r="DK94">
        <v>0</v>
      </c>
      <c r="DL94">
        <v>0</v>
      </c>
      <c r="DM94">
        <v>0</v>
      </c>
      <c r="EB94" s="3">
        <v>101.90746385778529</v>
      </c>
      <c r="EC94">
        <f t="shared" si="5"/>
        <v>285238991.33794105</v>
      </c>
      <c r="ED94">
        <f t="shared" si="6"/>
        <v>780.94179695534854</v>
      </c>
      <c r="EE94">
        <f t="shared" si="7"/>
        <v>780.94179695534854</v>
      </c>
      <c r="EF94">
        <v>0</v>
      </c>
      <c r="EG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13190.080416999999</v>
      </c>
    </row>
    <row r="95" spans="1:146" x14ac:dyDescent="0.25">
      <c r="A95">
        <v>20517</v>
      </c>
      <c r="B95">
        <v>4</v>
      </c>
      <c r="C95">
        <v>0</v>
      </c>
      <c r="D95">
        <v>0</v>
      </c>
      <c r="E95">
        <v>1</v>
      </c>
      <c r="F95">
        <v>1</v>
      </c>
      <c r="G95">
        <v>0</v>
      </c>
      <c r="H95">
        <v>131940.62054999999</v>
      </c>
      <c r="I95">
        <v>71921.163000999994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152896.67660000001</v>
      </c>
      <c r="S95">
        <v>152896.67660000001</v>
      </c>
      <c r="T95">
        <v>11919.958127</v>
      </c>
      <c r="U95">
        <v>11919.958127</v>
      </c>
      <c r="V95">
        <v>21849.041608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14</v>
      </c>
      <c r="AG95">
        <v>1.2977000475</v>
      </c>
      <c r="AH95">
        <v>198.67797992000001</v>
      </c>
      <c r="AI95">
        <v>951.56072601000005</v>
      </c>
      <c r="AJ95">
        <f>IF(AI95&gt;0,MIN(AH95/AI95,100),100)</f>
        <v>0.20879169819574089</v>
      </c>
      <c r="AK95">
        <v>9686.3728580999996</v>
      </c>
      <c r="AL95">
        <v>6000.0686847999996</v>
      </c>
      <c r="AM95">
        <v>0.46549182249999999</v>
      </c>
      <c r="AN95">
        <f>IF(AND(AK95=0,AL95=0,AM95=0),1,0)</f>
        <v>0</v>
      </c>
      <c r="AQ95">
        <v>36.435127586</v>
      </c>
      <c r="AR95">
        <v>0</v>
      </c>
      <c r="AS95">
        <v>214.12493892000001</v>
      </c>
      <c r="AT95">
        <v>0.12143114200000001</v>
      </c>
      <c r="AU95">
        <v>22.398046544</v>
      </c>
      <c r="AV95">
        <v>5.5457450510999999</v>
      </c>
      <c r="AW95">
        <v>173.93565698</v>
      </c>
      <c r="AX95">
        <v>3.0598849099999999E-2</v>
      </c>
      <c r="AY95">
        <v>1981.1545561999999</v>
      </c>
      <c r="AZ95">
        <v>3.0917514793</v>
      </c>
      <c r="BA95">
        <v>149.93739644999999</v>
      </c>
      <c r="BB95">
        <v>1033.5836686</v>
      </c>
      <c r="BC95">
        <v>463.39573963999999</v>
      </c>
      <c r="BD95">
        <v>0.18934911239999999</v>
      </c>
      <c r="BE95">
        <v>11000</v>
      </c>
      <c r="BF95">
        <v>1.1875</v>
      </c>
      <c r="BG95">
        <v>63436180.332000002</v>
      </c>
      <c r="BH95">
        <v>8881069.4485999998</v>
      </c>
      <c r="BI95">
        <v>0.39586708450000002</v>
      </c>
      <c r="BJ95">
        <v>144.68780917000001</v>
      </c>
      <c r="BK95">
        <v>0.64169685249999997</v>
      </c>
      <c r="BL95">
        <f>BK95/BJ95</f>
        <v>4.4350443633163483E-3</v>
      </c>
      <c r="BM95">
        <v>1097.653826</v>
      </c>
      <c r="BN95">
        <v>4225</v>
      </c>
      <c r="BO95">
        <f>BN95*365.25*1000000/1000</f>
        <v>1543181250</v>
      </c>
      <c r="BP95">
        <f>BO95/(CR95*1000)</f>
        <v>147.16586400915506</v>
      </c>
      <c r="BQ95">
        <v>1</v>
      </c>
      <c r="BR95">
        <v>232</v>
      </c>
      <c r="BS95">
        <v>232</v>
      </c>
      <c r="BT95">
        <v>156</v>
      </c>
      <c r="BU95" t="s">
        <v>179</v>
      </c>
      <c r="BV95" t="s">
        <v>206</v>
      </c>
      <c r="BW95">
        <v>23.1</v>
      </c>
      <c r="BX95">
        <v>113.26</v>
      </c>
      <c r="BY95" t="s">
        <v>71</v>
      </c>
      <c r="BZ95" t="s">
        <v>181</v>
      </c>
      <c r="CA95" t="s">
        <v>79</v>
      </c>
      <c r="CB95" t="s">
        <v>877</v>
      </c>
      <c r="CC95" t="s">
        <v>80</v>
      </c>
      <c r="CD95" t="s">
        <v>881</v>
      </c>
      <c r="CE95">
        <v>2248.6441577999999</v>
      </c>
      <c r="CF95">
        <v>1049</v>
      </c>
      <c r="CG95">
        <v>1155</v>
      </c>
      <c r="CH95">
        <v>1272</v>
      </c>
      <c r="CI95">
        <v>1401</v>
      </c>
      <c r="CJ95">
        <v>1542</v>
      </c>
      <c r="CK95">
        <v>1698</v>
      </c>
      <c r="CL95">
        <v>1870</v>
      </c>
      <c r="CM95">
        <v>2308</v>
      </c>
      <c r="CN95">
        <v>3072</v>
      </c>
      <c r="CO95">
        <v>4745</v>
      </c>
      <c r="CP95">
        <v>7330</v>
      </c>
      <c r="CQ95">
        <v>8845</v>
      </c>
      <c r="CR95">
        <v>10486</v>
      </c>
      <c r="CS95">
        <v>12385</v>
      </c>
      <c r="CT95" t="s">
        <v>885</v>
      </c>
      <c r="CU95">
        <v>14167</v>
      </c>
      <c r="CV95">
        <v>15474</v>
      </c>
      <c r="CW95">
        <v>14785.4</v>
      </c>
      <c r="CX95" t="s">
        <v>891</v>
      </c>
      <c r="CY95" t="s">
        <v>891</v>
      </c>
      <c r="CZ95">
        <v>2826.4038568000001</v>
      </c>
      <c r="DA95">
        <v>10779.566878</v>
      </c>
      <c r="DB95">
        <v>1041.3100586</v>
      </c>
      <c r="DC95">
        <v>285.08999634000003</v>
      </c>
      <c r="DD95">
        <f t="shared" si="8"/>
        <v>0.27378012339887714</v>
      </c>
      <c r="DE95">
        <v>7.1449198723</v>
      </c>
      <c r="DF95">
        <v>222.42100525000001</v>
      </c>
      <c r="DG95">
        <v>3.2123498600000001E-2</v>
      </c>
      <c r="DH95">
        <v>274.31073278000002</v>
      </c>
      <c r="DI95">
        <v>0.101631</v>
      </c>
      <c r="DJ95">
        <v>27.878534330000001</v>
      </c>
      <c r="DK95">
        <v>12889.74026</v>
      </c>
      <c r="DL95">
        <v>7984.3433679999998</v>
      </c>
      <c r="DM95">
        <v>0.61943400000000004</v>
      </c>
      <c r="DN95">
        <f>IF(AND(D95=1,AM95&gt;1),1,0)</f>
        <v>0</v>
      </c>
      <c r="DO95">
        <f>IF(AND(DN95=0,AN95=1),AO95,DN95)</f>
        <v>0</v>
      </c>
      <c r="DP95">
        <f>IF(AND(E95=1,AS96&gt;0.3),1,0)</f>
        <v>0</v>
      </c>
      <c r="DQ95">
        <f>IF(AND(F95=1,AT96&gt;0.4),1,0)</f>
        <v>0</v>
      </c>
      <c r="DR95">
        <f>IF(AND($F95=1,$AT96&gt;1),1,0)</f>
        <v>0</v>
      </c>
      <c r="DS95">
        <f>IF(AND($F95=1,$AX95&gt;0.3),1,0)</f>
        <v>0</v>
      </c>
      <c r="DT95">
        <f>IF(AND($F95=1,$AX95&gt;0.4),1,0)</f>
        <v>0</v>
      </c>
      <c r="DU95">
        <f>IF(AND($F95=1,$AX95&gt;1),1,0)</f>
        <v>0</v>
      </c>
      <c r="DV95">
        <f>IF(AND($F95=1,$BI95&gt;0.3),1,0)</f>
        <v>1</v>
      </c>
      <c r="DW95">
        <f>IF(AND($F95=1,$BI95&gt;0.4),1,0)</f>
        <v>0</v>
      </c>
      <c r="DX95">
        <f>IF(AND($F95=1,$BI95&gt;1),1,0)</f>
        <v>0</v>
      </c>
      <c r="DY95">
        <f>IF(AND($F95=1,$BL95&gt;0.3),1,0)</f>
        <v>0</v>
      </c>
      <c r="DZ95">
        <f>IF(AND($F95=1,$BL95&gt;0.4),1,0)</f>
        <v>0</v>
      </c>
      <c r="EA95">
        <f>IF(AND($F95=1,$BL95&gt;1),1,0)</f>
        <v>0</v>
      </c>
      <c r="EB95" s="3">
        <v>101.90746385778529</v>
      </c>
      <c r="EC95">
        <f t="shared" si="5"/>
        <v>1068601666.0127366</v>
      </c>
      <c r="ED95">
        <f t="shared" si="6"/>
        <v>2925.6719124236456</v>
      </c>
      <c r="EE95">
        <f t="shared" si="7"/>
        <v>4225</v>
      </c>
      <c r="EF95">
        <v>0</v>
      </c>
      <c r="EG95">
        <v>0</v>
      </c>
      <c r="EH95">
        <v>0</v>
      </c>
      <c r="EI95">
        <v>14728.133911999999</v>
      </c>
      <c r="EJ95">
        <v>11977.952954</v>
      </c>
      <c r="EK95">
        <v>11977.952954</v>
      </c>
      <c r="EL95">
        <v>11977.952954</v>
      </c>
      <c r="EM95">
        <v>0</v>
      </c>
      <c r="EN95">
        <v>0</v>
      </c>
      <c r="EO95">
        <v>0</v>
      </c>
      <c r="EP95">
        <v>31971.856903</v>
      </c>
    </row>
    <row r="96" spans="1:146" x14ac:dyDescent="0.25">
      <c r="A96">
        <v>20518</v>
      </c>
      <c r="H96">
        <v>451104.36277000001</v>
      </c>
      <c r="I96">
        <v>330981.73680000001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AF96">
        <v>155</v>
      </c>
      <c r="AG96">
        <v>1.3869999647</v>
      </c>
      <c r="BE96">
        <v>600000</v>
      </c>
      <c r="BQ96">
        <v>0</v>
      </c>
      <c r="BR96">
        <v>260</v>
      </c>
      <c r="BS96">
        <v>260</v>
      </c>
      <c r="BT96">
        <v>156</v>
      </c>
      <c r="BU96" t="s">
        <v>179</v>
      </c>
      <c r="BV96" t="s">
        <v>207</v>
      </c>
      <c r="BW96">
        <v>25.27</v>
      </c>
      <c r="BX96">
        <v>110.3</v>
      </c>
      <c r="BY96" t="s">
        <v>71</v>
      </c>
      <c r="BZ96" t="s">
        <v>181</v>
      </c>
      <c r="CA96" t="s">
        <v>79</v>
      </c>
      <c r="CB96" t="s">
        <v>877</v>
      </c>
      <c r="CC96" t="s">
        <v>80</v>
      </c>
      <c r="CD96" t="s">
        <v>881</v>
      </c>
      <c r="CE96">
        <v>1864.1303777000001</v>
      </c>
      <c r="CF96">
        <v>126</v>
      </c>
      <c r="CG96">
        <v>160</v>
      </c>
      <c r="CH96">
        <v>203</v>
      </c>
      <c r="CI96">
        <v>253</v>
      </c>
      <c r="CJ96">
        <v>296</v>
      </c>
      <c r="CK96">
        <v>346</v>
      </c>
      <c r="CL96">
        <v>404</v>
      </c>
      <c r="CM96">
        <v>475</v>
      </c>
      <c r="CN96">
        <v>561</v>
      </c>
      <c r="CO96">
        <v>652</v>
      </c>
      <c r="CP96">
        <v>757</v>
      </c>
      <c r="CQ96">
        <v>857</v>
      </c>
      <c r="CR96">
        <v>968</v>
      </c>
      <c r="CS96">
        <v>1101</v>
      </c>
      <c r="CT96" t="s">
        <v>886</v>
      </c>
      <c r="CU96">
        <v>1261</v>
      </c>
      <c r="CV96">
        <v>1407</v>
      </c>
      <c r="CW96">
        <v>3320.71</v>
      </c>
      <c r="CX96" t="s">
        <v>879</v>
      </c>
      <c r="CY96" t="s">
        <v>889</v>
      </c>
      <c r="CZ96">
        <v>3085.4644306</v>
      </c>
      <c r="DA96">
        <v>10387.707415999999</v>
      </c>
      <c r="DB96">
        <v>755.63299560999997</v>
      </c>
      <c r="DC96">
        <v>38.556400299000003</v>
      </c>
      <c r="DD96">
        <f t="shared" si="8"/>
        <v>5.1025300010720906E-2</v>
      </c>
      <c r="DE96">
        <v>7.1449198723</v>
      </c>
      <c r="DF96">
        <v>222.42100525000001</v>
      </c>
      <c r="DG96">
        <v>3.2123498600000001E-2</v>
      </c>
      <c r="DH96">
        <v>274.31073278000002</v>
      </c>
      <c r="DI96">
        <v>0.101631</v>
      </c>
      <c r="DJ96">
        <v>27.878534330000001</v>
      </c>
      <c r="DK96">
        <v>0</v>
      </c>
      <c r="DL96">
        <v>0</v>
      </c>
      <c r="DM96">
        <v>0</v>
      </c>
      <c r="EB96" s="3">
        <v>101.90746385778529</v>
      </c>
      <c r="EC96">
        <f t="shared" si="5"/>
        <v>98646425.014336154</v>
      </c>
      <c r="ED96">
        <f t="shared" si="6"/>
        <v>270.07919237326809</v>
      </c>
      <c r="EE96">
        <f t="shared" si="7"/>
        <v>270.07919237326809</v>
      </c>
      <c r="EF96">
        <v>0</v>
      </c>
      <c r="EG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45599.338472000003</v>
      </c>
    </row>
    <row r="97" spans="1:145" x14ac:dyDescent="0.25">
      <c r="A97">
        <v>20519</v>
      </c>
      <c r="H97">
        <v>580725.07741999999</v>
      </c>
      <c r="I97">
        <v>496817.11379999999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AF97">
        <v>1066</v>
      </c>
      <c r="AG97">
        <v>1.0483000279000001</v>
      </c>
      <c r="BE97">
        <v>12000</v>
      </c>
      <c r="BQ97">
        <v>0</v>
      </c>
      <c r="BR97">
        <v>279</v>
      </c>
      <c r="BS97">
        <v>279</v>
      </c>
      <c r="BT97">
        <v>156</v>
      </c>
      <c r="BU97" t="s">
        <v>179</v>
      </c>
      <c r="BV97" t="s">
        <v>208</v>
      </c>
      <c r="BW97">
        <v>26.58</v>
      </c>
      <c r="BX97">
        <v>106.7</v>
      </c>
      <c r="BY97" t="s">
        <v>71</v>
      </c>
      <c r="BZ97" t="s">
        <v>181</v>
      </c>
      <c r="CA97" t="s">
        <v>79</v>
      </c>
      <c r="CB97" t="s">
        <v>877</v>
      </c>
      <c r="CC97" t="s">
        <v>80</v>
      </c>
      <c r="CD97" t="s">
        <v>881</v>
      </c>
      <c r="CE97">
        <v>2401.5778857999999</v>
      </c>
      <c r="CF97">
        <v>249</v>
      </c>
      <c r="CG97">
        <v>298</v>
      </c>
      <c r="CH97">
        <v>425</v>
      </c>
      <c r="CI97">
        <v>633</v>
      </c>
      <c r="CJ97">
        <v>702</v>
      </c>
      <c r="CK97">
        <v>754</v>
      </c>
      <c r="CL97">
        <v>809</v>
      </c>
      <c r="CM97">
        <v>912</v>
      </c>
      <c r="CN97">
        <v>1080</v>
      </c>
      <c r="CO97">
        <v>1417</v>
      </c>
      <c r="CP97">
        <v>1860</v>
      </c>
      <c r="CQ97">
        <v>2148</v>
      </c>
      <c r="CR97">
        <v>2458</v>
      </c>
      <c r="CS97">
        <v>2822</v>
      </c>
      <c r="CT97" t="s">
        <v>883</v>
      </c>
      <c r="CU97">
        <v>3226</v>
      </c>
      <c r="CV97">
        <v>3569</v>
      </c>
      <c r="CW97">
        <v>2842.2</v>
      </c>
      <c r="CX97" t="s">
        <v>879</v>
      </c>
      <c r="CY97" t="s">
        <v>889</v>
      </c>
      <c r="CZ97">
        <v>3241.0173043</v>
      </c>
      <c r="DA97">
        <v>9979.6085170999995</v>
      </c>
      <c r="DB97">
        <v>259.37399291999998</v>
      </c>
      <c r="DC97">
        <v>54.725200653000002</v>
      </c>
      <c r="DD97">
        <f t="shared" si="8"/>
        <v>0.21098954462207462</v>
      </c>
      <c r="DE97">
        <v>32.391799927000001</v>
      </c>
      <c r="DF97">
        <v>815.99798583999996</v>
      </c>
      <c r="DG97">
        <v>3.9696000500000002E-2</v>
      </c>
      <c r="DH97">
        <v>415.55297542</v>
      </c>
      <c r="DI97">
        <v>0.123737</v>
      </c>
      <c r="DJ97">
        <v>51.419305119999997</v>
      </c>
      <c r="DK97">
        <v>0</v>
      </c>
      <c r="DL97">
        <v>0</v>
      </c>
      <c r="DM97">
        <v>0</v>
      </c>
      <c r="EB97" s="3">
        <v>101.90746385778529</v>
      </c>
      <c r="EC97">
        <f t="shared" si="5"/>
        <v>250488546.16243625</v>
      </c>
      <c r="ED97">
        <f t="shared" si="6"/>
        <v>685.80026327840176</v>
      </c>
      <c r="EE97">
        <f t="shared" si="7"/>
        <v>685.80026327840176</v>
      </c>
      <c r="EF97">
        <v>0</v>
      </c>
      <c r="EG97">
        <v>0</v>
      </c>
      <c r="EJ97">
        <v>0</v>
      </c>
      <c r="EK97">
        <v>0</v>
      </c>
      <c r="EL97">
        <v>17036.084552</v>
      </c>
      <c r="EM97">
        <v>0</v>
      </c>
      <c r="EN97">
        <v>0</v>
      </c>
      <c r="EO97">
        <v>7445.1718207000004</v>
      </c>
    </row>
    <row r="98" spans="1:145" x14ac:dyDescent="0.25">
      <c r="A98">
        <v>20523</v>
      </c>
      <c r="H98">
        <v>420230.51104999997</v>
      </c>
      <c r="I98">
        <v>420230.51104999997</v>
      </c>
      <c r="J98">
        <v>241229.75245</v>
      </c>
      <c r="K98">
        <v>241229.75245</v>
      </c>
      <c r="L98">
        <v>241229.75245</v>
      </c>
      <c r="M98">
        <v>212253.58916</v>
      </c>
      <c r="N98">
        <v>212253.58916</v>
      </c>
      <c r="O98">
        <v>212253.58916</v>
      </c>
      <c r="P98">
        <v>212253.58916</v>
      </c>
      <c r="Q98">
        <v>212253.58916</v>
      </c>
      <c r="AF98">
        <v>69</v>
      </c>
      <c r="AG98">
        <v>0.45500001309999999</v>
      </c>
      <c r="BE98">
        <v>600000</v>
      </c>
      <c r="BQ98">
        <v>1</v>
      </c>
      <c r="BR98">
        <v>448</v>
      </c>
      <c r="BS98">
        <v>447</v>
      </c>
      <c r="BT98">
        <v>156</v>
      </c>
      <c r="BU98" t="s">
        <v>179</v>
      </c>
      <c r="BV98" t="s">
        <v>209</v>
      </c>
      <c r="BW98">
        <v>36.61</v>
      </c>
      <c r="BX98">
        <v>114.47</v>
      </c>
      <c r="BY98" t="s">
        <v>71</v>
      </c>
      <c r="BZ98" t="s">
        <v>181</v>
      </c>
      <c r="CA98" t="s">
        <v>79</v>
      </c>
      <c r="CB98" t="s">
        <v>877</v>
      </c>
      <c r="CC98" t="s">
        <v>74</v>
      </c>
      <c r="CD98" t="s">
        <v>74</v>
      </c>
      <c r="CE98">
        <v>1480.9607122</v>
      </c>
      <c r="CF98">
        <v>69</v>
      </c>
      <c r="CG98">
        <v>89</v>
      </c>
      <c r="CH98">
        <v>114</v>
      </c>
      <c r="CI98">
        <v>147</v>
      </c>
      <c r="CJ98">
        <v>190</v>
      </c>
      <c r="CK98">
        <v>245</v>
      </c>
      <c r="CL98">
        <v>316</v>
      </c>
      <c r="CM98">
        <v>408</v>
      </c>
      <c r="CN98">
        <v>525</v>
      </c>
      <c r="CO98">
        <v>653</v>
      </c>
      <c r="CP98">
        <v>811</v>
      </c>
      <c r="CQ98">
        <v>1007</v>
      </c>
      <c r="CR98">
        <v>1250</v>
      </c>
      <c r="CS98">
        <v>1541</v>
      </c>
      <c r="CT98" t="s">
        <v>886</v>
      </c>
      <c r="CU98">
        <v>1814</v>
      </c>
      <c r="CV98">
        <v>2023</v>
      </c>
      <c r="CW98">
        <v>3703.49</v>
      </c>
      <c r="CX98" t="s">
        <v>879</v>
      </c>
      <c r="CY98" t="s">
        <v>889</v>
      </c>
      <c r="CZ98">
        <v>4407.0718617000002</v>
      </c>
      <c r="DA98">
        <v>10009.933695</v>
      </c>
      <c r="DB98">
        <v>14.155200004999999</v>
      </c>
      <c r="DC98">
        <v>423.93798828000001</v>
      </c>
      <c r="DD98">
        <f t="shared" si="8"/>
        <v>29.949275752391607</v>
      </c>
      <c r="DE98">
        <v>120.73100281000001</v>
      </c>
      <c r="DF98">
        <v>0.71556699280000002</v>
      </c>
      <c r="DG98">
        <v>100</v>
      </c>
      <c r="DH98">
        <v>22.349819029999999</v>
      </c>
      <c r="DI98">
        <v>3.67964</v>
      </c>
      <c r="DJ98">
        <v>82.239304360000006</v>
      </c>
      <c r="DK98">
        <v>228137.4436</v>
      </c>
      <c r="DL98">
        <v>1798002.1931</v>
      </c>
      <c r="DM98">
        <v>7.8812239999999996</v>
      </c>
      <c r="EB98" s="3">
        <v>101.90746385778529</v>
      </c>
      <c r="EC98">
        <f t="shared" si="5"/>
        <v>127384329.82223161</v>
      </c>
      <c r="ED98">
        <f t="shared" si="6"/>
        <v>348.759287672092</v>
      </c>
      <c r="EE98">
        <f t="shared" si="7"/>
        <v>348.759287672092</v>
      </c>
      <c r="EF98">
        <v>241229.75245</v>
      </c>
      <c r="EG98">
        <v>212253.58916</v>
      </c>
      <c r="EJ98">
        <v>33584.5386</v>
      </c>
      <c r="EK98">
        <v>33584.5386</v>
      </c>
      <c r="EL98">
        <v>118153.52597</v>
      </c>
      <c r="EM98">
        <v>37770.349357999999</v>
      </c>
      <c r="EN98">
        <v>162698.03896999999</v>
      </c>
      <c r="EO98">
        <v>203548.9577</v>
      </c>
    </row>
    <row r="99" spans="1:145" x14ac:dyDescent="0.25">
      <c r="A99">
        <v>20524</v>
      </c>
      <c r="H99">
        <v>144360.37234</v>
      </c>
      <c r="I99">
        <v>144360.37234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AF99">
        <v>15</v>
      </c>
      <c r="AG99">
        <v>1.2366000414</v>
      </c>
      <c r="BE99">
        <v>11000</v>
      </c>
      <c r="BQ99">
        <v>1</v>
      </c>
      <c r="BR99">
        <v>323</v>
      </c>
      <c r="BS99">
        <v>323</v>
      </c>
      <c r="BT99">
        <v>156</v>
      </c>
      <c r="BU99" t="s">
        <v>179</v>
      </c>
      <c r="BV99" t="s">
        <v>210</v>
      </c>
      <c r="BW99">
        <v>30.27</v>
      </c>
      <c r="BX99">
        <v>120.15</v>
      </c>
      <c r="BY99" t="s">
        <v>71</v>
      </c>
      <c r="BZ99" t="s">
        <v>181</v>
      </c>
      <c r="CA99" t="s">
        <v>79</v>
      </c>
      <c r="CB99" t="s">
        <v>877</v>
      </c>
      <c r="CC99" t="s">
        <v>80</v>
      </c>
      <c r="CD99" t="s">
        <v>881</v>
      </c>
      <c r="CE99">
        <v>4556.8373984999998</v>
      </c>
      <c r="CF99">
        <v>610</v>
      </c>
      <c r="CG99">
        <v>761</v>
      </c>
      <c r="CH99">
        <v>948</v>
      </c>
      <c r="CI99">
        <v>974</v>
      </c>
      <c r="CJ99">
        <v>1027</v>
      </c>
      <c r="CK99">
        <v>1083</v>
      </c>
      <c r="CL99">
        <v>1141</v>
      </c>
      <c r="CM99">
        <v>1291</v>
      </c>
      <c r="CN99">
        <v>1476</v>
      </c>
      <c r="CO99">
        <v>2160</v>
      </c>
      <c r="CP99">
        <v>3160</v>
      </c>
      <c r="CQ99">
        <v>4068</v>
      </c>
      <c r="CR99">
        <v>5189</v>
      </c>
      <c r="CS99">
        <v>6532</v>
      </c>
      <c r="CT99" t="s">
        <v>885</v>
      </c>
      <c r="CU99">
        <v>7674</v>
      </c>
      <c r="CV99">
        <v>8450</v>
      </c>
      <c r="CW99">
        <v>9437.9</v>
      </c>
      <c r="CX99" t="s">
        <v>877</v>
      </c>
      <c r="CY99" t="s">
        <v>890</v>
      </c>
      <c r="CZ99">
        <v>3675.4424152000001</v>
      </c>
      <c r="DA99">
        <v>10996.736746</v>
      </c>
      <c r="DB99">
        <v>367.95599364999998</v>
      </c>
      <c r="DC99">
        <v>202.91900634999999</v>
      </c>
      <c r="DD99">
        <f t="shared" si="8"/>
        <v>0.55147629024088329</v>
      </c>
      <c r="DE99">
        <v>1.8037099837999999</v>
      </c>
      <c r="DF99">
        <v>83.155601501999996</v>
      </c>
      <c r="DG99">
        <v>2.16908008E-2</v>
      </c>
      <c r="DH99">
        <v>41.894088799999999</v>
      </c>
      <c r="DI99">
        <v>0.168153</v>
      </c>
      <c r="DJ99">
        <v>7.0446293300000002</v>
      </c>
      <c r="DK99">
        <v>234715.5753</v>
      </c>
      <c r="DL99">
        <v>300177.36385000002</v>
      </c>
      <c r="DM99">
        <v>1.2788980000000001</v>
      </c>
      <c r="EB99" s="3">
        <v>101.90746385778529</v>
      </c>
      <c r="EC99">
        <f t="shared" si="5"/>
        <v>528797829.95804781</v>
      </c>
      <c r="ED99">
        <f t="shared" si="6"/>
        <v>1447.7695549843882</v>
      </c>
      <c r="EE99">
        <f t="shared" si="7"/>
        <v>1447.7695549843882</v>
      </c>
      <c r="EF99">
        <v>0</v>
      </c>
      <c r="EG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x14ac:dyDescent="0.25">
      <c r="A100">
        <v>20529</v>
      </c>
      <c r="H100">
        <v>252879.55778999999</v>
      </c>
      <c r="I100">
        <v>252879.55778999999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AF100">
        <v>20</v>
      </c>
      <c r="AG100">
        <v>0.82719999550000001</v>
      </c>
      <c r="BE100">
        <v>12000</v>
      </c>
      <c r="BQ100">
        <v>1</v>
      </c>
      <c r="BR100">
        <v>354</v>
      </c>
      <c r="BS100">
        <v>354</v>
      </c>
      <c r="BT100">
        <v>156</v>
      </c>
      <c r="BU100" t="s">
        <v>179</v>
      </c>
      <c r="BV100" t="s">
        <v>211</v>
      </c>
      <c r="BW100">
        <v>31.87</v>
      </c>
      <c r="BX100">
        <v>117.28</v>
      </c>
      <c r="BY100" t="s">
        <v>71</v>
      </c>
      <c r="BZ100" t="s">
        <v>181</v>
      </c>
      <c r="CA100" t="s">
        <v>79</v>
      </c>
      <c r="CB100" t="s">
        <v>877</v>
      </c>
      <c r="CC100" t="s">
        <v>80</v>
      </c>
      <c r="CD100" t="s">
        <v>881</v>
      </c>
      <c r="CE100">
        <v>3584.6306800000002</v>
      </c>
      <c r="CF100">
        <v>145</v>
      </c>
      <c r="CG100">
        <v>214</v>
      </c>
      <c r="CH100">
        <v>316</v>
      </c>
      <c r="CI100">
        <v>461</v>
      </c>
      <c r="CJ100">
        <v>518</v>
      </c>
      <c r="CK100">
        <v>588</v>
      </c>
      <c r="CL100">
        <v>751</v>
      </c>
      <c r="CM100">
        <v>917</v>
      </c>
      <c r="CN100">
        <v>1100</v>
      </c>
      <c r="CO100">
        <v>1298</v>
      </c>
      <c r="CP100">
        <v>1532</v>
      </c>
      <c r="CQ100">
        <v>2072</v>
      </c>
      <c r="CR100">
        <v>2830</v>
      </c>
      <c r="CS100">
        <v>3778</v>
      </c>
      <c r="CT100" t="s">
        <v>883</v>
      </c>
      <c r="CU100">
        <v>4549</v>
      </c>
      <c r="CV100">
        <v>5044</v>
      </c>
      <c r="CW100">
        <v>4189.26</v>
      </c>
      <c r="CX100" t="s">
        <v>877</v>
      </c>
      <c r="CY100" t="s">
        <v>890</v>
      </c>
      <c r="CZ100">
        <v>3861.9510814</v>
      </c>
      <c r="DA100">
        <v>10622.281829</v>
      </c>
      <c r="DB100">
        <v>7.1466999054000002</v>
      </c>
      <c r="DC100">
        <v>100.19300079</v>
      </c>
      <c r="DD100">
        <f t="shared" si="8"/>
        <v>14.019477817208305</v>
      </c>
      <c r="DE100">
        <v>32.391799927000001</v>
      </c>
      <c r="DF100">
        <v>815.99798583999996</v>
      </c>
      <c r="DG100">
        <v>3.9696000500000002E-2</v>
      </c>
      <c r="DH100">
        <v>923.54678992000004</v>
      </c>
      <c r="DI100">
        <v>0.22727600000000001</v>
      </c>
      <c r="DJ100">
        <v>209.89972921</v>
      </c>
      <c r="DK100">
        <v>234715.5753</v>
      </c>
      <c r="DL100">
        <v>300177.36385000002</v>
      </c>
      <c r="DM100">
        <v>1.2788980000000001</v>
      </c>
      <c r="EB100" s="3">
        <v>101.90746385778529</v>
      </c>
      <c r="EC100">
        <f t="shared" si="5"/>
        <v>288398122.7175324</v>
      </c>
      <c r="ED100">
        <f t="shared" si="6"/>
        <v>789.59102728961648</v>
      </c>
      <c r="EE100">
        <f t="shared" si="7"/>
        <v>789.59102728961648</v>
      </c>
      <c r="EF100">
        <v>0</v>
      </c>
      <c r="EG100">
        <v>0</v>
      </c>
      <c r="EJ100">
        <v>16912.642446999998</v>
      </c>
      <c r="EK100">
        <v>16912.642446999998</v>
      </c>
      <c r="EL100">
        <v>16912.642446999998</v>
      </c>
      <c r="EM100">
        <v>46736.031916</v>
      </c>
      <c r="EN100">
        <v>46736.031916</v>
      </c>
      <c r="EO100">
        <v>48898.620067000003</v>
      </c>
    </row>
    <row r="101" spans="1:145" x14ac:dyDescent="0.25">
      <c r="A101">
        <v>20533</v>
      </c>
      <c r="H101">
        <v>634577.58455999999</v>
      </c>
      <c r="I101">
        <v>528187.87396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AF101">
        <v>70</v>
      </c>
      <c r="AG101">
        <v>1.1764999627999999</v>
      </c>
      <c r="BE101">
        <v>600000</v>
      </c>
      <c r="BQ101">
        <v>0</v>
      </c>
      <c r="BR101">
        <v>281</v>
      </c>
      <c r="BS101">
        <v>281</v>
      </c>
      <c r="BT101">
        <v>156</v>
      </c>
      <c r="BU101" t="s">
        <v>179</v>
      </c>
      <c r="BV101" t="s">
        <v>212</v>
      </c>
      <c r="BW101">
        <v>26.9</v>
      </c>
      <c r="BX101">
        <v>112.6</v>
      </c>
      <c r="BY101" t="s">
        <v>71</v>
      </c>
      <c r="BZ101" t="s">
        <v>181</v>
      </c>
      <c r="CA101" t="s">
        <v>79</v>
      </c>
      <c r="CB101" t="s">
        <v>877</v>
      </c>
      <c r="CC101" t="s">
        <v>80</v>
      </c>
      <c r="CD101" t="s">
        <v>881</v>
      </c>
      <c r="CE101">
        <v>2233.6488841999999</v>
      </c>
      <c r="CF101">
        <v>97</v>
      </c>
      <c r="CG101">
        <v>120</v>
      </c>
      <c r="CH101">
        <v>147</v>
      </c>
      <c r="CI101">
        <v>180</v>
      </c>
      <c r="CJ101">
        <v>221</v>
      </c>
      <c r="CK101">
        <v>272</v>
      </c>
      <c r="CL101">
        <v>334</v>
      </c>
      <c r="CM101">
        <v>410</v>
      </c>
      <c r="CN101">
        <v>504</v>
      </c>
      <c r="CO101">
        <v>632</v>
      </c>
      <c r="CP101">
        <v>793</v>
      </c>
      <c r="CQ101">
        <v>936</v>
      </c>
      <c r="CR101">
        <v>1099</v>
      </c>
      <c r="CS101">
        <v>1293</v>
      </c>
      <c r="CT101" t="s">
        <v>886</v>
      </c>
      <c r="CU101">
        <v>1498</v>
      </c>
      <c r="CV101">
        <v>1670</v>
      </c>
      <c r="CW101">
        <v>2392.2199999999998</v>
      </c>
      <c r="CX101" t="s">
        <v>879</v>
      </c>
      <c r="CY101" t="s">
        <v>889</v>
      </c>
      <c r="CZ101">
        <v>3278.9139193000001</v>
      </c>
      <c r="DA101">
        <v>10513.055227999999</v>
      </c>
      <c r="DB101">
        <v>818.16198730999997</v>
      </c>
      <c r="DC101">
        <v>44.026599883999999</v>
      </c>
      <c r="DD101">
        <f t="shared" si="8"/>
        <v>5.3811593018093136E-2</v>
      </c>
      <c r="DE101">
        <v>32.391799927000001</v>
      </c>
      <c r="DF101">
        <v>815.99798583999996</v>
      </c>
      <c r="DG101">
        <v>3.9696000500000002E-2</v>
      </c>
      <c r="DH101">
        <v>159.63933635000001</v>
      </c>
      <c r="DI101">
        <v>0.15556700000000001</v>
      </c>
      <c r="DJ101">
        <v>24.834579909999999</v>
      </c>
      <c r="DK101">
        <v>0</v>
      </c>
      <c r="DL101">
        <v>0</v>
      </c>
      <c r="DM101">
        <v>0</v>
      </c>
      <c r="EB101" s="3">
        <v>101.90746385778529</v>
      </c>
      <c r="EC101">
        <f t="shared" si="5"/>
        <v>111996302.77970603</v>
      </c>
      <c r="ED101">
        <f t="shared" si="6"/>
        <v>306.62916572130331</v>
      </c>
      <c r="EE101">
        <f t="shared" si="7"/>
        <v>306.62916572130331</v>
      </c>
      <c r="EF101">
        <v>0</v>
      </c>
      <c r="EG101">
        <v>0</v>
      </c>
      <c r="EJ101">
        <v>0</v>
      </c>
      <c r="EK101">
        <v>0</v>
      </c>
      <c r="EL101">
        <v>0</v>
      </c>
      <c r="EM101">
        <v>10333.240448</v>
      </c>
      <c r="EN101">
        <v>10333.240448</v>
      </c>
      <c r="EO101">
        <v>10333.240448</v>
      </c>
    </row>
    <row r="102" spans="1:145" x14ac:dyDescent="0.25">
      <c r="A102">
        <v>20543</v>
      </c>
      <c r="H102">
        <v>112146.29296000001</v>
      </c>
      <c r="I102">
        <v>112146.29296000001</v>
      </c>
      <c r="J102">
        <v>12693.542955999999</v>
      </c>
      <c r="K102">
        <v>12693.542955999999</v>
      </c>
      <c r="L102">
        <v>12693.542955999999</v>
      </c>
      <c r="M102">
        <v>70454.293615999995</v>
      </c>
      <c r="N102">
        <v>70454.293615999995</v>
      </c>
      <c r="O102">
        <v>70454.293615999995</v>
      </c>
      <c r="P102">
        <v>70454.293615999995</v>
      </c>
      <c r="Q102">
        <v>70454.293615999995</v>
      </c>
      <c r="AF102">
        <v>25</v>
      </c>
      <c r="AG102">
        <v>0.87019997839999996</v>
      </c>
      <c r="BE102">
        <v>600000</v>
      </c>
      <c r="BQ102">
        <v>1</v>
      </c>
      <c r="BR102">
        <v>388</v>
      </c>
      <c r="BS102">
        <v>387</v>
      </c>
      <c r="BT102">
        <v>156</v>
      </c>
      <c r="BU102" t="s">
        <v>179</v>
      </c>
      <c r="BV102" t="s">
        <v>213</v>
      </c>
      <c r="BW102">
        <v>33.61</v>
      </c>
      <c r="BX102">
        <v>119.01</v>
      </c>
      <c r="BY102" t="s">
        <v>71</v>
      </c>
      <c r="BZ102" t="s">
        <v>181</v>
      </c>
      <c r="CA102" t="s">
        <v>79</v>
      </c>
      <c r="CB102" t="s">
        <v>877</v>
      </c>
      <c r="CC102" t="s">
        <v>80</v>
      </c>
      <c r="CD102" t="s">
        <v>881</v>
      </c>
      <c r="CE102">
        <v>2083.8125691999999</v>
      </c>
      <c r="CF102">
        <v>64</v>
      </c>
      <c r="CG102">
        <v>79</v>
      </c>
      <c r="CH102">
        <v>97</v>
      </c>
      <c r="CI102">
        <v>119</v>
      </c>
      <c r="CJ102">
        <v>146</v>
      </c>
      <c r="CK102">
        <v>179</v>
      </c>
      <c r="CL102">
        <v>219</v>
      </c>
      <c r="CM102">
        <v>269</v>
      </c>
      <c r="CN102">
        <v>330</v>
      </c>
      <c r="CO102">
        <v>520</v>
      </c>
      <c r="CP102">
        <v>818</v>
      </c>
      <c r="CQ102">
        <v>1024</v>
      </c>
      <c r="CR102">
        <v>1262</v>
      </c>
      <c r="CS102">
        <v>1546</v>
      </c>
      <c r="CT102" t="s">
        <v>886</v>
      </c>
      <c r="CU102">
        <v>1815</v>
      </c>
      <c r="CV102">
        <v>2023</v>
      </c>
      <c r="CW102">
        <v>4555.04</v>
      </c>
      <c r="CX102" t="s">
        <v>877</v>
      </c>
      <c r="CY102" t="s">
        <v>890</v>
      </c>
      <c r="CZ102">
        <v>4063.3934349000001</v>
      </c>
      <c r="DA102">
        <v>10648.691875</v>
      </c>
      <c r="DB102">
        <v>509.56698607999999</v>
      </c>
      <c r="DC102">
        <v>46.814498901</v>
      </c>
      <c r="DD102">
        <f t="shared" si="8"/>
        <v>9.187113800510284E-2</v>
      </c>
      <c r="DE102">
        <v>50.855499268000003</v>
      </c>
      <c r="DF102">
        <v>33.412200927999997</v>
      </c>
      <c r="DG102">
        <v>1.5220600366999999</v>
      </c>
      <c r="DH102">
        <v>14.658577380000001</v>
      </c>
      <c r="DI102">
        <v>1.69743</v>
      </c>
      <c r="DJ102">
        <v>24.881908379999999</v>
      </c>
      <c r="DK102">
        <v>234715.5753</v>
      </c>
      <c r="DL102">
        <v>300177.36385000002</v>
      </c>
      <c r="DM102">
        <v>1.2788980000000001</v>
      </c>
      <c r="EB102" s="3">
        <v>101.90746385778529</v>
      </c>
      <c r="EC102">
        <f t="shared" si="5"/>
        <v>128607219.38852502</v>
      </c>
      <c r="ED102">
        <f t="shared" si="6"/>
        <v>352.10737683374407</v>
      </c>
      <c r="EE102">
        <f t="shared" si="7"/>
        <v>352.10737683374407</v>
      </c>
      <c r="EF102">
        <v>12693.542955999999</v>
      </c>
      <c r="EG102">
        <v>70454.293615999995</v>
      </c>
      <c r="EJ102">
        <v>12690.542654000001</v>
      </c>
      <c r="EK102">
        <v>12690.542654000001</v>
      </c>
      <c r="EL102">
        <v>12690.542654000001</v>
      </c>
      <c r="EM102">
        <v>0</v>
      </c>
      <c r="EN102">
        <v>0</v>
      </c>
      <c r="EO102">
        <v>25030.718592000001</v>
      </c>
    </row>
    <row r="103" spans="1:145" x14ac:dyDescent="0.25">
      <c r="A103">
        <v>20544</v>
      </c>
      <c r="H103">
        <v>199938.89449999999</v>
      </c>
      <c r="I103">
        <v>199938.89449999999</v>
      </c>
      <c r="J103">
        <v>0</v>
      </c>
      <c r="K103">
        <v>0</v>
      </c>
      <c r="L103">
        <v>0</v>
      </c>
      <c r="M103">
        <v>240900.30416</v>
      </c>
      <c r="N103">
        <v>240900.30416</v>
      </c>
      <c r="O103">
        <v>240900.30416</v>
      </c>
      <c r="P103">
        <v>240900.30416</v>
      </c>
      <c r="Q103">
        <v>240900.30416</v>
      </c>
      <c r="AF103">
        <v>21</v>
      </c>
      <c r="AG103">
        <v>0.63260000940000005</v>
      </c>
      <c r="BE103">
        <v>600000</v>
      </c>
      <c r="BQ103">
        <v>1</v>
      </c>
      <c r="BR103">
        <v>394</v>
      </c>
      <c r="BS103">
        <v>393</v>
      </c>
      <c r="BT103">
        <v>156</v>
      </c>
      <c r="BU103" t="s">
        <v>179</v>
      </c>
      <c r="BV103" t="s">
        <v>214</v>
      </c>
      <c r="BW103">
        <v>33.950000000000003</v>
      </c>
      <c r="BX103">
        <v>116.78</v>
      </c>
      <c r="BY103" t="s">
        <v>71</v>
      </c>
      <c r="BZ103" t="s">
        <v>181</v>
      </c>
      <c r="CA103" t="s">
        <v>79</v>
      </c>
      <c r="CB103" t="s">
        <v>877</v>
      </c>
      <c r="CC103" t="s">
        <v>93</v>
      </c>
      <c r="CD103" t="s">
        <v>881</v>
      </c>
      <c r="CE103">
        <v>1982.783977</v>
      </c>
      <c r="CF103">
        <v>45</v>
      </c>
      <c r="CG103">
        <v>57</v>
      </c>
      <c r="CH103">
        <v>72</v>
      </c>
      <c r="CI103">
        <v>90</v>
      </c>
      <c r="CJ103">
        <v>114</v>
      </c>
      <c r="CK103">
        <v>144</v>
      </c>
      <c r="CL103">
        <v>182</v>
      </c>
      <c r="CM103">
        <v>230</v>
      </c>
      <c r="CN103">
        <v>290</v>
      </c>
      <c r="CO103">
        <v>423</v>
      </c>
      <c r="CP103">
        <v>617</v>
      </c>
      <c r="CQ103">
        <v>775</v>
      </c>
      <c r="CR103">
        <v>963</v>
      </c>
      <c r="CS103">
        <v>1188</v>
      </c>
      <c r="CT103" t="s">
        <v>886</v>
      </c>
      <c r="CU103">
        <v>1400</v>
      </c>
      <c r="CV103">
        <v>1565</v>
      </c>
      <c r="CW103">
        <v>1874.39</v>
      </c>
      <c r="CX103" t="s">
        <v>879</v>
      </c>
      <c r="CY103" t="s">
        <v>889</v>
      </c>
      <c r="CZ103">
        <v>4102.5800644000001</v>
      </c>
      <c r="DA103">
        <v>10423.345429999999</v>
      </c>
      <c r="DB103">
        <v>72.360298157000003</v>
      </c>
      <c r="DC103">
        <v>54.781700133999998</v>
      </c>
      <c r="DD103">
        <f t="shared" si="8"/>
        <v>0.7570684688880116</v>
      </c>
      <c r="DE103">
        <v>50.855499268000003</v>
      </c>
      <c r="DF103">
        <v>33.412200927999997</v>
      </c>
      <c r="DG103">
        <v>1.5220600366999999</v>
      </c>
      <c r="DH103">
        <v>923.54678992000004</v>
      </c>
      <c r="DI103">
        <v>0.22727600000000001</v>
      </c>
      <c r="DJ103">
        <v>209.89972921</v>
      </c>
      <c r="DK103">
        <v>228137.4436</v>
      </c>
      <c r="DL103">
        <v>1798002.1931</v>
      </c>
      <c r="DM103">
        <v>7.8812239999999996</v>
      </c>
      <c r="EB103" s="3">
        <v>101.90746385778529</v>
      </c>
      <c r="EC103">
        <f t="shared" si="5"/>
        <v>98136887.69504723</v>
      </c>
      <c r="ED103">
        <f t="shared" si="6"/>
        <v>268.68415522257965</v>
      </c>
      <c r="EE103">
        <f t="shared" si="7"/>
        <v>268.68415522257965</v>
      </c>
      <c r="EF103">
        <v>0</v>
      </c>
      <c r="EG103">
        <v>240900.30416</v>
      </c>
      <c r="EJ103">
        <v>62998.444753000003</v>
      </c>
      <c r="EK103">
        <v>62998.444753000003</v>
      </c>
      <c r="EL103">
        <v>62998.444753000003</v>
      </c>
      <c r="EM103">
        <v>6552.5482917999998</v>
      </c>
      <c r="EN103">
        <v>66532.433164999995</v>
      </c>
      <c r="EO103">
        <v>137050.05025</v>
      </c>
    </row>
    <row r="104" spans="1:145" x14ac:dyDescent="0.25">
      <c r="A104">
        <v>20546</v>
      </c>
      <c r="H104">
        <v>262969.66006000002</v>
      </c>
      <c r="I104">
        <v>262969.66006000002</v>
      </c>
      <c r="J104">
        <v>0</v>
      </c>
      <c r="K104">
        <v>0</v>
      </c>
      <c r="L104">
        <v>0</v>
      </c>
      <c r="M104">
        <v>58533.504392000003</v>
      </c>
      <c r="N104">
        <v>58533.504392000003</v>
      </c>
      <c r="O104">
        <v>58533.504392000003</v>
      </c>
      <c r="P104">
        <v>58533.504392000003</v>
      </c>
      <c r="Q104">
        <v>58533.504392000003</v>
      </c>
      <c r="AF104">
        <v>16</v>
      </c>
      <c r="AG104">
        <v>0.72899997230000002</v>
      </c>
      <c r="BE104">
        <v>600000</v>
      </c>
      <c r="BQ104">
        <v>1</v>
      </c>
      <c r="BR104">
        <v>369</v>
      </c>
      <c r="BS104">
        <v>369</v>
      </c>
      <c r="BT104">
        <v>156</v>
      </c>
      <c r="BU104" t="s">
        <v>179</v>
      </c>
      <c r="BV104" t="s">
        <v>215</v>
      </c>
      <c r="BW104">
        <v>32.64</v>
      </c>
      <c r="BX104">
        <v>116.99</v>
      </c>
      <c r="BY104" t="s">
        <v>71</v>
      </c>
      <c r="BZ104" t="s">
        <v>181</v>
      </c>
      <c r="CA104" t="s">
        <v>79</v>
      </c>
      <c r="CB104" t="s">
        <v>877</v>
      </c>
      <c r="CC104" t="s">
        <v>80</v>
      </c>
      <c r="CD104" t="s">
        <v>881</v>
      </c>
      <c r="CE104">
        <v>1462.1903328999999</v>
      </c>
      <c r="CF104">
        <v>253</v>
      </c>
      <c r="CG104">
        <v>312</v>
      </c>
      <c r="CH104">
        <v>385</v>
      </c>
      <c r="CI104">
        <v>464</v>
      </c>
      <c r="CJ104">
        <v>508</v>
      </c>
      <c r="CK104">
        <v>555</v>
      </c>
      <c r="CL104">
        <v>606</v>
      </c>
      <c r="CM104">
        <v>663</v>
      </c>
      <c r="CN104">
        <v>724</v>
      </c>
      <c r="CO104">
        <v>872</v>
      </c>
      <c r="CP104">
        <v>1049</v>
      </c>
      <c r="CQ104">
        <v>1212</v>
      </c>
      <c r="CR104">
        <v>1396</v>
      </c>
      <c r="CS104">
        <v>1613</v>
      </c>
      <c r="CT104" t="s">
        <v>886</v>
      </c>
      <c r="CU104">
        <v>1855</v>
      </c>
      <c r="CV104">
        <v>2064</v>
      </c>
      <c r="CW104">
        <v>1716.5</v>
      </c>
      <c r="CX104" t="s">
        <v>879</v>
      </c>
      <c r="CY104" t="s">
        <v>889</v>
      </c>
      <c r="CZ104">
        <v>3951.2779848</v>
      </c>
      <c r="DA104">
        <v>10540.220652</v>
      </c>
      <c r="DB104">
        <v>54.938499450999998</v>
      </c>
      <c r="DC104">
        <v>62.527500152999998</v>
      </c>
      <c r="DD104">
        <f t="shared" si="8"/>
        <v>1.1381362938164825</v>
      </c>
      <c r="DE104">
        <v>50.855499268000003</v>
      </c>
      <c r="DF104">
        <v>33.412200927999997</v>
      </c>
      <c r="DG104">
        <v>1.5220600366999999</v>
      </c>
      <c r="DH104">
        <v>923.54678992000004</v>
      </c>
      <c r="DI104">
        <v>0.22727600000000001</v>
      </c>
      <c r="DJ104">
        <v>209.89972921</v>
      </c>
      <c r="DK104">
        <v>234715.5753</v>
      </c>
      <c r="DL104">
        <v>300177.36385000002</v>
      </c>
      <c r="DM104">
        <v>1.2788980000000001</v>
      </c>
      <c r="EB104" s="3">
        <v>101.90746385778529</v>
      </c>
      <c r="EC104">
        <f t="shared" si="5"/>
        <v>142262819.54546827</v>
      </c>
      <c r="ED104">
        <f t="shared" si="6"/>
        <v>389.49437247219237</v>
      </c>
      <c r="EE104">
        <f t="shared" si="7"/>
        <v>389.49437247219237</v>
      </c>
      <c r="EF104">
        <v>0</v>
      </c>
      <c r="EG104">
        <v>58533.504392000003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7520.5034240000005</v>
      </c>
    </row>
    <row r="105" spans="1:145" x14ac:dyDescent="0.25">
      <c r="A105">
        <v>20550</v>
      </c>
      <c r="H105">
        <v>462552.14426999999</v>
      </c>
      <c r="I105">
        <v>462552.14426999999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AF105">
        <v>36</v>
      </c>
      <c r="AG105">
        <v>1.2216999530999999</v>
      </c>
      <c r="BE105">
        <v>600000</v>
      </c>
      <c r="BQ105">
        <v>1</v>
      </c>
      <c r="BR105">
        <v>322</v>
      </c>
      <c r="BS105">
        <v>322</v>
      </c>
      <c r="BT105">
        <v>156</v>
      </c>
      <c r="BU105" t="s">
        <v>179</v>
      </c>
      <c r="BV105" t="s">
        <v>216</v>
      </c>
      <c r="BW105">
        <v>30.2</v>
      </c>
      <c r="BX105">
        <v>115.02</v>
      </c>
      <c r="BY105" t="s">
        <v>71</v>
      </c>
      <c r="BZ105" t="s">
        <v>181</v>
      </c>
      <c r="CA105" t="s">
        <v>79</v>
      </c>
      <c r="CB105" t="s">
        <v>877</v>
      </c>
      <c r="CC105" t="s">
        <v>80</v>
      </c>
      <c r="CD105" t="s">
        <v>881</v>
      </c>
      <c r="CE105">
        <v>2055.1776930999999</v>
      </c>
      <c r="CF105">
        <v>149</v>
      </c>
      <c r="CG105">
        <v>173</v>
      </c>
      <c r="CH105">
        <v>200</v>
      </c>
      <c r="CI105">
        <v>232</v>
      </c>
      <c r="CJ105">
        <v>268</v>
      </c>
      <c r="CK105">
        <v>311</v>
      </c>
      <c r="CL105">
        <v>360</v>
      </c>
      <c r="CM105">
        <v>417</v>
      </c>
      <c r="CN105">
        <v>483</v>
      </c>
      <c r="CO105">
        <v>559</v>
      </c>
      <c r="CP105">
        <v>647</v>
      </c>
      <c r="CQ105">
        <v>703</v>
      </c>
      <c r="CR105">
        <v>761</v>
      </c>
      <c r="CS105">
        <v>834</v>
      </c>
      <c r="CT105" t="s">
        <v>884</v>
      </c>
      <c r="CU105">
        <v>945</v>
      </c>
      <c r="CV105">
        <v>1055</v>
      </c>
      <c r="CW105">
        <v>2656.06</v>
      </c>
      <c r="CX105" t="s">
        <v>879</v>
      </c>
      <c r="CY105" t="s">
        <v>889</v>
      </c>
      <c r="CZ105">
        <v>3667.2558539000001</v>
      </c>
      <c r="DA105">
        <v>10531.87523</v>
      </c>
      <c r="DB105">
        <v>669.79400635000002</v>
      </c>
      <c r="DC105">
        <v>46.335899353000002</v>
      </c>
      <c r="DD105">
        <f t="shared" si="8"/>
        <v>6.9179328142251598E-2</v>
      </c>
      <c r="DE105">
        <v>32.391799927000001</v>
      </c>
      <c r="DF105">
        <v>815.99798583999996</v>
      </c>
      <c r="DG105">
        <v>3.9696000500000002E-2</v>
      </c>
      <c r="DH105">
        <v>923.54678992000004</v>
      </c>
      <c r="DI105">
        <v>0.22727600000000001</v>
      </c>
      <c r="DJ105">
        <v>209.89972921</v>
      </c>
      <c r="DK105">
        <v>65226.350700000003</v>
      </c>
      <c r="DL105">
        <v>81975.042579999994</v>
      </c>
      <c r="DM105">
        <v>1.256778</v>
      </c>
      <c r="EB105" s="3">
        <v>101.90746385778529</v>
      </c>
      <c r="EC105">
        <f t="shared" si="5"/>
        <v>77551579.995774612</v>
      </c>
      <c r="ED105">
        <f t="shared" si="6"/>
        <v>212.32465433476963</v>
      </c>
      <c r="EE105">
        <f t="shared" si="7"/>
        <v>212.32465433476963</v>
      </c>
      <c r="EF105">
        <v>0</v>
      </c>
      <c r="EG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x14ac:dyDescent="0.25">
      <c r="A106">
        <v>20551</v>
      </c>
      <c r="H106">
        <v>179355.18106</v>
      </c>
      <c r="I106">
        <v>179355.18106</v>
      </c>
      <c r="J106">
        <v>179355.18106</v>
      </c>
      <c r="K106">
        <v>139974.39627999999</v>
      </c>
      <c r="L106">
        <v>22240.512172999999</v>
      </c>
      <c r="M106">
        <v>613545.83407999994</v>
      </c>
      <c r="N106">
        <v>613545.83407999994</v>
      </c>
      <c r="O106">
        <v>426862.12699999998</v>
      </c>
      <c r="P106">
        <v>426862.12699999998</v>
      </c>
      <c r="Q106">
        <v>245797.43713999999</v>
      </c>
      <c r="AF106">
        <v>1082</v>
      </c>
      <c r="AG106">
        <v>0.40200001000000002</v>
      </c>
      <c r="BE106">
        <v>600000</v>
      </c>
      <c r="BQ106">
        <v>1</v>
      </c>
      <c r="BR106">
        <v>518</v>
      </c>
      <c r="BS106">
        <v>517</v>
      </c>
      <c r="BT106">
        <v>156</v>
      </c>
      <c r="BU106" t="s">
        <v>179</v>
      </c>
      <c r="BV106" t="s">
        <v>217</v>
      </c>
      <c r="BW106">
        <v>40.799999999999997</v>
      </c>
      <c r="BX106">
        <v>111.68</v>
      </c>
      <c r="BY106" t="s">
        <v>71</v>
      </c>
      <c r="BZ106" t="s">
        <v>181</v>
      </c>
      <c r="CA106" t="s">
        <v>79</v>
      </c>
      <c r="CB106" t="s">
        <v>877</v>
      </c>
      <c r="CC106" t="s">
        <v>74</v>
      </c>
      <c r="CD106" t="s">
        <v>74</v>
      </c>
      <c r="CE106">
        <v>1142.3410752</v>
      </c>
      <c r="CF106">
        <v>122</v>
      </c>
      <c r="CG106">
        <v>169</v>
      </c>
      <c r="CH106">
        <v>234</v>
      </c>
      <c r="CI106">
        <v>318</v>
      </c>
      <c r="CJ106">
        <v>365</v>
      </c>
      <c r="CK106">
        <v>419</v>
      </c>
      <c r="CL106">
        <v>481</v>
      </c>
      <c r="CM106">
        <v>552</v>
      </c>
      <c r="CN106">
        <v>635</v>
      </c>
      <c r="CO106">
        <v>798</v>
      </c>
      <c r="CP106">
        <v>1005</v>
      </c>
      <c r="CQ106">
        <v>1207</v>
      </c>
      <c r="CR106">
        <v>1446</v>
      </c>
      <c r="CS106">
        <v>1728</v>
      </c>
      <c r="CT106" t="s">
        <v>886</v>
      </c>
      <c r="CU106">
        <v>2010</v>
      </c>
      <c r="CV106">
        <v>2237</v>
      </c>
      <c r="CW106">
        <v>9963.24</v>
      </c>
      <c r="CX106" t="s">
        <v>877</v>
      </c>
      <c r="CY106" t="s">
        <v>890</v>
      </c>
      <c r="CZ106">
        <v>4878.6221001000004</v>
      </c>
      <c r="DA106">
        <v>9414.4392294000008</v>
      </c>
      <c r="DB106">
        <v>0.48103800419999998</v>
      </c>
      <c r="DC106">
        <v>318.54098511000001</v>
      </c>
      <c r="DD106">
        <f t="shared" si="8"/>
        <v>100</v>
      </c>
      <c r="DE106">
        <v>112.92299652</v>
      </c>
      <c r="DF106">
        <v>37.491100310999997</v>
      </c>
      <c r="DG106">
        <v>3.0120000838999998</v>
      </c>
      <c r="DH106">
        <v>83.461528240000007</v>
      </c>
      <c r="DI106">
        <v>1.00343</v>
      </c>
      <c r="DJ106">
        <v>83.747404290000006</v>
      </c>
      <c r="DK106">
        <v>4673.5895970000001</v>
      </c>
      <c r="DL106">
        <v>85330.459619000001</v>
      </c>
      <c r="DM106">
        <v>18.258012999999998</v>
      </c>
      <c r="EB106" s="3">
        <v>101.90746385778529</v>
      </c>
      <c r="EC106">
        <f t="shared" si="5"/>
        <v>147358192.73835751</v>
      </c>
      <c r="ED106">
        <f t="shared" si="6"/>
        <v>403.44474397907601</v>
      </c>
      <c r="EE106">
        <f t="shared" si="7"/>
        <v>403.44474397907601</v>
      </c>
      <c r="EF106">
        <v>139974.39627999999</v>
      </c>
      <c r="EG106">
        <v>426862.12699999998</v>
      </c>
      <c r="EJ106">
        <v>33412.076561000002</v>
      </c>
      <c r="EK106">
        <v>33412.076561000002</v>
      </c>
      <c r="EL106">
        <v>33412.076561000002</v>
      </c>
      <c r="EM106">
        <v>18967.046079</v>
      </c>
      <c r="EN106">
        <v>130914.30931</v>
      </c>
      <c r="EO106">
        <v>130914.30931</v>
      </c>
    </row>
    <row r="107" spans="1:145" x14ac:dyDescent="0.25">
      <c r="A107">
        <v>20553</v>
      </c>
      <c r="H107">
        <v>156046.69803999999</v>
      </c>
      <c r="I107">
        <v>50759.740695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AF107">
        <v>35</v>
      </c>
      <c r="AG107">
        <v>1.5297000408000001</v>
      </c>
      <c r="BE107">
        <v>600000</v>
      </c>
      <c r="BQ107">
        <v>0</v>
      </c>
      <c r="BR107">
        <v>233</v>
      </c>
      <c r="BS107">
        <v>233</v>
      </c>
      <c r="BT107">
        <v>156</v>
      </c>
      <c r="BU107" t="s">
        <v>179</v>
      </c>
      <c r="BV107" t="s">
        <v>218</v>
      </c>
      <c r="BW107">
        <v>23.11</v>
      </c>
      <c r="BX107">
        <v>114.42</v>
      </c>
      <c r="BY107" t="s">
        <v>71</v>
      </c>
      <c r="BZ107" t="s">
        <v>181</v>
      </c>
      <c r="CA107" t="s">
        <v>79</v>
      </c>
      <c r="CB107" t="s">
        <v>877</v>
      </c>
      <c r="CC107" t="s">
        <v>80</v>
      </c>
      <c r="CD107" t="s">
        <v>881</v>
      </c>
      <c r="CE107">
        <v>1399.0999839999999</v>
      </c>
      <c r="CF107">
        <v>49</v>
      </c>
      <c r="CG107">
        <v>58</v>
      </c>
      <c r="CH107">
        <v>70</v>
      </c>
      <c r="CI107">
        <v>83</v>
      </c>
      <c r="CJ107">
        <v>100</v>
      </c>
      <c r="CK107">
        <v>119</v>
      </c>
      <c r="CL107">
        <v>143</v>
      </c>
      <c r="CM107">
        <v>171</v>
      </c>
      <c r="CN107">
        <v>205</v>
      </c>
      <c r="CO107">
        <v>453</v>
      </c>
      <c r="CP107">
        <v>1003</v>
      </c>
      <c r="CQ107">
        <v>1353</v>
      </c>
      <c r="CR107">
        <v>1760</v>
      </c>
      <c r="CS107">
        <v>2258</v>
      </c>
      <c r="CT107" t="s">
        <v>886</v>
      </c>
      <c r="CU107">
        <v>2688</v>
      </c>
      <c r="CV107">
        <v>2991</v>
      </c>
      <c r="CW107">
        <v>2430.86</v>
      </c>
      <c r="CX107" t="s">
        <v>879</v>
      </c>
      <c r="CY107" t="s">
        <v>889</v>
      </c>
      <c r="CZ107">
        <v>2827.6014659000002</v>
      </c>
      <c r="DA107">
        <v>10889.467844999999</v>
      </c>
      <c r="DB107">
        <v>709.59301758000004</v>
      </c>
      <c r="DC107">
        <v>38.584499358999999</v>
      </c>
      <c r="DD107">
        <f t="shared" si="8"/>
        <v>5.4375534148558551E-2</v>
      </c>
      <c r="DE107">
        <v>0.71014499659999997</v>
      </c>
      <c r="DF107">
        <v>27.325199127000001</v>
      </c>
      <c r="DG107">
        <v>2.5988599300000002E-2</v>
      </c>
      <c r="DH107">
        <v>32.134562250000002</v>
      </c>
      <c r="DI107">
        <v>0.18130299999999999</v>
      </c>
      <c r="DJ107">
        <v>5.8260953799999999</v>
      </c>
      <c r="DK107">
        <v>0</v>
      </c>
      <c r="DL107">
        <v>0</v>
      </c>
      <c r="DM107">
        <v>0</v>
      </c>
      <c r="EB107" s="3">
        <v>101.90746385778529</v>
      </c>
      <c r="EC107">
        <f t="shared" si="5"/>
        <v>179357136.38970208</v>
      </c>
      <c r="ED107">
        <f t="shared" si="6"/>
        <v>491.05307704230552</v>
      </c>
      <c r="EE107">
        <f t="shared" si="7"/>
        <v>491.05307704230552</v>
      </c>
      <c r="EF107">
        <v>0</v>
      </c>
      <c r="EG107">
        <v>0</v>
      </c>
      <c r="EJ107">
        <v>0</v>
      </c>
      <c r="EK107">
        <v>0</v>
      </c>
      <c r="EL107">
        <v>0</v>
      </c>
      <c r="EM107">
        <v>15299.751974999999</v>
      </c>
      <c r="EN107">
        <v>15299.751974999999</v>
      </c>
      <c r="EO107">
        <v>15299.751974999999</v>
      </c>
    </row>
    <row r="108" spans="1:145" x14ac:dyDescent="0.25">
      <c r="A108">
        <v>20556</v>
      </c>
      <c r="H108">
        <v>163617.61798000001</v>
      </c>
      <c r="I108">
        <v>163617.61798000001</v>
      </c>
      <c r="J108">
        <v>43199.318884</v>
      </c>
      <c r="K108">
        <v>43199.318884</v>
      </c>
      <c r="L108">
        <v>43199.318884</v>
      </c>
      <c r="M108">
        <v>0</v>
      </c>
      <c r="N108">
        <v>0</v>
      </c>
      <c r="O108">
        <v>0</v>
      </c>
      <c r="P108">
        <v>0</v>
      </c>
      <c r="Q108">
        <v>0</v>
      </c>
      <c r="AF108">
        <v>9</v>
      </c>
      <c r="AG108">
        <v>1.1201000214000001</v>
      </c>
      <c r="BE108">
        <v>600000</v>
      </c>
      <c r="BQ108">
        <v>1</v>
      </c>
      <c r="BR108">
        <v>335</v>
      </c>
      <c r="BS108">
        <v>335</v>
      </c>
      <c r="BT108">
        <v>156</v>
      </c>
      <c r="BU108" t="s">
        <v>179</v>
      </c>
      <c r="BV108" t="s">
        <v>219</v>
      </c>
      <c r="BW108">
        <v>30.87</v>
      </c>
      <c r="BX108">
        <v>120.11</v>
      </c>
      <c r="BY108" t="s">
        <v>71</v>
      </c>
      <c r="BZ108" t="s">
        <v>181</v>
      </c>
      <c r="CA108" t="s">
        <v>79</v>
      </c>
      <c r="CB108" t="s">
        <v>877</v>
      </c>
      <c r="CC108" t="s">
        <v>80</v>
      </c>
      <c r="CD108" t="s">
        <v>881</v>
      </c>
      <c r="CE108">
        <v>1256.5567851000001</v>
      </c>
      <c r="CF108">
        <v>57</v>
      </c>
      <c r="CG108">
        <v>67</v>
      </c>
      <c r="CH108">
        <v>80</v>
      </c>
      <c r="CI108">
        <v>95</v>
      </c>
      <c r="CJ108">
        <v>112</v>
      </c>
      <c r="CK108">
        <v>133</v>
      </c>
      <c r="CL108">
        <v>158</v>
      </c>
      <c r="CM108">
        <v>187</v>
      </c>
      <c r="CN108">
        <v>214</v>
      </c>
      <c r="CO108">
        <v>341</v>
      </c>
      <c r="CP108">
        <v>544</v>
      </c>
      <c r="CQ108">
        <v>662</v>
      </c>
      <c r="CR108">
        <v>790</v>
      </c>
      <c r="CS108">
        <v>942</v>
      </c>
      <c r="CT108" t="s">
        <v>884</v>
      </c>
      <c r="CU108">
        <v>1099</v>
      </c>
      <c r="CV108">
        <v>1230</v>
      </c>
      <c r="CW108">
        <v>9437.9</v>
      </c>
      <c r="CX108" t="s">
        <v>877</v>
      </c>
      <c r="CY108" t="s">
        <v>890</v>
      </c>
      <c r="CZ108">
        <v>3745.5218269000002</v>
      </c>
      <c r="DA108">
        <v>10950.866316</v>
      </c>
      <c r="DB108">
        <v>424.07101440000002</v>
      </c>
      <c r="DC108">
        <v>72.663803100999999</v>
      </c>
      <c r="DD108">
        <f t="shared" si="8"/>
        <v>0.17134819554646741</v>
      </c>
      <c r="DE108">
        <v>1.8037099837999999</v>
      </c>
      <c r="DF108">
        <v>83.155601501999996</v>
      </c>
      <c r="DG108">
        <v>2.16908008E-2</v>
      </c>
      <c r="DH108">
        <v>8.7552921799999996</v>
      </c>
      <c r="DI108">
        <v>1.6396200000000001</v>
      </c>
      <c r="DJ108">
        <v>14.3553943</v>
      </c>
      <c r="DK108">
        <v>234715.5753</v>
      </c>
      <c r="DL108">
        <v>300177.36385000002</v>
      </c>
      <c r="DM108">
        <v>1.2788980000000001</v>
      </c>
      <c r="EB108" s="3">
        <v>101.90746385778529</v>
      </c>
      <c r="EC108">
        <f t="shared" si="5"/>
        <v>80506896.447650373</v>
      </c>
      <c r="ED108">
        <f t="shared" si="6"/>
        <v>220.41586980876215</v>
      </c>
      <c r="EE108">
        <f t="shared" si="7"/>
        <v>220.41586980876215</v>
      </c>
      <c r="EF108">
        <v>43199.318884</v>
      </c>
      <c r="EG108">
        <v>0</v>
      </c>
      <c r="EJ108">
        <v>8632.5127639999992</v>
      </c>
      <c r="EK108">
        <v>8632.5127639999992</v>
      </c>
      <c r="EL108">
        <v>46091.388336999997</v>
      </c>
      <c r="EM108">
        <v>0</v>
      </c>
      <c r="EN108">
        <v>0</v>
      </c>
      <c r="EO108">
        <v>44081.941858999999</v>
      </c>
    </row>
    <row r="109" spans="1:145" x14ac:dyDescent="0.25">
      <c r="A109">
        <v>20557</v>
      </c>
      <c r="H109">
        <v>74846.803883999994</v>
      </c>
      <c r="I109">
        <v>74846.803883999994</v>
      </c>
      <c r="J109">
        <v>0</v>
      </c>
      <c r="K109">
        <v>0</v>
      </c>
      <c r="L109">
        <v>0</v>
      </c>
      <c r="M109">
        <v>389021.90629999997</v>
      </c>
      <c r="N109">
        <v>389021.90629999997</v>
      </c>
      <c r="O109">
        <v>0</v>
      </c>
      <c r="P109">
        <v>0</v>
      </c>
      <c r="Q109">
        <v>0</v>
      </c>
      <c r="AF109">
        <v>82</v>
      </c>
      <c r="AG109">
        <v>0.67769998310000001</v>
      </c>
      <c r="BE109">
        <v>600000</v>
      </c>
      <c r="BQ109">
        <v>1</v>
      </c>
      <c r="BR109">
        <v>574</v>
      </c>
      <c r="BS109">
        <v>573</v>
      </c>
      <c r="BT109">
        <v>156</v>
      </c>
      <c r="BU109" t="s">
        <v>179</v>
      </c>
      <c r="BV109" t="s">
        <v>220</v>
      </c>
      <c r="BW109">
        <v>46.8</v>
      </c>
      <c r="BX109">
        <v>130.36000000000001</v>
      </c>
      <c r="BY109" t="s">
        <v>71</v>
      </c>
      <c r="BZ109" t="s">
        <v>181</v>
      </c>
      <c r="CA109" t="s">
        <v>79</v>
      </c>
      <c r="CB109" t="s">
        <v>877</v>
      </c>
      <c r="CC109" t="s">
        <v>80</v>
      </c>
      <c r="CD109" t="s">
        <v>881</v>
      </c>
      <c r="CE109">
        <v>978.71670716000006</v>
      </c>
      <c r="CF109">
        <v>132</v>
      </c>
      <c r="CG109">
        <v>156</v>
      </c>
      <c r="CH109">
        <v>185</v>
      </c>
      <c r="CI109">
        <v>218</v>
      </c>
      <c r="CJ109">
        <v>258</v>
      </c>
      <c r="CK109">
        <v>305</v>
      </c>
      <c r="CL109">
        <v>361</v>
      </c>
      <c r="CM109">
        <v>424</v>
      </c>
      <c r="CN109">
        <v>469</v>
      </c>
      <c r="CO109">
        <v>539</v>
      </c>
      <c r="CP109">
        <v>619</v>
      </c>
      <c r="CQ109">
        <v>711</v>
      </c>
      <c r="CR109">
        <v>817</v>
      </c>
      <c r="CS109">
        <v>943</v>
      </c>
      <c r="CT109" t="s">
        <v>884</v>
      </c>
      <c r="CU109">
        <v>1088</v>
      </c>
      <c r="CV109">
        <v>1216</v>
      </c>
      <c r="CW109">
        <v>3190.03</v>
      </c>
      <c r="CX109" t="s">
        <v>879</v>
      </c>
      <c r="CY109" t="s">
        <v>889</v>
      </c>
      <c r="CZ109">
        <v>5534.3615626999999</v>
      </c>
      <c r="DA109">
        <v>10316.758984</v>
      </c>
      <c r="DB109">
        <v>10.928700447000001</v>
      </c>
      <c r="DC109">
        <v>46.162998199999997</v>
      </c>
      <c r="DD109">
        <f t="shared" si="8"/>
        <v>4.2240153277027588</v>
      </c>
      <c r="DE109">
        <v>20.886400222999999</v>
      </c>
      <c r="DF109">
        <v>157.13699341</v>
      </c>
      <c r="DG109">
        <v>0.1329189986</v>
      </c>
      <c r="DH109">
        <v>75.626779330000005</v>
      </c>
      <c r="DI109">
        <v>0.22239200000000001</v>
      </c>
      <c r="DJ109">
        <v>16.81882616</v>
      </c>
      <c r="DK109">
        <v>5321.3055370000002</v>
      </c>
      <c r="DL109">
        <v>135540.91561</v>
      </c>
      <c r="DM109">
        <v>25.471364999999999</v>
      </c>
      <c r="EB109" s="3">
        <v>101.90746385778529</v>
      </c>
      <c r="EC109">
        <f t="shared" si="5"/>
        <v>83258397.971810579</v>
      </c>
      <c r="ED109">
        <f t="shared" si="6"/>
        <v>227.94907042247934</v>
      </c>
      <c r="EE109">
        <f t="shared" si="7"/>
        <v>227.94907042247934</v>
      </c>
      <c r="EF109">
        <v>0</v>
      </c>
      <c r="EG109">
        <v>0</v>
      </c>
      <c r="EJ109">
        <v>0</v>
      </c>
      <c r="EK109">
        <v>0</v>
      </c>
      <c r="EL109">
        <v>0</v>
      </c>
      <c r="EM109">
        <v>0</v>
      </c>
      <c r="EN109">
        <v>22110.454185999999</v>
      </c>
      <c r="EO109">
        <v>22110.454185999999</v>
      </c>
    </row>
    <row r="110" spans="1:145" x14ac:dyDescent="0.25">
      <c r="A110">
        <v>20560</v>
      </c>
      <c r="H110">
        <v>68419.198342000003</v>
      </c>
      <c r="I110">
        <v>9412.4109559999997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AF110">
        <v>8</v>
      </c>
      <c r="AG110">
        <v>1.1756000519000001</v>
      </c>
      <c r="BE110">
        <v>600000</v>
      </c>
      <c r="BQ110">
        <v>1</v>
      </c>
      <c r="BR110">
        <v>222</v>
      </c>
      <c r="BS110">
        <v>222</v>
      </c>
      <c r="BT110">
        <v>156</v>
      </c>
      <c r="BU110" t="s">
        <v>179</v>
      </c>
      <c r="BV110" t="s">
        <v>221</v>
      </c>
      <c r="BW110">
        <v>22.57</v>
      </c>
      <c r="BX110">
        <v>113.08</v>
      </c>
      <c r="BY110" t="s">
        <v>71</v>
      </c>
      <c r="BZ110" t="s">
        <v>181</v>
      </c>
      <c r="CA110" t="s">
        <v>79</v>
      </c>
      <c r="CB110" t="s">
        <v>877</v>
      </c>
      <c r="CC110" t="s">
        <v>80</v>
      </c>
      <c r="CD110" t="s">
        <v>881</v>
      </c>
      <c r="CE110">
        <v>1994.7989715000001</v>
      </c>
      <c r="CF110">
        <v>88</v>
      </c>
      <c r="CG110">
        <v>97</v>
      </c>
      <c r="CH110">
        <v>107</v>
      </c>
      <c r="CI110">
        <v>117</v>
      </c>
      <c r="CJ110">
        <v>129</v>
      </c>
      <c r="CK110">
        <v>143</v>
      </c>
      <c r="CL110">
        <v>157</v>
      </c>
      <c r="CM110">
        <v>173</v>
      </c>
      <c r="CN110">
        <v>190</v>
      </c>
      <c r="CO110">
        <v>314</v>
      </c>
      <c r="CP110">
        <v>519</v>
      </c>
      <c r="CQ110">
        <v>977</v>
      </c>
      <c r="CR110">
        <v>1103</v>
      </c>
      <c r="CS110">
        <v>1254</v>
      </c>
      <c r="CT110" t="s">
        <v>886</v>
      </c>
      <c r="CU110">
        <v>1435</v>
      </c>
      <c r="CV110">
        <v>1600</v>
      </c>
      <c r="CW110">
        <v>20149.900000000001</v>
      </c>
      <c r="CX110" t="s">
        <v>891</v>
      </c>
      <c r="CY110" t="s">
        <v>891</v>
      </c>
      <c r="CZ110">
        <v>2762.8824346000001</v>
      </c>
      <c r="DA110">
        <v>10788.442779000001</v>
      </c>
      <c r="DB110">
        <v>1002.7000121999999</v>
      </c>
      <c r="DC110">
        <v>152.26499939000001</v>
      </c>
      <c r="DD110">
        <f t="shared" si="8"/>
        <v>0.15185498906688855</v>
      </c>
      <c r="DE110">
        <v>7.1449198723</v>
      </c>
      <c r="DF110">
        <v>222.42100525000001</v>
      </c>
      <c r="DG110">
        <v>3.2123498600000001E-2</v>
      </c>
      <c r="DH110">
        <v>274.31073278000002</v>
      </c>
      <c r="DI110">
        <v>0.101631</v>
      </c>
      <c r="DJ110">
        <v>27.878534330000001</v>
      </c>
      <c r="DK110">
        <v>12889.74026</v>
      </c>
      <c r="DL110">
        <v>7984.3433679999998</v>
      </c>
      <c r="DM110">
        <v>0.61943400000000004</v>
      </c>
      <c r="EB110" s="3">
        <v>101.90746385778529</v>
      </c>
      <c r="EC110">
        <f t="shared" si="5"/>
        <v>112403932.63513717</v>
      </c>
      <c r="ED110">
        <f t="shared" si="6"/>
        <v>307.74519544185398</v>
      </c>
      <c r="EE110">
        <f t="shared" si="7"/>
        <v>307.74519544185398</v>
      </c>
      <c r="EF110">
        <v>0</v>
      </c>
      <c r="EG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x14ac:dyDescent="0.25">
      <c r="A111">
        <v>20563</v>
      </c>
      <c r="H111">
        <v>515004.00644000003</v>
      </c>
      <c r="I111">
        <v>515004.00644000003</v>
      </c>
      <c r="J111">
        <v>82584.918837999998</v>
      </c>
      <c r="K111">
        <v>82584.918837999998</v>
      </c>
      <c r="L111">
        <v>82584.918837999998</v>
      </c>
      <c r="M111">
        <v>141084.89446000001</v>
      </c>
      <c r="N111">
        <v>141084.89446000001</v>
      </c>
      <c r="O111">
        <v>141084.89446000001</v>
      </c>
      <c r="P111">
        <v>141084.89446000001</v>
      </c>
      <c r="Q111">
        <v>141084.89446000001</v>
      </c>
      <c r="AF111">
        <v>72</v>
      </c>
      <c r="AG111">
        <v>0.476000011</v>
      </c>
      <c r="BE111">
        <v>600000</v>
      </c>
      <c r="BQ111">
        <v>1</v>
      </c>
      <c r="BR111">
        <v>422</v>
      </c>
      <c r="BS111">
        <v>421</v>
      </c>
      <c r="BT111">
        <v>156</v>
      </c>
      <c r="BU111" t="s">
        <v>179</v>
      </c>
      <c r="BV111" t="s">
        <v>222</v>
      </c>
      <c r="BW111">
        <v>35.22</v>
      </c>
      <c r="BX111">
        <v>113.22</v>
      </c>
      <c r="BY111" t="s">
        <v>71</v>
      </c>
      <c r="BZ111" t="s">
        <v>181</v>
      </c>
      <c r="CA111" t="s">
        <v>79</v>
      </c>
      <c r="CB111" t="s">
        <v>877</v>
      </c>
      <c r="CC111" t="s">
        <v>74</v>
      </c>
      <c r="CD111" t="s">
        <v>74</v>
      </c>
      <c r="CE111">
        <v>1377.1271850999999</v>
      </c>
      <c r="CF111">
        <v>87</v>
      </c>
      <c r="CG111">
        <v>105</v>
      </c>
      <c r="CH111">
        <v>126</v>
      </c>
      <c r="CI111">
        <v>153</v>
      </c>
      <c r="CJ111">
        <v>185</v>
      </c>
      <c r="CK111">
        <v>223</v>
      </c>
      <c r="CL111">
        <v>270</v>
      </c>
      <c r="CM111">
        <v>326</v>
      </c>
      <c r="CN111">
        <v>395</v>
      </c>
      <c r="CO111">
        <v>500</v>
      </c>
      <c r="CP111">
        <v>631</v>
      </c>
      <c r="CQ111">
        <v>706</v>
      </c>
      <c r="CR111">
        <v>783</v>
      </c>
      <c r="CS111">
        <v>876</v>
      </c>
      <c r="CT111" t="s">
        <v>884</v>
      </c>
      <c r="CU111">
        <v>1000</v>
      </c>
      <c r="CV111">
        <v>1117</v>
      </c>
      <c r="CW111">
        <v>3218.38</v>
      </c>
      <c r="CX111" t="s">
        <v>879</v>
      </c>
      <c r="CY111" t="s">
        <v>889</v>
      </c>
      <c r="CZ111">
        <v>4248.4270280999999</v>
      </c>
      <c r="DA111">
        <v>10009.770189000001</v>
      </c>
      <c r="DB111">
        <v>9.9856300353999998</v>
      </c>
      <c r="DC111">
        <v>158.24600219999999</v>
      </c>
      <c r="DD111">
        <f t="shared" si="8"/>
        <v>15.847372838669468</v>
      </c>
      <c r="DE111">
        <v>112.92299652</v>
      </c>
      <c r="DF111">
        <v>37.491100310999997</v>
      </c>
      <c r="DG111">
        <v>3.0120000838999998</v>
      </c>
      <c r="DH111">
        <v>22.349819029999999</v>
      </c>
      <c r="DI111">
        <v>3.67964</v>
      </c>
      <c r="DJ111">
        <v>82.239304360000006</v>
      </c>
      <c r="DK111">
        <v>228137.4436</v>
      </c>
      <c r="DL111">
        <v>1798002.1931</v>
      </c>
      <c r="DM111">
        <v>7.8812239999999996</v>
      </c>
      <c r="EB111" s="3">
        <v>101.90746385778529</v>
      </c>
      <c r="EC111">
        <f t="shared" si="5"/>
        <v>79793544.200645879</v>
      </c>
      <c r="ED111">
        <f t="shared" si="6"/>
        <v>218.46281779779844</v>
      </c>
      <c r="EE111">
        <f t="shared" si="7"/>
        <v>218.46281779779844</v>
      </c>
      <c r="EF111">
        <v>82584.918837999998</v>
      </c>
      <c r="EG111">
        <v>141084.89446000001</v>
      </c>
      <c r="EJ111">
        <v>25204.449129000001</v>
      </c>
      <c r="EK111">
        <v>25204.449129000001</v>
      </c>
      <c r="EL111">
        <v>25204.449129000001</v>
      </c>
      <c r="EM111">
        <v>11039.709225000001</v>
      </c>
      <c r="EN111">
        <v>54229.786512999999</v>
      </c>
      <c r="EO111">
        <v>238308.18958000001</v>
      </c>
    </row>
    <row r="112" spans="1:145" x14ac:dyDescent="0.25">
      <c r="A112">
        <v>20564</v>
      </c>
      <c r="H112">
        <v>101056.80005000001</v>
      </c>
      <c r="I112">
        <v>101056.80005000001</v>
      </c>
      <c r="J112">
        <v>31530.82533</v>
      </c>
      <c r="K112">
        <v>31530.82533</v>
      </c>
      <c r="L112">
        <v>31530.82533</v>
      </c>
      <c r="M112">
        <v>0</v>
      </c>
      <c r="N112">
        <v>0</v>
      </c>
      <c r="O112">
        <v>0</v>
      </c>
      <c r="P112">
        <v>0</v>
      </c>
      <c r="Q112">
        <v>0</v>
      </c>
      <c r="AF112">
        <v>9</v>
      </c>
      <c r="AG112">
        <v>1.0300999879999999</v>
      </c>
      <c r="BE112">
        <v>600000</v>
      </c>
      <c r="BQ112">
        <v>1</v>
      </c>
      <c r="BR112">
        <v>333</v>
      </c>
      <c r="BS112">
        <v>333</v>
      </c>
      <c r="BT112">
        <v>156</v>
      </c>
      <c r="BU112" t="s">
        <v>179</v>
      </c>
      <c r="BV112" t="s">
        <v>223</v>
      </c>
      <c r="BW112">
        <v>30.77</v>
      </c>
      <c r="BX112">
        <v>120.75</v>
      </c>
      <c r="BY112" t="s">
        <v>71</v>
      </c>
      <c r="BZ112" t="s">
        <v>181</v>
      </c>
      <c r="CA112" t="s">
        <v>79</v>
      </c>
      <c r="CB112" t="s">
        <v>877</v>
      </c>
      <c r="CC112" t="s">
        <v>80</v>
      </c>
      <c r="CD112" t="s">
        <v>881</v>
      </c>
      <c r="CE112">
        <v>1706.95415</v>
      </c>
      <c r="CF112">
        <v>73</v>
      </c>
      <c r="CG112">
        <v>82</v>
      </c>
      <c r="CH112">
        <v>93</v>
      </c>
      <c r="CI112">
        <v>105</v>
      </c>
      <c r="CJ112">
        <v>118</v>
      </c>
      <c r="CK112">
        <v>134</v>
      </c>
      <c r="CL112">
        <v>151</v>
      </c>
      <c r="CM112">
        <v>172</v>
      </c>
      <c r="CN112">
        <v>210</v>
      </c>
      <c r="CO112">
        <v>304</v>
      </c>
      <c r="CP112">
        <v>440</v>
      </c>
      <c r="CQ112">
        <v>577</v>
      </c>
      <c r="CR112">
        <v>749</v>
      </c>
      <c r="CS112">
        <v>961</v>
      </c>
      <c r="CT112" t="s">
        <v>884</v>
      </c>
      <c r="CU112">
        <v>1150</v>
      </c>
      <c r="CV112">
        <v>1290</v>
      </c>
      <c r="CW112">
        <v>9437.9</v>
      </c>
      <c r="CX112" t="s">
        <v>877</v>
      </c>
      <c r="CY112" t="s">
        <v>890</v>
      </c>
      <c r="CZ112">
        <v>3733.8533333999999</v>
      </c>
      <c r="DA112">
        <v>11016.349956</v>
      </c>
      <c r="DB112">
        <v>139.87699889999999</v>
      </c>
      <c r="DC112">
        <v>134.0059967</v>
      </c>
      <c r="DD112">
        <f t="shared" si="8"/>
        <v>0.9580273937375704</v>
      </c>
      <c r="DE112">
        <v>1.8037099837999999</v>
      </c>
      <c r="DF112">
        <v>83.155601501999996</v>
      </c>
      <c r="DG112">
        <v>2.16908008E-2</v>
      </c>
      <c r="DH112">
        <v>8.7552921799999996</v>
      </c>
      <c r="DI112">
        <v>1.6396200000000001</v>
      </c>
      <c r="DJ112">
        <v>14.3553943</v>
      </c>
      <c r="DK112">
        <v>234715.5753</v>
      </c>
      <c r="DL112">
        <v>300177.36385000002</v>
      </c>
      <c r="DM112">
        <v>1.2788980000000001</v>
      </c>
      <c r="EB112" s="3">
        <v>101.90746385778529</v>
      </c>
      <c r="EC112">
        <f t="shared" si="5"/>
        <v>76328690.429481179</v>
      </c>
      <c r="ED112">
        <f t="shared" si="6"/>
        <v>208.97656517311754</v>
      </c>
      <c r="EE112">
        <f t="shared" si="7"/>
        <v>208.97656517311754</v>
      </c>
      <c r="EF112">
        <v>31530.82533</v>
      </c>
      <c r="EG112">
        <v>0</v>
      </c>
      <c r="EJ112">
        <v>31527.787722000001</v>
      </c>
      <c r="EK112">
        <v>31527.787722000001</v>
      </c>
      <c r="EL112">
        <v>31527.787722000001</v>
      </c>
      <c r="EM112">
        <v>0</v>
      </c>
      <c r="EN112">
        <v>0</v>
      </c>
      <c r="EO112">
        <v>25611.719455999999</v>
      </c>
    </row>
    <row r="113" spans="1:146" x14ac:dyDescent="0.25">
      <c r="A113">
        <v>20566</v>
      </c>
      <c r="H113">
        <v>258478.54607000001</v>
      </c>
      <c r="I113">
        <v>183757.60204</v>
      </c>
      <c r="J113">
        <v>0</v>
      </c>
      <c r="K113">
        <v>0</v>
      </c>
      <c r="L113">
        <v>0</v>
      </c>
      <c r="M113">
        <v>370907.36433999997</v>
      </c>
      <c r="N113">
        <v>370907.36433999997</v>
      </c>
      <c r="O113">
        <v>0</v>
      </c>
      <c r="P113">
        <v>0</v>
      </c>
      <c r="Q113">
        <v>0</v>
      </c>
      <c r="AF113">
        <v>184</v>
      </c>
      <c r="AG113">
        <v>0.77700000999999996</v>
      </c>
      <c r="BE113">
        <v>600000</v>
      </c>
      <c r="BQ113">
        <v>1</v>
      </c>
      <c r="BR113">
        <v>555</v>
      </c>
      <c r="BS113">
        <v>554</v>
      </c>
      <c r="BT113">
        <v>156</v>
      </c>
      <c r="BU113" t="s">
        <v>179</v>
      </c>
      <c r="BV113" t="s">
        <v>224</v>
      </c>
      <c r="BW113">
        <v>43.86</v>
      </c>
      <c r="BX113">
        <v>126.57</v>
      </c>
      <c r="BY113" t="s">
        <v>71</v>
      </c>
      <c r="BZ113" t="s">
        <v>181</v>
      </c>
      <c r="CA113" t="s">
        <v>79</v>
      </c>
      <c r="CB113" t="s">
        <v>877</v>
      </c>
      <c r="CC113" t="s">
        <v>80</v>
      </c>
      <c r="CD113" t="s">
        <v>881</v>
      </c>
      <c r="CE113">
        <v>1872.7209547</v>
      </c>
      <c r="CF113">
        <v>394</v>
      </c>
      <c r="CG113">
        <v>466</v>
      </c>
      <c r="CH113">
        <v>550</v>
      </c>
      <c r="CI113">
        <v>637</v>
      </c>
      <c r="CJ113">
        <v>606</v>
      </c>
      <c r="CK113">
        <v>672</v>
      </c>
      <c r="CL113">
        <v>777</v>
      </c>
      <c r="CM113">
        <v>914</v>
      </c>
      <c r="CN113">
        <v>1090</v>
      </c>
      <c r="CO113">
        <v>1251</v>
      </c>
      <c r="CP113">
        <v>1435</v>
      </c>
      <c r="CQ113">
        <v>1647</v>
      </c>
      <c r="CR113">
        <v>1889</v>
      </c>
      <c r="CS113">
        <v>2175</v>
      </c>
      <c r="CT113" t="s">
        <v>886</v>
      </c>
      <c r="CU113">
        <v>2492</v>
      </c>
      <c r="CV113">
        <v>2765</v>
      </c>
      <c r="CW113">
        <v>4202.6400000000003</v>
      </c>
      <c r="CX113" t="s">
        <v>877</v>
      </c>
      <c r="CY113" t="s">
        <v>890</v>
      </c>
      <c r="CZ113">
        <v>5216.1173878</v>
      </c>
      <c r="DA113">
        <v>10349.063822</v>
      </c>
      <c r="DB113">
        <v>1.8431899547999999</v>
      </c>
      <c r="DC113">
        <v>114.50099944999999</v>
      </c>
      <c r="DD113">
        <f t="shared" si="8"/>
        <v>62.121106482714211</v>
      </c>
      <c r="DE113">
        <v>20.886400222999999</v>
      </c>
      <c r="DF113">
        <v>157.13699341</v>
      </c>
      <c r="DG113">
        <v>0.1329189986</v>
      </c>
      <c r="DH113">
        <v>75.626779330000005</v>
      </c>
      <c r="DI113">
        <v>0.22239200000000001</v>
      </c>
      <c r="DJ113">
        <v>16.81882616</v>
      </c>
      <c r="DK113">
        <v>308263.92327000003</v>
      </c>
      <c r="DL113">
        <v>1394716.8642</v>
      </c>
      <c r="DM113">
        <v>4.5244249999999999</v>
      </c>
      <c r="EB113" s="3">
        <v>101.90746385778529</v>
      </c>
      <c r="EC113">
        <f t="shared" si="5"/>
        <v>192503199.2273564</v>
      </c>
      <c r="ED113">
        <f t="shared" si="6"/>
        <v>527.04503553006543</v>
      </c>
      <c r="EE113">
        <f t="shared" si="7"/>
        <v>527.04503553006543</v>
      </c>
      <c r="EF113">
        <v>0</v>
      </c>
      <c r="EG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24415.304636000001</v>
      </c>
    </row>
    <row r="114" spans="1:146" x14ac:dyDescent="0.25">
      <c r="A114">
        <v>20567</v>
      </c>
      <c r="H114">
        <v>241867.23843</v>
      </c>
      <c r="I114">
        <v>241867.23843</v>
      </c>
      <c r="J114">
        <v>191813.62419</v>
      </c>
      <c r="K114">
        <v>191813.62419</v>
      </c>
      <c r="L114">
        <v>150593.16424000001</v>
      </c>
      <c r="M114">
        <v>93057.413755999994</v>
      </c>
      <c r="N114">
        <v>93057.413755999994</v>
      </c>
      <c r="O114">
        <v>93057.413755999994</v>
      </c>
      <c r="P114">
        <v>93057.413755999994</v>
      </c>
      <c r="Q114">
        <v>93057.413755999994</v>
      </c>
      <c r="AF114">
        <v>21</v>
      </c>
      <c r="AG114">
        <v>0.51779997349999995</v>
      </c>
      <c r="BE114">
        <v>12000</v>
      </c>
      <c r="BQ114">
        <v>1</v>
      </c>
      <c r="BR114">
        <v>449</v>
      </c>
      <c r="BS114">
        <v>448</v>
      </c>
      <c r="BT114">
        <v>156</v>
      </c>
      <c r="BU114" t="s">
        <v>179</v>
      </c>
      <c r="BV114" t="s">
        <v>225</v>
      </c>
      <c r="BW114">
        <v>36.68</v>
      </c>
      <c r="BX114">
        <v>117.01</v>
      </c>
      <c r="BY114" t="s">
        <v>71</v>
      </c>
      <c r="BZ114" t="s">
        <v>181</v>
      </c>
      <c r="CA114" t="s">
        <v>79</v>
      </c>
      <c r="CB114" t="s">
        <v>877</v>
      </c>
      <c r="CC114" t="s">
        <v>93</v>
      </c>
      <c r="CD114" t="s">
        <v>881</v>
      </c>
      <c r="CE114">
        <v>2765.6732803</v>
      </c>
      <c r="CF114">
        <v>576</v>
      </c>
      <c r="CG114">
        <v>760</v>
      </c>
      <c r="CH114">
        <v>1003</v>
      </c>
      <c r="CI114">
        <v>1086</v>
      </c>
      <c r="CJ114">
        <v>1060</v>
      </c>
      <c r="CK114">
        <v>1150</v>
      </c>
      <c r="CL114">
        <v>1260</v>
      </c>
      <c r="CM114">
        <v>1506</v>
      </c>
      <c r="CN114">
        <v>1923</v>
      </c>
      <c r="CO114">
        <v>2134</v>
      </c>
      <c r="CP114">
        <v>2592</v>
      </c>
      <c r="CQ114">
        <v>3054</v>
      </c>
      <c r="CR114">
        <v>3581</v>
      </c>
      <c r="CS114">
        <v>4197</v>
      </c>
      <c r="CT114" t="s">
        <v>883</v>
      </c>
      <c r="CU114">
        <v>4821</v>
      </c>
      <c r="CV114">
        <v>5318</v>
      </c>
      <c r="CW114">
        <v>7160.71</v>
      </c>
      <c r="CX114" t="s">
        <v>877</v>
      </c>
      <c r="CY114" t="s">
        <v>890</v>
      </c>
      <c r="CZ114">
        <v>4415.0332228999996</v>
      </c>
      <c r="DA114">
        <v>10226.243333</v>
      </c>
      <c r="DB114">
        <v>4.7995100020999999</v>
      </c>
      <c r="DC114">
        <v>165.00100707999999</v>
      </c>
      <c r="DD114">
        <f t="shared" si="8"/>
        <v>34.378719287553245</v>
      </c>
      <c r="DE114">
        <v>112.92299652</v>
      </c>
      <c r="DF114">
        <v>37.491100310999997</v>
      </c>
      <c r="DG114">
        <v>3.0120000838999998</v>
      </c>
      <c r="DH114">
        <v>83.461528240000007</v>
      </c>
      <c r="DI114">
        <v>1.00343</v>
      </c>
      <c r="DJ114">
        <v>83.747404290000006</v>
      </c>
      <c r="DK114">
        <v>228137.4436</v>
      </c>
      <c r="DL114">
        <v>1798002.1931</v>
      </c>
      <c r="DM114">
        <v>7.8812239999999996</v>
      </c>
      <c r="EB114" s="3">
        <v>101.90746385778529</v>
      </c>
      <c r="EC114">
        <f t="shared" si="5"/>
        <v>364930628.07472914</v>
      </c>
      <c r="ED114">
        <f t="shared" si="6"/>
        <v>999.12560732300926</v>
      </c>
      <c r="EE114">
        <f t="shared" si="7"/>
        <v>999.12560732300926</v>
      </c>
      <c r="EF114">
        <v>191813.62419</v>
      </c>
      <c r="EG114">
        <v>93057.413755999994</v>
      </c>
      <c r="EJ114">
        <v>0</v>
      </c>
      <c r="EK114">
        <v>0</v>
      </c>
      <c r="EL114">
        <v>0</v>
      </c>
      <c r="EM114">
        <v>0</v>
      </c>
      <c r="EN114">
        <v>3523.1135511000002</v>
      </c>
      <c r="EO114">
        <v>44879.013789999997</v>
      </c>
    </row>
    <row r="115" spans="1:146" x14ac:dyDescent="0.25">
      <c r="A115">
        <v>20572</v>
      </c>
      <c r="H115">
        <v>249750.77406</v>
      </c>
      <c r="I115">
        <v>249750.77406</v>
      </c>
      <c r="J115">
        <v>79434.309378999998</v>
      </c>
      <c r="K115">
        <v>79434.309378999998</v>
      </c>
      <c r="L115">
        <v>79434.309378999998</v>
      </c>
      <c r="M115">
        <v>237916.80596</v>
      </c>
      <c r="N115">
        <v>237916.80596</v>
      </c>
      <c r="O115">
        <v>237916.80596</v>
      </c>
      <c r="P115">
        <v>237916.80596</v>
      </c>
      <c r="Q115">
        <v>237916.80596</v>
      </c>
      <c r="AF115">
        <v>33</v>
      </c>
      <c r="AG115">
        <v>0.57090002299999998</v>
      </c>
      <c r="BE115">
        <v>600000</v>
      </c>
      <c r="BQ115">
        <v>1</v>
      </c>
      <c r="BR115">
        <v>424</v>
      </c>
      <c r="BS115">
        <v>423</v>
      </c>
      <c r="BT115">
        <v>156</v>
      </c>
      <c r="BU115" t="s">
        <v>179</v>
      </c>
      <c r="BV115" t="s">
        <v>226</v>
      </c>
      <c r="BW115">
        <v>35.409999999999997</v>
      </c>
      <c r="BX115">
        <v>116.59</v>
      </c>
      <c r="BY115" t="s">
        <v>71</v>
      </c>
      <c r="BZ115" t="s">
        <v>181</v>
      </c>
      <c r="CA115" t="s">
        <v>79</v>
      </c>
      <c r="CB115" t="s">
        <v>877</v>
      </c>
      <c r="CC115" t="s">
        <v>93</v>
      </c>
      <c r="CD115" t="s">
        <v>881</v>
      </c>
      <c r="CE115">
        <v>2370.0911356000001</v>
      </c>
      <c r="CF115">
        <v>79</v>
      </c>
      <c r="CG115">
        <v>91</v>
      </c>
      <c r="CH115">
        <v>105</v>
      </c>
      <c r="CI115">
        <v>120</v>
      </c>
      <c r="CJ115">
        <v>138</v>
      </c>
      <c r="CK115">
        <v>159</v>
      </c>
      <c r="CL115">
        <v>183</v>
      </c>
      <c r="CM115">
        <v>217</v>
      </c>
      <c r="CN115">
        <v>343</v>
      </c>
      <c r="CO115">
        <v>542</v>
      </c>
      <c r="CP115">
        <v>856</v>
      </c>
      <c r="CQ115">
        <v>1027</v>
      </c>
      <c r="CR115">
        <v>1207</v>
      </c>
      <c r="CS115">
        <v>1419</v>
      </c>
      <c r="CT115" t="s">
        <v>886</v>
      </c>
      <c r="CU115">
        <v>1643</v>
      </c>
      <c r="CV115">
        <v>1832</v>
      </c>
      <c r="CW115">
        <v>4467.07</v>
      </c>
      <c r="CX115" t="s">
        <v>877</v>
      </c>
      <c r="CY115" t="s">
        <v>890</v>
      </c>
      <c r="CZ115">
        <v>4270.1738306999996</v>
      </c>
      <c r="DA115">
        <v>10292.620277</v>
      </c>
      <c r="DB115">
        <v>10.157699585</v>
      </c>
      <c r="DC115">
        <v>132.63999939000001</v>
      </c>
      <c r="DD115">
        <f t="shared" si="8"/>
        <v>13.058074643777726</v>
      </c>
      <c r="DE115">
        <v>50.855499268000003</v>
      </c>
      <c r="DF115">
        <v>33.412200927999997</v>
      </c>
      <c r="DG115">
        <v>1.5220600366999999</v>
      </c>
      <c r="DH115">
        <v>14.658577380000001</v>
      </c>
      <c r="DI115">
        <v>1.69743</v>
      </c>
      <c r="DJ115">
        <v>24.881908379999999</v>
      </c>
      <c r="DK115">
        <v>228137.4436</v>
      </c>
      <c r="DL115">
        <v>1798002.1931</v>
      </c>
      <c r="DM115">
        <v>7.8812239999999996</v>
      </c>
      <c r="EB115" s="3">
        <v>101.90746385778529</v>
      </c>
      <c r="EC115">
        <f t="shared" si="5"/>
        <v>123002308.87634684</v>
      </c>
      <c r="ED115">
        <f t="shared" si="6"/>
        <v>336.7619681761721</v>
      </c>
      <c r="EE115">
        <f t="shared" si="7"/>
        <v>336.7619681761721</v>
      </c>
      <c r="EF115">
        <v>79434.309378999998</v>
      </c>
      <c r="EG115">
        <v>237916.80596</v>
      </c>
      <c r="EJ115">
        <v>60115.615041999998</v>
      </c>
      <c r="EK115">
        <v>60115.615041999998</v>
      </c>
      <c r="EL115">
        <v>60115.615041999998</v>
      </c>
      <c r="EM115">
        <v>19788.682712999998</v>
      </c>
      <c r="EN115">
        <v>32157.542004999999</v>
      </c>
      <c r="EO115">
        <v>190767.54092999999</v>
      </c>
    </row>
    <row r="116" spans="1:146" x14ac:dyDescent="0.25">
      <c r="A116">
        <v>20575</v>
      </c>
      <c r="H116">
        <v>23394.355981000001</v>
      </c>
      <c r="I116">
        <v>23394.355981000001</v>
      </c>
      <c r="J116">
        <v>23394.355981000001</v>
      </c>
      <c r="K116">
        <v>0</v>
      </c>
      <c r="L116">
        <v>0</v>
      </c>
      <c r="M116">
        <v>91792.686243999997</v>
      </c>
      <c r="N116">
        <v>91792.686243999997</v>
      </c>
      <c r="O116">
        <v>91792.686243999997</v>
      </c>
      <c r="P116">
        <v>22068.97755</v>
      </c>
      <c r="Q116">
        <v>22068.97755</v>
      </c>
      <c r="AF116">
        <v>17</v>
      </c>
      <c r="AG116">
        <v>0.62709999090000001</v>
      </c>
      <c r="BE116">
        <v>600000</v>
      </c>
      <c r="BQ116">
        <v>0</v>
      </c>
      <c r="BR116">
        <v>515</v>
      </c>
      <c r="BS116">
        <v>514</v>
      </c>
      <c r="BT116">
        <v>156</v>
      </c>
      <c r="BU116" t="s">
        <v>179</v>
      </c>
      <c r="BV116" t="s">
        <v>227</v>
      </c>
      <c r="BW116">
        <v>40.71</v>
      </c>
      <c r="BX116">
        <v>120.84</v>
      </c>
      <c r="BY116" t="s">
        <v>71</v>
      </c>
      <c r="BZ116" t="s">
        <v>181</v>
      </c>
      <c r="CA116" t="s">
        <v>79</v>
      </c>
      <c r="CB116" t="s">
        <v>877</v>
      </c>
      <c r="CC116" t="s">
        <v>93</v>
      </c>
      <c r="CD116" t="s">
        <v>881</v>
      </c>
      <c r="CE116">
        <v>822.38895083</v>
      </c>
      <c r="CF116">
        <v>6</v>
      </c>
      <c r="CG116">
        <v>10</v>
      </c>
      <c r="CH116">
        <v>17</v>
      </c>
      <c r="CI116">
        <v>28</v>
      </c>
      <c r="CJ116">
        <v>47</v>
      </c>
      <c r="CK116">
        <v>77</v>
      </c>
      <c r="CL116">
        <v>128</v>
      </c>
      <c r="CM116">
        <v>212</v>
      </c>
      <c r="CN116">
        <v>351</v>
      </c>
      <c r="CO116">
        <v>431</v>
      </c>
      <c r="CP116">
        <v>529</v>
      </c>
      <c r="CQ116">
        <v>648</v>
      </c>
      <c r="CR116">
        <v>795</v>
      </c>
      <c r="CS116">
        <v>971</v>
      </c>
      <c r="CT116" t="s">
        <v>884</v>
      </c>
      <c r="CU116">
        <v>1142</v>
      </c>
      <c r="CV116">
        <v>1278</v>
      </c>
      <c r="CW116">
        <v>3842.28</v>
      </c>
      <c r="CX116" t="s">
        <v>879</v>
      </c>
      <c r="CY116" t="s">
        <v>889</v>
      </c>
      <c r="CZ116">
        <v>4868.6043794999996</v>
      </c>
      <c r="DA116">
        <v>10195.248670000001</v>
      </c>
      <c r="DB116">
        <v>0.33994498849999999</v>
      </c>
      <c r="DC116">
        <v>70.277603149000001</v>
      </c>
      <c r="DD116">
        <f t="shared" si="8"/>
        <v>100</v>
      </c>
      <c r="DE116">
        <v>0.2337179929</v>
      </c>
      <c r="DF116">
        <v>0.1246929988</v>
      </c>
      <c r="DG116">
        <v>1.8743400574</v>
      </c>
      <c r="DH116">
        <v>0.32669662999999999</v>
      </c>
      <c r="DI116">
        <v>0.36213800000000002</v>
      </c>
      <c r="DJ116">
        <v>0.11830913</v>
      </c>
      <c r="DK116">
        <v>0</v>
      </c>
      <c r="DL116">
        <v>0</v>
      </c>
      <c r="DM116">
        <v>0</v>
      </c>
      <c r="EB116" s="3">
        <v>101.90746385778529</v>
      </c>
      <c r="EC116">
        <f t="shared" si="5"/>
        <v>81016433.766939297</v>
      </c>
      <c r="ED116">
        <f t="shared" si="6"/>
        <v>221.81090695945051</v>
      </c>
      <c r="EE116">
        <f t="shared" si="7"/>
        <v>221.81090695945051</v>
      </c>
      <c r="EF116">
        <v>0</v>
      </c>
      <c r="EG116">
        <v>91792.686243999997</v>
      </c>
      <c r="EJ116">
        <v>10147.578427</v>
      </c>
      <c r="EK116">
        <v>21824.976943999998</v>
      </c>
      <c r="EL116">
        <v>42007.478752000003</v>
      </c>
      <c r="EM116">
        <v>22639.824922</v>
      </c>
      <c r="EN116">
        <v>42310.230872</v>
      </c>
      <c r="EO116">
        <v>200254.77621000001</v>
      </c>
    </row>
    <row r="117" spans="1:146" x14ac:dyDescent="0.25">
      <c r="A117">
        <v>20576</v>
      </c>
      <c r="H117">
        <v>67985.849994999997</v>
      </c>
      <c r="I117">
        <v>67985.849994999997</v>
      </c>
      <c r="J117">
        <v>67985.849994999997</v>
      </c>
      <c r="K117">
        <v>9530.1930226999993</v>
      </c>
      <c r="L117">
        <v>9530.1930226999993</v>
      </c>
      <c r="M117">
        <v>128252.66009999999</v>
      </c>
      <c r="N117">
        <v>128252.66009999999</v>
      </c>
      <c r="O117">
        <v>128252.66009999999</v>
      </c>
      <c r="P117">
        <v>41429.189123999997</v>
      </c>
      <c r="Q117">
        <v>41429.189123999997</v>
      </c>
      <c r="AF117">
        <v>18</v>
      </c>
      <c r="AG117">
        <v>0.61000001429999995</v>
      </c>
      <c r="BE117">
        <v>600000</v>
      </c>
      <c r="BQ117">
        <v>1</v>
      </c>
      <c r="BR117">
        <v>525</v>
      </c>
      <c r="BS117">
        <v>524</v>
      </c>
      <c r="BT117">
        <v>156</v>
      </c>
      <c r="BU117" t="s">
        <v>179</v>
      </c>
      <c r="BV117" t="s">
        <v>228</v>
      </c>
      <c r="BW117">
        <v>41.11</v>
      </c>
      <c r="BX117">
        <v>121.15</v>
      </c>
      <c r="BY117" t="s">
        <v>71</v>
      </c>
      <c r="BZ117" t="s">
        <v>181</v>
      </c>
      <c r="CA117" t="s">
        <v>79</v>
      </c>
      <c r="CB117" t="s">
        <v>877</v>
      </c>
      <c r="CC117" t="s">
        <v>93</v>
      </c>
      <c r="CD117" t="s">
        <v>881</v>
      </c>
      <c r="CE117">
        <v>1784.595634</v>
      </c>
      <c r="CF117">
        <v>160</v>
      </c>
      <c r="CG117">
        <v>217</v>
      </c>
      <c r="CH117">
        <v>246</v>
      </c>
      <c r="CI117">
        <v>279</v>
      </c>
      <c r="CJ117">
        <v>316</v>
      </c>
      <c r="CK117">
        <v>347</v>
      </c>
      <c r="CL117">
        <v>381</v>
      </c>
      <c r="CM117">
        <v>460</v>
      </c>
      <c r="CN117">
        <v>592</v>
      </c>
      <c r="CO117">
        <v>675</v>
      </c>
      <c r="CP117">
        <v>770</v>
      </c>
      <c r="CQ117">
        <v>814</v>
      </c>
      <c r="CR117">
        <v>856</v>
      </c>
      <c r="CS117">
        <v>917</v>
      </c>
      <c r="CT117" t="s">
        <v>884</v>
      </c>
      <c r="CU117">
        <v>1029</v>
      </c>
      <c r="CV117">
        <v>1148</v>
      </c>
      <c r="CW117">
        <v>4585.7</v>
      </c>
      <c r="CX117" t="s">
        <v>877</v>
      </c>
      <c r="CY117" t="s">
        <v>890</v>
      </c>
      <c r="CZ117">
        <v>4913.0886331000002</v>
      </c>
      <c r="DA117">
        <v>10182.760979000001</v>
      </c>
      <c r="DB117">
        <v>0.68984097239999997</v>
      </c>
      <c r="DC117">
        <v>154.55799866000001</v>
      </c>
      <c r="DD117">
        <f t="shared" si="8"/>
        <v>100</v>
      </c>
      <c r="DE117">
        <v>2.19520998</v>
      </c>
      <c r="DF117">
        <v>1.9257899522999999</v>
      </c>
      <c r="DG117">
        <v>1.1398999691</v>
      </c>
      <c r="DH117">
        <v>16.27210032</v>
      </c>
      <c r="DI117">
        <v>1.2260200000000001</v>
      </c>
      <c r="DJ117">
        <v>19.949975469999998</v>
      </c>
      <c r="DK117">
        <v>308263.92327000003</v>
      </c>
      <c r="DL117">
        <v>1394716.8642</v>
      </c>
      <c r="DM117">
        <v>4.5244249999999999</v>
      </c>
      <c r="EB117" s="3">
        <v>101.90746385778529</v>
      </c>
      <c r="EC117">
        <f t="shared" si="5"/>
        <v>87232789.062264204</v>
      </c>
      <c r="ED117">
        <f t="shared" si="6"/>
        <v>238.83036019784862</v>
      </c>
      <c r="EE117">
        <f t="shared" si="7"/>
        <v>238.83036019784862</v>
      </c>
      <c r="EF117">
        <v>9530.1930226999993</v>
      </c>
      <c r="EG117">
        <v>128252.66009999999</v>
      </c>
      <c r="EJ117">
        <v>0</v>
      </c>
      <c r="EK117">
        <v>0</v>
      </c>
      <c r="EL117">
        <v>41937.013255999998</v>
      </c>
      <c r="EM117">
        <v>0</v>
      </c>
      <c r="EN117">
        <v>0</v>
      </c>
      <c r="EO117">
        <v>230732.06511</v>
      </c>
    </row>
    <row r="118" spans="1:146" x14ac:dyDescent="0.25">
      <c r="A118">
        <v>20578</v>
      </c>
      <c r="H118">
        <v>460774.88305</v>
      </c>
      <c r="I118">
        <v>460774.88305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AF118">
        <v>21</v>
      </c>
      <c r="AG118">
        <v>1.2958999872000001</v>
      </c>
      <c r="BE118">
        <v>600000</v>
      </c>
      <c r="BQ118">
        <v>1</v>
      </c>
      <c r="BR118">
        <v>313</v>
      </c>
      <c r="BS118">
        <v>313</v>
      </c>
      <c r="BT118">
        <v>156</v>
      </c>
      <c r="BU118" t="s">
        <v>179</v>
      </c>
      <c r="BV118" t="s">
        <v>229</v>
      </c>
      <c r="BW118">
        <v>29.72</v>
      </c>
      <c r="BX118">
        <v>115.99</v>
      </c>
      <c r="BY118" t="s">
        <v>71</v>
      </c>
      <c r="BZ118" t="s">
        <v>181</v>
      </c>
      <c r="CA118" t="s">
        <v>79</v>
      </c>
      <c r="CB118" t="s">
        <v>877</v>
      </c>
      <c r="CC118" t="s">
        <v>80</v>
      </c>
      <c r="CD118" t="s">
        <v>881</v>
      </c>
      <c r="CE118">
        <v>1807.3983569</v>
      </c>
      <c r="CF118">
        <v>25</v>
      </c>
      <c r="CG118">
        <v>33</v>
      </c>
      <c r="CH118">
        <v>45</v>
      </c>
      <c r="CI118">
        <v>60</v>
      </c>
      <c r="CJ118">
        <v>81</v>
      </c>
      <c r="CK118">
        <v>108</v>
      </c>
      <c r="CL118">
        <v>145</v>
      </c>
      <c r="CM118">
        <v>195</v>
      </c>
      <c r="CN118">
        <v>262</v>
      </c>
      <c r="CO118">
        <v>351</v>
      </c>
      <c r="CP118">
        <v>471</v>
      </c>
      <c r="CQ118">
        <v>599</v>
      </c>
      <c r="CR118">
        <v>759</v>
      </c>
      <c r="CS118">
        <v>952</v>
      </c>
      <c r="CT118" t="s">
        <v>884</v>
      </c>
      <c r="CU118">
        <v>1130</v>
      </c>
      <c r="CV118">
        <v>1267</v>
      </c>
      <c r="CW118">
        <v>2042.73</v>
      </c>
      <c r="CX118" t="s">
        <v>879</v>
      </c>
      <c r="CY118" t="s">
        <v>889</v>
      </c>
      <c r="CZ118">
        <v>3611.0604026999999</v>
      </c>
      <c r="DA118">
        <v>10652.627827</v>
      </c>
      <c r="DB118">
        <v>405.04598999000001</v>
      </c>
      <c r="DC118">
        <v>51.179599762000002</v>
      </c>
      <c r="DD118">
        <f t="shared" si="8"/>
        <v>0.12635503381545279</v>
      </c>
      <c r="DE118">
        <v>32.391799927000001</v>
      </c>
      <c r="DF118">
        <v>815.99798583999996</v>
      </c>
      <c r="DG118">
        <v>3.9696000500000002E-2</v>
      </c>
      <c r="DH118">
        <v>923.54678992000004</v>
      </c>
      <c r="DI118">
        <v>0.22727600000000001</v>
      </c>
      <c r="DJ118">
        <v>209.89972921</v>
      </c>
      <c r="DK118">
        <v>4267.0260420000004</v>
      </c>
      <c r="DL118">
        <v>7764.5408749999997</v>
      </c>
      <c r="DM118">
        <v>1.819661</v>
      </c>
      <c r="EB118" s="3">
        <v>101.90746385778529</v>
      </c>
      <c r="EC118">
        <f t="shared" si="5"/>
        <v>77347765.068059027</v>
      </c>
      <c r="ED118">
        <f t="shared" si="6"/>
        <v>211.76663947449424</v>
      </c>
      <c r="EE118">
        <f t="shared" si="7"/>
        <v>211.76663947449424</v>
      </c>
      <c r="EF118">
        <v>0</v>
      </c>
      <c r="EG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6" x14ac:dyDescent="0.25">
      <c r="A119">
        <v>20579</v>
      </c>
      <c r="H119">
        <v>89559.816575999997</v>
      </c>
      <c r="I119">
        <v>0</v>
      </c>
      <c r="J119">
        <v>0</v>
      </c>
      <c r="K119">
        <v>0</v>
      </c>
      <c r="L119">
        <v>0</v>
      </c>
      <c r="M119">
        <v>140689.07676</v>
      </c>
      <c r="N119">
        <v>140689.07676</v>
      </c>
      <c r="O119">
        <v>0</v>
      </c>
      <c r="P119">
        <v>0</v>
      </c>
      <c r="Q119">
        <v>0</v>
      </c>
      <c r="AF119">
        <v>70</v>
      </c>
      <c r="AG119">
        <v>0.77469998600000001</v>
      </c>
      <c r="BE119">
        <v>600000</v>
      </c>
      <c r="BQ119">
        <v>1</v>
      </c>
      <c r="BR119">
        <v>564</v>
      </c>
      <c r="BS119">
        <v>563</v>
      </c>
      <c r="BT119">
        <v>156</v>
      </c>
      <c r="BU119" t="s">
        <v>179</v>
      </c>
      <c r="BV119" t="s">
        <v>230</v>
      </c>
      <c r="BW119">
        <v>45.29</v>
      </c>
      <c r="BX119">
        <v>132.96</v>
      </c>
      <c r="BY119" t="s">
        <v>71</v>
      </c>
      <c r="BZ119" t="s">
        <v>181</v>
      </c>
      <c r="CA119" t="s">
        <v>79</v>
      </c>
      <c r="CB119" t="s">
        <v>877</v>
      </c>
      <c r="CC119" t="s">
        <v>80</v>
      </c>
      <c r="CD119" t="s">
        <v>881</v>
      </c>
      <c r="CE119">
        <v>27.582864998000002</v>
      </c>
      <c r="CF119">
        <v>111</v>
      </c>
      <c r="CG119">
        <v>138</v>
      </c>
      <c r="CH119">
        <v>172</v>
      </c>
      <c r="CI119">
        <v>215</v>
      </c>
      <c r="CJ119">
        <v>268</v>
      </c>
      <c r="CK119">
        <v>335</v>
      </c>
      <c r="CL119">
        <v>418</v>
      </c>
      <c r="CM119">
        <v>521</v>
      </c>
      <c r="CN119">
        <v>650</v>
      </c>
      <c r="CO119">
        <v>732</v>
      </c>
      <c r="CP119">
        <v>823</v>
      </c>
      <c r="CQ119">
        <v>927</v>
      </c>
      <c r="CR119">
        <v>1043</v>
      </c>
      <c r="CS119">
        <v>1182</v>
      </c>
      <c r="CT119" t="s">
        <v>886</v>
      </c>
      <c r="CU119">
        <v>1352</v>
      </c>
      <c r="CV119">
        <v>1507</v>
      </c>
      <c r="CW119">
        <v>5781.96</v>
      </c>
      <c r="CX119" t="s">
        <v>877</v>
      </c>
      <c r="CY119" t="s">
        <v>890</v>
      </c>
      <c r="CZ119">
        <v>5371.6763360000004</v>
      </c>
      <c r="DA119">
        <v>10704.944957</v>
      </c>
      <c r="DB119">
        <v>26.638999939000001</v>
      </c>
      <c r="DC119">
        <v>3.1988999844000001</v>
      </c>
      <c r="DD119">
        <f t="shared" si="8"/>
        <v>0.12008333615094724</v>
      </c>
      <c r="DE119">
        <v>20.886400222999999</v>
      </c>
      <c r="DF119">
        <v>157.13699341</v>
      </c>
      <c r="DG119">
        <v>0.1329189986</v>
      </c>
      <c r="DH119">
        <v>369.90497299999998</v>
      </c>
      <c r="DI119">
        <v>5.1699599999999998E-2</v>
      </c>
      <c r="DJ119">
        <v>19.123935670000002</v>
      </c>
      <c r="DK119">
        <v>24853.68939</v>
      </c>
      <c r="DL119">
        <v>53061.011358000003</v>
      </c>
      <c r="DM119">
        <v>2.134935</v>
      </c>
      <c r="EB119" s="3">
        <v>101.90746385778529</v>
      </c>
      <c r="EC119">
        <f t="shared" si="5"/>
        <v>106289484.80367006</v>
      </c>
      <c r="ED119">
        <f t="shared" si="6"/>
        <v>291.00474963359363</v>
      </c>
      <c r="EE119">
        <f t="shared" si="7"/>
        <v>291.00474963359363</v>
      </c>
      <c r="EF119">
        <v>0</v>
      </c>
      <c r="EG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51020.797253999997</v>
      </c>
    </row>
    <row r="120" spans="1:146" x14ac:dyDescent="0.25">
      <c r="A120">
        <v>20584</v>
      </c>
      <c r="H120">
        <v>14393.21601</v>
      </c>
      <c r="I120">
        <v>14393.21601</v>
      </c>
      <c r="J120">
        <v>0</v>
      </c>
      <c r="K120">
        <v>0</v>
      </c>
      <c r="L120">
        <v>0</v>
      </c>
      <c r="M120">
        <v>16001.361745</v>
      </c>
      <c r="N120">
        <v>16001.361745</v>
      </c>
      <c r="O120">
        <v>16001.361745</v>
      </c>
      <c r="P120">
        <v>16384.908815999999</v>
      </c>
      <c r="Q120">
        <v>16384.908815999999</v>
      </c>
      <c r="AF120">
        <v>12</v>
      </c>
      <c r="AG120">
        <v>1.2748999595999999</v>
      </c>
      <c r="BE120">
        <v>600000</v>
      </c>
      <c r="BQ120">
        <v>1</v>
      </c>
      <c r="BR120">
        <v>223</v>
      </c>
      <c r="BS120">
        <v>223</v>
      </c>
      <c r="BT120">
        <v>156</v>
      </c>
      <c r="BU120" t="s">
        <v>179</v>
      </c>
      <c r="BV120" t="s">
        <v>231</v>
      </c>
      <c r="BW120">
        <v>22.62</v>
      </c>
      <c r="BX120">
        <v>120.31</v>
      </c>
      <c r="BY120" t="s">
        <v>71</v>
      </c>
      <c r="BZ120" t="s">
        <v>181</v>
      </c>
      <c r="CA120" t="s">
        <v>79</v>
      </c>
      <c r="CB120" t="s">
        <v>877</v>
      </c>
      <c r="CC120" t="s">
        <v>80</v>
      </c>
      <c r="CD120" t="s">
        <v>881</v>
      </c>
      <c r="CE120">
        <v>2695.4183628000001</v>
      </c>
      <c r="CF120">
        <v>256</v>
      </c>
      <c r="CG120">
        <v>341</v>
      </c>
      <c r="CH120">
        <v>454</v>
      </c>
      <c r="CI120">
        <v>605</v>
      </c>
      <c r="CJ120">
        <v>807</v>
      </c>
      <c r="CK120">
        <v>986</v>
      </c>
      <c r="CL120">
        <v>1160</v>
      </c>
      <c r="CM120">
        <v>1287</v>
      </c>
      <c r="CN120">
        <v>1372</v>
      </c>
      <c r="CO120">
        <v>1431</v>
      </c>
      <c r="CP120">
        <v>1488</v>
      </c>
      <c r="CQ120">
        <v>1504</v>
      </c>
      <c r="CR120">
        <v>1514</v>
      </c>
      <c r="CS120">
        <v>1560</v>
      </c>
      <c r="CT120" t="s">
        <v>886</v>
      </c>
      <c r="CU120">
        <v>1723</v>
      </c>
      <c r="CV120">
        <v>1910</v>
      </c>
      <c r="CW120">
        <v>11453.9</v>
      </c>
      <c r="CX120" t="s">
        <v>877</v>
      </c>
      <c r="CY120" t="s">
        <v>890</v>
      </c>
      <c r="CZ120">
        <v>2768.8790288999999</v>
      </c>
      <c r="DA120">
        <v>11475.641387</v>
      </c>
      <c r="DB120">
        <v>493.33099364999998</v>
      </c>
      <c r="DC120">
        <v>578.24298095999995</v>
      </c>
      <c r="DD120">
        <f t="shared" si="8"/>
        <v>1.1721197094911127</v>
      </c>
      <c r="DE120">
        <v>9.1556999999999999E-2</v>
      </c>
      <c r="DF120">
        <v>1.9887589999999999</v>
      </c>
      <c r="DG120">
        <v>4.6037000000000002E-2</v>
      </c>
      <c r="DH120">
        <v>6.88343477</v>
      </c>
      <c r="DI120">
        <v>0.24490200000000001</v>
      </c>
      <c r="DJ120">
        <v>1.6857678199999999</v>
      </c>
      <c r="DK120">
        <v>9661.0771879999993</v>
      </c>
      <c r="DL120">
        <v>11936.405782</v>
      </c>
      <c r="DM120">
        <v>1.2355149999999999</v>
      </c>
      <c r="EB120" s="3">
        <v>101.90746385778529</v>
      </c>
      <c r="EC120">
        <f t="shared" si="5"/>
        <v>154287900.28068694</v>
      </c>
      <c r="ED120">
        <f t="shared" si="6"/>
        <v>422.41724922843792</v>
      </c>
      <c r="EE120">
        <f t="shared" si="7"/>
        <v>422.41724922843792</v>
      </c>
      <c r="EF120">
        <v>0</v>
      </c>
      <c r="EG120">
        <v>16384.908815999999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37357.837755</v>
      </c>
    </row>
    <row r="121" spans="1:146" x14ac:dyDescent="0.25">
      <c r="A121">
        <v>20590</v>
      </c>
      <c r="B121">
        <v>8</v>
      </c>
      <c r="C121">
        <v>0.13790989889999999</v>
      </c>
      <c r="D121">
        <v>0</v>
      </c>
      <c r="E121">
        <v>0.86209010109999995</v>
      </c>
      <c r="F121">
        <v>1</v>
      </c>
      <c r="G121">
        <v>0</v>
      </c>
      <c r="H121">
        <v>235092.84512000001</v>
      </c>
      <c r="I121">
        <v>147650.28114000001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187171.55220000001</v>
      </c>
      <c r="S121">
        <v>81600.414374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1908</v>
      </c>
      <c r="AG121">
        <v>0.83719998600000001</v>
      </c>
      <c r="AH121">
        <v>64.134575345000002</v>
      </c>
      <c r="AI121">
        <v>280.17368957999997</v>
      </c>
      <c r="AJ121">
        <f>IF(AI121&gt;0,MIN(AH121/AI121,100),100)</f>
        <v>0.22891005733315728</v>
      </c>
      <c r="AK121">
        <v>0</v>
      </c>
      <c r="AL121">
        <v>0</v>
      </c>
      <c r="AM121">
        <v>0</v>
      </c>
      <c r="AN121">
        <f>IF(AND(AK121=0,AL121=0,AM121=0),1,0)</f>
        <v>1</v>
      </c>
      <c r="AQ121">
        <v>64.575272831000007</v>
      </c>
      <c r="AR121">
        <v>0</v>
      </c>
      <c r="AS121">
        <v>415.55297542</v>
      </c>
      <c r="AT121">
        <v>0.123737</v>
      </c>
      <c r="AU121">
        <v>51.419305119999997</v>
      </c>
      <c r="AV121">
        <v>20.589579068999999</v>
      </c>
      <c r="AW121">
        <v>538.51710085000002</v>
      </c>
      <c r="AX121">
        <v>3.6156064500000001E-2</v>
      </c>
      <c r="AY121">
        <v>603.26512352999998</v>
      </c>
      <c r="AZ121">
        <v>2.4999689833000001</v>
      </c>
      <c r="BA121">
        <v>15.133442055</v>
      </c>
      <c r="BB121">
        <v>355.90456719000002</v>
      </c>
      <c r="BC121">
        <v>140.67111801999999</v>
      </c>
      <c r="BD121">
        <v>0</v>
      </c>
      <c r="BE121">
        <v>12000</v>
      </c>
      <c r="BF121">
        <v>4.125</v>
      </c>
      <c r="BG121">
        <v>2764065.6135999998</v>
      </c>
      <c r="BH121">
        <v>598230.45123999997</v>
      </c>
      <c r="BI121">
        <v>0.18717596780000001</v>
      </c>
      <c r="BJ121">
        <v>0.57639507599999995</v>
      </c>
      <c r="BK121">
        <v>0</v>
      </c>
      <c r="BL121">
        <f>BK121/BJ121</f>
        <v>0</v>
      </c>
      <c r="BM121">
        <v>205.00485012999999</v>
      </c>
      <c r="BN121">
        <v>1305</v>
      </c>
      <c r="BO121">
        <f>BN121*365.25*1000000/1000</f>
        <v>476651250</v>
      </c>
      <c r="BP121">
        <f>BO121/(CR121*1000)</f>
        <v>140.68809031877214</v>
      </c>
      <c r="BQ121">
        <v>0</v>
      </c>
      <c r="BR121">
        <v>257</v>
      </c>
      <c r="BS121">
        <v>257</v>
      </c>
      <c r="BT121">
        <v>156</v>
      </c>
      <c r="BU121" t="s">
        <v>179</v>
      </c>
      <c r="BV121" t="s">
        <v>232</v>
      </c>
      <c r="BW121">
        <v>25.06</v>
      </c>
      <c r="BX121">
        <v>102.68</v>
      </c>
      <c r="BY121" t="s">
        <v>71</v>
      </c>
      <c r="BZ121" t="s">
        <v>181</v>
      </c>
      <c r="CA121" t="s">
        <v>79</v>
      </c>
      <c r="CB121" t="s">
        <v>877</v>
      </c>
      <c r="CC121" t="s">
        <v>80</v>
      </c>
      <c r="CD121" t="s">
        <v>881</v>
      </c>
      <c r="CE121">
        <v>2076.0870135999999</v>
      </c>
      <c r="CF121">
        <v>334</v>
      </c>
      <c r="CG121">
        <v>364</v>
      </c>
      <c r="CH121">
        <v>397</v>
      </c>
      <c r="CI121">
        <v>433</v>
      </c>
      <c r="CJ121">
        <v>472</v>
      </c>
      <c r="CK121">
        <v>515</v>
      </c>
      <c r="CL121">
        <v>561</v>
      </c>
      <c r="CM121">
        <v>738</v>
      </c>
      <c r="CN121">
        <v>1100</v>
      </c>
      <c r="CO121">
        <v>1691</v>
      </c>
      <c r="CP121">
        <v>2601</v>
      </c>
      <c r="CQ121">
        <v>2999</v>
      </c>
      <c r="CR121">
        <v>3388</v>
      </c>
      <c r="CS121">
        <v>3847</v>
      </c>
      <c r="CT121" t="s">
        <v>883</v>
      </c>
      <c r="CU121">
        <v>4371</v>
      </c>
      <c r="CV121">
        <v>4821</v>
      </c>
      <c r="CW121">
        <v>7746.48</v>
      </c>
      <c r="CX121" t="s">
        <v>877</v>
      </c>
      <c r="CY121" t="s">
        <v>890</v>
      </c>
      <c r="CZ121">
        <v>3060.4681581999998</v>
      </c>
      <c r="DA121">
        <v>9680.4135040000001</v>
      </c>
      <c r="DB121">
        <v>305.68798828000001</v>
      </c>
      <c r="DC121">
        <v>104.58499908</v>
      </c>
      <c r="DD121">
        <f t="shared" si="8"/>
        <v>0.34212989417236644</v>
      </c>
      <c r="DE121">
        <v>7.1449198723</v>
      </c>
      <c r="DF121">
        <v>222.42100525000001</v>
      </c>
      <c r="DG121">
        <v>3.2123498600000001E-2</v>
      </c>
      <c r="DH121">
        <v>415.55297542</v>
      </c>
      <c r="DI121">
        <v>0.123737</v>
      </c>
      <c r="DJ121">
        <v>51.419305119999997</v>
      </c>
      <c r="DK121">
        <v>0</v>
      </c>
      <c r="DL121">
        <v>0</v>
      </c>
      <c r="DM121">
        <v>0</v>
      </c>
      <c r="DN121">
        <f>IF(AND(D121=1,AM121&gt;1),1,0)</f>
        <v>0</v>
      </c>
      <c r="DO121">
        <f>IF(AND(DN121=0,AN121=1),AO121,DN121)</f>
        <v>0</v>
      </c>
      <c r="DP121">
        <f>IF(AND(E121=1,AS122&gt;0.3),1,0)</f>
        <v>0</v>
      </c>
      <c r="DQ121">
        <f>IF(AND(F121=1,AT122&gt;0.4),1,0)</f>
        <v>0</v>
      </c>
      <c r="DR121">
        <f>IF(AND($F121=1,$AT122&gt;1),1,0)</f>
        <v>0</v>
      </c>
      <c r="DS121">
        <f>IF(AND($F121=1,$AX121&gt;0.3),1,0)</f>
        <v>0</v>
      </c>
      <c r="DT121">
        <f>IF(AND($F121=1,$AX121&gt;0.4),1,0)</f>
        <v>0</v>
      </c>
      <c r="DU121">
        <f>IF(AND($F121=1,$AX121&gt;1),1,0)</f>
        <v>0</v>
      </c>
      <c r="DV121">
        <f>IF(AND($F121=1,$BI121&gt;0.3),1,0)</f>
        <v>0</v>
      </c>
      <c r="DW121">
        <f>IF(AND($F121=1,$BI121&gt;0.4),1,0)</f>
        <v>0</v>
      </c>
      <c r="DX121">
        <f>IF(AND($F121=1,$BI121&gt;1),1,0)</f>
        <v>0</v>
      </c>
      <c r="DY121">
        <f>IF(AND($F121=1,$BL121&gt;0.3),1,0)</f>
        <v>0</v>
      </c>
      <c r="DZ121">
        <f>IF(AND($F121=1,$BL121&gt;0.4),1,0)</f>
        <v>0</v>
      </c>
      <c r="EA121">
        <f>IF(AND($F121=1,$BL121&gt;1),1,0)</f>
        <v>0</v>
      </c>
      <c r="EB121" s="3">
        <v>101.90746385778529</v>
      </c>
      <c r="EC121">
        <f t="shared" si="5"/>
        <v>345262487.55017656</v>
      </c>
      <c r="ED121">
        <f t="shared" si="6"/>
        <v>945.27717330643816</v>
      </c>
      <c r="EE121">
        <f t="shared" si="7"/>
        <v>1305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41356.521551999998</v>
      </c>
      <c r="EP121">
        <v>2036.7292735999999</v>
      </c>
    </row>
    <row r="122" spans="1:146" x14ac:dyDescent="0.25">
      <c r="A122">
        <v>20592</v>
      </c>
      <c r="H122">
        <v>285952.34034</v>
      </c>
      <c r="I122">
        <v>285952.34034</v>
      </c>
      <c r="J122">
        <v>180831.36538</v>
      </c>
      <c r="K122">
        <v>180831.36538</v>
      </c>
      <c r="L122">
        <v>180831.36538</v>
      </c>
      <c r="M122">
        <v>177438.58095999999</v>
      </c>
      <c r="N122">
        <v>177438.58095999999</v>
      </c>
      <c r="O122">
        <v>177438.58095999999</v>
      </c>
      <c r="P122">
        <v>177438.58095999999</v>
      </c>
      <c r="Q122">
        <v>177438.58095999999</v>
      </c>
      <c r="AF122">
        <v>1515</v>
      </c>
      <c r="AG122">
        <v>0.29330000280000001</v>
      </c>
      <c r="BE122">
        <v>12000</v>
      </c>
      <c r="BQ122">
        <v>0</v>
      </c>
      <c r="BR122">
        <v>436</v>
      </c>
      <c r="BS122">
        <v>435</v>
      </c>
      <c r="BT122">
        <v>156</v>
      </c>
      <c r="BU122" t="s">
        <v>179</v>
      </c>
      <c r="BV122" t="s">
        <v>233</v>
      </c>
      <c r="BW122">
        <v>36.049999999999997</v>
      </c>
      <c r="BX122">
        <v>103.84</v>
      </c>
      <c r="BY122" t="s">
        <v>71</v>
      </c>
      <c r="BZ122" t="s">
        <v>181</v>
      </c>
      <c r="CA122" t="s">
        <v>79</v>
      </c>
      <c r="CB122" t="s">
        <v>877</v>
      </c>
      <c r="CC122" t="s">
        <v>74</v>
      </c>
      <c r="CD122" t="s">
        <v>74</v>
      </c>
      <c r="CE122">
        <v>1590.9070287</v>
      </c>
      <c r="CF122">
        <v>336</v>
      </c>
      <c r="CG122">
        <v>445</v>
      </c>
      <c r="CH122">
        <v>589</v>
      </c>
      <c r="CI122">
        <v>768</v>
      </c>
      <c r="CJ122">
        <v>863</v>
      </c>
      <c r="CK122">
        <v>945</v>
      </c>
      <c r="CL122">
        <v>1033</v>
      </c>
      <c r="CM122">
        <v>1146</v>
      </c>
      <c r="CN122">
        <v>1290</v>
      </c>
      <c r="CO122">
        <v>1561</v>
      </c>
      <c r="CP122">
        <v>1890</v>
      </c>
      <c r="CQ122">
        <v>2172</v>
      </c>
      <c r="CR122">
        <v>2487</v>
      </c>
      <c r="CS122">
        <v>2858</v>
      </c>
      <c r="CT122" t="s">
        <v>883</v>
      </c>
      <c r="CU122">
        <v>3267</v>
      </c>
      <c r="CV122">
        <v>3615</v>
      </c>
      <c r="CW122">
        <v>5553.07</v>
      </c>
      <c r="CX122" t="s">
        <v>877</v>
      </c>
      <c r="CY122" t="s">
        <v>890</v>
      </c>
      <c r="CZ122">
        <v>4343.2836772000001</v>
      </c>
      <c r="DA122">
        <v>9121.2062640000004</v>
      </c>
      <c r="DB122">
        <v>0.67517602440000002</v>
      </c>
      <c r="DC122">
        <v>88.063003539999997</v>
      </c>
      <c r="DD122">
        <f t="shared" si="8"/>
        <v>100</v>
      </c>
      <c r="DE122">
        <v>112.92299652</v>
      </c>
      <c r="DF122">
        <v>37.491100310999997</v>
      </c>
      <c r="DG122">
        <v>3.0120000838999998</v>
      </c>
      <c r="DH122">
        <v>83.461528240000007</v>
      </c>
      <c r="DI122">
        <v>1.00343</v>
      </c>
      <c r="DJ122">
        <v>83.747404290000006</v>
      </c>
      <c r="DK122">
        <v>0</v>
      </c>
      <c r="DL122">
        <v>0</v>
      </c>
      <c r="DM122">
        <v>0</v>
      </c>
      <c r="EB122" s="3">
        <v>101.90746385778529</v>
      </c>
      <c r="EC122">
        <f t="shared" si="5"/>
        <v>253443862.61431199</v>
      </c>
      <c r="ED122">
        <f t="shared" si="6"/>
        <v>693.89147875239416</v>
      </c>
      <c r="EE122">
        <f t="shared" si="7"/>
        <v>693.89147875239416</v>
      </c>
      <c r="EF122">
        <v>180831.36538</v>
      </c>
      <c r="EG122">
        <v>177438.58095999999</v>
      </c>
      <c r="EJ122">
        <v>0</v>
      </c>
      <c r="EK122">
        <v>0</v>
      </c>
      <c r="EL122">
        <v>0</v>
      </c>
      <c r="EM122">
        <v>936.29117774999997</v>
      </c>
      <c r="EN122">
        <v>936.29117774999997</v>
      </c>
      <c r="EO122">
        <v>936.29117774999997</v>
      </c>
    </row>
    <row r="123" spans="1:146" x14ac:dyDescent="0.25">
      <c r="A123">
        <v>20597</v>
      </c>
      <c r="H123">
        <v>47039.899059000003</v>
      </c>
      <c r="I123">
        <v>47039.899059000003</v>
      </c>
      <c r="J123">
        <v>47039.899059000003</v>
      </c>
      <c r="K123">
        <v>47039.899059000003</v>
      </c>
      <c r="L123">
        <v>0</v>
      </c>
      <c r="M123">
        <v>192378.23005000001</v>
      </c>
      <c r="N123">
        <v>192378.23005000001</v>
      </c>
      <c r="O123">
        <v>192378.23005000001</v>
      </c>
      <c r="P123">
        <v>134431.25578000001</v>
      </c>
      <c r="Q123">
        <v>134431.25578000001</v>
      </c>
      <c r="AF123">
        <v>17</v>
      </c>
      <c r="AG123">
        <v>0.83880001309999996</v>
      </c>
      <c r="BE123">
        <v>600000</v>
      </c>
      <c r="BQ123">
        <v>1</v>
      </c>
      <c r="BR123">
        <v>407</v>
      </c>
      <c r="BS123">
        <v>406</v>
      </c>
      <c r="BT123">
        <v>156</v>
      </c>
      <c r="BU123" t="s">
        <v>179</v>
      </c>
      <c r="BV123" t="s">
        <v>234</v>
      </c>
      <c r="BW123">
        <v>34.590000000000003</v>
      </c>
      <c r="BX123">
        <v>119.22</v>
      </c>
      <c r="BY123" t="s">
        <v>71</v>
      </c>
      <c r="BZ123" t="s">
        <v>181</v>
      </c>
      <c r="CA123" t="s">
        <v>79</v>
      </c>
      <c r="CB123" t="s">
        <v>877</v>
      </c>
      <c r="CC123" t="s">
        <v>80</v>
      </c>
      <c r="CD123" t="s">
        <v>881</v>
      </c>
      <c r="CE123">
        <v>815.58555684999999</v>
      </c>
      <c r="CF123">
        <v>130</v>
      </c>
      <c r="CG123">
        <v>147</v>
      </c>
      <c r="CH123">
        <v>166</v>
      </c>
      <c r="CI123">
        <v>187</v>
      </c>
      <c r="CJ123">
        <v>211</v>
      </c>
      <c r="CK123">
        <v>239</v>
      </c>
      <c r="CL123">
        <v>270</v>
      </c>
      <c r="CM123">
        <v>305</v>
      </c>
      <c r="CN123">
        <v>344</v>
      </c>
      <c r="CO123">
        <v>442</v>
      </c>
      <c r="CP123">
        <v>567</v>
      </c>
      <c r="CQ123">
        <v>739</v>
      </c>
      <c r="CR123">
        <v>965</v>
      </c>
      <c r="CS123">
        <v>1241</v>
      </c>
      <c r="CT123" t="s">
        <v>886</v>
      </c>
      <c r="CU123">
        <v>1485</v>
      </c>
      <c r="CV123">
        <v>1662</v>
      </c>
      <c r="CW123">
        <v>5092.55</v>
      </c>
      <c r="CX123" t="s">
        <v>877</v>
      </c>
      <c r="CY123" t="s">
        <v>890</v>
      </c>
      <c r="CZ123">
        <v>4176.1826799</v>
      </c>
      <c r="DA123">
        <v>10590.771006000001</v>
      </c>
      <c r="DB123">
        <v>20.077800751000002</v>
      </c>
      <c r="DC123">
        <v>140.68499756</v>
      </c>
      <c r="DD123">
        <f t="shared" si="8"/>
        <v>7.0069924143954356</v>
      </c>
      <c r="DE123">
        <v>50.855499268000003</v>
      </c>
      <c r="DF123">
        <v>33.412200927999997</v>
      </c>
      <c r="DG123">
        <v>1.5220600366999999</v>
      </c>
      <c r="DH123">
        <v>0.68674451000000003</v>
      </c>
      <c r="DI123">
        <v>0.92062699999999997</v>
      </c>
      <c r="DJ123">
        <v>0.63223541000000005</v>
      </c>
      <c r="DK123">
        <v>234715.5753</v>
      </c>
      <c r="DL123">
        <v>300177.36385000002</v>
      </c>
      <c r="DM123">
        <v>1.2788980000000001</v>
      </c>
      <c r="EB123" s="3">
        <v>101.90746385778529</v>
      </c>
      <c r="EC123">
        <f t="shared" si="5"/>
        <v>98340702.622762814</v>
      </c>
      <c r="ED123">
        <f t="shared" si="6"/>
        <v>269.24217008285513</v>
      </c>
      <c r="EE123">
        <f t="shared" si="7"/>
        <v>269.24217008285513</v>
      </c>
      <c r="EF123">
        <v>47039.899059000003</v>
      </c>
      <c r="EG123">
        <v>134431.25578000001</v>
      </c>
      <c r="EJ123">
        <v>77174.295224999994</v>
      </c>
      <c r="EK123">
        <v>77174.295224999994</v>
      </c>
      <c r="EL123">
        <v>77174.295224999994</v>
      </c>
      <c r="EM123">
        <v>16938.692287999998</v>
      </c>
      <c r="EN123">
        <v>16938.692287999998</v>
      </c>
      <c r="EO123">
        <v>84663.363194999998</v>
      </c>
    </row>
    <row r="124" spans="1:146" x14ac:dyDescent="0.25">
      <c r="A124">
        <v>20604</v>
      </c>
      <c r="H124">
        <v>83717.808057000002</v>
      </c>
      <c r="I124">
        <v>83717.808057000002</v>
      </c>
      <c r="J124">
        <v>83717.808057000002</v>
      </c>
      <c r="K124">
        <v>83717.808057000002</v>
      </c>
      <c r="L124">
        <v>47688.277154000003</v>
      </c>
      <c r="M124">
        <v>292801.68884000002</v>
      </c>
      <c r="N124">
        <v>292801.68884000002</v>
      </c>
      <c r="O124">
        <v>292801.68884000002</v>
      </c>
      <c r="P124">
        <v>260386.03279</v>
      </c>
      <c r="Q124">
        <v>201218.17684999999</v>
      </c>
      <c r="AF124">
        <v>69</v>
      </c>
      <c r="AG124">
        <v>0.7606999874</v>
      </c>
      <c r="BE124">
        <v>600000</v>
      </c>
      <c r="BQ124">
        <v>1</v>
      </c>
      <c r="BR124">
        <v>415</v>
      </c>
      <c r="BS124">
        <v>414</v>
      </c>
      <c r="BT124">
        <v>156</v>
      </c>
      <c r="BU124" t="s">
        <v>179</v>
      </c>
      <c r="BV124" t="s">
        <v>235</v>
      </c>
      <c r="BW124">
        <v>35.049999999999997</v>
      </c>
      <c r="BX124">
        <v>118.34</v>
      </c>
      <c r="BY124" t="s">
        <v>71</v>
      </c>
      <c r="BZ124" t="s">
        <v>181</v>
      </c>
      <c r="CA124" t="s">
        <v>79</v>
      </c>
      <c r="CB124" t="s">
        <v>877</v>
      </c>
      <c r="CC124" t="s">
        <v>80</v>
      </c>
      <c r="CD124" t="s">
        <v>881</v>
      </c>
      <c r="CE124">
        <v>1495.6754923000001</v>
      </c>
      <c r="CF124">
        <v>15</v>
      </c>
      <c r="CG124">
        <v>22</v>
      </c>
      <c r="CH124">
        <v>31</v>
      </c>
      <c r="CI124">
        <v>44</v>
      </c>
      <c r="CJ124">
        <v>63</v>
      </c>
      <c r="CK124">
        <v>89</v>
      </c>
      <c r="CL124">
        <v>128</v>
      </c>
      <c r="CM124">
        <v>182</v>
      </c>
      <c r="CN124">
        <v>260</v>
      </c>
      <c r="CO124">
        <v>542</v>
      </c>
      <c r="CP124">
        <v>1130</v>
      </c>
      <c r="CQ124">
        <v>1297</v>
      </c>
      <c r="CR124">
        <v>1426</v>
      </c>
      <c r="CS124">
        <v>1585</v>
      </c>
      <c r="CT124" t="s">
        <v>886</v>
      </c>
      <c r="CU124">
        <v>1797</v>
      </c>
      <c r="CV124">
        <v>1997</v>
      </c>
      <c r="CW124">
        <v>4534.95</v>
      </c>
      <c r="CX124" t="s">
        <v>877</v>
      </c>
      <c r="CY124" t="s">
        <v>890</v>
      </c>
      <c r="CZ124">
        <v>4228.9531103999998</v>
      </c>
      <c r="DA124">
        <v>10476.060565</v>
      </c>
      <c r="DB124">
        <v>18.782300949</v>
      </c>
      <c r="DC124">
        <v>85.786697387999993</v>
      </c>
      <c r="DD124">
        <f t="shared" si="8"/>
        <v>4.567422150296629</v>
      </c>
      <c r="DE124">
        <v>50.855499268000003</v>
      </c>
      <c r="DF124">
        <v>33.412200927999997</v>
      </c>
      <c r="DG124">
        <v>1.5220600366999999</v>
      </c>
      <c r="DH124">
        <v>14.658577380000001</v>
      </c>
      <c r="DI124">
        <v>1.69743</v>
      </c>
      <c r="DJ124">
        <v>24.881908379999999</v>
      </c>
      <c r="DK124">
        <v>234715.5753</v>
      </c>
      <c r="DL124">
        <v>300177.36385000002</v>
      </c>
      <c r="DM124">
        <v>1.2788980000000001</v>
      </c>
      <c r="EB124" s="3">
        <v>101.90746385778529</v>
      </c>
      <c r="EC124">
        <f t="shared" si="5"/>
        <v>145320043.46120182</v>
      </c>
      <c r="ED124">
        <f t="shared" si="6"/>
        <v>397.86459537632254</v>
      </c>
      <c r="EE124">
        <f t="shared" si="7"/>
        <v>397.86459537632254</v>
      </c>
      <c r="EF124">
        <v>83717.808057000002</v>
      </c>
      <c r="EG124">
        <v>260386.03279</v>
      </c>
      <c r="EJ124">
        <v>56063.632094000001</v>
      </c>
      <c r="EK124">
        <v>56063.632094000001</v>
      </c>
      <c r="EL124">
        <v>184056.17051</v>
      </c>
      <c r="EM124">
        <v>30513.626883000001</v>
      </c>
      <c r="EN124">
        <v>51225.015274999998</v>
      </c>
      <c r="EO124">
        <v>209593.98655</v>
      </c>
    </row>
    <row r="125" spans="1:146" x14ac:dyDescent="0.25">
      <c r="A125">
        <v>20606</v>
      </c>
      <c r="H125">
        <v>337897.22691999999</v>
      </c>
      <c r="I125">
        <v>217823.66213000001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AF125">
        <v>90</v>
      </c>
      <c r="AG125">
        <v>1.0978000163999999</v>
      </c>
      <c r="BE125">
        <v>600000</v>
      </c>
      <c r="BQ125">
        <v>0</v>
      </c>
      <c r="BR125">
        <v>245</v>
      </c>
      <c r="BS125">
        <v>245</v>
      </c>
      <c r="BT125">
        <v>156</v>
      </c>
      <c r="BU125" t="s">
        <v>179</v>
      </c>
      <c r="BV125" t="s">
        <v>236</v>
      </c>
      <c r="BW125">
        <v>24.32</v>
      </c>
      <c r="BX125">
        <v>109.38</v>
      </c>
      <c r="BY125" t="s">
        <v>71</v>
      </c>
      <c r="BZ125" t="s">
        <v>181</v>
      </c>
      <c r="CA125" t="s">
        <v>79</v>
      </c>
      <c r="CB125" t="s">
        <v>877</v>
      </c>
      <c r="CC125" t="s">
        <v>80</v>
      </c>
      <c r="CD125" t="s">
        <v>881</v>
      </c>
      <c r="CE125">
        <v>2156.7788286999998</v>
      </c>
      <c r="CF125">
        <v>118</v>
      </c>
      <c r="CG125">
        <v>194</v>
      </c>
      <c r="CH125">
        <v>232</v>
      </c>
      <c r="CI125">
        <v>267</v>
      </c>
      <c r="CJ125">
        <v>314</v>
      </c>
      <c r="CK125">
        <v>370</v>
      </c>
      <c r="CL125">
        <v>435</v>
      </c>
      <c r="CM125">
        <v>522</v>
      </c>
      <c r="CN125">
        <v>637</v>
      </c>
      <c r="CO125">
        <v>809</v>
      </c>
      <c r="CP125">
        <v>1027</v>
      </c>
      <c r="CQ125">
        <v>1183</v>
      </c>
      <c r="CR125">
        <v>1353</v>
      </c>
      <c r="CS125">
        <v>1554</v>
      </c>
      <c r="CT125" t="s">
        <v>886</v>
      </c>
      <c r="CU125">
        <v>1783</v>
      </c>
      <c r="CV125">
        <v>1984</v>
      </c>
      <c r="CW125">
        <v>4434.87</v>
      </c>
      <c r="CX125" t="s">
        <v>877</v>
      </c>
      <c r="CY125" t="s">
        <v>890</v>
      </c>
      <c r="CZ125">
        <v>2972.2572948000002</v>
      </c>
      <c r="DA125">
        <v>10350.113588</v>
      </c>
      <c r="DB125">
        <v>288.65600585999999</v>
      </c>
      <c r="DC125">
        <v>36.097900391000003</v>
      </c>
      <c r="DD125">
        <f t="shared" si="8"/>
        <v>0.12505508168261609</v>
      </c>
      <c r="DE125">
        <v>7.1449198723</v>
      </c>
      <c r="DF125">
        <v>222.42100525000001</v>
      </c>
      <c r="DG125">
        <v>3.2123498600000001E-2</v>
      </c>
      <c r="DH125">
        <v>274.31073278000002</v>
      </c>
      <c r="DI125">
        <v>0.101631</v>
      </c>
      <c r="DJ125">
        <v>27.878534330000001</v>
      </c>
      <c r="DK125">
        <v>0</v>
      </c>
      <c r="DL125">
        <v>0</v>
      </c>
      <c r="DM125">
        <v>0</v>
      </c>
      <c r="EB125" s="3">
        <v>101.90746385778529</v>
      </c>
      <c r="EC125">
        <f t="shared" si="5"/>
        <v>137880798.59958351</v>
      </c>
      <c r="ED125">
        <f t="shared" si="6"/>
        <v>377.49705297627241</v>
      </c>
      <c r="EE125">
        <f t="shared" si="7"/>
        <v>377.49705297627241</v>
      </c>
      <c r="EF125">
        <v>0</v>
      </c>
      <c r="EG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6" x14ac:dyDescent="0.25">
      <c r="A126">
        <v>20612</v>
      </c>
      <c r="H126">
        <v>563254.63861999998</v>
      </c>
      <c r="I126">
        <v>563254.63861999998</v>
      </c>
      <c r="J126">
        <v>18636.965611</v>
      </c>
      <c r="K126">
        <v>18636.965611</v>
      </c>
      <c r="L126">
        <v>18636.965611</v>
      </c>
      <c r="M126">
        <v>71289.757599000004</v>
      </c>
      <c r="N126">
        <v>71289.757599000004</v>
      </c>
      <c r="O126">
        <v>71289.757599000004</v>
      </c>
      <c r="P126">
        <v>71289.757599000004</v>
      </c>
      <c r="Q126">
        <v>71289.757599000004</v>
      </c>
      <c r="AF126">
        <v>120</v>
      </c>
      <c r="AG126">
        <v>0.47139999269999999</v>
      </c>
      <c r="BE126">
        <v>600000</v>
      </c>
      <c r="BQ126">
        <v>1</v>
      </c>
      <c r="BR126">
        <v>408</v>
      </c>
      <c r="BS126">
        <v>407</v>
      </c>
      <c r="BT126">
        <v>156</v>
      </c>
      <c r="BU126" t="s">
        <v>179</v>
      </c>
      <c r="BV126" t="s">
        <v>237</v>
      </c>
      <c r="BW126">
        <v>34.619999999999997</v>
      </c>
      <c r="BX126">
        <v>112.46</v>
      </c>
      <c r="BY126" t="s">
        <v>71</v>
      </c>
      <c r="BZ126" t="s">
        <v>181</v>
      </c>
      <c r="CA126" t="s">
        <v>79</v>
      </c>
      <c r="CB126" t="s">
        <v>877</v>
      </c>
      <c r="CC126" t="s">
        <v>74</v>
      </c>
      <c r="CD126" t="s">
        <v>74</v>
      </c>
      <c r="CE126">
        <v>2783.0644477000001</v>
      </c>
      <c r="CF126">
        <v>145</v>
      </c>
      <c r="CG126">
        <v>191</v>
      </c>
      <c r="CH126">
        <v>251</v>
      </c>
      <c r="CI126">
        <v>339</v>
      </c>
      <c r="CJ126">
        <v>392</v>
      </c>
      <c r="CK126">
        <v>459</v>
      </c>
      <c r="CL126">
        <v>538</v>
      </c>
      <c r="CM126">
        <v>625</v>
      </c>
      <c r="CN126">
        <v>725</v>
      </c>
      <c r="CO126">
        <v>938</v>
      </c>
      <c r="CP126">
        <v>1213</v>
      </c>
      <c r="CQ126">
        <v>1373</v>
      </c>
      <c r="CR126">
        <v>1539</v>
      </c>
      <c r="CS126">
        <v>1739</v>
      </c>
      <c r="CT126" t="s">
        <v>886</v>
      </c>
      <c r="CU126">
        <v>1982</v>
      </c>
      <c r="CV126">
        <v>2201</v>
      </c>
      <c r="CW126">
        <v>3799.02</v>
      </c>
      <c r="CX126" t="s">
        <v>879</v>
      </c>
      <c r="CY126" t="s">
        <v>889</v>
      </c>
      <c r="CZ126">
        <v>4179.6276047000001</v>
      </c>
      <c r="DA126">
        <v>9988.0045281000002</v>
      </c>
      <c r="DB126">
        <v>5.5060901641999997</v>
      </c>
      <c r="DC126">
        <v>107.04699707</v>
      </c>
      <c r="DD126">
        <f t="shared" si="8"/>
        <v>19.441562683809277</v>
      </c>
      <c r="DE126">
        <v>112.92299652</v>
      </c>
      <c r="DF126">
        <v>37.491100310999997</v>
      </c>
      <c r="DG126">
        <v>3.0120000838999998</v>
      </c>
      <c r="DH126">
        <v>83.461528240000007</v>
      </c>
      <c r="DI126">
        <v>1.00343</v>
      </c>
      <c r="DJ126">
        <v>83.747404290000006</v>
      </c>
      <c r="DK126">
        <v>228137.4436</v>
      </c>
      <c r="DL126">
        <v>1798002.1931</v>
      </c>
      <c r="DM126">
        <v>7.8812239999999996</v>
      </c>
      <c r="EB126" s="3">
        <v>101.90746385778529</v>
      </c>
      <c r="EC126">
        <f t="shared" si="5"/>
        <v>156835586.87713158</v>
      </c>
      <c r="ED126">
        <f t="shared" si="6"/>
        <v>429.39243498187977</v>
      </c>
      <c r="EE126">
        <f t="shared" si="7"/>
        <v>429.39243498187977</v>
      </c>
      <c r="EF126">
        <v>18636.965611</v>
      </c>
      <c r="EG126">
        <v>71289.757599000004</v>
      </c>
      <c r="EJ126">
        <v>2919.52448</v>
      </c>
      <c r="EK126">
        <v>2919.52448</v>
      </c>
      <c r="EL126">
        <v>2919.52448</v>
      </c>
      <c r="EM126">
        <v>15841.182912</v>
      </c>
      <c r="EN126">
        <v>15841.182912</v>
      </c>
      <c r="EO126">
        <v>170717.74165000001</v>
      </c>
    </row>
    <row r="127" spans="1:146" x14ac:dyDescent="0.25">
      <c r="A127">
        <v>20614</v>
      </c>
      <c r="H127">
        <v>542580.37155000004</v>
      </c>
      <c r="I127">
        <v>456059.87280999997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AF127">
        <v>324</v>
      </c>
      <c r="AG127">
        <v>1.0227999687</v>
      </c>
      <c r="BE127">
        <v>600000</v>
      </c>
      <c r="BQ127">
        <v>0</v>
      </c>
      <c r="BR127">
        <v>301</v>
      </c>
      <c r="BS127">
        <v>301</v>
      </c>
      <c r="BT127">
        <v>156</v>
      </c>
      <c r="BU127" t="s">
        <v>179</v>
      </c>
      <c r="BV127" t="s">
        <v>238</v>
      </c>
      <c r="BW127">
        <v>28.87</v>
      </c>
      <c r="BX127">
        <v>105.44</v>
      </c>
      <c r="BY127" t="s">
        <v>71</v>
      </c>
      <c r="BZ127" t="s">
        <v>181</v>
      </c>
      <c r="CA127" t="s">
        <v>79</v>
      </c>
      <c r="CB127" t="s">
        <v>877</v>
      </c>
      <c r="CC127" t="s">
        <v>80</v>
      </c>
      <c r="CD127" t="s">
        <v>881</v>
      </c>
      <c r="CE127">
        <v>1984.2215418000001</v>
      </c>
      <c r="CF127">
        <v>74</v>
      </c>
      <c r="CG127">
        <v>87</v>
      </c>
      <c r="CH127">
        <v>103</v>
      </c>
      <c r="CI127">
        <v>121</v>
      </c>
      <c r="CJ127">
        <v>142</v>
      </c>
      <c r="CK127">
        <v>167</v>
      </c>
      <c r="CL127">
        <v>197</v>
      </c>
      <c r="CM127">
        <v>232</v>
      </c>
      <c r="CN127">
        <v>273</v>
      </c>
      <c r="CO127">
        <v>421</v>
      </c>
      <c r="CP127">
        <v>649</v>
      </c>
      <c r="CQ127">
        <v>751</v>
      </c>
      <c r="CR127">
        <v>850</v>
      </c>
      <c r="CS127">
        <v>969</v>
      </c>
      <c r="CT127" t="s">
        <v>884</v>
      </c>
      <c r="CU127">
        <v>1113</v>
      </c>
      <c r="CV127">
        <v>1243</v>
      </c>
      <c r="CW127">
        <v>2093.9699999999998</v>
      </c>
      <c r="CX127" t="s">
        <v>879</v>
      </c>
      <c r="CY127" t="s">
        <v>889</v>
      </c>
      <c r="CZ127">
        <v>3511.2990288999999</v>
      </c>
      <c r="DA127">
        <v>9733.9306754000008</v>
      </c>
      <c r="DB127">
        <v>271.26800537000003</v>
      </c>
      <c r="DC127">
        <v>43.961700440000001</v>
      </c>
      <c r="DD127">
        <f t="shared" si="8"/>
        <v>0.16206002761010385</v>
      </c>
      <c r="DE127">
        <v>32.391799927000001</v>
      </c>
      <c r="DF127">
        <v>815.99798583999996</v>
      </c>
      <c r="DG127">
        <v>3.9696000500000002E-2</v>
      </c>
      <c r="DH127">
        <v>415.55297542</v>
      </c>
      <c r="DI127">
        <v>0.123737</v>
      </c>
      <c r="DJ127">
        <v>51.419305119999997</v>
      </c>
      <c r="DK127">
        <v>0</v>
      </c>
      <c r="DL127">
        <v>0</v>
      </c>
      <c r="DM127">
        <v>0</v>
      </c>
      <c r="EB127" s="3">
        <v>101.90746385778529</v>
      </c>
      <c r="EC127">
        <f t="shared" si="5"/>
        <v>86621344.279117495</v>
      </c>
      <c r="ED127">
        <f t="shared" si="6"/>
        <v>237.15631561702259</v>
      </c>
      <c r="EE127">
        <f t="shared" si="7"/>
        <v>237.15631561702259</v>
      </c>
      <c r="EF127">
        <v>0</v>
      </c>
      <c r="EG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3502.9144047</v>
      </c>
    </row>
    <row r="128" spans="1:146" x14ac:dyDescent="0.25">
      <c r="A128">
        <v>20617</v>
      </c>
      <c r="H128">
        <v>24378.914732000001</v>
      </c>
      <c r="I128">
        <v>24378.914732000001</v>
      </c>
      <c r="J128">
        <v>8894.9323251000005</v>
      </c>
      <c r="K128">
        <v>0</v>
      </c>
      <c r="L128">
        <v>0</v>
      </c>
      <c r="M128">
        <v>42063.868254000001</v>
      </c>
      <c r="N128">
        <v>42063.868254000001</v>
      </c>
      <c r="O128">
        <v>0</v>
      </c>
      <c r="P128">
        <v>0</v>
      </c>
      <c r="Q128">
        <v>0</v>
      </c>
      <c r="AF128">
        <v>35</v>
      </c>
      <c r="AG128">
        <v>1.3509999514</v>
      </c>
      <c r="BE128">
        <v>600000</v>
      </c>
      <c r="BQ128">
        <v>1</v>
      </c>
      <c r="BR128">
        <v>209</v>
      </c>
      <c r="BS128">
        <v>209</v>
      </c>
      <c r="BT128">
        <v>156</v>
      </c>
      <c r="BU128" t="s">
        <v>179</v>
      </c>
      <c r="BV128" t="s">
        <v>239</v>
      </c>
      <c r="BW128">
        <v>21.65</v>
      </c>
      <c r="BX128">
        <v>110.9</v>
      </c>
      <c r="BY128" t="s">
        <v>71</v>
      </c>
      <c r="BZ128" t="s">
        <v>181</v>
      </c>
      <c r="CA128" t="s">
        <v>79</v>
      </c>
      <c r="CB128" t="s">
        <v>877</v>
      </c>
      <c r="CC128" t="s">
        <v>80</v>
      </c>
      <c r="CD128" t="s">
        <v>881</v>
      </c>
      <c r="CE128">
        <v>1471.1547109999999</v>
      </c>
      <c r="CF128">
        <v>21</v>
      </c>
      <c r="CG128">
        <v>26</v>
      </c>
      <c r="CH128">
        <v>32</v>
      </c>
      <c r="CI128">
        <v>40</v>
      </c>
      <c r="CJ128">
        <v>50</v>
      </c>
      <c r="CK128">
        <v>62</v>
      </c>
      <c r="CL128">
        <v>77</v>
      </c>
      <c r="CM128">
        <v>111</v>
      </c>
      <c r="CN128">
        <v>173</v>
      </c>
      <c r="CO128">
        <v>327</v>
      </c>
      <c r="CP128">
        <v>617</v>
      </c>
      <c r="CQ128">
        <v>798</v>
      </c>
      <c r="CR128">
        <v>1004</v>
      </c>
      <c r="CS128">
        <v>1252</v>
      </c>
      <c r="CT128" t="s">
        <v>886</v>
      </c>
      <c r="CU128">
        <v>1482</v>
      </c>
      <c r="CV128">
        <v>1656</v>
      </c>
      <c r="CW128">
        <v>3571.75</v>
      </c>
      <c r="CX128" t="s">
        <v>879</v>
      </c>
      <c r="CY128" t="s">
        <v>889</v>
      </c>
      <c r="CZ128">
        <v>2652.3993679999999</v>
      </c>
      <c r="DA128">
        <v>10623.302208999999</v>
      </c>
      <c r="DB128">
        <v>149.79800415</v>
      </c>
      <c r="DC128">
        <v>49.996398925999998</v>
      </c>
      <c r="DD128">
        <f t="shared" si="8"/>
        <v>0.33375877876140581</v>
      </c>
      <c r="DE128">
        <v>0.35627400879999999</v>
      </c>
      <c r="DF128">
        <v>2.0459399223000001</v>
      </c>
      <c r="DG128">
        <v>0.17413699630000001</v>
      </c>
      <c r="DH128">
        <v>6.4399487999999998</v>
      </c>
      <c r="DI128">
        <v>0.26102700000000001</v>
      </c>
      <c r="DJ128">
        <v>1.6810028299999999</v>
      </c>
      <c r="DK128">
        <v>11493.02721</v>
      </c>
      <c r="DL128">
        <v>9289.8483730000007</v>
      </c>
      <c r="DM128">
        <v>0.80830299999999999</v>
      </c>
      <c r="EB128" s="3">
        <v>101.90746385778529</v>
      </c>
      <c r="EC128">
        <f t="shared" si="5"/>
        <v>102315093.71321642</v>
      </c>
      <c r="ED128">
        <f t="shared" si="6"/>
        <v>280.12345985822435</v>
      </c>
      <c r="EE128">
        <f t="shared" si="7"/>
        <v>280.12345985822435</v>
      </c>
      <c r="EF128">
        <v>0</v>
      </c>
      <c r="EG128">
        <v>0</v>
      </c>
      <c r="EJ128">
        <v>0</v>
      </c>
      <c r="EK128">
        <v>0</v>
      </c>
      <c r="EL128">
        <v>0</v>
      </c>
      <c r="EM128">
        <v>49802.365338000003</v>
      </c>
      <c r="EN128">
        <v>49802.365338000003</v>
      </c>
      <c r="EO128">
        <v>49802.365338000003</v>
      </c>
    </row>
    <row r="129" spans="1:146" x14ac:dyDescent="0.25">
      <c r="A129">
        <v>20619</v>
      </c>
      <c r="H129">
        <v>508479.72175999999</v>
      </c>
      <c r="I129">
        <v>467882.92661000002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AF129">
        <v>458</v>
      </c>
      <c r="AG129">
        <v>0.88669997450000004</v>
      </c>
      <c r="BE129">
        <v>600000</v>
      </c>
      <c r="BQ129">
        <v>0</v>
      </c>
      <c r="BR129">
        <v>344</v>
      </c>
      <c r="BS129">
        <v>344</v>
      </c>
      <c r="BT129">
        <v>156</v>
      </c>
      <c r="BU129" t="s">
        <v>179</v>
      </c>
      <c r="BV129" t="s">
        <v>240</v>
      </c>
      <c r="BW129">
        <v>31.46</v>
      </c>
      <c r="BX129">
        <v>104.74</v>
      </c>
      <c r="BY129" t="s">
        <v>71</v>
      </c>
      <c r="BZ129" t="s">
        <v>181</v>
      </c>
      <c r="CA129" t="s">
        <v>79</v>
      </c>
      <c r="CB129" t="s">
        <v>877</v>
      </c>
      <c r="CC129" t="s">
        <v>80</v>
      </c>
      <c r="CD129" t="s">
        <v>881</v>
      </c>
      <c r="CE129">
        <v>1989.2824092000001</v>
      </c>
      <c r="CF129">
        <v>74</v>
      </c>
      <c r="CG129">
        <v>86</v>
      </c>
      <c r="CH129">
        <v>101</v>
      </c>
      <c r="CI129">
        <v>119</v>
      </c>
      <c r="CJ129">
        <v>139</v>
      </c>
      <c r="CK129">
        <v>163</v>
      </c>
      <c r="CL129">
        <v>191</v>
      </c>
      <c r="CM129">
        <v>224</v>
      </c>
      <c r="CN129">
        <v>289</v>
      </c>
      <c r="CO129">
        <v>468</v>
      </c>
      <c r="CP129">
        <v>758</v>
      </c>
      <c r="CQ129">
        <v>883</v>
      </c>
      <c r="CR129">
        <v>1006</v>
      </c>
      <c r="CS129">
        <v>1152</v>
      </c>
      <c r="CT129" t="s">
        <v>886</v>
      </c>
      <c r="CU129">
        <v>1323</v>
      </c>
      <c r="CV129">
        <v>1476</v>
      </c>
      <c r="CW129">
        <v>2529.65</v>
      </c>
      <c r="CX129" t="s">
        <v>879</v>
      </c>
      <c r="CY129" t="s">
        <v>889</v>
      </c>
      <c r="CZ129">
        <v>3814.2717600999999</v>
      </c>
      <c r="DA129">
        <v>9512.5998256000003</v>
      </c>
      <c r="DB129">
        <v>11.553099632</v>
      </c>
      <c r="DC129">
        <v>59.872699738000001</v>
      </c>
      <c r="DD129">
        <f t="shared" si="8"/>
        <v>5.1823927469787785</v>
      </c>
      <c r="DE129">
        <v>32.391799927000001</v>
      </c>
      <c r="DF129">
        <v>815.99798583999996</v>
      </c>
      <c r="DG129">
        <v>3.9696000500000002E-2</v>
      </c>
      <c r="DH129">
        <v>415.55297542</v>
      </c>
      <c r="DI129">
        <v>0.123737</v>
      </c>
      <c r="DJ129">
        <v>51.419305119999997</v>
      </c>
      <c r="DK129">
        <v>0</v>
      </c>
      <c r="DL129">
        <v>0</v>
      </c>
      <c r="DM129">
        <v>0</v>
      </c>
      <c r="EB129" s="3">
        <v>101.90746385778529</v>
      </c>
      <c r="EC129">
        <f t="shared" si="5"/>
        <v>102518908.64093199</v>
      </c>
      <c r="ED129">
        <f t="shared" si="6"/>
        <v>280.68147471849966</v>
      </c>
      <c r="EE129">
        <f t="shared" si="7"/>
        <v>280.68147471849966</v>
      </c>
      <c r="EF129">
        <v>0</v>
      </c>
      <c r="EG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10345.002376</v>
      </c>
    </row>
    <row r="130" spans="1:146" x14ac:dyDescent="0.25">
      <c r="A130">
        <v>20621</v>
      </c>
      <c r="H130">
        <v>81820.022242999999</v>
      </c>
      <c r="I130">
        <v>21749.872024</v>
      </c>
      <c r="J130">
        <v>0</v>
      </c>
      <c r="K130">
        <v>0</v>
      </c>
      <c r="L130">
        <v>0</v>
      </c>
      <c r="M130">
        <v>342727.73622000002</v>
      </c>
      <c r="N130">
        <v>342727.73622000002</v>
      </c>
      <c r="O130">
        <v>0</v>
      </c>
      <c r="P130">
        <v>0</v>
      </c>
      <c r="Q130">
        <v>0</v>
      </c>
      <c r="AF130">
        <v>250</v>
      </c>
      <c r="AG130">
        <v>0.63470000029999996</v>
      </c>
      <c r="BE130">
        <v>600000</v>
      </c>
      <c r="BQ130">
        <v>1</v>
      </c>
      <c r="BR130">
        <v>558</v>
      </c>
      <c r="BS130">
        <v>557</v>
      </c>
      <c r="BT130">
        <v>156</v>
      </c>
      <c r="BU130" t="s">
        <v>179</v>
      </c>
      <c r="BV130" t="s">
        <v>241</v>
      </c>
      <c r="BW130">
        <v>44.58</v>
      </c>
      <c r="BX130">
        <v>129.61000000000001</v>
      </c>
      <c r="BY130" t="s">
        <v>71</v>
      </c>
      <c r="BZ130" t="s">
        <v>181</v>
      </c>
      <c r="CA130" t="s">
        <v>79</v>
      </c>
      <c r="CB130" t="s">
        <v>877</v>
      </c>
      <c r="CC130" t="s">
        <v>93</v>
      </c>
      <c r="CD130" t="s">
        <v>881</v>
      </c>
      <c r="CE130">
        <v>1186.5825038</v>
      </c>
      <c r="CF130">
        <v>137</v>
      </c>
      <c r="CG130">
        <v>162</v>
      </c>
      <c r="CH130">
        <v>192</v>
      </c>
      <c r="CI130">
        <v>228</v>
      </c>
      <c r="CJ130">
        <v>271</v>
      </c>
      <c r="CK130">
        <v>321</v>
      </c>
      <c r="CL130">
        <v>381</v>
      </c>
      <c r="CM130">
        <v>433</v>
      </c>
      <c r="CN130">
        <v>479</v>
      </c>
      <c r="CO130">
        <v>564</v>
      </c>
      <c r="CP130">
        <v>665</v>
      </c>
      <c r="CQ130">
        <v>724</v>
      </c>
      <c r="CR130">
        <v>783</v>
      </c>
      <c r="CS130">
        <v>859</v>
      </c>
      <c r="CT130" t="s">
        <v>884</v>
      </c>
      <c r="CU130">
        <v>973</v>
      </c>
      <c r="CV130">
        <v>1087</v>
      </c>
      <c r="CW130">
        <v>3121.07</v>
      </c>
      <c r="CX130" t="s">
        <v>879</v>
      </c>
      <c r="CY130" t="s">
        <v>889</v>
      </c>
      <c r="CZ130">
        <v>5294.6186858000001</v>
      </c>
      <c r="DA130">
        <v>10516.585907000001</v>
      </c>
      <c r="DB130">
        <v>11.185500145000001</v>
      </c>
      <c r="DC130">
        <v>36.236698150999999</v>
      </c>
      <c r="DD130">
        <f t="shared" si="8"/>
        <v>3.239613578405617</v>
      </c>
      <c r="DE130">
        <v>20.886400222999999</v>
      </c>
      <c r="DF130">
        <v>157.13699341</v>
      </c>
      <c r="DG130">
        <v>0.1329189986</v>
      </c>
      <c r="DH130">
        <v>75.626779330000005</v>
      </c>
      <c r="DI130">
        <v>0.22239200000000001</v>
      </c>
      <c r="DJ130">
        <v>16.81882616</v>
      </c>
      <c r="DK130">
        <v>9606.98135</v>
      </c>
      <c r="DL130">
        <v>83626.005841000006</v>
      </c>
      <c r="DM130">
        <v>8.7047120000000007</v>
      </c>
      <c r="EB130" s="3">
        <v>101.90746385778529</v>
      </c>
      <c r="EC130">
        <f t="shared" ref="EC130:EC193" si="9">EB130*CR130*1000</f>
        <v>79793544.200645879</v>
      </c>
      <c r="ED130">
        <f t="shared" ref="ED130:ED193" si="10">EC130*1000/365.25/10^6</f>
        <v>218.46281779779844</v>
      </c>
      <c r="EE130">
        <f t="shared" ref="EE130:EE193" si="11">IF(BN130&gt;0, BN130, ED130)</f>
        <v>218.46281779779844</v>
      </c>
      <c r="EF130">
        <v>0</v>
      </c>
      <c r="EG130">
        <v>0</v>
      </c>
      <c r="EJ130">
        <v>0</v>
      </c>
      <c r="EK130">
        <v>0</v>
      </c>
      <c r="EL130">
        <v>0</v>
      </c>
      <c r="EM130">
        <v>0</v>
      </c>
      <c r="EN130">
        <v>6802.5616024000001</v>
      </c>
      <c r="EO130">
        <v>124989.11953</v>
      </c>
    </row>
    <row r="131" spans="1:146" x14ac:dyDescent="0.25">
      <c r="A131">
        <v>20622</v>
      </c>
      <c r="H131">
        <v>483931.18462999997</v>
      </c>
      <c r="I131">
        <v>388842.91340999998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AF131">
        <v>14</v>
      </c>
      <c r="AG131">
        <v>0.59960001709999999</v>
      </c>
      <c r="BE131">
        <v>12000</v>
      </c>
      <c r="BQ131">
        <v>1</v>
      </c>
      <c r="BR131">
        <v>299</v>
      </c>
      <c r="BS131">
        <v>299</v>
      </c>
      <c r="BT131">
        <v>156</v>
      </c>
      <c r="BU131" t="s">
        <v>179</v>
      </c>
      <c r="BV131" t="s">
        <v>242</v>
      </c>
      <c r="BW131">
        <v>28.7</v>
      </c>
      <c r="BX131">
        <v>115.91</v>
      </c>
      <c r="BY131" t="s">
        <v>71</v>
      </c>
      <c r="BZ131" t="s">
        <v>181</v>
      </c>
      <c r="CA131" t="s">
        <v>79</v>
      </c>
      <c r="CB131" t="s">
        <v>877</v>
      </c>
      <c r="CC131" t="s">
        <v>93</v>
      </c>
      <c r="CD131" t="s">
        <v>881</v>
      </c>
      <c r="CE131">
        <v>4073.8898049999998</v>
      </c>
      <c r="CF131">
        <v>343</v>
      </c>
      <c r="CG131">
        <v>440</v>
      </c>
      <c r="CH131">
        <v>564</v>
      </c>
      <c r="CI131">
        <v>675</v>
      </c>
      <c r="CJ131">
        <v>615</v>
      </c>
      <c r="CK131">
        <v>688</v>
      </c>
      <c r="CL131">
        <v>788</v>
      </c>
      <c r="CM131">
        <v>861</v>
      </c>
      <c r="CN131">
        <v>912</v>
      </c>
      <c r="CO131">
        <v>1226</v>
      </c>
      <c r="CP131">
        <v>1648</v>
      </c>
      <c r="CQ131">
        <v>1968</v>
      </c>
      <c r="CR131">
        <v>2331</v>
      </c>
      <c r="CS131">
        <v>2757</v>
      </c>
      <c r="CT131" t="s">
        <v>883</v>
      </c>
      <c r="CU131">
        <v>3185</v>
      </c>
      <c r="CV131">
        <v>3529</v>
      </c>
      <c r="CW131">
        <v>4563.01</v>
      </c>
      <c r="CX131" t="s">
        <v>877</v>
      </c>
      <c r="CY131" t="s">
        <v>890</v>
      </c>
      <c r="CZ131">
        <v>3491.3093094000001</v>
      </c>
      <c r="DA131">
        <v>10711.335768999999</v>
      </c>
      <c r="DB131">
        <v>399.23098755000001</v>
      </c>
      <c r="DC131">
        <v>116.49199677</v>
      </c>
      <c r="DD131">
        <f t="shared" si="8"/>
        <v>0.29179096914517549</v>
      </c>
      <c r="DE131">
        <v>32.391799927000001</v>
      </c>
      <c r="DF131">
        <v>815.99798583999996</v>
      </c>
      <c r="DG131">
        <v>3.9696000500000002E-2</v>
      </c>
      <c r="DH131">
        <v>923.54678992000004</v>
      </c>
      <c r="DI131">
        <v>0.22727600000000001</v>
      </c>
      <c r="DJ131">
        <v>209.89972921</v>
      </c>
      <c r="DK131">
        <v>11600.65778</v>
      </c>
      <c r="DL131">
        <v>38824.965451999997</v>
      </c>
      <c r="DM131">
        <v>3.3467899999999999</v>
      </c>
      <c r="EB131" s="3">
        <v>101.90746385778529</v>
      </c>
      <c r="EC131">
        <f t="shared" si="9"/>
        <v>237546298.25249749</v>
      </c>
      <c r="ED131">
        <f t="shared" si="10"/>
        <v>650.36631965091715</v>
      </c>
      <c r="EE131">
        <f t="shared" si="11"/>
        <v>650.36631965091715</v>
      </c>
      <c r="EF131">
        <v>0</v>
      </c>
      <c r="EG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6" x14ac:dyDescent="0.25">
      <c r="A132">
        <v>20623</v>
      </c>
      <c r="H132">
        <v>588931.71791999997</v>
      </c>
      <c r="I132">
        <v>550966.12748999998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AF132">
        <v>281</v>
      </c>
      <c r="AG132">
        <v>0.97359997030000001</v>
      </c>
      <c r="BE132">
        <v>600000</v>
      </c>
      <c r="BQ132">
        <v>0</v>
      </c>
      <c r="BR132">
        <v>334</v>
      </c>
      <c r="BS132">
        <v>334</v>
      </c>
      <c r="BT132">
        <v>156</v>
      </c>
      <c r="BU132" t="s">
        <v>179</v>
      </c>
      <c r="BV132" t="s">
        <v>243</v>
      </c>
      <c r="BW132">
        <v>30.79</v>
      </c>
      <c r="BX132">
        <v>106.07</v>
      </c>
      <c r="BY132" t="s">
        <v>71</v>
      </c>
      <c r="BZ132" t="s">
        <v>181</v>
      </c>
      <c r="CA132" t="s">
        <v>79</v>
      </c>
      <c r="CB132" t="s">
        <v>877</v>
      </c>
      <c r="CC132" t="s">
        <v>80</v>
      </c>
      <c r="CD132" t="s">
        <v>881</v>
      </c>
      <c r="CE132">
        <v>1623.6675560000001</v>
      </c>
      <c r="CF132">
        <v>156</v>
      </c>
      <c r="CG132">
        <v>170</v>
      </c>
      <c r="CH132">
        <v>186</v>
      </c>
      <c r="CI132">
        <v>200</v>
      </c>
      <c r="CJ132">
        <v>206</v>
      </c>
      <c r="CK132">
        <v>212</v>
      </c>
      <c r="CL132">
        <v>218</v>
      </c>
      <c r="CM132">
        <v>241</v>
      </c>
      <c r="CN132">
        <v>279</v>
      </c>
      <c r="CO132">
        <v>411</v>
      </c>
      <c r="CP132">
        <v>606</v>
      </c>
      <c r="CQ132">
        <v>705</v>
      </c>
      <c r="CR132">
        <v>808</v>
      </c>
      <c r="CS132">
        <v>930</v>
      </c>
      <c r="CT132" t="s">
        <v>884</v>
      </c>
      <c r="CU132">
        <v>1071</v>
      </c>
      <c r="CV132">
        <v>1198</v>
      </c>
      <c r="CW132">
        <v>1873.42</v>
      </c>
      <c r="CX132" t="s">
        <v>879</v>
      </c>
      <c r="CY132" t="s">
        <v>889</v>
      </c>
      <c r="CZ132">
        <v>3736.1873993999998</v>
      </c>
      <c r="DA132">
        <v>9675.8023606000006</v>
      </c>
      <c r="DB132">
        <v>170.41700745</v>
      </c>
      <c r="DC132">
        <v>43.663700104</v>
      </c>
      <c r="DD132">
        <f t="shared" si="8"/>
        <v>0.25621679876529246</v>
      </c>
      <c r="DE132">
        <v>32.391799927000001</v>
      </c>
      <c r="DF132">
        <v>815.99798583999996</v>
      </c>
      <c r="DG132">
        <v>3.9696000500000002E-2</v>
      </c>
      <c r="DH132">
        <v>415.55297542</v>
      </c>
      <c r="DI132">
        <v>0.123737</v>
      </c>
      <c r="DJ132">
        <v>51.419305119999997</v>
      </c>
      <c r="DK132">
        <v>0</v>
      </c>
      <c r="DL132">
        <v>0</v>
      </c>
      <c r="DM132">
        <v>0</v>
      </c>
      <c r="EB132" s="3">
        <v>101.90746385778529</v>
      </c>
      <c r="EC132">
        <f t="shared" si="9"/>
        <v>82341230.797090515</v>
      </c>
      <c r="ED132">
        <f t="shared" si="10"/>
        <v>225.43800355124029</v>
      </c>
      <c r="EE132">
        <f t="shared" si="11"/>
        <v>225.43800355124029</v>
      </c>
      <c r="EF132">
        <v>0</v>
      </c>
      <c r="EG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6" x14ac:dyDescent="0.25">
      <c r="A133">
        <v>20625</v>
      </c>
      <c r="B133">
        <v>1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172068.27999000001</v>
      </c>
      <c r="I133">
        <v>172068.27999000001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382532.53236000001</v>
      </c>
      <c r="S133">
        <v>382532.53236000001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10</v>
      </c>
      <c r="AG133">
        <v>0.90060001609999996</v>
      </c>
      <c r="AH133">
        <v>61.838298797999997</v>
      </c>
      <c r="AI133">
        <v>31.993299484000001</v>
      </c>
      <c r="AJ133">
        <f>IF(AI133&gt;0,MIN(AH133/AI133,100),100)</f>
        <v>1.9328515593999807</v>
      </c>
      <c r="AK133">
        <v>234715.5753</v>
      </c>
      <c r="AL133">
        <v>300177.36385000002</v>
      </c>
      <c r="AM133">
        <v>1.2788980000000001</v>
      </c>
      <c r="AN133">
        <f>IF(AND(AK133=0,AL133=0,AM133=0),1,0)</f>
        <v>0</v>
      </c>
      <c r="AQ133">
        <v>12.511890207</v>
      </c>
      <c r="AR133">
        <v>0</v>
      </c>
      <c r="AS133">
        <v>923.54678992000004</v>
      </c>
      <c r="AT133">
        <v>0.22727600000000001</v>
      </c>
      <c r="AU133">
        <v>209.89972921</v>
      </c>
      <c r="AV133">
        <v>32.391799927000001</v>
      </c>
      <c r="AW133">
        <v>815.99798583999996</v>
      </c>
      <c r="AX133">
        <v>3.9696000500000002E-2</v>
      </c>
      <c r="AY133">
        <v>1718750.5</v>
      </c>
      <c r="AZ133">
        <v>1.071</v>
      </c>
      <c r="BA133">
        <v>118355.96</v>
      </c>
      <c r="BB133">
        <v>437804.13</v>
      </c>
      <c r="BC133">
        <v>272766.25</v>
      </c>
      <c r="BD133">
        <v>0</v>
      </c>
      <c r="BE133">
        <v>11000</v>
      </c>
      <c r="BF133">
        <v>1.1875</v>
      </c>
      <c r="BG133">
        <v>818316.89500000002</v>
      </c>
      <c r="BH133">
        <v>1266107.9040000001</v>
      </c>
      <c r="BI133">
        <v>1.5472097811000001</v>
      </c>
      <c r="BJ133">
        <v>593.98248291000004</v>
      </c>
      <c r="BK133">
        <v>0</v>
      </c>
      <c r="BL133">
        <f>BK133/BJ133</f>
        <v>0</v>
      </c>
      <c r="BM133">
        <v>182.59634919999999</v>
      </c>
      <c r="BN133">
        <v>3400</v>
      </c>
      <c r="BO133">
        <f>BN133*365.25*1000000/1000</f>
        <v>1241850000</v>
      </c>
      <c r="BP133">
        <f>BO133/(CR133*1000)</f>
        <v>219.21447484554281</v>
      </c>
      <c r="BQ133">
        <v>1</v>
      </c>
      <c r="BR133">
        <v>361</v>
      </c>
      <c r="BS133">
        <v>361</v>
      </c>
      <c r="BT133">
        <v>156</v>
      </c>
      <c r="BU133" t="s">
        <v>179</v>
      </c>
      <c r="BV133" t="s">
        <v>244</v>
      </c>
      <c r="BW133">
        <v>32.07</v>
      </c>
      <c r="BX133">
        <v>118.78</v>
      </c>
      <c r="BY133" t="s">
        <v>71</v>
      </c>
      <c r="BZ133" t="s">
        <v>181</v>
      </c>
      <c r="CA133" t="s">
        <v>79</v>
      </c>
      <c r="CB133" t="s">
        <v>877</v>
      </c>
      <c r="CC133" t="s">
        <v>80</v>
      </c>
      <c r="CD133" t="s">
        <v>881</v>
      </c>
      <c r="CE133">
        <v>2341.4096057000002</v>
      </c>
      <c r="CF133">
        <v>1037</v>
      </c>
      <c r="CG133">
        <v>1130</v>
      </c>
      <c r="CH133">
        <v>1230</v>
      </c>
      <c r="CI133">
        <v>1340</v>
      </c>
      <c r="CJ133">
        <v>1459</v>
      </c>
      <c r="CK133">
        <v>1589</v>
      </c>
      <c r="CL133">
        <v>1731</v>
      </c>
      <c r="CM133">
        <v>2029</v>
      </c>
      <c r="CN133">
        <v>2497</v>
      </c>
      <c r="CO133">
        <v>3152</v>
      </c>
      <c r="CP133">
        <v>3980</v>
      </c>
      <c r="CQ133">
        <v>4757</v>
      </c>
      <c r="CR133">
        <v>5665</v>
      </c>
      <c r="CS133">
        <v>6723</v>
      </c>
      <c r="CT133" t="s">
        <v>885</v>
      </c>
      <c r="CU133">
        <v>7732</v>
      </c>
      <c r="CV133">
        <v>8495</v>
      </c>
      <c r="CW133">
        <v>11229.5</v>
      </c>
      <c r="CX133" t="s">
        <v>877</v>
      </c>
      <c r="CY133" t="s">
        <v>890</v>
      </c>
      <c r="CZ133">
        <v>3885.1803117999998</v>
      </c>
      <c r="DA133">
        <v>10743.561578000001</v>
      </c>
      <c r="DB133">
        <v>171.31799315999999</v>
      </c>
      <c r="DC133">
        <v>67.882698059000006</v>
      </c>
      <c r="DD133">
        <f t="shared" si="8"/>
        <v>0.39623799466061882</v>
      </c>
      <c r="DE133">
        <v>32.391799927000001</v>
      </c>
      <c r="DF133">
        <v>815.99798583999996</v>
      </c>
      <c r="DG133">
        <v>3.9696000500000002E-2</v>
      </c>
      <c r="DH133">
        <v>923.54678992000004</v>
      </c>
      <c r="DI133">
        <v>0.22727600000000001</v>
      </c>
      <c r="DJ133">
        <v>209.89972921</v>
      </c>
      <c r="DK133">
        <v>234715.5753</v>
      </c>
      <c r="DL133">
        <v>300177.36385000002</v>
      </c>
      <c r="DM133">
        <v>1.2788980000000001</v>
      </c>
      <c r="DN133">
        <f>IF(AND(D133=1,AM133&gt;1),1,0)</f>
        <v>0</v>
      </c>
      <c r="DO133">
        <f>IF(AND(DN133=0,AN133=1),AO133,DN133)</f>
        <v>0</v>
      </c>
      <c r="DP133">
        <f>IF(AND(E133=1,AS134&gt;0.3),1,0)</f>
        <v>0</v>
      </c>
      <c r="DQ133">
        <f>IF(AND(F133=1,AT134&gt;0.4),1,0)</f>
        <v>0</v>
      </c>
      <c r="DR133">
        <f>IF(AND($F133=1,$AT134&gt;1),1,0)</f>
        <v>0</v>
      </c>
      <c r="DS133">
        <f>IF(AND($F133=1,$AX133&gt;0.3),1,0)</f>
        <v>0</v>
      </c>
      <c r="DT133">
        <f>IF(AND($F133=1,$AX133&gt;0.4),1,0)</f>
        <v>0</v>
      </c>
      <c r="DU133">
        <f>IF(AND($F133=1,$AX133&gt;1),1,0)</f>
        <v>0</v>
      </c>
      <c r="DV133">
        <f>IF(AND($F133=1,$BI133&gt;0.3),1,0)</f>
        <v>1</v>
      </c>
      <c r="DW133">
        <f>IF(AND($F133=1,$BI133&gt;0.4),1,0)</f>
        <v>1</v>
      </c>
      <c r="DX133">
        <f>IF(AND($F133=1,$BI133&gt;1),1,0)</f>
        <v>1</v>
      </c>
      <c r="DY133">
        <f>IF(AND($F133=1,$BL133&gt;0.3),1,0)</f>
        <v>0</v>
      </c>
      <c r="DZ133">
        <f>IF(AND($F133=1,$BL133&gt;0.4),1,0)</f>
        <v>0</v>
      </c>
      <c r="EA133">
        <f>IF(AND($F133=1,$BL133&gt;1),1,0)</f>
        <v>0</v>
      </c>
      <c r="EB133" s="3">
        <v>101.90746385778529</v>
      </c>
      <c r="EC133">
        <f t="shared" si="9"/>
        <v>577305782.75435376</v>
      </c>
      <c r="ED133">
        <f t="shared" si="10"/>
        <v>1580.5770917299214</v>
      </c>
      <c r="EE133">
        <f t="shared" si="11"/>
        <v>3400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1722695.2982999999</v>
      </c>
    </row>
    <row r="134" spans="1:146" x14ac:dyDescent="0.25">
      <c r="A134">
        <v>20626</v>
      </c>
      <c r="H134">
        <v>158497.02506000001</v>
      </c>
      <c r="I134">
        <v>50030.822984999999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AF134">
        <v>66</v>
      </c>
      <c r="AG134">
        <v>1.0618000030999999</v>
      </c>
      <c r="BE134">
        <v>600000</v>
      </c>
      <c r="BQ134">
        <v>0</v>
      </c>
      <c r="BR134">
        <v>227</v>
      </c>
      <c r="BS134">
        <v>227</v>
      </c>
      <c r="BT134">
        <v>156</v>
      </c>
      <c r="BU134" t="s">
        <v>179</v>
      </c>
      <c r="BV134" t="s">
        <v>245</v>
      </c>
      <c r="BW134">
        <v>22.82</v>
      </c>
      <c r="BX134">
        <v>108.32</v>
      </c>
      <c r="BY134" t="s">
        <v>71</v>
      </c>
      <c r="BZ134" t="s">
        <v>181</v>
      </c>
      <c r="CA134" t="s">
        <v>79</v>
      </c>
      <c r="CB134" t="s">
        <v>877</v>
      </c>
      <c r="CC134" t="s">
        <v>80</v>
      </c>
      <c r="CD134" t="s">
        <v>881</v>
      </c>
      <c r="CE134">
        <v>2267.7068724000001</v>
      </c>
      <c r="CF134">
        <v>143</v>
      </c>
      <c r="CG134">
        <v>225</v>
      </c>
      <c r="CH134">
        <v>323</v>
      </c>
      <c r="CI134">
        <v>443</v>
      </c>
      <c r="CJ134">
        <v>432</v>
      </c>
      <c r="CK134">
        <v>509</v>
      </c>
      <c r="CL134">
        <v>621</v>
      </c>
      <c r="CM134">
        <v>690</v>
      </c>
      <c r="CN134">
        <v>759</v>
      </c>
      <c r="CO134">
        <v>1118</v>
      </c>
      <c r="CP134">
        <v>1445</v>
      </c>
      <c r="CQ134">
        <v>1826</v>
      </c>
      <c r="CR134">
        <v>2096</v>
      </c>
      <c r="CS134">
        <v>2328</v>
      </c>
      <c r="CT134" t="s">
        <v>886</v>
      </c>
      <c r="CU134">
        <v>2632</v>
      </c>
      <c r="CV134">
        <v>2915</v>
      </c>
      <c r="CW134">
        <v>4680.4799999999996</v>
      </c>
      <c r="CX134" t="s">
        <v>877</v>
      </c>
      <c r="CY134" t="s">
        <v>890</v>
      </c>
      <c r="CZ134">
        <v>2792.8570929000002</v>
      </c>
      <c r="DA134">
        <v>10322.635236</v>
      </c>
      <c r="DB134">
        <v>232.85400390999999</v>
      </c>
      <c r="DC134">
        <v>59.1875</v>
      </c>
      <c r="DD134">
        <f t="shared" si="8"/>
        <v>0.25418287427377223</v>
      </c>
      <c r="DE134">
        <v>7.1449198723</v>
      </c>
      <c r="DF134">
        <v>222.42100525000001</v>
      </c>
      <c r="DG134">
        <v>3.2123498600000001E-2</v>
      </c>
      <c r="DH134">
        <v>274.31073278000002</v>
      </c>
      <c r="DI134">
        <v>0.101631</v>
      </c>
      <c r="DJ134">
        <v>27.878534330000001</v>
      </c>
      <c r="DK134">
        <v>0</v>
      </c>
      <c r="DL134">
        <v>0</v>
      </c>
      <c r="DM134">
        <v>0</v>
      </c>
      <c r="EB134" s="3">
        <v>101.90746385778529</v>
      </c>
      <c r="EC134">
        <f t="shared" si="9"/>
        <v>213598044.24591798</v>
      </c>
      <c r="ED134">
        <f t="shared" si="10"/>
        <v>584.79957356856391</v>
      </c>
      <c r="EE134">
        <f t="shared" si="11"/>
        <v>584.79957356856391</v>
      </c>
      <c r="EF134">
        <v>0</v>
      </c>
      <c r="EG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6" x14ac:dyDescent="0.25">
      <c r="A135">
        <v>20628</v>
      </c>
      <c r="H135">
        <v>205684.41771000001</v>
      </c>
      <c r="I135">
        <v>205684.41771000001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AF135">
        <v>3</v>
      </c>
      <c r="AG135">
        <v>1.1013000011</v>
      </c>
      <c r="BE135">
        <v>600000</v>
      </c>
      <c r="BQ135">
        <v>1</v>
      </c>
      <c r="BR135">
        <v>357</v>
      </c>
      <c r="BS135">
        <v>357</v>
      </c>
      <c r="BT135">
        <v>156</v>
      </c>
      <c r="BU135" t="s">
        <v>179</v>
      </c>
      <c r="BV135" t="s">
        <v>246</v>
      </c>
      <c r="BW135">
        <v>31.97</v>
      </c>
      <c r="BX135">
        <v>120.89</v>
      </c>
      <c r="BY135" t="s">
        <v>71</v>
      </c>
      <c r="BZ135" t="s">
        <v>181</v>
      </c>
      <c r="CA135" t="s">
        <v>79</v>
      </c>
      <c r="CB135" t="s">
        <v>877</v>
      </c>
      <c r="CC135" t="s">
        <v>80</v>
      </c>
      <c r="CD135" t="s">
        <v>881</v>
      </c>
      <c r="CE135">
        <v>2029.0440028</v>
      </c>
      <c r="CF135">
        <v>243</v>
      </c>
      <c r="CG135">
        <v>273</v>
      </c>
      <c r="CH135">
        <v>305</v>
      </c>
      <c r="CI135">
        <v>280</v>
      </c>
      <c r="CJ135">
        <v>292</v>
      </c>
      <c r="CK135">
        <v>328</v>
      </c>
      <c r="CL135">
        <v>371</v>
      </c>
      <c r="CM135">
        <v>418</v>
      </c>
      <c r="CN135">
        <v>470</v>
      </c>
      <c r="CO135">
        <v>688</v>
      </c>
      <c r="CP135">
        <v>1006</v>
      </c>
      <c r="CQ135">
        <v>1256</v>
      </c>
      <c r="CR135">
        <v>1550</v>
      </c>
      <c r="CS135">
        <v>1900</v>
      </c>
      <c r="CT135" t="s">
        <v>886</v>
      </c>
      <c r="CU135">
        <v>2228</v>
      </c>
      <c r="CV135">
        <v>2479</v>
      </c>
      <c r="CW135">
        <v>12512.9</v>
      </c>
      <c r="CX135" t="s">
        <v>891</v>
      </c>
      <c r="CY135" t="s">
        <v>891</v>
      </c>
      <c r="CZ135">
        <v>3873.5680852999999</v>
      </c>
      <c r="DA135">
        <v>10941.840194</v>
      </c>
      <c r="DB135">
        <v>51.136398315000001</v>
      </c>
      <c r="DC135">
        <v>76.924102782999995</v>
      </c>
      <c r="DD135">
        <f t="shared" si="8"/>
        <v>1.5042925453831895</v>
      </c>
      <c r="DE135">
        <v>32.391799927000001</v>
      </c>
      <c r="DF135">
        <v>815.99798583999996</v>
      </c>
      <c r="DG135">
        <v>3.9696000500000002E-2</v>
      </c>
      <c r="DH135">
        <v>923.54678992000004</v>
      </c>
      <c r="DI135">
        <v>0.22727600000000001</v>
      </c>
      <c r="DJ135">
        <v>209.89972921</v>
      </c>
      <c r="DK135">
        <v>234715.5753</v>
      </c>
      <c r="DL135">
        <v>300177.36385000002</v>
      </c>
      <c r="DM135">
        <v>1.2788980000000001</v>
      </c>
      <c r="EB135" s="3">
        <v>101.90746385778529</v>
      </c>
      <c r="EC135">
        <f t="shared" si="9"/>
        <v>157956568.9795672</v>
      </c>
      <c r="ED135">
        <f t="shared" si="10"/>
        <v>432.46151671339413</v>
      </c>
      <c r="EE135">
        <f t="shared" si="11"/>
        <v>432.46151671339413</v>
      </c>
      <c r="EF135">
        <v>0</v>
      </c>
      <c r="EG135">
        <v>0</v>
      </c>
      <c r="EJ135">
        <v>0</v>
      </c>
      <c r="EK135">
        <v>0</v>
      </c>
      <c r="EL135">
        <v>0</v>
      </c>
      <c r="EM135">
        <v>14992.346835</v>
      </c>
      <c r="EN135">
        <v>14992.346835</v>
      </c>
      <c r="EO135">
        <v>14992.346835</v>
      </c>
    </row>
    <row r="136" spans="1:146" x14ac:dyDescent="0.25">
      <c r="A136">
        <v>20629</v>
      </c>
      <c r="H136">
        <v>517449.24112999998</v>
      </c>
      <c r="I136">
        <v>517449.24112999998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AF136">
        <v>125</v>
      </c>
      <c r="AG136">
        <v>0.6768000126</v>
      </c>
      <c r="BE136">
        <v>600000</v>
      </c>
      <c r="BQ136">
        <v>1</v>
      </c>
      <c r="BR136">
        <v>378</v>
      </c>
      <c r="BS136">
        <v>378</v>
      </c>
      <c r="BT136">
        <v>156</v>
      </c>
      <c r="BU136" t="s">
        <v>179</v>
      </c>
      <c r="BV136" t="s">
        <v>247</v>
      </c>
      <c r="BW136">
        <v>33</v>
      </c>
      <c r="BX136">
        <v>112.52</v>
      </c>
      <c r="BY136" t="s">
        <v>71</v>
      </c>
      <c r="BZ136" t="s">
        <v>181</v>
      </c>
      <c r="CA136" t="s">
        <v>79</v>
      </c>
      <c r="CB136" t="s">
        <v>877</v>
      </c>
      <c r="CC136" t="s">
        <v>80</v>
      </c>
      <c r="CD136" t="s">
        <v>881</v>
      </c>
      <c r="CE136">
        <v>1589.2005268</v>
      </c>
      <c r="CF136">
        <v>44</v>
      </c>
      <c r="CG136">
        <v>66</v>
      </c>
      <c r="CH136">
        <v>99</v>
      </c>
      <c r="CI136">
        <v>138</v>
      </c>
      <c r="CJ136">
        <v>146</v>
      </c>
      <c r="CK136">
        <v>154</v>
      </c>
      <c r="CL136">
        <v>162</v>
      </c>
      <c r="CM136">
        <v>187</v>
      </c>
      <c r="CN136">
        <v>228</v>
      </c>
      <c r="CO136">
        <v>392</v>
      </c>
      <c r="CP136">
        <v>672</v>
      </c>
      <c r="CQ136">
        <v>893</v>
      </c>
      <c r="CR136">
        <v>1164</v>
      </c>
      <c r="CS136">
        <v>1496</v>
      </c>
      <c r="CT136" t="s">
        <v>886</v>
      </c>
      <c r="CU136">
        <v>1787</v>
      </c>
      <c r="CV136">
        <v>1997</v>
      </c>
      <c r="CW136">
        <v>2524.75</v>
      </c>
      <c r="CX136" t="s">
        <v>879</v>
      </c>
      <c r="CY136" t="s">
        <v>889</v>
      </c>
      <c r="CZ136">
        <v>3992.9422826999999</v>
      </c>
      <c r="DA136">
        <v>10111.946585</v>
      </c>
      <c r="DB136">
        <v>77.507499695000007</v>
      </c>
      <c r="DC136">
        <v>86.416900635000005</v>
      </c>
      <c r="DD136">
        <f t="shared" si="8"/>
        <v>1.1149488884954284</v>
      </c>
      <c r="DE136">
        <v>32.391799927000001</v>
      </c>
      <c r="DF136">
        <v>815.99798583999996</v>
      </c>
      <c r="DG136">
        <v>3.9696000500000002E-2</v>
      </c>
      <c r="DH136">
        <v>923.54678992000004</v>
      </c>
      <c r="DI136">
        <v>0.22727600000000001</v>
      </c>
      <c r="DJ136">
        <v>209.89972921</v>
      </c>
      <c r="DK136">
        <v>17383.77707</v>
      </c>
      <c r="DL136">
        <v>385833.22759000002</v>
      </c>
      <c r="DM136">
        <v>22.195017</v>
      </c>
      <c r="EB136" s="3">
        <v>101.90746385778529</v>
      </c>
      <c r="EC136">
        <f t="shared" si="9"/>
        <v>118620287.93046208</v>
      </c>
      <c r="ED136">
        <f t="shared" si="10"/>
        <v>324.76464868025215</v>
      </c>
      <c r="EE136">
        <f t="shared" si="11"/>
        <v>324.76464868025215</v>
      </c>
      <c r="EF136">
        <v>0</v>
      </c>
      <c r="EG136">
        <v>0</v>
      </c>
      <c r="EJ136">
        <v>39915.327834000003</v>
      </c>
      <c r="EK136">
        <v>39915.327834000003</v>
      </c>
      <c r="EL136">
        <v>39915.327834000003</v>
      </c>
      <c r="EM136">
        <v>0</v>
      </c>
      <c r="EN136">
        <v>0</v>
      </c>
      <c r="EO136">
        <v>34143.794474000002</v>
      </c>
    </row>
    <row r="137" spans="1:146" x14ac:dyDescent="0.25">
      <c r="A137">
        <v>20630</v>
      </c>
      <c r="H137">
        <v>505034.02747999999</v>
      </c>
      <c r="I137">
        <v>462630.90672999999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AF137">
        <v>379</v>
      </c>
      <c r="AG137">
        <v>0.94080001120000001</v>
      </c>
      <c r="BE137">
        <v>600000</v>
      </c>
      <c r="BQ137">
        <v>0</v>
      </c>
      <c r="BR137">
        <v>311</v>
      </c>
      <c r="BS137">
        <v>311</v>
      </c>
      <c r="BT137">
        <v>156</v>
      </c>
      <c r="BU137" t="s">
        <v>179</v>
      </c>
      <c r="BV137" t="s">
        <v>248</v>
      </c>
      <c r="BW137">
        <v>29.57</v>
      </c>
      <c r="BX137">
        <v>105.05</v>
      </c>
      <c r="BY137" t="s">
        <v>71</v>
      </c>
      <c r="BZ137" t="s">
        <v>181</v>
      </c>
      <c r="CA137" t="s">
        <v>79</v>
      </c>
      <c r="CB137" t="s">
        <v>877</v>
      </c>
      <c r="CC137" t="s">
        <v>80</v>
      </c>
      <c r="CD137" t="s">
        <v>881</v>
      </c>
      <c r="CE137">
        <v>2336.2552879999998</v>
      </c>
      <c r="CF137">
        <v>185</v>
      </c>
      <c r="CG137">
        <v>194</v>
      </c>
      <c r="CH137">
        <v>203</v>
      </c>
      <c r="CI137">
        <v>214</v>
      </c>
      <c r="CJ137">
        <v>231</v>
      </c>
      <c r="CK137">
        <v>250</v>
      </c>
      <c r="CL137">
        <v>270</v>
      </c>
      <c r="CM137">
        <v>324</v>
      </c>
      <c r="CN137">
        <v>415</v>
      </c>
      <c r="CO137">
        <v>533</v>
      </c>
      <c r="CP137">
        <v>685</v>
      </c>
      <c r="CQ137">
        <v>781</v>
      </c>
      <c r="CR137">
        <v>883</v>
      </c>
      <c r="CS137">
        <v>1006</v>
      </c>
      <c r="CT137" t="s">
        <v>886</v>
      </c>
      <c r="CU137">
        <v>1154</v>
      </c>
      <c r="CV137">
        <v>1288</v>
      </c>
      <c r="CW137">
        <v>1872.1</v>
      </c>
      <c r="CX137" t="s">
        <v>879</v>
      </c>
      <c r="CY137" t="s">
        <v>889</v>
      </c>
      <c r="CZ137">
        <v>3593.4783690999998</v>
      </c>
      <c r="DA137">
        <v>9656.8278262999993</v>
      </c>
      <c r="DB137">
        <v>134.15899658000001</v>
      </c>
      <c r="DC137">
        <v>44.083499908</v>
      </c>
      <c r="DD137">
        <f t="shared" si="8"/>
        <v>0.32859145515233995</v>
      </c>
      <c r="DE137">
        <v>32.391799927000001</v>
      </c>
      <c r="DF137">
        <v>815.99798583999996</v>
      </c>
      <c r="DG137">
        <v>3.9696000500000002E-2</v>
      </c>
      <c r="DH137">
        <v>415.55297542</v>
      </c>
      <c r="DI137">
        <v>0.123737</v>
      </c>
      <c r="DJ137">
        <v>51.419305119999997</v>
      </c>
      <c r="DK137">
        <v>0</v>
      </c>
      <c r="DL137">
        <v>0</v>
      </c>
      <c r="DM137">
        <v>0</v>
      </c>
      <c r="EB137" s="3">
        <v>101.90746385778529</v>
      </c>
      <c r="EC137">
        <f t="shared" si="9"/>
        <v>89984290.58642441</v>
      </c>
      <c r="ED137">
        <f t="shared" si="10"/>
        <v>246.36356081156578</v>
      </c>
      <c r="EE137">
        <f t="shared" si="11"/>
        <v>246.36356081156578</v>
      </c>
      <c r="EF137">
        <v>0</v>
      </c>
      <c r="EG137">
        <v>0</v>
      </c>
      <c r="EJ137">
        <v>0</v>
      </c>
      <c r="EK137">
        <v>0</v>
      </c>
      <c r="EL137">
        <v>0</v>
      </c>
      <c r="EM137">
        <v>14667.269842</v>
      </c>
      <c r="EN137">
        <v>14667.269842</v>
      </c>
      <c r="EO137">
        <v>35570.879715000003</v>
      </c>
    </row>
    <row r="138" spans="1:146" x14ac:dyDescent="0.25">
      <c r="A138">
        <v>20631</v>
      </c>
      <c r="H138">
        <v>70179.827311999994</v>
      </c>
      <c r="I138">
        <v>70179.827311999994</v>
      </c>
      <c r="J138">
        <v>11707.845727</v>
      </c>
      <c r="K138">
        <v>11707.845727</v>
      </c>
      <c r="L138">
        <v>11707.845727</v>
      </c>
      <c r="M138">
        <v>4215.9321436</v>
      </c>
      <c r="N138">
        <v>4435.8589457999997</v>
      </c>
      <c r="O138">
        <v>0</v>
      </c>
      <c r="P138">
        <v>0</v>
      </c>
      <c r="Q138">
        <v>0</v>
      </c>
      <c r="AF138">
        <v>5</v>
      </c>
      <c r="AG138">
        <v>1.3358999491000001</v>
      </c>
      <c r="BE138">
        <v>12000</v>
      </c>
      <c r="BQ138">
        <v>1</v>
      </c>
      <c r="BR138">
        <v>315</v>
      </c>
      <c r="BS138">
        <v>315</v>
      </c>
      <c r="BT138">
        <v>156</v>
      </c>
      <c r="BU138" t="s">
        <v>179</v>
      </c>
      <c r="BV138" t="s">
        <v>249</v>
      </c>
      <c r="BW138">
        <v>29.9</v>
      </c>
      <c r="BX138">
        <v>121.55</v>
      </c>
      <c r="BY138" t="s">
        <v>71</v>
      </c>
      <c r="BZ138" t="s">
        <v>181</v>
      </c>
      <c r="CA138" t="s">
        <v>79</v>
      </c>
      <c r="CB138" t="s">
        <v>877</v>
      </c>
      <c r="CC138" t="s">
        <v>80</v>
      </c>
      <c r="CD138" t="s">
        <v>881</v>
      </c>
      <c r="CE138">
        <v>1664.2239764000001</v>
      </c>
      <c r="CF138">
        <v>282</v>
      </c>
      <c r="CG138">
        <v>309</v>
      </c>
      <c r="CH138">
        <v>338</v>
      </c>
      <c r="CI138">
        <v>366</v>
      </c>
      <c r="CJ138">
        <v>377</v>
      </c>
      <c r="CK138">
        <v>401</v>
      </c>
      <c r="CL138">
        <v>447</v>
      </c>
      <c r="CM138">
        <v>525</v>
      </c>
      <c r="CN138">
        <v>634</v>
      </c>
      <c r="CO138">
        <v>1021</v>
      </c>
      <c r="CP138">
        <v>1643</v>
      </c>
      <c r="CQ138">
        <v>2097</v>
      </c>
      <c r="CR138">
        <v>2632</v>
      </c>
      <c r="CS138">
        <v>3271</v>
      </c>
      <c r="CT138" t="s">
        <v>883</v>
      </c>
      <c r="CU138">
        <v>3842</v>
      </c>
      <c r="CV138">
        <v>4256</v>
      </c>
      <c r="CW138">
        <v>11717.5</v>
      </c>
      <c r="CX138" t="s">
        <v>877</v>
      </c>
      <c r="CY138" t="s">
        <v>890</v>
      </c>
      <c r="CZ138">
        <v>3632.1457184000001</v>
      </c>
      <c r="DA138">
        <v>11150.779209</v>
      </c>
      <c r="DB138">
        <v>273.60998534999999</v>
      </c>
      <c r="DC138">
        <v>77.361701964999995</v>
      </c>
      <c r="DD138">
        <f t="shared" si="8"/>
        <v>0.2827444395570558</v>
      </c>
      <c r="DE138">
        <v>0.21934999529999999</v>
      </c>
      <c r="DF138">
        <v>1.3069299459999999</v>
      </c>
      <c r="DG138">
        <v>0.16783699390000001</v>
      </c>
      <c r="DH138">
        <v>2.6681910800000002</v>
      </c>
      <c r="DI138">
        <v>1.3257000000000001</v>
      </c>
      <c r="DJ138">
        <v>3.5372254299999999</v>
      </c>
      <c r="DK138">
        <v>234715.5753</v>
      </c>
      <c r="DL138">
        <v>300177.36385000002</v>
      </c>
      <c r="DM138">
        <v>1.2788980000000001</v>
      </c>
      <c r="EB138" s="3">
        <v>101.90746385778529</v>
      </c>
      <c r="EC138">
        <f t="shared" si="9"/>
        <v>268220444.8736909</v>
      </c>
      <c r="ED138">
        <f t="shared" si="10"/>
        <v>734.34755612235699</v>
      </c>
      <c r="EE138">
        <f t="shared" si="11"/>
        <v>734.34755612235699</v>
      </c>
      <c r="EF138">
        <v>11707.845727</v>
      </c>
      <c r="EG138">
        <v>0</v>
      </c>
      <c r="EJ138">
        <v>3995.7869971</v>
      </c>
      <c r="EK138">
        <v>3995.7869971</v>
      </c>
      <c r="EL138">
        <v>43539.450153999998</v>
      </c>
      <c r="EM138">
        <v>0</v>
      </c>
      <c r="EN138">
        <v>0</v>
      </c>
      <c r="EO138">
        <v>36796.995175999997</v>
      </c>
    </row>
    <row r="139" spans="1:146" x14ac:dyDescent="0.25">
      <c r="A139">
        <v>20633</v>
      </c>
      <c r="H139">
        <v>75335.200595000002</v>
      </c>
      <c r="I139">
        <v>75335.200595000002</v>
      </c>
      <c r="J139">
        <v>75335.200595000002</v>
      </c>
      <c r="K139">
        <v>36114.218836</v>
      </c>
      <c r="L139">
        <v>14558.577960000001</v>
      </c>
      <c r="M139">
        <v>87778.616553999993</v>
      </c>
      <c r="N139">
        <v>87778.616553999993</v>
      </c>
      <c r="O139">
        <v>87778.616553999993</v>
      </c>
      <c r="P139">
        <v>87778.616553999993</v>
      </c>
      <c r="Q139">
        <v>87778.616553999993</v>
      </c>
      <c r="AF139">
        <v>4</v>
      </c>
      <c r="AG139">
        <v>0.68120002749999997</v>
      </c>
      <c r="BE139">
        <v>600000</v>
      </c>
      <c r="BQ139">
        <v>1</v>
      </c>
      <c r="BR139">
        <v>526</v>
      </c>
      <c r="BS139">
        <v>525</v>
      </c>
      <c r="BT139">
        <v>156</v>
      </c>
      <c r="BU139" t="s">
        <v>179</v>
      </c>
      <c r="BV139" t="s">
        <v>250</v>
      </c>
      <c r="BW139">
        <v>41.12</v>
      </c>
      <c r="BX139">
        <v>122.07</v>
      </c>
      <c r="BY139" t="s">
        <v>71</v>
      </c>
      <c r="BZ139" t="s">
        <v>181</v>
      </c>
      <c r="CA139" t="s">
        <v>79</v>
      </c>
      <c r="CB139" t="s">
        <v>877</v>
      </c>
      <c r="CC139" t="s">
        <v>80</v>
      </c>
      <c r="CD139" t="s">
        <v>881</v>
      </c>
      <c r="CE139">
        <v>1314.0953317000001</v>
      </c>
      <c r="CF139">
        <v>54</v>
      </c>
      <c r="CG139">
        <v>69</v>
      </c>
      <c r="CH139">
        <v>87</v>
      </c>
      <c r="CI139">
        <v>111</v>
      </c>
      <c r="CJ139">
        <v>141</v>
      </c>
      <c r="CK139">
        <v>179</v>
      </c>
      <c r="CL139">
        <v>228</v>
      </c>
      <c r="CM139">
        <v>289</v>
      </c>
      <c r="CN139">
        <v>367</v>
      </c>
      <c r="CO139">
        <v>467</v>
      </c>
      <c r="CP139">
        <v>593</v>
      </c>
      <c r="CQ139">
        <v>696</v>
      </c>
      <c r="CR139">
        <v>813</v>
      </c>
      <c r="CS139">
        <v>952</v>
      </c>
      <c r="CT139" t="s">
        <v>884</v>
      </c>
      <c r="CU139">
        <v>1103</v>
      </c>
      <c r="CV139">
        <v>1234</v>
      </c>
      <c r="CW139">
        <v>5830.61</v>
      </c>
      <c r="CX139" t="s">
        <v>877</v>
      </c>
      <c r="CY139" t="s">
        <v>890</v>
      </c>
      <c r="CZ139">
        <v>4914.1994476999998</v>
      </c>
      <c r="DA139">
        <v>10259.109069</v>
      </c>
      <c r="DB139">
        <v>88.141296386999997</v>
      </c>
      <c r="DC139">
        <v>207.61399840999999</v>
      </c>
      <c r="DD139">
        <f t="shared" si="8"/>
        <v>2.3554679465846964</v>
      </c>
      <c r="DE139">
        <v>16.58480072</v>
      </c>
      <c r="DF139">
        <v>8.4212999344000004</v>
      </c>
      <c r="DG139">
        <v>1.9693900347</v>
      </c>
      <c r="DH139">
        <v>16.27210032</v>
      </c>
      <c r="DI139">
        <v>1.2260200000000001</v>
      </c>
      <c r="DJ139">
        <v>19.949975469999998</v>
      </c>
      <c r="DK139">
        <v>308263.92327000003</v>
      </c>
      <c r="DL139">
        <v>1394716.8642</v>
      </c>
      <c r="DM139">
        <v>4.5244249999999999</v>
      </c>
      <c r="EB139" s="3">
        <v>101.90746385778529</v>
      </c>
      <c r="EC139">
        <f t="shared" si="9"/>
        <v>82850768.11637944</v>
      </c>
      <c r="ED139">
        <f t="shared" si="10"/>
        <v>226.83304070192864</v>
      </c>
      <c r="EE139">
        <f t="shared" si="11"/>
        <v>226.83304070192864</v>
      </c>
      <c r="EF139">
        <v>36114.218836</v>
      </c>
      <c r="EG139">
        <v>87778.616553999993</v>
      </c>
      <c r="EJ139">
        <v>13333.945473</v>
      </c>
      <c r="EK139">
        <v>13333.945473</v>
      </c>
      <c r="EL139">
        <v>13333.945473</v>
      </c>
      <c r="EM139">
        <v>36388.849769</v>
      </c>
      <c r="EN139">
        <v>36388.849769</v>
      </c>
      <c r="EO139">
        <v>220724.03174000001</v>
      </c>
    </row>
    <row r="140" spans="1:146" x14ac:dyDescent="0.25">
      <c r="A140">
        <v>20634</v>
      </c>
      <c r="H140">
        <v>458064.26263999997</v>
      </c>
      <c r="I140">
        <v>458064.26263999997</v>
      </c>
      <c r="J140">
        <v>0</v>
      </c>
      <c r="K140">
        <v>0</v>
      </c>
      <c r="L140">
        <v>0</v>
      </c>
      <c r="M140">
        <v>29407.933832999999</v>
      </c>
      <c r="N140">
        <v>29407.933832999999</v>
      </c>
      <c r="O140">
        <v>29407.933832999999</v>
      </c>
      <c r="P140">
        <v>29407.933832999999</v>
      </c>
      <c r="Q140">
        <v>29407.933832999999</v>
      </c>
      <c r="AF140">
        <v>86</v>
      </c>
      <c r="AG140">
        <v>0.6090999842</v>
      </c>
      <c r="BE140">
        <v>600000</v>
      </c>
      <c r="BQ140">
        <v>1</v>
      </c>
      <c r="BR140">
        <v>390</v>
      </c>
      <c r="BS140">
        <v>389</v>
      </c>
      <c r="BT140">
        <v>156</v>
      </c>
      <c r="BU140" t="s">
        <v>179</v>
      </c>
      <c r="BV140" t="s">
        <v>251</v>
      </c>
      <c r="BW140">
        <v>33.729999999999997</v>
      </c>
      <c r="BX140">
        <v>113.33</v>
      </c>
      <c r="BY140" t="s">
        <v>71</v>
      </c>
      <c r="BZ140" t="s">
        <v>181</v>
      </c>
      <c r="CA140" t="s">
        <v>79</v>
      </c>
      <c r="CB140" t="s">
        <v>877</v>
      </c>
      <c r="CC140" t="s">
        <v>93</v>
      </c>
      <c r="CD140" t="s">
        <v>881</v>
      </c>
      <c r="CE140">
        <v>2176.3207791</v>
      </c>
      <c r="CF140">
        <v>5</v>
      </c>
      <c r="CG140">
        <v>10</v>
      </c>
      <c r="CH140">
        <v>18</v>
      </c>
      <c r="CI140">
        <v>34</v>
      </c>
      <c r="CJ140">
        <v>64</v>
      </c>
      <c r="CK140">
        <v>121</v>
      </c>
      <c r="CL140">
        <v>229</v>
      </c>
      <c r="CM140">
        <v>339</v>
      </c>
      <c r="CN140">
        <v>431</v>
      </c>
      <c r="CO140">
        <v>606</v>
      </c>
      <c r="CP140">
        <v>852</v>
      </c>
      <c r="CQ140">
        <v>942</v>
      </c>
      <c r="CR140">
        <v>1024</v>
      </c>
      <c r="CS140">
        <v>1127</v>
      </c>
      <c r="CT140" t="s">
        <v>886</v>
      </c>
      <c r="CU140">
        <v>1276</v>
      </c>
      <c r="CV140">
        <v>1422</v>
      </c>
      <c r="CW140">
        <v>3134.97</v>
      </c>
      <c r="CX140" t="s">
        <v>879</v>
      </c>
      <c r="CY140" t="s">
        <v>889</v>
      </c>
      <c r="CZ140">
        <v>4077.2307015000001</v>
      </c>
      <c r="DA140">
        <v>10131.650118</v>
      </c>
      <c r="DB140">
        <v>1.2332999706000001</v>
      </c>
      <c r="DC140">
        <v>149.55900574</v>
      </c>
      <c r="DD140">
        <f t="shared" si="8"/>
        <v>100</v>
      </c>
      <c r="DE140">
        <v>50.855499268000003</v>
      </c>
      <c r="DF140">
        <v>33.412200927999997</v>
      </c>
      <c r="DG140">
        <v>1.5220600366999999</v>
      </c>
      <c r="DH140">
        <v>923.54678992000004</v>
      </c>
      <c r="DI140">
        <v>0.22727600000000001</v>
      </c>
      <c r="DJ140">
        <v>209.89972921</v>
      </c>
      <c r="DK140">
        <v>234715.5753</v>
      </c>
      <c r="DL140">
        <v>300177.36385000002</v>
      </c>
      <c r="DM140">
        <v>1.2788980000000001</v>
      </c>
      <c r="EB140" s="3">
        <v>101.90746385778529</v>
      </c>
      <c r="EC140">
        <f t="shared" si="9"/>
        <v>104353242.99037214</v>
      </c>
      <c r="ED140">
        <f t="shared" si="10"/>
        <v>285.70360846097782</v>
      </c>
      <c r="EE140">
        <f t="shared" si="11"/>
        <v>285.70360846097782</v>
      </c>
      <c r="EF140">
        <v>0</v>
      </c>
      <c r="EG140">
        <v>29407.933832999999</v>
      </c>
      <c r="EJ140">
        <v>24954.084005000001</v>
      </c>
      <c r="EK140">
        <v>24954.084005000001</v>
      </c>
      <c r="EL140">
        <v>88614.394709999993</v>
      </c>
      <c r="EM140">
        <v>18209.463650000002</v>
      </c>
      <c r="EN140">
        <v>44824.121134000001</v>
      </c>
      <c r="EO140">
        <v>118785.35318999999</v>
      </c>
    </row>
    <row r="141" spans="1:146" x14ac:dyDescent="0.25">
      <c r="A141">
        <v>20636</v>
      </c>
      <c r="H141">
        <v>617281.05322999996</v>
      </c>
      <c r="I141">
        <v>488543.87157000002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AF141">
        <v>83</v>
      </c>
      <c r="AG141">
        <v>1.3126000166</v>
      </c>
      <c r="BE141">
        <v>600000</v>
      </c>
      <c r="BQ141">
        <v>0</v>
      </c>
      <c r="BR141">
        <v>284</v>
      </c>
      <c r="BS141">
        <v>284</v>
      </c>
      <c r="BT141">
        <v>156</v>
      </c>
      <c r="BU141" t="s">
        <v>179</v>
      </c>
      <c r="BV141" t="s">
        <v>252</v>
      </c>
      <c r="BW141">
        <v>27.65</v>
      </c>
      <c r="BX141">
        <v>113.85</v>
      </c>
      <c r="BY141" t="s">
        <v>71</v>
      </c>
      <c r="BZ141" t="s">
        <v>181</v>
      </c>
      <c r="CA141" t="s">
        <v>79</v>
      </c>
      <c r="CB141" t="s">
        <v>877</v>
      </c>
      <c r="CC141" t="s">
        <v>80</v>
      </c>
      <c r="CD141" t="s">
        <v>881</v>
      </c>
      <c r="CE141">
        <v>1140.7748913999999</v>
      </c>
      <c r="CF141">
        <v>98</v>
      </c>
      <c r="CG141">
        <v>117</v>
      </c>
      <c r="CH141">
        <v>140</v>
      </c>
      <c r="CI141">
        <v>167</v>
      </c>
      <c r="CJ141">
        <v>199</v>
      </c>
      <c r="CK141">
        <v>237</v>
      </c>
      <c r="CL141">
        <v>283</v>
      </c>
      <c r="CM141">
        <v>338</v>
      </c>
      <c r="CN141">
        <v>404</v>
      </c>
      <c r="CO141">
        <v>470</v>
      </c>
      <c r="CP141">
        <v>542</v>
      </c>
      <c r="CQ141">
        <v>630</v>
      </c>
      <c r="CR141">
        <v>732</v>
      </c>
      <c r="CS141">
        <v>854</v>
      </c>
      <c r="CT141" t="s">
        <v>884</v>
      </c>
      <c r="CU141">
        <v>989</v>
      </c>
      <c r="CV141">
        <v>1107</v>
      </c>
      <c r="CW141">
        <v>3669.28</v>
      </c>
      <c r="CX141" t="s">
        <v>879</v>
      </c>
      <c r="CY141" t="s">
        <v>889</v>
      </c>
      <c r="CZ141">
        <v>3367.573727</v>
      </c>
      <c r="DA141">
        <v>10585.314887</v>
      </c>
      <c r="DB141">
        <v>1121.2600098</v>
      </c>
      <c r="DC141">
        <v>21.092399597</v>
      </c>
      <c r="DD141">
        <f t="shared" si="8"/>
        <v>1.8811336721767387E-2</v>
      </c>
      <c r="DE141">
        <v>32.391799927000001</v>
      </c>
      <c r="DF141">
        <v>815.99798583999996</v>
      </c>
      <c r="DG141">
        <v>3.9696000500000002E-2</v>
      </c>
      <c r="DH141">
        <v>159.63933635000001</v>
      </c>
      <c r="DI141">
        <v>0.15556700000000001</v>
      </c>
      <c r="DJ141">
        <v>24.834579909999999</v>
      </c>
      <c r="DK141">
        <v>0</v>
      </c>
      <c r="DL141">
        <v>0</v>
      </c>
      <c r="DM141">
        <v>0</v>
      </c>
      <c r="EB141" s="3">
        <v>101.90746385778529</v>
      </c>
      <c r="EC141">
        <f t="shared" si="9"/>
        <v>74596263.543898836</v>
      </c>
      <c r="ED141">
        <f t="shared" si="10"/>
        <v>204.23343886077711</v>
      </c>
      <c r="EE141">
        <f t="shared" si="11"/>
        <v>204.23343886077711</v>
      </c>
      <c r="EF141">
        <v>0</v>
      </c>
      <c r="EG141">
        <v>0</v>
      </c>
      <c r="EJ141">
        <v>0</v>
      </c>
      <c r="EK141">
        <v>0</v>
      </c>
      <c r="EL141">
        <v>29051.087256999999</v>
      </c>
      <c r="EM141">
        <v>0</v>
      </c>
      <c r="EN141">
        <v>0</v>
      </c>
      <c r="EO141">
        <v>61371.153294000003</v>
      </c>
    </row>
    <row r="142" spans="1:146" x14ac:dyDescent="0.25">
      <c r="A142">
        <v>20639</v>
      </c>
      <c r="H142">
        <v>59010.712939999998</v>
      </c>
      <c r="I142">
        <v>59010.712939999998</v>
      </c>
      <c r="J142">
        <v>5942.6212611000001</v>
      </c>
      <c r="K142">
        <v>5942.6212611000001</v>
      </c>
      <c r="L142">
        <v>0</v>
      </c>
      <c r="M142">
        <v>873.30880453999998</v>
      </c>
      <c r="N142">
        <v>873.30880453999998</v>
      </c>
      <c r="O142">
        <v>903.24066657000003</v>
      </c>
      <c r="P142">
        <v>903.24066657000003</v>
      </c>
      <c r="Q142">
        <v>903.24066657000003</v>
      </c>
      <c r="AF142">
        <v>20</v>
      </c>
      <c r="AG142">
        <v>1.1086000203999999</v>
      </c>
      <c r="BE142">
        <v>600000</v>
      </c>
      <c r="BQ142">
        <v>0</v>
      </c>
      <c r="BR142">
        <v>266</v>
      </c>
      <c r="BS142">
        <v>266</v>
      </c>
      <c r="BT142">
        <v>156</v>
      </c>
      <c r="BU142" t="s">
        <v>179</v>
      </c>
      <c r="BV142" t="s">
        <v>253</v>
      </c>
      <c r="BW142">
        <v>25.45</v>
      </c>
      <c r="BX142">
        <v>119.01</v>
      </c>
      <c r="BY142" t="s">
        <v>71</v>
      </c>
      <c r="BZ142" t="s">
        <v>181</v>
      </c>
      <c r="CA142" t="s">
        <v>79</v>
      </c>
      <c r="CB142" t="s">
        <v>877</v>
      </c>
      <c r="CC142" t="s">
        <v>80</v>
      </c>
      <c r="CD142" t="s">
        <v>881</v>
      </c>
      <c r="CE142">
        <v>1932.9126329999999</v>
      </c>
      <c r="CF142">
        <v>79</v>
      </c>
      <c r="CG142">
        <v>94</v>
      </c>
      <c r="CH142">
        <v>111</v>
      </c>
      <c r="CI142">
        <v>132</v>
      </c>
      <c r="CJ142">
        <v>157</v>
      </c>
      <c r="CK142">
        <v>186</v>
      </c>
      <c r="CL142">
        <v>221</v>
      </c>
      <c r="CM142">
        <v>262</v>
      </c>
      <c r="CN142">
        <v>311</v>
      </c>
      <c r="CO142">
        <v>437</v>
      </c>
      <c r="CP142">
        <v>613</v>
      </c>
      <c r="CQ142">
        <v>797</v>
      </c>
      <c r="CR142">
        <v>1030</v>
      </c>
      <c r="CS142">
        <v>1314</v>
      </c>
      <c r="CT142" t="s">
        <v>886</v>
      </c>
      <c r="CU142">
        <v>1567</v>
      </c>
      <c r="CV142">
        <v>1753</v>
      </c>
      <c r="CW142">
        <v>4044.64</v>
      </c>
      <c r="CX142" t="s">
        <v>877</v>
      </c>
      <c r="CY142" t="s">
        <v>890</v>
      </c>
      <c r="CZ142">
        <v>3106.8767459999999</v>
      </c>
      <c r="DA142">
        <v>11197.640160999999</v>
      </c>
      <c r="DB142">
        <v>218.98599243000001</v>
      </c>
      <c r="DC142">
        <v>33.266601563000002</v>
      </c>
      <c r="DD142">
        <f t="shared" si="8"/>
        <v>0.1519120067628702</v>
      </c>
      <c r="DE142">
        <v>0.13863800000000001</v>
      </c>
      <c r="DF142">
        <v>0</v>
      </c>
      <c r="DG142">
        <v>0</v>
      </c>
      <c r="DH142">
        <v>0.49883773999999997</v>
      </c>
      <c r="DI142">
        <v>0.63422999999999996</v>
      </c>
      <c r="DJ142">
        <v>0.31637809</v>
      </c>
      <c r="DK142">
        <v>0</v>
      </c>
      <c r="DL142">
        <v>0</v>
      </c>
      <c r="DM142">
        <v>0</v>
      </c>
      <c r="EB142" s="3">
        <v>101.90746385778529</v>
      </c>
      <c r="EC142">
        <f t="shared" si="9"/>
        <v>104964687.77351885</v>
      </c>
      <c r="ED142">
        <f t="shared" si="10"/>
        <v>287.37765304180385</v>
      </c>
      <c r="EE142">
        <f t="shared" si="11"/>
        <v>287.37765304180385</v>
      </c>
      <c r="EF142">
        <v>5942.6212611000001</v>
      </c>
      <c r="EG142">
        <v>903.24066657000003</v>
      </c>
      <c r="EJ142">
        <v>5945.7127878000001</v>
      </c>
      <c r="EK142">
        <v>5945.7127878000001</v>
      </c>
      <c r="EL142">
        <v>5945.7127878000001</v>
      </c>
      <c r="EM142">
        <v>0</v>
      </c>
      <c r="EN142">
        <v>0</v>
      </c>
      <c r="EO142">
        <v>28.369699112999999</v>
      </c>
    </row>
    <row r="143" spans="1:146" x14ac:dyDescent="0.25">
      <c r="A143">
        <v>20641</v>
      </c>
      <c r="B143">
        <v>13</v>
      </c>
      <c r="C143">
        <v>2.2909507000000002E-3</v>
      </c>
      <c r="D143">
        <v>0</v>
      </c>
      <c r="E143">
        <v>0.99656357390000005</v>
      </c>
      <c r="F143">
        <v>1</v>
      </c>
      <c r="G143">
        <v>3.818251E-4</v>
      </c>
      <c r="H143">
        <v>65096.562367999999</v>
      </c>
      <c r="I143">
        <v>7984.8359968000004</v>
      </c>
      <c r="J143">
        <v>7984.8359968000004</v>
      </c>
      <c r="K143">
        <v>7984.8359968000004</v>
      </c>
      <c r="L143">
        <v>7984.8359968000004</v>
      </c>
      <c r="M143">
        <v>291721.13877999998</v>
      </c>
      <c r="N143">
        <v>291721.13877999998</v>
      </c>
      <c r="O143">
        <v>291721.13877999998</v>
      </c>
      <c r="P143">
        <v>272672.89302999998</v>
      </c>
      <c r="Q143">
        <v>52183.882713999999</v>
      </c>
      <c r="R143">
        <v>294791.08474000002</v>
      </c>
      <c r="S143">
        <v>30910.868825000001</v>
      </c>
      <c r="T143">
        <v>16980.493264000001</v>
      </c>
      <c r="U143">
        <v>16980.493264000001</v>
      </c>
      <c r="V143">
        <v>125307.60013000001</v>
      </c>
      <c r="W143">
        <v>125307.60013000001</v>
      </c>
      <c r="X143">
        <v>125307.60013000001</v>
      </c>
      <c r="Y143">
        <v>94291.576216999994</v>
      </c>
      <c r="Z143">
        <v>48924.703389000002</v>
      </c>
      <c r="AA143">
        <v>22239.719883999998</v>
      </c>
      <c r="AB143">
        <v>22239.719883999998</v>
      </c>
      <c r="AC143">
        <v>22239.719883999998</v>
      </c>
      <c r="AD143">
        <v>22239.719883999998</v>
      </c>
      <c r="AE143">
        <v>22239.719883999998</v>
      </c>
      <c r="AF143">
        <v>41</v>
      </c>
      <c r="AG143">
        <v>0.8536000252</v>
      </c>
      <c r="AH143">
        <v>253.99339085</v>
      </c>
      <c r="AI143">
        <v>3.3853441074999999</v>
      </c>
      <c r="AJ143">
        <f>IF(AI143&gt;0,MIN(AH143/AI143,100),100)</f>
        <v>75.02734811722533</v>
      </c>
      <c r="AK143">
        <v>92662.319346999997</v>
      </c>
      <c r="AL143">
        <v>728797.08808999998</v>
      </c>
      <c r="AM143">
        <v>3.4026155965</v>
      </c>
      <c r="AN143">
        <f>IF(AND(AK143=0,AL143=0,AM143=0),1,0)</f>
        <v>0</v>
      </c>
      <c r="AQ143">
        <v>75.436433121999997</v>
      </c>
      <c r="AR143">
        <v>0.14891179839999999</v>
      </c>
      <c r="AS143">
        <v>13.239331142999999</v>
      </c>
      <c r="AT143">
        <v>1.9350344820000001</v>
      </c>
      <c r="AU143">
        <v>14.337648991</v>
      </c>
      <c r="AV143">
        <v>17.888492428999999</v>
      </c>
      <c r="AW143">
        <v>5.8828344528000001</v>
      </c>
      <c r="AX143">
        <v>3.3610472424000002</v>
      </c>
      <c r="AY143">
        <v>113043.46219000001</v>
      </c>
      <c r="AZ143">
        <v>9.8168429119000002</v>
      </c>
      <c r="BA143">
        <v>839.34874330000002</v>
      </c>
      <c r="BB143">
        <v>5665.9940843000004</v>
      </c>
      <c r="BC143">
        <v>2385.9568506000001</v>
      </c>
      <c r="BD143">
        <v>0</v>
      </c>
      <c r="BE143">
        <v>12000</v>
      </c>
      <c r="BF143">
        <v>4.125</v>
      </c>
      <c r="BG143">
        <v>7666408.2101999996</v>
      </c>
      <c r="BH143">
        <v>14429812.494999999</v>
      </c>
      <c r="BI143">
        <v>3.1734956783000001</v>
      </c>
      <c r="BJ143">
        <v>0.23415243350000001</v>
      </c>
      <c r="BK143">
        <v>0.19486649140000001</v>
      </c>
      <c r="BL143">
        <f>BK143/BJ143</f>
        <v>0.83222065424316849</v>
      </c>
      <c r="BM143">
        <v>1372.4265247000001</v>
      </c>
      <c r="BN143">
        <v>2619</v>
      </c>
      <c r="BO143">
        <f>BN143*365.25*1000000/1000</f>
        <v>956589750</v>
      </c>
      <c r="BP143">
        <f>BO143/(CR143*1000)</f>
        <v>259.94286684782611</v>
      </c>
      <c r="BQ143">
        <v>0</v>
      </c>
      <c r="BR143">
        <v>437</v>
      </c>
      <c r="BS143">
        <v>436</v>
      </c>
      <c r="BT143">
        <v>156</v>
      </c>
      <c r="BU143" t="s">
        <v>179</v>
      </c>
      <c r="BV143" t="s">
        <v>254</v>
      </c>
      <c r="BW143">
        <v>36.07</v>
      </c>
      <c r="BX143">
        <v>120.38</v>
      </c>
      <c r="BY143" t="s">
        <v>71</v>
      </c>
      <c r="BZ143" t="s">
        <v>181</v>
      </c>
      <c r="CA143" t="s">
        <v>79</v>
      </c>
      <c r="CB143" t="s">
        <v>877</v>
      </c>
      <c r="CC143" t="s">
        <v>80</v>
      </c>
      <c r="CD143" t="s">
        <v>881</v>
      </c>
      <c r="CE143">
        <v>1300.1051835999999</v>
      </c>
      <c r="CF143">
        <v>751</v>
      </c>
      <c r="CG143">
        <v>913</v>
      </c>
      <c r="CH143">
        <v>902</v>
      </c>
      <c r="CI143">
        <v>895</v>
      </c>
      <c r="CJ143">
        <v>906</v>
      </c>
      <c r="CK143">
        <v>933</v>
      </c>
      <c r="CL143">
        <v>1098</v>
      </c>
      <c r="CM143">
        <v>1231</v>
      </c>
      <c r="CN143">
        <v>1332</v>
      </c>
      <c r="CO143">
        <v>1882</v>
      </c>
      <c r="CP143">
        <v>2659</v>
      </c>
      <c r="CQ143">
        <v>3148</v>
      </c>
      <c r="CR143">
        <v>3680</v>
      </c>
      <c r="CS143">
        <v>4302</v>
      </c>
      <c r="CT143" t="s">
        <v>883</v>
      </c>
      <c r="CU143">
        <v>4935</v>
      </c>
      <c r="CV143">
        <v>5442</v>
      </c>
      <c r="CW143">
        <v>8967.2900000000009</v>
      </c>
      <c r="CX143" t="s">
        <v>877</v>
      </c>
      <c r="CY143" t="s">
        <v>890</v>
      </c>
      <c r="CZ143">
        <v>4345.5647865999999</v>
      </c>
      <c r="DA143">
        <v>10572.387189999999</v>
      </c>
      <c r="DB143">
        <v>2.5743100643000001</v>
      </c>
      <c r="DC143">
        <v>355.67498778999999</v>
      </c>
      <c r="DD143">
        <f t="shared" si="8"/>
        <v>100</v>
      </c>
      <c r="DE143">
        <v>0.87847697739999997</v>
      </c>
      <c r="DF143">
        <v>0.27944201229999999</v>
      </c>
      <c r="DG143">
        <v>3.1436901093</v>
      </c>
      <c r="DH143">
        <v>1.06691852</v>
      </c>
      <c r="DI143">
        <v>2.5831200000000001</v>
      </c>
      <c r="DJ143">
        <v>2.7559742900000002</v>
      </c>
      <c r="DK143">
        <v>0</v>
      </c>
      <c r="DL143">
        <v>0</v>
      </c>
      <c r="DM143">
        <v>0</v>
      </c>
      <c r="DN143">
        <f>IF(AND(D143=1,AM143&gt;1),1,0)</f>
        <v>0</v>
      </c>
      <c r="DO143">
        <f>IF(AND(DN143=0,AN143=1),AO143,DN143)</f>
        <v>0</v>
      </c>
      <c r="DP143">
        <f>IF(AND(E143=1,AS144&gt;0.3),1,0)</f>
        <v>0</v>
      </c>
      <c r="DQ143">
        <f>IF(AND(F143=1,AT144&gt;0.4),1,0)</f>
        <v>0</v>
      </c>
      <c r="DR143">
        <f>IF(AND($F143=1,$AT144&gt;1),1,0)</f>
        <v>0</v>
      </c>
      <c r="DS143">
        <f>IF(AND($F143=1,$AX143&gt;0.3),1,0)</f>
        <v>1</v>
      </c>
      <c r="DT143">
        <f>IF(AND($F143=1,$AX143&gt;0.4),1,0)</f>
        <v>1</v>
      </c>
      <c r="DU143">
        <f>IF(AND($F143=1,$AX143&gt;1),1,0)</f>
        <v>1</v>
      </c>
      <c r="DV143">
        <f>IF(AND($F143=1,$BI143&gt;0.3),1,0)</f>
        <v>1</v>
      </c>
      <c r="DW143">
        <f>IF(AND($F143=1,$BI143&gt;0.4),1,0)</f>
        <v>1</v>
      </c>
      <c r="DX143">
        <f>IF(AND($F143=1,$BI143&gt;1),1,0)</f>
        <v>1</v>
      </c>
      <c r="DY143">
        <f>IF(AND($F143=1,$BL143&gt;0.3),1,0)</f>
        <v>1</v>
      </c>
      <c r="DZ143">
        <f>IF(AND($F143=1,$BL143&gt;0.4),1,0)</f>
        <v>1</v>
      </c>
      <c r="EA143">
        <f>IF(AND($F143=1,$BL143&gt;1),1,0)</f>
        <v>0</v>
      </c>
      <c r="EB143" s="3">
        <v>101.90746385778529</v>
      </c>
      <c r="EC143">
        <f t="shared" si="9"/>
        <v>375019466.99664986</v>
      </c>
      <c r="ED143">
        <f t="shared" si="10"/>
        <v>1026.7473429066388</v>
      </c>
      <c r="EE143">
        <f t="shared" si="11"/>
        <v>2619</v>
      </c>
      <c r="EF143">
        <v>7984.8359968000004</v>
      </c>
      <c r="EG143">
        <v>272672.89302999998</v>
      </c>
      <c r="EH143">
        <v>22239.719883999998</v>
      </c>
      <c r="EI143">
        <v>130781.66228999999</v>
      </c>
      <c r="EJ143">
        <v>135156.66253</v>
      </c>
      <c r="EK143">
        <v>135156.66253</v>
      </c>
      <c r="EL143">
        <v>203219.29582</v>
      </c>
      <c r="EM143">
        <v>14124.700425000001</v>
      </c>
      <c r="EN143">
        <v>80790.767387</v>
      </c>
      <c r="EO143">
        <v>212095.03531000001</v>
      </c>
      <c r="EP143">
        <v>761149.87390999997</v>
      </c>
    </row>
    <row r="144" spans="1:146" x14ac:dyDescent="0.25">
      <c r="A144">
        <v>20644</v>
      </c>
      <c r="H144">
        <v>58443.928892000004</v>
      </c>
      <c r="I144">
        <v>58443.928892000004</v>
      </c>
      <c r="J144">
        <v>58443.928892000004</v>
      </c>
      <c r="K144">
        <v>0</v>
      </c>
      <c r="L144">
        <v>0</v>
      </c>
      <c r="M144">
        <v>6589.4647562</v>
      </c>
      <c r="N144">
        <v>6589.4647562</v>
      </c>
      <c r="O144">
        <v>6589.4647562</v>
      </c>
      <c r="P144">
        <v>6589.4647562</v>
      </c>
      <c r="Q144">
        <v>6589.4647562</v>
      </c>
      <c r="AF144">
        <v>3</v>
      </c>
      <c r="AG144">
        <v>0.66390001769999996</v>
      </c>
      <c r="BE144">
        <v>600000</v>
      </c>
      <c r="BQ144">
        <v>0</v>
      </c>
      <c r="BR144">
        <v>501</v>
      </c>
      <c r="BS144">
        <v>500</v>
      </c>
      <c r="BT144">
        <v>156</v>
      </c>
      <c r="BU144" t="s">
        <v>179</v>
      </c>
      <c r="BV144" t="s">
        <v>255</v>
      </c>
      <c r="BW144">
        <v>39.93</v>
      </c>
      <c r="BX144">
        <v>119.6</v>
      </c>
      <c r="BY144" t="s">
        <v>71</v>
      </c>
      <c r="BZ144" t="s">
        <v>181</v>
      </c>
      <c r="CA144" t="s">
        <v>79</v>
      </c>
      <c r="CB144" t="s">
        <v>877</v>
      </c>
      <c r="CC144" t="s">
        <v>80</v>
      </c>
      <c r="CD144" t="s">
        <v>881</v>
      </c>
      <c r="CE144">
        <v>812.21599676999995</v>
      </c>
      <c r="CF144">
        <v>91</v>
      </c>
      <c r="CG144">
        <v>106</v>
      </c>
      <c r="CH144">
        <v>125</v>
      </c>
      <c r="CI144">
        <v>147</v>
      </c>
      <c r="CJ144">
        <v>173</v>
      </c>
      <c r="CK144">
        <v>203</v>
      </c>
      <c r="CL144">
        <v>238</v>
      </c>
      <c r="CM144">
        <v>289</v>
      </c>
      <c r="CN144">
        <v>358</v>
      </c>
      <c r="CO144">
        <v>501</v>
      </c>
      <c r="CP144">
        <v>702</v>
      </c>
      <c r="CQ144">
        <v>800</v>
      </c>
      <c r="CR144">
        <v>893</v>
      </c>
      <c r="CS144">
        <v>1004</v>
      </c>
      <c r="CT144" t="s">
        <v>886</v>
      </c>
      <c r="CU144">
        <v>1147</v>
      </c>
      <c r="CV144">
        <v>1280</v>
      </c>
      <c r="CW144">
        <v>9006.2800000000007</v>
      </c>
      <c r="CX144" t="s">
        <v>877</v>
      </c>
      <c r="CY144" t="s">
        <v>890</v>
      </c>
      <c r="CZ144">
        <v>4781.5733529999998</v>
      </c>
      <c r="DA144">
        <v>10163.856132999999</v>
      </c>
      <c r="DB144">
        <v>1.4925999641000001</v>
      </c>
      <c r="DC144">
        <v>322.08801269999998</v>
      </c>
      <c r="DD144">
        <f t="shared" ref="DD144:DD207" si="12">IF(DB144&gt;0,MIN(DC144/DB144,100),100)</f>
        <v>100</v>
      </c>
      <c r="DE144">
        <v>0.110994</v>
      </c>
      <c r="DF144">
        <v>0.14976900000000001</v>
      </c>
      <c r="DG144">
        <v>0.74110299999999996</v>
      </c>
      <c r="DH144">
        <v>0.33778377999999998</v>
      </c>
      <c r="DI144">
        <v>0.259521</v>
      </c>
      <c r="DJ144">
        <v>8.7662089999999998E-2</v>
      </c>
      <c r="DK144">
        <v>0</v>
      </c>
      <c r="DL144">
        <v>0</v>
      </c>
      <c r="DM144">
        <v>0</v>
      </c>
      <c r="EB144" s="3">
        <v>101.90746385778529</v>
      </c>
      <c r="EC144">
        <f t="shared" si="9"/>
        <v>91003365.225002259</v>
      </c>
      <c r="ED144">
        <f t="shared" si="10"/>
        <v>249.15363511294251</v>
      </c>
      <c r="EE144">
        <f t="shared" si="11"/>
        <v>249.15363511294251</v>
      </c>
      <c r="EF144">
        <v>0</v>
      </c>
      <c r="EG144">
        <v>6589.4647562</v>
      </c>
      <c r="EJ144">
        <v>7825.7969426999998</v>
      </c>
      <c r="EK144">
        <v>7825.7969426999998</v>
      </c>
      <c r="EL144">
        <v>39428.577405999997</v>
      </c>
      <c r="EM144">
        <v>0</v>
      </c>
      <c r="EN144">
        <v>20992.867167</v>
      </c>
      <c r="EO144">
        <v>115855.86347</v>
      </c>
    </row>
    <row r="145" spans="1:146" x14ac:dyDescent="0.25">
      <c r="A145">
        <v>20646</v>
      </c>
      <c r="H145">
        <v>157690.34074000001</v>
      </c>
      <c r="I145">
        <v>157690.34074000001</v>
      </c>
      <c r="J145">
        <v>0</v>
      </c>
      <c r="K145">
        <v>0</v>
      </c>
      <c r="L145">
        <v>0</v>
      </c>
      <c r="M145">
        <v>595317.95291999995</v>
      </c>
      <c r="N145">
        <v>595317.95291999995</v>
      </c>
      <c r="O145">
        <v>0</v>
      </c>
      <c r="P145">
        <v>0</v>
      </c>
      <c r="Q145">
        <v>0</v>
      </c>
      <c r="AF145">
        <v>147</v>
      </c>
      <c r="AG145">
        <v>0.56459999090000001</v>
      </c>
      <c r="BE145">
        <v>600000</v>
      </c>
      <c r="BQ145">
        <v>1</v>
      </c>
      <c r="BR145">
        <v>577</v>
      </c>
      <c r="BS145">
        <v>576</v>
      </c>
      <c r="BT145">
        <v>156</v>
      </c>
      <c r="BU145" t="s">
        <v>179</v>
      </c>
      <c r="BV145" t="s">
        <v>256</v>
      </c>
      <c r="BW145">
        <v>47.34</v>
      </c>
      <c r="BX145">
        <v>123.97</v>
      </c>
      <c r="BY145" t="s">
        <v>71</v>
      </c>
      <c r="BZ145" t="s">
        <v>181</v>
      </c>
      <c r="CA145" t="s">
        <v>79</v>
      </c>
      <c r="CB145" t="s">
        <v>877</v>
      </c>
      <c r="CC145" t="s">
        <v>93</v>
      </c>
      <c r="CD145" t="s">
        <v>881</v>
      </c>
      <c r="CE145">
        <v>1537.6694774</v>
      </c>
      <c r="CF145">
        <v>313</v>
      </c>
      <c r="CG145">
        <v>367</v>
      </c>
      <c r="CH145">
        <v>431</v>
      </c>
      <c r="CI145">
        <v>505</v>
      </c>
      <c r="CJ145">
        <v>591</v>
      </c>
      <c r="CK145">
        <v>693</v>
      </c>
      <c r="CL145">
        <v>812</v>
      </c>
      <c r="CM145">
        <v>952</v>
      </c>
      <c r="CN145">
        <v>1115</v>
      </c>
      <c r="CO145">
        <v>1218</v>
      </c>
      <c r="CP145">
        <v>1331</v>
      </c>
      <c r="CQ145">
        <v>1453</v>
      </c>
      <c r="CR145">
        <v>1588</v>
      </c>
      <c r="CS145">
        <v>1753</v>
      </c>
      <c r="CT145" t="s">
        <v>886</v>
      </c>
      <c r="CU145">
        <v>1982</v>
      </c>
      <c r="CV145">
        <v>2200</v>
      </c>
      <c r="CW145">
        <v>2322.63</v>
      </c>
      <c r="CX145" t="s">
        <v>879</v>
      </c>
      <c r="CY145" t="s">
        <v>889</v>
      </c>
      <c r="CZ145">
        <v>5592.1349343000002</v>
      </c>
      <c r="DA145">
        <v>9748.6960488999994</v>
      </c>
      <c r="DB145">
        <v>0</v>
      </c>
      <c r="DC145">
        <v>84.802299500000004</v>
      </c>
      <c r="DD145">
        <f t="shared" si="12"/>
        <v>100</v>
      </c>
      <c r="DE145">
        <v>20.886400222999999</v>
      </c>
      <c r="DF145">
        <v>157.13699341</v>
      </c>
      <c r="DG145">
        <v>0.1329189986</v>
      </c>
      <c r="DH145">
        <v>75.626779330000005</v>
      </c>
      <c r="DI145">
        <v>0.22239200000000001</v>
      </c>
      <c r="DJ145">
        <v>16.81882616</v>
      </c>
      <c r="DK145">
        <v>308263.92327000003</v>
      </c>
      <c r="DL145">
        <v>1394716.8642</v>
      </c>
      <c r="DM145">
        <v>4.5244249999999999</v>
      </c>
      <c r="EB145" s="3">
        <v>101.90746385778529</v>
      </c>
      <c r="EC145">
        <f t="shared" si="9"/>
        <v>161829052.60616305</v>
      </c>
      <c r="ED145">
        <f t="shared" si="10"/>
        <v>443.06379905862576</v>
      </c>
      <c r="EE145">
        <f t="shared" si="11"/>
        <v>443.06379905862576</v>
      </c>
      <c r="EF145">
        <v>0</v>
      </c>
      <c r="EG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  <row r="146" spans="1:146" x14ac:dyDescent="0.25">
      <c r="A146">
        <v>20648</v>
      </c>
      <c r="H146">
        <v>34104.200172999997</v>
      </c>
      <c r="I146">
        <v>34104.200172999997</v>
      </c>
      <c r="J146">
        <v>34104.200172999997</v>
      </c>
      <c r="K146">
        <v>0</v>
      </c>
      <c r="L146">
        <v>0</v>
      </c>
      <c r="M146">
        <v>14293.547259999999</v>
      </c>
      <c r="N146">
        <v>14293.547259999999</v>
      </c>
      <c r="O146">
        <v>0</v>
      </c>
      <c r="P146">
        <v>0</v>
      </c>
      <c r="Q146">
        <v>0</v>
      </c>
      <c r="AF146">
        <v>4</v>
      </c>
      <c r="AG146">
        <v>1.0070999861000001</v>
      </c>
      <c r="BE146">
        <v>600000</v>
      </c>
      <c r="BQ146">
        <v>0</v>
      </c>
      <c r="BR146">
        <v>255</v>
      </c>
      <c r="BS146">
        <v>255</v>
      </c>
      <c r="BT146">
        <v>156</v>
      </c>
      <c r="BU146" t="s">
        <v>179</v>
      </c>
      <c r="BV146" t="s">
        <v>257</v>
      </c>
      <c r="BW146">
        <v>24.88</v>
      </c>
      <c r="BX146">
        <v>118.6</v>
      </c>
      <c r="BY146" t="s">
        <v>71</v>
      </c>
      <c r="BZ146" t="s">
        <v>181</v>
      </c>
      <c r="CA146" t="s">
        <v>79</v>
      </c>
      <c r="CB146" t="s">
        <v>877</v>
      </c>
      <c r="CC146" t="s">
        <v>80</v>
      </c>
      <c r="CD146" t="s">
        <v>881</v>
      </c>
      <c r="CE146">
        <v>3833.3801868999999</v>
      </c>
      <c r="CF146">
        <v>104</v>
      </c>
      <c r="CG146">
        <v>110</v>
      </c>
      <c r="CH146">
        <v>116</v>
      </c>
      <c r="CI146">
        <v>122</v>
      </c>
      <c r="CJ146">
        <v>129</v>
      </c>
      <c r="CK146">
        <v>136</v>
      </c>
      <c r="CL146">
        <v>143</v>
      </c>
      <c r="CM146">
        <v>152</v>
      </c>
      <c r="CN146">
        <v>174</v>
      </c>
      <c r="CO146">
        <v>356</v>
      </c>
      <c r="CP146">
        <v>728</v>
      </c>
      <c r="CQ146">
        <v>898</v>
      </c>
      <c r="CR146">
        <v>1062</v>
      </c>
      <c r="CS146">
        <v>1250</v>
      </c>
      <c r="CT146" t="s">
        <v>886</v>
      </c>
      <c r="CU146">
        <v>1448</v>
      </c>
      <c r="CV146">
        <v>1616</v>
      </c>
      <c r="CW146">
        <v>12653.2</v>
      </c>
      <c r="CX146" t="s">
        <v>891</v>
      </c>
      <c r="CY146" t="s">
        <v>891</v>
      </c>
      <c r="CZ146">
        <v>3039.0298234000002</v>
      </c>
      <c r="DA146">
        <v>11191.460891999999</v>
      </c>
      <c r="DB146">
        <v>57.730499268000003</v>
      </c>
      <c r="DC146">
        <v>83.973197936999995</v>
      </c>
      <c r="DD146">
        <f t="shared" si="12"/>
        <v>1.4545725223538177</v>
      </c>
      <c r="DE146">
        <v>0.1937279999</v>
      </c>
      <c r="DF146">
        <v>1.0288900137000001</v>
      </c>
      <c r="DG146">
        <v>0.1882880032</v>
      </c>
      <c r="DH146">
        <v>4.1149449100000002</v>
      </c>
      <c r="DI146">
        <v>0.38732</v>
      </c>
      <c r="DJ146">
        <v>1.59380214</v>
      </c>
      <c r="DK146">
        <v>0</v>
      </c>
      <c r="DL146">
        <v>0</v>
      </c>
      <c r="DM146">
        <v>0</v>
      </c>
      <c r="EB146" s="3">
        <v>101.90746385778529</v>
      </c>
      <c r="EC146">
        <f t="shared" si="9"/>
        <v>108225726.61696798</v>
      </c>
      <c r="ED146">
        <f t="shared" si="10"/>
        <v>296.30589080620939</v>
      </c>
      <c r="EE146">
        <f t="shared" si="11"/>
        <v>296.30589080620939</v>
      </c>
      <c r="EF146">
        <v>0</v>
      </c>
      <c r="EG146">
        <v>0</v>
      </c>
      <c r="EJ146">
        <v>0</v>
      </c>
      <c r="EK146">
        <v>0</v>
      </c>
      <c r="EL146">
        <v>45297.568349000001</v>
      </c>
      <c r="EM146">
        <v>0</v>
      </c>
      <c r="EN146">
        <v>0</v>
      </c>
      <c r="EO146">
        <v>36369.405536999999</v>
      </c>
    </row>
    <row r="147" spans="1:146" x14ac:dyDescent="0.25">
      <c r="A147">
        <v>20656</v>
      </c>
      <c r="B147">
        <v>4</v>
      </c>
      <c r="C147">
        <v>0.25</v>
      </c>
      <c r="D147">
        <v>0</v>
      </c>
      <c r="E147">
        <v>0.75</v>
      </c>
      <c r="F147">
        <v>1</v>
      </c>
      <c r="G147">
        <v>0</v>
      </c>
      <c r="H147">
        <v>70262.605137999999</v>
      </c>
      <c r="I147">
        <v>70262.605137999999</v>
      </c>
      <c r="J147">
        <v>69873.987882000001</v>
      </c>
      <c r="K147">
        <v>69873.987882000001</v>
      </c>
      <c r="L147">
        <v>33089.687163000002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124230.56206</v>
      </c>
      <c r="S147">
        <v>124230.56206</v>
      </c>
      <c r="T147">
        <v>109585.52138999999</v>
      </c>
      <c r="U147">
        <v>32296.59808</v>
      </c>
      <c r="V147">
        <v>68510.785627000005</v>
      </c>
      <c r="W147">
        <v>68510.785627000005</v>
      </c>
      <c r="X147">
        <v>1886.7443421999999</v>
      </c>
      <c r="Y147">
        <v>1886.7443421999999</v>
      </c>
      <c r="Z147">
        <v>1886.7443421999999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8</v>
      </c>
      <c r="AG147">
        <v>1.0478999615</v>
      </c>
      <c r="AH147">
        <v>216.4260788</v>
      </c>
      <c r="AI147">
        <v>343.63200377999999</v>
      </c>
      <c r="AJ147">
        <f>IF(AI147&gt;0,MIN(AH147/AI147,100),100)</f>
        <v>0.62981933120106082</v>
      </c>
      <c r="AK147">
        <v>234715.5753</v>
      </c>
      <c r="AL147">
        <v>300177.36385000002</v>
      </c>
      <c r="AM147">
        <v>1.2788980000000001</v>
      </c>
      <c r="AN147">
        <f>IF(AND(AK147=0,AL147=0,AM147=0),1,0)</f>
        <v>0</v>
      </c>
      <c r="AQ147">
        <v>37.038437021999997</v>
      </c>
      <c r="AR147">
        <v>0</v>
      </c>
      <c r="AS147">
        <v>618.61629067000001</v>
      </c>
      <c r="AT147">
        <v>0.69805733329999997</v>
      </c>
      <c r="AU147">
        <v>144.71828424</v>
      </c>
      <c r="AV147">
        <v>32.391799927000001</v>
      </c>
      <c r="AW147">
        <v>815.99798583999996</v>
      </c>
      <c r="AX147">
        <v>3.9696000500000002E-2</v>
      </c>
      <c r="AY147">
        <v>1279575.49</v>
      </c>
      <c r="AZ147">
        <v>1.6593333333</v>
      </c>
      <c r="BA147">
        <v>85251.043332999994</v>
      </c>
      <c r="BB147">
        <v>306269.12</v>
      </c>
      <c r="BC147">
        <v>189419.59667</v>
      </c>
      <c r="BD147">
        <v>0.33333333329999998</v>
      </c>
      <c r="BE147">
        <v>11000</v>
      </c>
      <c r="BF147">
        <v>1.1875</v>
      </c>
      <c r="BG147">
        <v>652799574.53999996</v>
      </c>
      <c r="BH147">
        <v>161449780.34</v>
      </c>
      <c r="BI147">
        <v>0.57056385300000001</v>
      </c>
      <c r="BJ147">
        <v>0.8102213533</v>
      </c>
      <c r="BK147">
        <v>83.722646080000004</v>
      </c>
      <c r="BL147">
        <f>BK147/BJ147</f>
        <v>103.33305304655441</v>
      </c>
      <c r="BM147">
        <v>293.48488186999998</v>
      </c>
      <c r="BQ147">
        <v>1</v>
      </c>
      <c r="BR147">
        <v>338</v>
      </c>
      <c r="BS147">
        <v>338</v>
      </c>
      <c r="BT147">
        <v>156</v>
      </c>
      <c r="BU147" t="s">
        <v>179</v>
      </c>
      <c r="BV147" t="s">
        <v>258</v>
      </c>
      <c r="BW147">
        <v>31.23</v>
      </c>
      <c r="BX147">
        <v>121.47</v>
      </c>
      <c r="BY147" t="s">
        <v>71</v>
      </c>
      <c r="BZ147" t="s">
        <v>181</v>
      </c>
      <c r="CA147" t="s">
        <v>79</v>
      </c>
      <c r="CB147" t="s">
        <v>877</v>
      </c>
      <c r="CC147" t="s">
        <v>80</v>
      </c>
      <c r="CD147" t="s">
        <v>881</v>
      </c>
      <c r="CE147">
        <v>19890.251998</v>
      </c>
      <c r="CF147">
        <v>4301</v>
      </c>
      <c r="CG147">
        <v>5846</v>
      </c>
      <c r="CH147">
        <v>6820</v>
      </c>
      <c r="CI147">
        <v>6428</v>
      </c>
      <c r="CJ147">
        <v>6036</v>
      </c>
      <c r="CK147">
        <v>5627</v>
      </c>
      <c r="CL147">
        <v>5966</v>
      </c>
      <c r="CM147">
        <v>6847</v>
      </c>
      <c r="CN147">
        <v>7823</v>
      </c>
      <c r="CO147">
        <v>10450</v>
      </c>
      <c r="CP147">
        <v>13959</v>
      </c>
      <c r="CQ147">
        <v>16590</v>
      </c>
      <c r="CR147">
        <v>19554</v>
      </c>
      <c r="CS147">
        <v>22963</v>
      </c>
      <c r="CT147" t="s">
        <v>885</v>
      </c>
      <c r="CU147">
        <v>26121</v>
      </c>
      <c r="CV147">
        <v>28404</v>
      </c>
      <c r="CW147">
        <v>12695.2</v>
      </c>
      <c r="CX147" t="s">
        <v>891</v>
      </c>
      <c r="CY147" t="s">
        <v>891</v>
      </c>
      <c r="CZ147">
        <v>3787.4901955</v>
      </c>
      <c r="DA147">
        <v>11048.831754000001</v>
      </c>
      <c r="DB147">
        <v>401.86801148000001</v>
      </c>
      <c r="DC147">
        <v>341.68200683999999</v>
      </c>
      <c r="DD147">
        <f t="shared" si="12"/>
        <v>0.85023439805933565</v>
      </c>
      <c r="DE147">
        <v>32.391799927000001</v>
      </c>
      <c r="DF147">
        <v>815.99798583999996</v>
      </c>
      <c r="DG147">
        <v>3.9696000500000002E-2</v>
      </c>
      <c r="DH147">
        <v>8.7552921799999996</v>
      </c>
      <c r="DI147">
        <v>1.6396200000000001</v>
      </c>
      <c r="DJ147">
        <v>14.3553943</v>
      </c>
      <c r="DK147">
        <v>234715.5753</v>
      </c>
      <c r="DL147">
        <v>300177.36385000002</v>
      </c>
      <c r="DM147">
        <v>1.2788980000000001</v>
      </c>
      <c r="DN147">
        <f>IF(AND(D147=1,AM147&gt;1),1,0)</f>
        <v>0</v>
      </c>
      <c r="DO147">
        <f>IF(AND(DN147=0,AN147=1),AO147,DN147)</f>
        <v>0</v>
      </c>
      <c r="DP147">
        <f>IF(AND(E147=1,AS148&gt;0.3),1,0)</f>
        <v>0</v>
      </c>
      <c r="DQ147">
        <f>IF(AND(F147=1,AT148&gt;0.4),1,0)</f>
        <v>0</v>
      </c>
      <c r="DR147">
        <f>IF(AND($F147=1,$AT148&gt;1),1,0)</f>
        <v>0</v>
      </c>
      <c r="DS147">
        <f>IF(AND($F147=1,$AX147&gt;0.3),1,0)</f>
        <v>0</v>
      </c>
      <c r="DT147">
        <f>IF(AND($F147=1,$AX147&gt;0.4),1,0)</f>
        <v>0</v>
      </c>
      <c r="DU147">
        <f>IF(AND($F147=1,$AX147&gt;1),1,0)</f>
        <v>0</v>
      </c>
      <c r="DV147">
        <f>IF(AND($F147=1,$BI147&gt;0.3),1,0)</f>
        <v>1</v>
      </c>
      <c r="DW147">
        <f>IF(AND($F147=1,$BI147&gt;0.4),1,0)</f>
        <v>1</v>
      </c>
      <c r="DX147">
        <f>IF(AND($F147=1,$BI147&gt;1),1,0)</f>
        <v>0</v>
      </c>
      <c r="DY147">
        <f>IF(AND($F147=1,$BL147&gt;0.3),1,0)</f>
        <v>1</v>
      </c>
      <c r="DZ147">
        <f>IF(AND($F147=1,$BL147&gt;0.4),1,0)</f>
        <v>1</v>
      </c>
      <c r="EA147">
        <f>IF(AND($F147=1,$BL147&gt;1),1,0)</f>
        <v>1</v>
      </c>
      <c r="EB147" s="3">
        <v>101.90746385778529</v>
      </c>
      <c r="EC147">
        <f t="shared" si="9"/>
        <v>1992698548.2751336</v>
      </c>
      <c r="ED147">
        <f t="shared" si="10"/>
        <v>5455.7112889120699</v>
      </c>
      <c r="EE147">
        <f t="shared" si="11"/>
        <v>5455.7112889120699</v>
      </c>
      <c r="EF147">
        <v>69873.987882000001</v>
      </c>
      <c r="EG147">
        <v>0</v>
      </c>
      <c r="EH147">
        <v>0</v>
      </c>
      <c r="EI147">
        <v>68510.785627000005</v>
      </c>
      <c r="EJ147">
        <v>69874.938462000006</v>
      </c>
      <c r="EK147">
        <v>69874.938462000006</v>
      </c>
      <c r="EL147">
        <v>69874.938462000006</v>
      </c>
      <c r="EM147">
        <v>0</v>
      </c>
      <c r="EN147">
        <v>0</v>
      </c>
      <c r="EO147">
        <v>32122.298837999999</v>
      </c>
      <c r="EP147">
        <v>3847536.3997999998</v>
      </c>
    </row>
    <row r="148" spans="1:146" x14ac:dyDescent="0.25">
      <c r="A148">
        <v>20659</v>
      </c>
      <c r="H148">
        <v>27869.326551999999</v>
      </c>
      <c r="I148">
        <v>27869.326551999999</v>
      </c>
      <c r="J148">
        <v>0</v>
      </c>
      <c r="K148">
        <v>0</v>
      </c>
      <c r="L148">
        <v>0</v>
      </c>
      <c r="M148">
        <v>16750.982155000002</v>
      </c>
      <c r="N148">
        <v>16750.982155000002</v>
      </c>
      <c r="O148">
        <v>15774.214802</v>
      </c>
      <c r="P148">
        <v>15774.214802</v>
      </c>
      <c r="Q148">
        <v>15774.214802</v>
      </c>
      <c r="AF148">
        <v>5</v>
      </c>
      <c r="AG148">
        <v>1.3298000097</v>
      </c>
      <c r="BE148">
        <v>12000</v>
      </c>
      <c r="BQ148">
        <v>1</v>
      </c>
      <c r="BR148">
        <v>240</v>
      </c>
      <c r="BS148">
        <v>240</v>
      </c>
      <c r="BT148">
        <v>156</v>
      </c>
      <c r="BU148" t="s">
        <v>179</v>
      </c>
      <c r="BV148" t="s">
        <v>259</v>
      </c>
      <c r="BW148">
        <v>23.36</v>
      </c>
      <c r="BX148">
        <v>116.68</v>
      </c>
      <c r="BY148" t="s">
        <v>71</v>
      </c>
      <c r="BZ148" t="s">
        <v>181</v>
      </c>
      <c r="CA148" t="s">
        <v>79</v>
      </c>
      <c r="CB148" t="s">
        <v>877</v>
      </c>
      <c r="CC148" t="s">
        <v>80</v>
      </c>
      <c r="CD148" t="s">
        <v>881</v>
      </c>
      <c r="CE148">
        <v>4461.6759141000002</v>
      </c>
      <c r="CF148">
        <v>270</v>
      </c>
      <c r="CG148">
        <v>287</v>
      </c>
      <c r="CH148">
        <v>305</v>
      </c>
      <c r="CI148">
        <v>325</v>
      </c>
      <c r="CJ148">
        <v>345</v>
      </c>
      <c r="CK148">
        <v>380</v>
      </c>
      <c r="CL148">
        <v>420</v>
      </c>
      <c r="CM148">
        <v>528</v>
      </c>
      <c r="CN148">
        <v>725</v>
      </c>
      <c r="CO148">
        <v>1457</v>
      </c>
      <c r="CP148">
        <v>2931</v>
      </c>
      <c r="CQ148">
        <v>3532</v>
      </c>
      <c r="CR148">
        <v>4062</v>
      </c>
      <c r="CS148">
        <v>4669</v>
      </c>
      <c r="CT148" t="s">
        <v>883</v>
      </c>
      <c r="CU148">
        <v>5321</v>
      </c>
      <c r="CV148">
        <v>5860</v>
      </c>
      <c r="CW148">
        <v>3001.27</v>
      </c>
      <c r="CX148" t="s">
        <v>879</v>
      </c>
      <c r="CY148" t="s">
        <v>889</v>
      </c>
      <c r="CZ148">
        <v>2857.5306286999999</v>
      </c>
      <c r="DA148">
        <v>11091.669954999999</v>
      </c>
      <c r="DB148">
        <v>78.990196228000002</v>
      </c>
      <c r="DC148">
        <v>66.013198853000006</v>
      </c>
      <c r="DD148">
        <f t="shared" si="12"/>
        <v>0.83571382279463202</v>
      </c>
      <c r="DE148">
        <v>0.47592299999999998</v>
      </c>
      <c r="DF148">
        <v>12.271610000000001</v>
      </c>
      <c r="DG148">
        <v>3.8781999999999997E-2</v>
      </c>
      <c r="DH148">
        <v>25.457216020000001</v>
      </c>
      <c r="DI148">
        <v>0.166126</v>
      </c>
      <c r="DJ148">
        <v>4.2290950599999997</v>
      </c>
      <c r="DK148">
        <v>4532.4142620000002</v>
      </c>
      <c r="DL148">
        <v>3714.03701</v>
      </c>
      <c r="DM148">
        <v>0.81943900000000003</v>
      </c>
      <c r="EB148" s="3">
        <v>101.90746385778529</v>
      </c>
      <c r="EC148">
        <f t="shared" si="9"/>
        <v>413948118.19032383</v>
      </c>
      <c r="ED148">
        <f t="shared" si="10"/>
        <v>1133.3281812192301</v>
      </c>
      <c r="EE148">
        <f t="shared" si="11"/>
        <v>1133.3281812192301</v>
      </c>
      <c r="EF148">
        <v>0</v>
      </c>
      <c r="EG148">
        <v>15774.214802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</row>
    <row r="149" spans="1:146" x14ac:dyDescent="0.25">
      <c r="A149">
        <v>20661</v>
      </c>
      <c r="H149">
        <v>338449.8824</v>
      </c>
      <c r="I149">
        <v>256486.79214000001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AF149">
        <v>78</v>
      </c>
      <c r="AG149">
        <v>1.1504000425000001</v>
      </c>
      <c r="BE149">
        <v>600000</v>
      </c>
      <c r="BQ149">
        <v>0</v>
      </c>
      <c r="BR149">
        <v>252</v>
      </c>
      <c r="BS149">
        <v>252</v>
      </c>
      <c r="BT149">
        <v>156</v>
      </c>
      <c r="BU149" t="s">
        <v>179</v>
      </c>
      <c r="BV149" t="s">
        <v>260</v>
      </c>
      <c r="BW149">
        <v>24.81</v>
      </c>
      <c r="BX149">
        <v>113.58</v>
      </c>
      <c r="BY149" t="s">
        <v>71</v>
      </c>
      <c r="BZ149" t="s">
        <v>181</v>
      </c>
      <c r="CA149" t="s">
        <v>79</v>
      </c>
      <c r="CB149" t="s">
        <v>877</v>
      </c>
      <c r="CC149" t="s">
        <v>80</v>
      </c>
      <c r="CD149" t="s">
        <v>881</v>
      </c>
      <c r="CE149">
        <v>1681.9191782</v>
      </c>
      <c r="CF149">
        <v>75</v>
      </c>
      <c r="CG149">
        <v>87</v>
      </c>
      <c r="CH149">
        <v>100</v>
      </c>
      <c r="CI149">
        <v>115</v>
      </c>
      <c r="CJ149">
        <v>133</v>
      </c>
      <c r="CK149">
        <v>154</v>
      </c>
      <c r="CL149">
        <v>178</v>
      </c>
      <c r="CM149">
        <v>205</v>
      </c>
      <c r="CN149">
        <v>237</v>
      </c>
      <c r="CO149">
        <v>399</v>
      </c>
      <c r="CP149">
        <v>670</v>
      </c>
      <c r="CQ149">
        <v>761</v>
      </c>
      <c r="CR149">
        <v>840</v>
      </c>
      <c r="CS149">
        <v>936</v>
      </c>
      <c r="CT149" t="s">
        <v>884</v>
      </c>
      <c r="CU149">
        <v>1067</v>
      </c>
      <c r="CV149">
        <v>1191</v>
      </c>
      <c r="CW149">
        <v>3905.38</v>
      </c>
      <c r="CX149" t="s">
        <v>879</v>
      </c>
      <c r="CY149" t="s">
        <v>889</v>
      </c>
      <c r="CZ149">
        <v>3030.6894834999998</v>
      </c>
      <c r="DA149">
        <v>10721.51888</v>
      </c>
      <c r="DB149">
        <v>707.72698975000003</v>
      </c>
      <c r="DC149">
        <v>19.677000046</v>
      </c>
      <c r="DD149">
        <f t="shared" si="12"/>
        <v>2.7803094033407957E-2</v>
      </c>
      <c r="DE149">
        <v>7.1449198723</v>
      </c>
      <c r="DF149">
        <v>222.42100525000001</v>
      </c>
      <c r="DG149">
        <v>3.2123498600000001E-2</v>
      </c>
      <c r="DH149">
        <v>274.31073278000002</v>
      </c>
      <c r="DI149">
        <v>0.101631</v>
      </c>
      <c r="DJ149">
        <v>27.878534330000001</v>
      </c>
      <c r="DK149">
        <v>0</v>
      </c>
      <c r="DL149">
        <v>0</v>
      </c>
      <c r="DM149">
        <v>0</v>
      </c>
      <c r="EB149" s="3">
        <v>101.90746385778529</v>
      </c>
      <c r="EC149">
        <f t="shared" si="9"/>
        <v>85602269.640539646</v>
      </c>
      <c r="ED149">
        <f t="shared" si="10"/>
        <v>234.36624131564585</v>
      </c>
      <c r="EE149">
        <f t="shared" si="11"/>
        <v>234.36624131564585</v>
      </c>
      <c r="EF149">
        <v>0</v>
      </c>
      <c r="EG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2315.0883877000001</v>
      </c>
    </row>
    <row r="150" spans="1:146" x14ac:dyDescent="0.25">
      <c r="A150">
        <v>20663</v>
      </c>
      <c r="H150">
        <v>111455.60606999999</v>
      </c>
      <c r="I150">
        <v>111455.60606999999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AF150">
        <v>16</v>
      </c>
      <c r="AG150">
        <v>1.1796000004</v>
      </c>
      <c r="BE150">
        <v>600000</v>
      </c>
      <c r="BQ150">
        <v>1</v>
      </c>
      <c r="BR150">
        <v>317</v>
      </c>
      <c r="BS150">
        <v>317</v>
      </c>
      <c r="BT150">
        <v>156</v>
      </c>
      <c r="BU150" t="s">
        <v>179</v>
      </c>
      <c r="BV150" t="s">
        <v>261</v>
      </c>
      <c r="BW150">
        <v>29.99</v>
      </c>
      <c r="BX150">
        <v>120.58</v>
      </c>
      <c r="BY150" t="s">
        <v>71</v>
      </c>
      <c r="BZ150" t="s">
        <v>181</v>
      </c>
      <c r="CA150" t="s">
        <v>79</v>
      </c>
      <c r="CB150" t="s">
        <v>877</v>
      </c>
      <c r="CC150" t="s">
        <v>80</v>
      </c>
      <c r="CD150" t="s">
        <v>881</v>
      </c>
      <c r="CE150">
        <v>2296.1080514999999</v>
      </c>
      <c r="CF150">
        <v>40</v>
      </c>
      <c r="CG150">
        <v>48</v>
      </c>
      <c r="CH150">
        <v>58</v>
      </c>
      <c r="CI150">
        <v>70</v>
      </c>
      <c r="CJ150">
        <v>85</v>
      </c>
      <c r="CK150">
        <v>103</v>
      </c>
      <c r="CL150">
        <v>124</v>
      </c>
      <c r="CM150">
        <v>150</v>
      </c>
      <c r="CN150">
        <v>181</v>
      </c>
      <c r="CO150">
        <v>332</v>
      </c>
      <c r="CP150">
        <v>608</v>
      </c>
      <c r="CQ150">
        <v>731</v>
      </c>
      <c r="CR150">
        <v>873</v>
      </c>
      <c r="CS150">
        <v>1042</v>
      </c>
      <c r="CT150" t="s">
        <v>886</v>
      </c>
      <c r="CU150">
        <v>1215</v>
      </c>
      <c r="CV150">
        <v>1358</v>
      </c>
      <c r="CW150">
        <v>5844.46</v>
      </c>
      <c r="CX150" t="s">
        <v>877</v>
      </c>
      <c r="CY150" t="s">
        <v>890</v>
      </c>
      <c r="CZ150">
        <v>3642.68298</v>
      </c>
      <c r="DA150">
        <v>11055.571825000001</v>
      </c>
      <c r="DB150">
        <v>454.81100464000002</v>
      </c>
      <c r="DC150">
        <v>38.574798584</v>
      </c>
      <c r="DD150">
        <f t="shared" si="12"/>
        <v>8.4815007091865333E-2</v>
      </c>
      <c r="DE150">
        <v>1.8037099837999999</v>
      </c>
      <c r="DF150">
        <v>83.155601501999996</v>
      </c>
      <c r="DG150">
        <v>2.16908008E-2</v>
      </c>
      <c r="DH150">
        <v>41.894088799999999</v>
      </c>
      <c r="DI150">
        <v>0.168153</v>
      </c>
      <c r="DJ150">
        <v>7.0446293300000002</v>
      </c>
      <c r="DK150">
        <v>234715.5753</v>
      </c>
      <c r="DL150">
        <v>300177.36385000002</v>
      </c>
      <c r="DM150">
        <v>1.2788980000000001</v>
      </c>
      <c r="EB150" s="3">
        <v>101.90746385778529</v>
      </c>
      <c r="EC150">
        <f t="shared" si="9"/>
        <v>88965215.947846562</v>
      </c>
      <c r="ED150">
        <f t="shared" si="10"/>
        <v>243.57348651018907</v>
      </c>
      <c r="EE150">
        <f t="shared" si="11"/>
        <v>243.57348651018907</v>
      </c>
      <c r="EF150">
        <v>0</v>
      </c>
      <c r="EG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15447.259048</v>
      </c>
    </row>
    <row r="151" spans="1:146" x14ac:dyDescent="0.25">
      <c r="A151">
        <v>20666</v>
      </c>
      <c r="H151">
        <v>163766.21695</v>
      </c>
      <c r="I151">
        <v>96696.382501999993</v>
      </c>
      <c r="J151">
        <v>94689.330201999997</v>
      </c>
      <c r="K151">
        <v>94689.330201999997</v>
      </c>
      <c r="L151">
        <v>0</v>
      </c>
      <c r="M151">
        <v>143363.52095000001</v>
      </c>
      <c r="N151">
        <v>143363.52095000001</v>
      </c>
      <c r="O151">
        <v>94690.898547999997</v>
      </c>
      <c r="P151">
        <v>94690.898547999997</v>
      </c>
      <c r="Q151">
        <v>94690.898547999997</v>
      </c>
      <c r="AF151">
        <v>53</v>
      </c>
      <c r="AG151">
        <v>0.74210000040000001</v>
      </c>
      <c r="BE151">
        <v>11000</v>
      </c>
      <c r="BQ151">
        <v>1</v>
      </c>
      <c r="BR151">
        <v>535</v>
      </c>
      <c r="BS151">
        <v>534</v>
      </c>
      <c r="BT151">
        <v>156</v>
      </c>
      <c r="BU151" t="s">
        <v>179</v>
      </c>
      <c r="BV151" t="s">
        <v>262</v>
      </c>
      <c r="BW151">
        <v>41.79</v>
      </c>
      <c r="BX151">
        <v>123.45</v>
      </c>
      <c r="BY151" t="s">
        <v>71</v>
      </c>
      <c r="BZ151" t="s">
        <v>181</v>
      </c>
      <c r="CA151" t="s">
        <v>79</v>
      </c>
      <c r="CB151" t="s">
        <v>877</v>
      </c>
      <c r="CC151" t="s">
        <v>80</v>
      </c>
      <c r="CD151" t="s">
        <v>881</v>
      </c>
      <c r="CE151">
        <v>3208.7188906000001</v>
      </c>
      <c r="CF151">
        <v>2148</v>
      </c>
      <c r="CG151">
        <v>2408</v>
      </c>
      <c r="CH151">
        <v>2699</v>
      </c>
      <c r="CI151">
        <v>2924</v>
      </c>
      <c r="CJ151">
        <v>3156</v>
      </c>
      <c r="CK151">
        <v>3291</v>
      </c>
      <c r="CL151">
        <v>3418</v>
      </c>
      <c r="CM151">
        <v>3537</v>
      </c>
      <c r="CN151">
        <v>3651</v>
      </c>
      <c r="CO151">
        <v>4081</v>
      </c>
      <c r="CP151">
        <v>4562</v>
      </c>
      <c r="CQ151">
        <v>4999</v>
      </c>
      <c r="CR151">
        <v>5469</v>
      </c>
      <c r="CS151">
        <v>6037</v>
      </c>
      <c r="CT151" t="s">
        <v>885</v>
      </c>
      <c r="CU151">
        <v>6772</v>
      </c>
      <c r="CV151">
        <v>7430</v>
      </c>
      <c r="CW151">
        <v>8824.6200000000008</v>
      </c>
      <c r="CX151" t="s">
        <v>877</v>
      </c>
      <c r="CY151" t="s">
        <v>890</v>
      </c>
      <c r="CZ151">
        <v>4988.4790202000004</v>
      </c>
      <c r="DA151">
        <v>10308.176778999999</v>
      </c>
      <c r="DB151">
        <v>33.105800629000001</v>
      </c>
      <c r="DC151">
        <v>316.87100220000002</v>
      </c>
      <c r="DD151">
        <f t="shared" si="12"/>
        <v>9.5714647034522269</v>
      </c>
      <c r="DE151">
        <v>16.58480072</v>
      </c>
      <c r="DF151">
        <v>8.4212999344000004</v>
      </c>
      <c r="DG151">
        <v>1.9693900347</v>
      </c>
      <c r="DH151">
        <v>6.5624590500000002</v>
      </c>
      <c r="DI151">
        <v>0.79271400000000003</v>
      </c>
      <c r="DJ151">
        <v>5.2021548199999996</v>
      </c>
      <c r="DK151">
        <v>308263.92327000003</v>
      </c>
      <c r="DL151">
        <v>1394716.8642</v>
      </c>
      <c r="DM151">
        <v>4.5244249999999999</v>
      </c>
      <c r="EB151" s="3">
        <v>101.90746385778529</v>
      </c>
      <c r="EC151">
        <f t="shared" si="9"/>
        <v>557331919.83822775</v>
      </c>
      <c r="ED151">
        <f t="shared" si="10"/>
        <v>1525.891635422937</v>
      </c>
      <c r="EE151">
        <f t="shared" si="11"/>
        <v>1525.891635422937</v>
      </c>
      <c r="EF151">
        <v>94689.330201999997</v>
      </c>
      <c r="EG151">
        <v>94690.898547999997</v>
      </c>
      <c r="EJ151">
        <v>23222.346850999998</v>
      </c>
      <c r="EK151">
        <v>23222.346850999998</v>
      </c>
      <c r="EL151">
        <v>23222.346850999998</v>
      </c>
      <c r="EM151">
        <v>0</v>
      </c>
      <c r="EN151">
        <v>0</v>
      </c>
      <c r="EO151">
        <v>168292.06296000001</v>
      </c>
    </row>
    <row r="152" spans="1:146" x14ac:dyDescent="0.25">
      <c r="A152">
        <v>20667</v>
      </c>
      <c r="B152">
        <v>5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98659.521397000004</v>
      </c>
      <c r="I152">
        <v>83710.382402000003</v>
      </c>
      <c r="J152">
        <v>0</v>
      </c>
      <c r="K152">
        <v>0</v>
      </c>
      <c r="L152">
        <v>0</v>
      </c>
      <c r="M152">
        <v>4432.5457780999996</v>
      </c>
      <c r="N152">
        <v>0</v>
      </c>
      <c r="O152">
        <v>0</v>
      </c>
      <c r="P152">
        <v>0</v>
      </c>
      <c r="Q152">
        <v>0</v>
      </c>
      <c r="R152">
        <v>57212.154475000003</v>
      </c>
      <c r="S152">
        <v>57212.154475000003</v>
      </c>
      <c r="T152">
        <v>57212.154475000003</v>
      </c>
      <c r="U152">
        <v>6577.3006321000003</v>
      </c>
      <c r="V152">
        <v>54076.344096000001</v>
      </c>
      <c r="W152">
        <v>54034.74654</v>
      </c>
      <c r="X152">
        <v>7777.0035244999999</v>
      </c>
      <c r="Y152">
        <v>7777.0035244999999</v>
      </c>
      <c r="Z152">
        <v>7777.0035244999999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1.5585000515</v>
      </c>
      <c r="AH152">
        <v>131.70378117000001</v>
      </c>
      <c r="AI152">
        <v>584.74397911000005</v>
      </c>
      <c r="AJ152">
        <f>IF(AI152&gt;0,MIN(AH152/AI152,100),100)</f>
        <v>0.22523324031562938</v>
      </c>
      <c r="AK152">
        <v>3143.8390878</v>
      </c>
      <c r="AL152">
        <v>1947.4008214999999</v>
      </c>
      <c r="AM152">
        <v>0.1510814634</v>
      </c>
      <c r="AN152">
        <f>IF(AND(AK152=0,AL152=0,AM152=0),1,0)</f>
        <v>0</v>
      </c>
      <c r="AQ152">
        <v>23.99246252</v>
      </c>
      <c r="AR152">
        <v>0.243902439</v>
      </c>
      <c r="AS152">
        <v>24.945839279000001</v>
      </c>
      <c r="AT152">
        <v>0.19697324390000001</v>
      </c>
      <c r="AU152">
        <v>4.5644527385</v>
      </c>
      <c r="AV152">
        <v>2.1425696571000001</v>
      </c>
      <c r="AW152">
        <v>68.448566884000002</v>
      </c>
      <c r="AX152">
        <v>3.7004007399999997E-2</v>
      </c>
      <c r="AY152">
        <v>42.04</v>
      </c>
      <c r="AZ152">
        <v>2.8607073171000001</v>
      </c>
      <c r="BA152">
        <v>2.0807317073</v>
      </c>
      <c r="BB152">
        <v>22.845609756000002</v>
      </c>
      <c r="BC152">
        <v>10.385121951</v>
      </c>
      <c r="BD152">
        <v>0</v>
      </c>
      <c r="BE152">
        <v>11000</v>
      </c>
      <c r="BF152">
        <v>1.1875</v>
      </c>
      <c r="BG152">
        <v>16925127.166000001</v>
      </c>
      <c r="BH152">
        <v>3757152.2848999999</v>
      </c>
      <c r="BI152">
        <v>0.74584813520000004</v>
      </c>
      <c r="BJ152">
        <v>19.156553891000001</v>
      </c>
      <c r="BK152">
        <v>6.7740119366</v>
      </c>
      <c r="BL152">
        <f>BK152/BJ152</f>
        <v>0.3536132842652101</v>
      </c>
      <c r="BM152">
        <v>12461.808863</v>
      </c>
      <c r="BQ152">
        <v>0</v>
      </c>
      <c r="BR152">
        <v>221</v>
      </c>
      <c r="BS152">
        <v>221</v>
      </c>
      <c r="BT152">
        <v>156</v>
      </c>
      <c r="BU152" t="s">
        <v>179</v>
      </c>
      <c r="BV152" t="s">
        <v>263</v>
      </c>
      <c r="BW152">
        <v>22.54</v>
      </c>
      <c r="BX152">
        <v>114.05</v>
      </c>
      <c r="BY152" t="s">
        <v>71</v>
      </c>
      <c r="BZ152" t="s">
        <v>181</v>
      </c>
      <c r="CA152" t="s">
        <v>79</v>
      </c>
      <c r="CB152" t="s">
        <v>877</v>
      </c>
      <c r="CC152" t="s">
        <v>80</v>
      </c>
      <c r="CD152" t="s">
        <v>881</v>
      </c>
      <c r="CE152">
        <v>13686.418431</v>
      </c>
      <c r="CF152">
        <v>3</v>
      </c>
      <c r="CG152">
        <v>5</v>
      </c>
      <c r="CH152">
        <v>8</v>
      </c>
      <c r="CI152">
        <v>13</v>
      </c>
      <c r="CJ152">
        <v>22</v>
      </c>
      <c r="CK152">
        <v>36</v>
      </c>
      <c r="CL152">
        <v>58</v>
      </c>
      <c r="CM152">
        <v>175</v>
      </c>
      <c r="CN152">
        <v>875</v>
      </c>
      <c r="CO152">
        <v>2394</v>
      </c>
      <c r="CP152">
        <v>6550</v>
      </c>
      <c r="CQ152">
        <v>8409</v>
      </c>
      <c r="CR152">
        <v>10222</v>
      </c>
      <c r="CS152">
        <v>12337</v>
      </c>
      <c r="CT152" t="s">
        <v>885</v>
      </c>
      <c r="CU152">
        <v>14221</v>
      </c>
      <c r="CV152">
        <v>15545</v>
      </c>
      <c r="CW152">
        <v>26815.3</v>
      </c>
      <c r="CX152" t="s">
        <v>891</v>
      </c>
      <c r="CY152" t="s">
        <v>891</v>
      </c>
      <c r="CZ152">
        <v>2759.2840806999998</v>
      </c>
      <c r="DA152">
        <v>10882.452212</v>
      </c>
      <c r="DB152">
        <v>886.19396973000005</v>
      </c>
      <c r="DC152">
        <v>271.51300049000002</v>
      </c>
      <c r="DD152">
        <f t="shared" si="12"/>
        <v>0.30638100660143613</v>
      </c>
      <c r="DE152">
        <v>0.1993860006</v>
      </c>
      <c r="DF152">
        <v>3.2436599731000002</v>
      </c>
      <c r="DG152">
        <v>6.1469301599999998E-2</v>
      </c>
      <c r="DH152">
        <v>32.134562250000002</v>
      </c>
      <c r="DI152">
        <v>0.18130299999999999</v>
      </c>
      <c r="DJ152">
        <v>5.8260953799999999</v>
      </c>
      <c r="DK152">
        <v>0</v>
      </c>
      <c r="DL152">
        <v>0</v>
      </c>
      <c r="DM152">
        <v>0</v>
      </c>
      <c r="DN152">
        <f>IF(AND(D152=1,AM152&gt;1),1,0)</f>
        <v>0</v>
      </c>
      <c r="DO152">
        <f>IF(AND(DN152=0,AN152=1),AO152,DN152)</f>
        <v>0</v>
      </c>
      <c r="DP152">
        <f>IF(AND(E152=1,AS153&gt;0.3),1,0)</f>
        <v>0</v>
      </c>
      <c r="DQ152">
        <f>IF(AND(F152=1,AT153&gt;0.4),1,0)</f>
        <v>0</v>
      </c>
      <c r="DR152">
        <f>IF(AND($F152=1,$AT153&gt;1),1,0)</f>
        <v>0</v>
      </c>
      <c r="DS152">
        <f>IF(AND($F152=1,$AX152&gt;0.3),1,0)</f>
        <v>0</v>
      </c>
      <c r="DT152">
        <f>IF(AND($F152=1,$AX152&gt;0.4),1,0)</f>
        <v>0</v>
      </c>
      <c r="DU152">
        <f>IF(AND($F152=1,$AX152&gt;1),1,0)</f>
        <v>0</v>
      </c>
      <c r="DV152">
        <f>IF(AND($F152=1,$BI152&gt;0.3),1,0)</f>
        <v>1</v>
      </c>
      <c r="DW152">
        <f>IF(AND($F152=1,$BI152&gt;0.4),1,0)</f>
        <v>1</v>
      </c>
      <c r="DX152">
        <f>IF(AND($F152=1,$BI152&gt;1),1,0)</f>
        <v>0</v>
      </c>
      <c r="DY152">
        <f>IF(AND($F152=1,$BL152&gt;0.3),1,0)</f>
        <v>1</v>
      </c>
      <c r="DZ152">
        <f>IF(AND($F152=1,$BL152&gt;0.4),1,0)</f>
        <v>0</v>
      </c>
      <c r="EA152">
        <f>IF(AND($F152=1,$BL152&gt;1),1,0)</f>
        <v>0</v>
      </c>
      <c r="EB152" s="3">
        <v>101.90746385778529</v>
      </c>
      <c r="EC152">
        <f t="shared" si="9"/>
        <v>1041698095.5542812</v>
      </c>
      <c r="ED152">
        <f t="shared" si="10"/>
        <v>2852.0139508672996</v>
      </c>
      <c r="EE152">
        <f t="shared" si="11"/>
        <v>2852.0139508672996</v>
      </c>
      <c r="EF152">
        <v>0</v>
      </c>
      <c r="EG152">
        <v>0</v>
      </c>
      <c r="EH152">
        <v>0</v>
      </c>
      <c r="EI152">
        <v>7777.0035244999999</v>
      </c>
      <c r="EJ152">
        <v>4432.5457780999996</v>
      </c>
      <c r="EK152">
        <v>4432.5457780999996</v>
      </c>
      <c r="EL152">
        <v>4432.5457780999996</v>
      </c>
      <c r="EM152">
        <v>0</v>
      </c>
      <c r="EN152">
        <v>0</v>
      </c>
      <c r="EO152">
        <v>8284.1194312000007</v>
      </c>
      <c r="EP152">
        <v>225.41363702000001</v>
      </c>
    </row>
    <row r="153" spans="1:146" x14ac:dyDescent="0.25">
      <c r="A153">
        <v>20669</v>
      </c>
      <c r="H153">
        <v>401948.50715000002</v>
      </c>
      <c r="I153">
        <v>401948.50715000002</v>
      </c>
      <c r="J153">
        <v>401948.50715000002</v>
      </c>
      <c r="K153">
        <v>337074.96714999998</v>
      </c>
      <c r="L153">
        <v>253672.10339999999</v>
      </c>
      <c r="M153">
        <v>204787.5319</v>
      </c>
      <c r="N153">
        <v>204787.5319</v>
      </c>
      <c r="O153">
        <v>204787.5319</v>
      </c>
      <c r="P153">
        <v>204787.5319</v>
      </c>
      <c r="Q153">
        <v>204787.5319</v>
      </c>
      <c r="AF153">
        <v>74</v>
      </c>
      <c r="AG153">
        <v>0.44200000169999998</v>
      </c>
      <c r="BE153">
        <v>12000</v>
      </c>
      <c r="BQ153">
        <v>1</v>
      </c>
      <c r="BR153">
        <v>476</v>
      </c>
      <c r="BS153">
        <v>475</v>
      </c>
      <c r="BT153">
        <v>156</v>
      </c>
      <c r="BU153" t="s">
        <v>179</v>
      </c>
      <c r="BV153" t="s">
        <v>264</v>
      </c>
      <c r="BW153">
        <v>38.06</v>
      </c>
      <c r="BX153">
        <v>114.49</v>
      </c>
      <c r="BY153" t="s">
        <v>71</v>
      </c>
      <c r="BZ153" t="s">
        <v>181</v>
      </c>
      <c r="CA153" t="s">
        <v>79</v>
      </c>
      <c r="CB153" t="s">
        <v>877</v>
      </c>
      <c r="CC153" t="s">
        <v>74</v>
      </c>
      <c r="CD153" t="s">
        <v>74</v>
      </c>
      <c r="CE153">
        <v>5740.1587017000002</v>
      </c>
      <c r="CF153">
        <v>272</v>
      </c>
      <c r="CG153">
        <v>407</v>
      </c>
      <c r="CH153">
        <v>505</v>
      </c>
      <c r="CI153">
        <v>609</v>
      </c>
      <c r="CJ153">
        <v>692</v>
      </c>
      <c r="CK153">
        <v>825</v>
      </c>
      <c r="CL153">
        <v>991</v>
      </c>
      <c r="CM153">
        <v>1172</v>
      </c>
      <c r="CN153">
        <v>1372</v>
      </c>
      <c r="CO153">
        <v>1621</v>
      </c>
      <c r="CP153">
        <v>1914</v>
      </c>
      <c r="CQ153">
        <v>2289</v>
      </c>
      <c r="CR153">
        <v>2741</v>
      </c>
      <c r="CS153">
        <v>3270</v>
      </c>
      <c r="CT153" t="s">
        <v>883</v>
      </c>
      <c r="CU153">
        <v>3786</v>
      </c>
      <c r="CV153">
        <v>4189</v>
      </c>
      <c r="CW153">
        <v>4915.1899999999996</v>
      </c>
      <c r="CX153" t="s">
        <v>877</v>
      </c>
      <c r="CY153" t="s">
        <v>890</v>
      </c>
      <c r="CZ153">
        <v>4571.4225839999999</v>
      </c>
      <c r="DA153">
        <v>9891.7055531999995</v>
      </c>
      <c r="DB153">
        <v>7.3734102248999998</v>
      </c>
      <c r="DC153">
        <v>228.57699585</v>
      </c>
      <c r="DD153">
        <f t="shared" si="12"/>
        <v>31.000173444588189</v>
      </c>
      <c r="DE153">
        <v>120.73100281000001</v>
      </c>
      <c r="DF153">
        <v>0.71556699280000002</v>
      </c>
      <c r="DG153">
        <v>100</v>
      </c>
      <c r="DH153">
        <v>22.349819029999999</v>
      </c>
      <c r="DI153">
        <v>3.67964</v>
      </c>
      <c r="DJ153">
        <v>82.239304360000006</v>
      </c>
      <c r="DK153">
        <v>228137.4436</v>
      </c>
      <c r="DL153">
        <v>1798002.1931</v>
      </c>
      <c r="DM153">
        <v>7.8812239999999996</v>
      </c>
      <c r="EB153" s="3">
        <v>101.90746385778529</v>
      </c>
      <c r="EC153">
        <f t="shared" si="9"/>
        <v>279328358.43418944</v>
      </c>
      <c r="ED153">
        <f t="shared" si="10"/>
        <v>764.75936600736327</v>
      </c>
      <c r="EE153">
        <f t="shared" si="11"/>
        <v>764.75936600736327</v>
      </c>
      <c r="EF153">
        <v>337074.96714999998</v>
      </c>
      <c r="EG153">
        <v>204787.5319</v>
      </c>
      <c r="EJ153">
        <v>37904.170941999997</v>
      </c>
      <c r="EK153">
        <v>37904.170941999997</v>
      </c>
      <c r="EL153">
        <v>247128.52077</v>
      </c>
      <c r="EM153">
        <v>22761.006346999999</v>
      </c>
      <c r="EN153">
        <v>136218.91581999999</v>
      </c>
      <c r="EO153">
        <v>136218.91581999999</v>
      </c>
    </row>
    <row r="154" spans="1:146" x14ac:dyDescent="0.25">
      <c r="A154">
        <v>20671</v>
      </c>
      <c r="H154">
        <v>652344.00861000002</v>
      </c>
      <c r="I154">
        <v>652344.00861000002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AF154">
        <v>345</v>
      </c>
      <c r="AG154">
        <v>0.69330000879999998</v>
      </c>
      <c r="BE154">
        <v>600000</v>
      </c>
      <c r="BQ154">
        <v>0</v>
      </c>
      <c r="BR154">
        <v>368</v>
      </c>
      <c r="BS154">
        <v>368</v>
      </c>
      <c r="BT154">
        <v>156</v>
      </c>
      <c r="BU154" t="s">
        <v>179</v>
      </c>
      <c r="BV154" t="s">
        <v>265</v>
      </c>
      <c r="BW154">
        <v>32.61</v>
      </c>
      <c r="BX154">
        <v>110.76</v>
      </c>
      <c r="BY154" t="s">
        <v>71</v>
      </c>
      <c r="BZ154" t="s">
        <v>181</v>
      </c>
      <c r="CA154" t="s">
        <v>79</v>
      </c>
      <c r="CB154" t="s">
        <v>877</v>
      </c>
      <c r="CC154" t="s">
        <v>80</v>
      </c>
      <c r="CD154" t="s">
        <v>881</v>
      </c>
      <c r="CE154">
        <v>725.32842848999996</v>
      </c>
      <c r="CF154">
        <v>53</v>
      </c>
      <c r="CG154">
        <v>67</v>
      </c>
      <c r="CH154">
        <v>84</v>
      </c>
      <c r="CI154">
        <v>105</v>
      </c>
      <c r="CJ154">
        <v>133</v>
      </c>
      <c r="CK154">
        <v>167</v>
      </c>
      <c r="CL154">
        <v>210</v>
      </c>
      <c r="CM154">
        <v>265</v>
      </c>
      <c r="CN154">
        <v>333</v>
      </c>
      <c r="CO154">
        <v>419</v>
      </c>
      <c r="CP154">
        <v>528</v>
      </c>
      <c r="CQ154">
        <v>625</v>
      </c>
      <c r="CR154">
        <v>737</v>
      </c>
      <c r="CS154">
        <v>871</v>
      </c>
      <c r="CT154" t="s">
        <v>884</v>
      </c>
      <c r="CU154">
        <v>1012</v>
      </c>
      <c r="CV154">
        <v>1134</v>
      </c>
      <c r="CW154">
        <v>4190.97</v>
      </c>
      <c r="CX154" t="s">
        <v>877</v>
      </c>
      <c r="CY154" t="s">
        <v>890</v>
      </c>
      <c r="CZ154">
        <v>3947.8030911999999</v>
      </c>
      <c r="DA154">
        <v>9981.0112129000008</v>
      </c>
      <c r="DB154">
        <v>1.4782700539</v>
      </c>
      <c r="DC154">
        <v>19.486400604</v>
      </c>
      <c r="DD154">
        <f t="shared" si="12"/>
        <v>13.18189498095467</v>
      </c>
      <c r="DE154">
        <v>32.391799927000001</v>
      </c>
      <c r="DF154">
        <v>815.99798583999996</v>
      </c>
      <c r="DG154">
        <v>3.9696000500000002E-2</v>
      </c>
      <c r="DH154">
        <v>923.54678992000004</v>
      </c>
      <c r="DI154">
        <v>0.22727600000000001</v>
      </c>
      <c r="DJ154">
        <v>209.89972921</v>
      </c>
      <c r="DK154">
        <v>0</v>
      </c>
      <c r="DL154">
        <v>0</v>
      </c>
      <c r="DM154">
        <v>0</v>
      </c>
      <c r="EB154" s="3">
        <v>101.90746385778529</v>
      </c>
      <c r="EC154">
        <f t="shared" si="9"/>
        <v>75105800.86318776</v>
      </c>
      <c r="ED154">
        <f t="shared" si="10"/>
        <v>205.62847601146547</v>
      </c>
      <c r="EE154">
        <f t="shared" si="11"/>
        <v>205.62847601146547</v>
      </c>
      <c r="EF154">
        <v>0</v>
      </c>
      <c r="EG154">
        <v>0</v>
      </c>
      <c r="EJ154">
        <v>0</v>
      </c>
      <c r="EK154">
        <v>0</v>
      </c>
      <c r="EL154">
        <v>0</v>
      </c>
      <c r="EM154">
        <v>0</v>
      </c>
      <c r="EN154">
        <v>10995.396984000001</v>
      </c>
      <c r="EO154">
        <v>10995.396984000001</v>
      </c>
    </row>
    <row r="155" spans="1:146" x14ac:dyDescent="0.25">
      <c r="A155">
        <v>20678</v>
      </c>
      <c r="H155">
        <v>154880.21346</v>
      </c>
      <c r="I155">
        <v>154880.21346</v>
      </c>
      <c r="J155">
        <v>24444.793739000001</v>
      </c>
      <c r="K155">
        <v>24444.793739000001</v>
      </c>
      <c r="L155">
        <v>24444.793739000001</v>
      </c>
      <c r="M155">
        <v>0</v>
      </c>
      <c r="N155">
        <v>0</v>
      </c>
      <c r="O155">
        <v>0</v>
      </c>
      <c r="P155">
        <v>0</v>
      </c>
      <c r="Q155">
        <v>0</v>
      </c>
      <c r="AF155">
        <v>6</v>
      </c>
      <c r="AG155">
        <v>0.92989999059999995</v>
      </c>
      <c r="BE155">
        <v>12000</v>
      </c>
      <c r="BQ155">
        <v>1</v>
      </c>
      <c r="BR155">
        <v>339</v>
      </c>
      <c r="BS155">
        <v>339</v>
      </c>
      <c r="BT155">
        <v>156</v>
      </c>
      <c r="BU155" t="s">
        <v>179</v>
      </c>
      <c r="BV155" t="s">
        <v>266</v>
      </c>
      <c r="BW155">
        <v>31.29</v>
      </c>
      <c r="BX155">
        <v>120.57</v>
      </c>
      <c r="BY155" t="s">
        <v>71</v>
      </c>
      <c r="BZ155" t="s">
        <v>181</v>
      </c>
      <c r="CA155" t="s">
        <v>79</v>
      </c>
      <c r="CB155" t="s">
        <v>877</v>
      </c>
      <c r="CC155" t="s">
        <v>80</v>
      </c>
      <c r="CD155" t="s">
        <v>881</v>
      </c>
      <c r="CE155">
        <v>3601.1920660000001</v>
      </c>
      <c r="CF155">
        <v>457</v>
      </c>
      <c r="CG155">
        <v>486</v>
      </c>
      <c r="CH155">
        <v>516</v>
      </c>
      <c r="CI155">
        <v>536</v>
      </c>
      <c r="CJ155">
        <v>508</v>
      </c>
      <c r="CK155">
        <v>530</v>
      </c>
      <c r="CL155">
        <v>556</v>
      </c>
      <c r="CM155">
        <v>609</v>
      </c>
      <c r="CN155">
        <v>689</v>
      </c>
      <c r="CO155">
        <v>1082</v>
      </c>
      <c r="CP155">
        <v>1698</v>
      </c>
      <c r="CQ155">
        <v>2359</v>
      </c>
      <c r="CR155">
        <v>3248</v>
      </c>
      <c r="CS155">
        <v>4367</v>
      </c>
      <c r="CT155" t="s">
        <v>883</v>
      </c>
      <c r="CU155">
        <v>5266</v>
      </c>
      <c r="CV155">
        <v>5833</v>
      </c>
      <c r="CW155">
        <v>12512.9</v>
      </c>
      <c r="CX155" t="s">
        <v>891</v>
      </c>
      <c r="CY155" t="s">
        <v>891</v>
      </c>
      <c r="CZ155">
        <v>3794.4790742999999</v>
      </c>
      <c r="DA155">
        <v>10962.631713000001</v>
      </c>
      <c r="DB155">
        <v>214.68099975999999</v>
      </c>
      <c r="DC155">
        <v>69.256301879999995</v>
      </c>
      <c r="DD155">
        <f t="shared" si="12"/>
        <v>0.32260098451853791</v>
      </c>
      <c r="DE155">
        <v>32.391799927000001</v>
      </c>
      <c r="DF155">
        <v>815.99798583999996</v>
      </c>
      <c r="DG155">
        <v>3.9696000500000002E-2</v>
      </c>
      <c r="DH155">
        <v>8.7552921799999996</v>
      </c>
      <c r="DI155">
        <v>1.6396200000000001</v>
      </c>
      <c r="DJ155">
        <v>14.3553943</v>
      </c>
      <c r="DK155">
        <v>234715.5753</v>
      </c>
      <c r="DL155">
        <v>300177.36385000002</v>
      </c>
      <c r="DM155">
        <v>1.2788980000000001</v>
      </c>
      <c r="EB155" s="3">
        <v>101.90746385778529</v>
      </c>
      <c r="EC155">
        <f t="shared" si="9"/>
        <v>330995442.61008662</v>
      </c>
      <c r="ED155">
        <f t="shared" si="10"/>
        <v>906.21613308716394</v>
      </c>
      <c r="EE155">
        <f t="shared" si="11"/>
        <v>906.21613308716394</v>
      </c>
      <c r="EF155">
        <v>24444.793739000001</v>
      </c>
      <c r="EG155">
        <v>0</v>
      </c>
      <c r="EJ155">
        <v>24447.819331999999</v>
      </c>
      <c r="EK155">
        <v>24447.819331999999</v>
      </c>
      <c r="EL155">
        <v>24447.819331999999</v>
      </c>
      <c r="EM155">
        <v>0</v>
      </c>
      <c r="EN155">
        <v>0</v>
      </c>
      <c r="EO155">
        <v>13985.28938</v>
      </c>
    </row>
    <row r="156" spans="1:146" x14ac:dyDescent="0.25">
      <c r="A156">
        <v>20681</v>
      </c>
      <c r="H156">
        <v>249067.57052000001</v>
      </c>
      <c r="I156">
        <v>249067.57052000001</v>
      </c>
      <c r="J156">
        <v>143354.64418999999</v>
      </c>
      <c r="K156">
        <v>143354.64418999999</v>
      </c>
      <c r="L156">
        <v>143354.64418999999</v>
      </c>
      <c r="M156">
        <v>150293.31695000001</v>
      </c>
      <c r="N156">
        <v>150293.31695000001</v>
      </c>
      <c r="O156">
        <v>150293.31695000001</v>
      </c>
      <c r="P156">
        <v>150293.31695000001</v>
      </c>
      <c r="Q156">
        <v>150293.31695000001</v>
      </c>
      <c r="AF156">
        <v>159</v>
      </c>
      <c r="AG156">
        <v>0.60119998460000001</v>
      </c>
      <c r="BE156">
        <v>600000</v>
      </c>
      <c r="BQ156">
        <v>0</v>
      </c>
      <c r="BR156">
        <v>440</v>
      </c>
      <c r="BS156">
        <v>439</v>
      </c>
      <c r="BT156">
        <v>156</v>
      </c>
      <c r="BU156" t="s">
        <v>179</v>
      </c>
      <c r="BV156" t="s">
        <v>267</v>
      </c>
      <c r="BW156">
        <v>36.18</v>
      </c>
      <c r="BX156">
        <v>117.12</v>
      </c>
      <c r="BY156" t="s">
        <v>71</v>
      </c>
      <c r="BZ156" t="s">
        <v>181</v>
      </c>
      <c r="CA156" t="s">
        <v>79</v>
      </c>
      <c r="CB156" t="s">
        <v>877</v>
      </c>
      <c r="CC156" t="s">
        <v>93</v>
      </c>
      <c r="CD156" t="s">
        <v>881</v>
      </c>
      <c r="CE156">
        <v>2619.1911879999998</v>
      </c>
      <c r="CF156">
        <v>4</v>
      </c>
      <c r="CG156">
        <v>6</v>
      </c>
      <c r="CH156">
        <v>12</v>
      </c>
      <c r="CI156">
        <v>21</v>
      </c>
      <c r="CJ156">
        <v>37</v>
      </c>
      <c r="CK156">
        <v>65</v>
      </c>
      <c r="CL156">
        <v>116</v>
      </c>
      <c r="CM156">
        <v>206</v>
      </c>
      <c r="CN156">
        <v>367</v>
      </c>
      <c r="CO156">
        <v>577</v>
      </c>
      <c r="CP156">
        <v>910</v>
      </c>
      <c r="CQ156">
        <v>1073</v>
      </c>
      <c r="CR156">
        <v>1240</v>
      </c>
      <c r="CS156">
        <v>1437</v>
      </c>
      <c r="CT156" t="s">
        <v>886</v>
      </c>
      <c r="CU156">
        <v>1655</v>
      </c>
      <c r="CV156">
        <v>1843</v>
      </c>
      <c r="CW156">
        <v>7160.71</v>
      </c>
      <c r="CX156" t="s">
        <v>877</v>
      </c>
      <c r="CY156" t="s">
        <v>890</v>
      </c>
      <c r="CZ156">
        <v>4358.1069860999996</v>
      </c>
      <c r="DA156">
        <v>10277.087243</v>
      </c>
      <c r="DB156">
        <v>7.2216901779000002</v>
      </c>
      <c r="DC156">
        <v>250.65800476000001</v>
      </c>
      <c r="DD156">
        <f t="shared" si="12"/>
        <v>34.709049901790301</v>
      </c>
      <c r="DE156">
        <v>112.92299652</v>
      </c>
      <c r="DF156">
        <v>37.491100310999997</v>
      </c>
      <c r="DG156">
        <v>3.0120000838999998</v>
      </c>
      <c r="DH156">
        <v>14.658577380000001</v>
      </c>
      <c r="DI156">
        <v>1.69743</v>
      </c>
      <c r="DJ156">
        <v>24.881908379999999</v>
      </c>
      <c r="DK156">
        <v>0</v>
      </c>
      <c r="DL156">
        <v>0</v>
      </c>
      <c r="DM156">
        <v>0</v>
      </c>
      <c r="EB156" s="3">
        <v>101.90746385778529</v>
      </c>
      <c r="EC156">
        <f t="shared" si="9"/>
        <v>126365255.18365376</v>
      </c>
      <c r="ED156">
        <f t="shared" si="10"/>
        <v>345.96921337071529</v>
      </c>
      <c r="EE156">
        <f t="shared" si="11"/>
        <v>345.96921337071529</v>
      </c>
      <c r="EF156">
        <v>143354.64418999999</v>
      </c>
      <c r="EG156">
        <v>150293.31695000001</v>
      </c>
      <c r="EJ156">
        <v>36448.679599000003</v>
      </c>
      <c r="EK156">
        <v>36448.679599000003</v>
      </c>
      <c r="EL156">
        <v>36448.679599000003</v>
      </c>
      <c r="EM156">
        <v>0</v>
      </c>
      <c r="EN156">
        <v>4255.6490860000004</v>
      </c>
      <c r="EO156">
        <v>101894.15876999999</v>
      </c>
    </row>
    <row r="157" spans="1:146" x14ac:dyDescent="0.25">
      <c r="A157">
        <v>20682</v>
      </c>
      <c r="H157">
        <v>41472.671967000002</v>
      </c>
      <c r="I157">
        <v>14650.106867</v>
      </c>
      <c r="J157">
        <v>14650.106867</v>
      </c>
      <c r="K157">
        <v>14650.106867</v>
      </c>
      <c r="L157">
        <v>0</v>
      </c>
      <c r="M157">
        <v>41472.462202000002</v>
      </c>
      <c r="N157">
        <v>41472.462202000002</v>
      </c>
      <c r="O157">
        <v>15525.679952</v>
      </c>
      <c r="P157">
        <v>15525.679952</v>
      </c>
      <c r="Q157">
        <v>0</v>
      </c>
      <c r="AF157">
        <v>60</v>
      </c>
      <c r="AG157">
        <v>1.3696000576</v>
      </c>
      <c r="BE157">
        <v>600000</v>
      </c>
      <c r="BQ157">
        <v>1</v>
      </c>
      <c r="BR157">
        <v>244</v>
      </c>
      <c r="BS157">
        <v>244</v>
      </c>
      <c r="BT157">
        <v>156</v>
      </c>
      <c r="BU157" t="s">
        <v>179</v>
      </c>
      <c r="BV157" t="s">
        <v>268</v>
      </c>
      <c r="BW157">
        <v>24.13</v>
      </c>
      <c r="BX157">
        <v>120.67</v>
      </c>
      <c r="BY157" t="s">
        <v>71</v>
      </c>
      <c r="BZ157" t="s">
        <v>181</v>
      </c>
      <c r="CA157" t="s">
        <v>79</v>
      </c>
      <c r="CB157" t="s">
        <v>877</v>
      </c>
      <c r="CC157" t="s">
        <v>80</v>
      </c>
      <c r="CD157" t="s">
        <v>881</v>
      </c>
      <c r="CE157">
        <v>1264.7498774000001</v>
      </c>
      <c r="CF157">
        <v>198</v>
      </c>
      <c r="CG157">
        <v>242</v>
      </c>
      <c r="CH157">
        <v>295</v>
      </c>
      <c r="CI157">
        <v>360</v>
      </c>
      <c r="CJ157">
        <v>440</v>
      </c>
      <c r="CK157">
        <v>537</v>
      </c>
      <c r="CL157">
        <v>607</v>
      </c>
      <c r="CM157">
        <v>682</v>
      </c>
      <c r="CN157">
        <v>765</v>
      </c>
      <c r="CO157">
        <v>864</v>
      </c>
      <c r="CP157">
        <v>978</v>
      </c>
      <c r="CQ157">
        <v>1058</v>
      </c>
      <c r="CR157">
        <v>1140</v>
      </c>
      <c r="CS157">
        <v>1244</v>
      </c>
      <c r="CT157" t="s">
        <v>886</v>
      </c>
      <c r="CU157">
        <v>1404</v>
      </c>
      <c r="CV157">
        <v>1563</v>
      </c>
      <c r="CW157">
        <v>10533.4</v>
      </c>
      <c r="CX157" t="s">
        <v>877</v>
      </c>
      <c r="CY157" t="s">
        <v>890</v>
      </c>
      <c r="CZ157">
        <v>2949.5767105999998</v>
      </c>
      <c r="DA157">
        <v>11429.000897</v>
      </c>
      <c r="DB157">
        <v>83.338996886999993</v>
      </c>
      <c r="DC157">
        <v>626.99200440000004</v>
      </c>
      <c r="DD157">
        <f t="shared" si="12"/>
        <v>7.5233927431373271</v>
      </c>
      <c r="DE157">
        <v>0.55214601760000004</v>
      </c>
      <c r="DF157">
        <v>0.75062501429999995</v>
      </c>
      <c r="DG157">
        <v>0.73558098080000001</v>
      </c>
      <c r="DH157">
        <v>6.2711131599999996</v>
      </c>
      <c r="DI157">
        <v>0.756077</v>
      </c>
      <c r="DJ157">
        <v>4.74144641</v>
      </c>
      <c r="DK157">
        <v>9661.0771879999993</v>
      </c>
      <c r="DL157">
        <v>11936.405782</v>
      </c>
      <c r="DM157">
        <v>1.2355149999999999</v>
      </c>
      <c r="EB157" s="3">
        <v>101.90746385778529</v>
      </c>
      <c r="EC157">
        <f t="shared" si="9"/>
        <v>116174508.79787523</v>
      </c>
      <c r="ED157">
        <f t="shared" si="10"/>
        <v>318.0684703569479</v>
      </c>
      <c r="EE157">
        <f t="shared" si="11"/>
        <v>318.0684703569479</v>
      </c>
      <c r="EF157">
        <v>14650.106867</v>
      </c>
      <c r="EG157">
        <v>15525.679952</v>
      </c>
      <c r="EJ157">
        <v>15525.679952</v>
      </c>
      <c r="EK157">
        <v>15525.679952</v>
      </c>
      <c r="EL157">
        <v>15525.679952</v>
      </c>
      <c r="EM157">
        <v>0</v>
      </c>
      <c r="EN157">
        <v>0</v>
      </c>
      <c r="EO157">
        <v>0</v>
      </c>
    </row>
    <row r="158" spans="1:146" x14ac:dyDescent="0.25">
      <c r="A158">
        <v>20683</v>
      </c>
      <c r="H158">
        <v>17705.277989999999</v>
      </c>
      <c r="I158">
        <v>17705.277989999999</v>
      </c>
      <c r="J158">
        <v>0</v>
      </c>
      <c r="K158">
        <v>0</v>
      </c>
      <c r="L158">
        <v>0</v>
      </c>
      <c r="M158">
        <v>27372.765681000001</v>
      </c>
      <c r="N158">
        <v>27372.765681000001</v>
      </c>
      <c r="O158">
        <v>27372.765681000001</v>
      </c>
      <c r="P158">
        <v>1197.9811901999999</v>
      </c>
      <c r="Q158">
        <v>1197.9811901999999</v>
      </c>
      <c r="AF158">
        <v>3</v>
      </c>
      <c r="AG158">
        <v>1.2892999649000001</v>
      </c>
      <c r="BE158">
        <v>600000</v>
      </c>
      <c r="BQ158">
        <v>1</v>
      </c>
      <c r="BR158">
        <v>229</v>
      </c>
      <c r="BS158">
        <v>229</v>
      </c>
      <c r="BT158">
        <v>156</v>
      </c>
      <c r="BU158" t="s">
        <v>179</v>
      </c>
      <c r="BV158" t="s">
        <v>269</v>
      </c>
      <c r="BW158">
        <v>22.99</v>
      </c>
      <c r="BX158">
        <v>120.18</v>
      </c>
      <c r="BY158" t="s">
        <v>71</v>
      </c>
      <c r="BZ158" t="s">
        <v>181</v>
      </c>
      <c r="CA158" t="s">
        <v>79</v>
      </c>
      <c r="CB158" t="s">
        <v>877</v>
      </c>
      <c r="CC158" t="s">
        <v>80</v>
      </c>
      <c r="CD158" t="s">
        <v>881</v>
      </c>
      <c r="CE158">
        <v>1248.1065976</v>
      </c>
      <c r="CF158">
        <v>320</v>
      </c>
      <c r="CG158">
        <v>353</v>
      </c>
      <c r="CH158">
        <v>388</v>
      </c>
      <c r="CI158">
        <v>428</v>
      </c>
      <c r="CJ158">
        <v>471</v>
      </c>
      <c r="CK158">
        <v>518</v>
      </c>
      <c r="CL158">
        <v>594</v>
      </c>
      <c r="CM158">
        <v>633</v>
      </c>
      <c r="CN158">
        <v>669</v>
      </c>
      <c r="CO158">
        <v>697</v>
      </c>
      <c r="CP158">
        <v>723</v>
      </c>
      <c r="CQ158">
        <v>753</v>
      </c>
      <c r="CR158">
        <v>784</v>
      </c>
      <c r="CS158">
        <v>832</v>
      </c>
      <c r="CT158" t="s">
        <v>884</v>
      </c>
      <c r="CU158">
        <v>932</v>
      </c>
      <c r="CV158">
        <v>1040</v>
      </c>
      <c r="CW158">
        <v>11453.9</v>
      </c>
      <c r="CX158" t="s">
        <v>877</v>
      </c>
      <c r="CY158" t="s">
        <v>890</v>
      </c>
      <c r="CZ158">
        <v>2813.2279226999999</v>
      </c>
      <c r="DA158">
        <v>11443.971192999999</v>
      </c>
      <c r="DB158">
        <v>493.33099364999998</v>
      </c>
      <c r="DC158">
        <v>578.24298095999995</v>
      </c>
      <c r="DD158">
        <f t="shared" si="12"/>
        <v>1.1721197094911127</v>
      </c>
      <c r="DE158">
        <v>0.56131600000000004</v>
      </c>
      <c r="DF158">
        <v>2.0051420000000002</v>
      </c>
      <c r="DG158">
        <v>0.27993899999999999</v>
      </c>
      <c r="DH158">
        <v>6.88343477</v>
      </c>
      <c r="DI158">
        <v>0.24490200000000001</v>
      </c>
      <c r="DJ158">
        <v>1.6857678199999999</v>
      </c>
      <c r="DK158">
        <v>9661.0771879999993</v>
      </c>
      <c r="DL158">
        <v>11936.405782</v>
      </c>
      <c r="DM158">
        <v>1.2355149999999999</v>
      </c>
      <c r="EB158" s="3">
        <v>101.90746385778529</v>
      </c>
      <c r="EC158">
        <f t="shared" si="9"/>
        <v>79895451.664503664</v>
      </c>
      <c r="ED158">
        <f t="shared" si="10"/>
        <v>218.74182522793612</v>
      </c>
      <c r="EE158">
        <f t="shared" si="11"/>
        <v>218.74182522793612</v>
      </c>
      <c r="EF158">
        <v>0</v>
      </c>
      <c r="EG158">
        <v>1197.9811901999999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31533.397493</v>
      </c>
    </row>
    <row r="159" spans="1:146" x14ac:dyDescent="0.25">
      <c r="A159">
        <v>20684</v>
      </c>
      <c r="B159">
        <v>6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70608.152356000006</v>
      </c>
      <c r="I159">
        <v>4782.6740722000004</v>
      </c>
      <c r="J159">
        <v>4782.6740722000004</v>
      </c>
      <c r="K159">
        <v>1715.9939058</v>
      </c>
      <c r="L159">
        <v>1715.9939058</v>
      </c>
      <c r="M159">
        <v>4782.6740722000004</v>
      </c>
      <c r="N159">
        <v>4782.6740722000004</v>
      </c>
      <c r="O159">
        <v>4763.3391195000004</v>
      </c>
      <c r="P159">
        <v>4763.3391195000004</v>
      </c>
      <c r="Q159">
        <v>4763.3391195000004</v>
      </c>
      <c r="R159">
        <v>88512.776480999994</v>
      </c>
      <c r="S159">
        <v>69566.991016999993</v>
      </c>
      <c r="T159">
        <v>36257.513894000003</v>
      </c>
      <c r="U159">
        <v>31016.608747999999</v>
      </c>
      <c r="V159">
        <v>93387.695995999995</v>
      </c>
      <c r="W159">
        <v>66229.262329000005</v>
      </c>
      <c r="X159">
        <v>66229.262329000005</v>
      </c>
      <c r="Y159">
        <v>2854.7886678999998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5</v>
      </c>
      <c r="AG159">
        <v>1.9963999987000001</v>
      </c>
      <c r="AH159">
        <v>232.26123093999999</v>
      </c>
      <c r="AI159">
        <v>192.60333972000001</v>
      </c>
      <c r="AJ159">
        <f>IF(AI159&gt;0,MIN(AH159/AI159,100),100)</f>
        <v>1.2059044836795314</v>
      </c>
      <c r="AK159">
        <v>1375.433573</v>
      </c>
      <c r="AL159">
        <v>17783.508832</v>
      </c>
      <c r="AM159">
        <v>12.929384000000001</v>
      </c>
      <c r="AN159">
        <f>IF(AND(AK159=0,AL159=0,AM159=0),1,0)</f>
        <v>0</v>
      </c>
      <c r="AQ159">
        <v>21.551956129000001</v>
      </c>
      <c r="AR159">
        <v>0</v>
      </c>
      <c r="AS159">
        <v>3.5386531573000002</v>
      </c>
      <c r="AT159">
        <v>0.1101153579</v>
      </c>
      <c r="AU159">
        <v>0.39347911270000002</v>
      </c>
      <c r="AV159">
        <v>6.9295478399999999E-2</v>
      </c>
      <c r="AW159">
        <v>2.7186013195999998</v>
      </c>
      <c r="AX159">
        <v>2.6294141699999999E-2</v>
      </c>
      <c r="AY159">
        <v>13.164576339</v>
      </c>
      <c r="AZ159">
        <v>1.8427633892999999</v>
      </c>
      <c r="BA159">
        <v>1.9543685051999999</v>
      </c>
      <c r="BB159">
        <v>5.6004036771000001</v>
      </c>
      <c r="BC159">
        <v>3.3769824141</v>
      </c>
      <c r="BD159">
        <v>0</v>
      </c>
      <c r="BE159">
        <v>12000</v>
      </c>
      <c r="BF159">
        <v>4.125</v>
      </c>
      <c r="BG159">
        <v>3034800.3634000001</v>
      </c>
      <c r="BH159">
        <v>437380.32851999998</v>
      </c>
      <c r="BI159">
        <v>0.17136014790000001</v>
      </c>
      <c r="BJ159">
        <v>1.992961049</v>
      </c>
      <c r="BK159">
        <v>0</v>
      </c>
      <c r="BL159">
        <f>BK159/BJ159</f>
        <v>0</v>
      </c>
      <c r="BM159">
        <v>851.18156835000002</v>
      </c>
      <c r="BN159">
        <v>2500</v>
      </c>
      <c r="BO159">
        <f>BN159*365.25*1000000/1000</f>
        <v>913125000</v>
      </c>
      <c r="BP159">
        <f>BO159/(CR159*1000)</f>
        <v>344.05614167294652</v>
      </c>
      <c r="BQ159">
        <v>1</v>
      </c>
      <c r="BR159">
        <v>256</v>
      </c>
      <c r="BS159">
        <v>256</v>
      </c>
      <c r="BT159">
        <v>156</v>
      </c>
      <c r="BU159" t="s">
        <v>179</v>
      </c>
      <c r="BV159" t="s">
        <v>270</v>
      </c>
      <c r="BW159">
        <v>25.04</v>
      </c>
      <c r="BX159">
        <v>121.52</v>
      </c>
      <c r="BY159" t="s">
        <v>71</v>
      </c>
      <c r="BZ159" t="s">
        <v>181</v>
      </c>
      <c r="CA159" t="s">
        <v>79</v>
      </c>
      <c r="CB159" t="s">
        <v>877</v>
      </c>
      <c r="CC159" t="s">
        <v>80</v>
      </c>
      <c r="CD159" t="s">
        <v>881</v>
      </c>
      <c r="CE159">
        <v>4297.3001630999997</v>
      </c>
      <c r="CF159">
        <v>503</v>
      </c>
      <c r="CG159">
        <v>684</v>
      </c>
      <c r="CH159">
        <v>930</v>
      </c>
      <c r="CI159">
        <v>1265</v>
      </c>
      <c r="CJ159">
        <v>1720</v>
      </c>
      <c r="CK159">
        <v>2023</v>
      </c>
      <c r="CL159">
        <v>2273</v>
      </c>
      <c r="CM159">
        <v>2497</v>
      </c>
      <c r="CN159">
        <v>2737</v>
      </c>
      <c r="CO159">
        <v>2698</v>
      </c>
      <c r="CP159">
        <v>2630</v>
      </c>
      <c r="CQ159">
        <v>2638</v>
      </c>
      <c r="CR159">
        <v>2654</v>
      </c>
      <c r="CS159">
        <v>2730</v>
      </c>
      <c r="CT159" t="s">
        <v>883</v>
      </c>
      <c r="CU159">
        <v>3001</v>
      </c>
      <c r="CV159">
        <v>3310</v>
      </c>
      <c r="CW159">
        <v>5600.2</v>
      </c>
      <c r="CX159" t="s">
        <v>877</v>
      </c>
      <c r="CY159" t="s">
        <v>890</v>
      </c>
      <c r="CZ159">
        <v>3058.0867097999999</v>
      </c>
      <c r="DA159">
        <v>11457.76086</v>
      </c>
      <c r="DB159">
        <v>43.824798584</v>
      </c>
      <c r="DC159">
        <v>427.73599243000001</v>
      </c>
      <c r="DD159">
        <f t="shared" si="12"/>
        <v>9.7601359561333432</v>
      </c>
      <c r="DE159">
        <v>6.8668000000000007E-2</v>
      </c>
      <c r="DF159">
        <v>2.7369279999999998</v>
      </c>
      <c r="DG159">
        <v>2.5089E-2</v>
      </c>
      <c r="DH159">
        <v>3.6215126500000001</v>
      </c>
      <c r="DI159">
        <v>1.4884999999999999</v>
      </c>
      <c r="DJ159">
        <v>5.3906197499999999</v>
      </c>
      <c r="DK159">
        <v>1375.433573</v>
      </c>
      <c r="DL159">
        <v>17783.508832</v>
      </c>
      <c r="DM159">
        <v>12.929384000000001</v>
      </c>
      <c r="DN159">
        <f>IF(AND(D159=1,AM159&gt;1),1,0)</f>
        <v>0</v>
      </c>
      <c r="DO159">
        <f>IF(AND(DN159=0,AN159=1),AO159,DN159)</f>
        <v>0</v>
      </c>
      <c r="DP159">
        <f>IF(AND(E159=1,AS160&gt;0.3),1,0)</f>
        <v>0</v>
      </c>
      <c r="DQ159">
        <f>IF(AND(F159=1,AT160&gt;0.4),1,0)</f>
        <v>0</v>
      </c>
      <c r="DR159">
        <f>IF(AND($F159=1,$AT160&gt;1),1,0)</f>
        <v>0</v>
      </c>
      <c r="DS159">
        <f>IF(AND($F159=1,$AX159&gt;0.3),1,0)</f>
        <v>0</v>
      </c>
      <c r="DT159">
        <f>IF(AND($F159=1,$AX159&gt;0.4),1,0)</f>
        <v>0</v>
      </c>
      <c r="DU159">
        <f>IF(AND($F159=1,$AX159&gt;1),1,0)</f>
        <v>0</v>
      </c>
      <c r="DV159">
        <f>IF(AND($F159=1,$BI159&gt;0.3),1,0)</f>
        <v>0</v>
      </c>
      <c r="DW159">
        <f>IF(AND($F159=1,$BI159&gt;0.4),1,0)</f>
        <v>0</v>
      </c>
      <c r="DX159">
        <f>IF(AND($F159=1,$BI159&gt;1),1,0)</f>
        <v>0</v>
      </c>
      <c r="DY159">
        <f>IF(AND($F159=1,$BL159&gt;0.3),1,0)</f>
        <v>0</v>
      </c>
      <c r="DZ159">
        <f>IF(AND($F159=1,$BL159&gt;0.4),1,0)</f>
        <v>0</v>
      </c>
      <c r="EA159">
        <f>IF(AND($F159=1,$BL159&gt;1),1,0)</f>
        <v>0</v>
      </c>
      <c r="EB159" s="3">
        <v>101.90746385778529</v>
      </c>
      <c r="EC159">
        <f t="shared" si="9"/>
        <v>270462409.07856214</v>
      </c>
      <c r="ED159">
        <f t="shared" si="10"/>
        <v>740.48571958538571</v>
      </c>
      <c r="EE159">
        <f t="shared" si="11"/>
        <v>2500</v>
      </c>
      <c r="EF159">
        <v>1715.9939058</v>
      </c>
      <c r="EG159">
        <v>4763.3391195000004</v>
      </c>
      <c r="EH159">
        <v>0</v>
      </c>
      <c r="EI159">
        <v>2854.7886678999998</v>
      </c>
      <c r="EJ159">
        <v>1713.7804429</v>
      </c>
      <c r="EK159">
        <v>1713.7804429</v>
      </c>
      <c r="EL159">
        <v>1713.7804429</v>
      </c>
      <c r="EM159">
        <v>1292.9688853</v>
      </c>
      <c r="EN159">
        <v>1292.9688853</v>
      </c>
      <c r="EO159">
        <v>17790.777320000001</v>
      </c>
      <c r="EP159">
        <v>2688.9039385999999</v>
      </c>
    </row>
    <row r="160" spans="1:146" x14ac:dyDescent="0.25">
      <c r="A160">
        <v>20685</v>
      </c>
      <c r="H160">
        <v>365884.80718</v>
      </c>
      <c r="I160">
        <v>365884.80718</v>
      </c>
      <c r="J160">
        <v>365884.80718</v>
      </c>
      <c r="K160">
        <v>324750.67330999998</v>
      </c>
      <c r="L160">
        <v>279338.18543000001</v>
      </c>
      <c r="M160">
        <v>337877.05329000001</v>
      </c>
      <c r="N160">
        <v>337877.05329000001</v>
      </c>
      <c r="O160">
        <v>337877.05329000001</v>
      </c>
      <c r="P160">
        <v>337877.05329000001</v>
      </c>
      <c r="Q160">
        <v>337877.05329000001</v>
      </c>
      <c r="AF160">
        <v>801</v>
      </c>
      <c r="AG160">
        <v>0.35920000079999997</v>
      </c>
      <c r="BE160">
        <v>12000</v>
      </c>
      <c r="BQ160">
        <v>1</v>
      </c>
      <c r="BR160">
        <v>473</v>
      </c>
      <c r="BS160">
        <v>472</v>
      </c>
      <c r="BT160">
        <v>156</v>
      </c>
      <c r="BU160" t="s">
        <v>179</v>
      </c>
      <c r="BV160" t="s">
        <v>271</v>
      </c>
      <c r="BW160">
        <v>37.869999999999997</v>
      </c>
      <c r="BX160">
        <v>112.56</v>
      </c>
      <c r="BY160" t="s">
        <v>71</v>
      </c>
      <c r="BZ160" t="s">
        <v>181</v>
      </c>
      <c r="CA160" t="s">
        <v>79</v>
      </c>
      <c r="CB160" t="s">
        <v>877</v>
      </c>
      <c r="CC160" t="s">
        <v>74</v>
      </c>
      <c r="CD160" t="s">
        <v>74</v>
      </c>
      <c r="CE160">
        <v>1818.7002759</v>
      </c>
      <c r="CF160">
        <v>197</v>
      </c>
      <c r="CG160">
        <v>262</v>
      </c>
      <c r="CH160">
        <v>350</v>
      </c>
      <c r="CI160">
        <v>466</v>
      </c>
      <c r="CJ160">
        <v>622</v>
      </c>
      <c r="CK160">
        <v>829</v>
      </c>
      <c r="CL160">
        <v>1106</v>
      </c>
      <c r="CM160">
        <v>1376</v>
      </c>
      <c r="CN160">
        <v>1637</v>
      </c>
      <c r="CO160">
        <v>2024</v>
      </c>
      <c r="CP160">
        <v>2503</v>
      </c>
      <c r="CQ160">
        <v>2920</v>
      </c>
      <c r="CR160">
        <v>3392</v>
      </c>
      <c r="CS160">
        <v>3945</v>
      </c>
      <c r="CT160" t="s">
        <v>883</v>
      </c>
      <c r="CU160">
        <v>4519</v>
      </c>
      <c r="CV160">
        <v>4987</v>
      </c>
      <c r="CW160">
        <v>5714.71</v>
      </c>
      <c r="CX160" t="s">
        <v>877</v>
      </c>
      <c r="CY160" t="s">
        <v>890</v>
      </c>
      <c r="CZ160">
        <v>4549.9551606000005</v>
      </c>
      <c r="DA160">
        <v>9740.6919983999996</v>
      </c>
      <c r="DB160">
        <v>8.7634201049999998</v>
      </c>
      <c r="DC160">
        <v>140.31199645999999</v>
      </c>
      <c r="DD160">
        <f t="shared" si="12"/>
        <v>16.011100093209556</v>
      </c>
      <c r="DE160">
        <v>112.92299652</v>
      </c>
      <c r="DF160">
        <v>37.491100310999997</v>
      </c>
      <c r="DG160">
        <v>3.0120000838999998</v>
      </c>
      <c r="DH160">
        <v>83.461528240000007</v>
      </c>
      <c r="DI160">
        <v>1.00343</v>
      </c>
      <c r="DJ160">
        <v>83.747404290000006</v>
      </c>
      <c r="DK160">
        <v>19834.375349999998</v>
      </c>
      <c r="DL160">
        <v>143208.49408999999</v>
      </c>
      <c r="DM160">
        <v>7.2202169999999999</v>
      </c>
      <c r="EB160" s="3">
        <v>101.90746385778529</v>
      </c>
      <c r="EC160">
        <f t="shared" si="9"/>
        <v>345670117.4056077</v>
      </c>
      <c r="ED160">
        <f t="shared" si="10"/>
        <v>946.393203026989</v>
      </c>
      <c r="EE160">
        <f t="shared" si="11"/>
        <v>946.393203026989</v>
      </c>
      <c r="EF160">
        <v>339033.32670999999</v>
      </c>
      <c r="EG160">
        <v>337877.05329000001</v>
      </c>
      <c r="EJ160">
        <v>21679.382642</v>
      </c>
      <c r="EK160">
        <v>21679.382642</v>
      </c>
      <c r="EL160">
        <v>109944.00934</v>
      </c>
      <c r="EM160">
        <v>10179.825827000001</v>
      </c>
      <c r="EN160">
        <v>44258.173971999997</v>
      </c>
      <c r="EO160">
        <v>141447.81654999999</v>
      </c>
    </row>
    <row r="161" spans="1:146" x14ac:dyDescent="0.25">
      <c r="A161">
        <v>20686</v>
      </c>
      <c r="H161">
        <v>155110.07895</v>
      </c>
      <c r="I161">
        <v>139096.80011000001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AF161">
        <v>1</v>
      </c>
      <c r="AG161">
        <v>1.5920000076</v>
      </c>
      <c r="BE161">
        <v>600000</v>
      </c>
      <c r="BQ161">
        <v>1</v>
      </c>
      <c r="BR161">
        <v>298</v>
      </c>
      <c r="BS161">
        <v>298</v>
      </c>
      <c r="BT161">
        <v>156</v>
      </c>
      <c r="BU161" t="s">
        <v>179</v>
      </c>
      <c r="BV161" t="s">
        <v>272</v>
      </c>
      <c r="BW161">
        <v>28.68</v>
      </c>
      <c r="BX161">
        <v>121.43</v>
      </c>
      <c r="BY161" t="s">
        <v>71</v>
      </c>
      <c r="BZ161" t="s">
        <v>181</v>
      </c>
      <c r="CA161" t="s">
        <v>79</v>
      </c>
      <c r="CB161" t="s">
        <v>877</v>
      </c>
      <c r="CC161" t="s">
        <v>80</v>
      </c>
      <c r="CD161" t="s">
        <v>881</v>
      </c>
      <c r="CE161">
        <v>1724.5792997000001</v>
      </c>
      <c r="CF161">
        <v>58</v>
      </c>
      <c r="CG161">
        <v>66</v>
      </c>
      <c r="CH161">
        <v>75</v>
      </c>
      <c r="CI161">
        <v>85</v>
      </c>
      <c r="CJ161">
        <v>96</v>
      </c>
      <c r="CK161">
        <v>109</v>
      </c>
      <c r="CL161">
        <v>123</v>
      </c>
      <c r="CM161">
        <v>139</v>
      </c>
      <c r="CN161">
        <v>158</v>
      </c>
      <c r="CO161">
        <v>290</v>
      </c>
      <c r="CP161">
        <v>535</v>
      </c>
      <c r="CQ161">
        <v>662</v>
      </c>
      <c r="CR161">
        <v>786</v>
      </c>
      <c r="CS161">
        <v>925</v>
      </c>
      <c r="CT161" t="s">
        <v>884</v>
      </c>
      <c r="CU161">
        <v>1073</v>
      </c>
      <c r="CV161">
        <v>1201</v>
      </c>
      <c r="CW161">
        <v>5844.46</v>
      </c>
      <c r="CX161" t="s">
        <v>877</v>
      </c>
      <c r="CY161" t="s">
        <v>890</v>
      </c>
      <c r="CZ161">
        <v>3488.9567674999998</v>
      </c>
      <c r="DA161">
        <v>11222.775283000001</v>
      </c>
      <c r="DB161">
        <v>563.02697753999996</v>
      </c>
      <c r="DC161">
        <v>36.725498199999997</v>
      </c>
      <c r="DD161">
        <f t="shared" si="12"/>
        <v>6.5228665170650471E-2</v>
      </c>
      <c r="DE161">
        <v>0.1154249981</v>
      </c>
      <c r="DF161">
        <v>6.6731400489999997</v>
      </c>
      <c r="DG161">
        <v>1.7296899099999999E-2</v>
      </c>
      <c r="DH161">
        <v>8.6437262300000004</v>
      </c>
      <c r="DI161">
        <v>0.117414</v>
      </c>
      <c r="DJ161">
        <v>1.0148902500000001</v>
      </c>
      <c r="DK161">
        <v>7863.1834269999999</v>
      </c>
      <c r="DL161">
        <v>72843.548370000004</v>
      </c>
      <c r="DM161">
        <v>9.2638750000000005</v>
      </c>
      <c r="EB161" s="3">
        <v>101.90746385778529</v>
      </c>
      <c r="EC161">
        <f t="shared" si="9"/>
        <v>80099266.592219234</v>
      </c>
      <c r="ED161">
        <f t="shared" si="10"/>
        <v>219.29984008821148</v>
      </c>
      <c r="EE161">
        <f t="shared" si="11"/>
        <v>219.29984008821148</v>
      </c>
      <c r="EF161">
        <v>0</v>
      </c>
      <c r="EG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</row>
    <row r="162" spans="1:146" x14ac:dyDescent="0.25">
      <c r="A162">
        <v>20687</v>
      </c>
      <c r="H162">
        <v>151323.23981</v>
      </c>
      <c r="I162">
        <v>151323.23981</v>
      </c>
      <c r="J162">
        <v>151323.23981</v>
      </c>
      <c r="K162">
        <v>86552.615204999995</v>
      </c>
      <c r="L162">
        <v>21045.803473</v>
      </c>
      <c r="M162">
        <v>0</v>
      </c>
      <c r="N162">
        <v>0</v>
      </c>
      <c r="O162">
        <v>0</v>
      </c>
      <c r="P162">
        <v>0</v>
      </c>
      <c r="Q162">
        <v>0</v>
      </c>
      <c r="AF162">
        <v>15</v>
      </c>
      <c r="AG162">
        <v>0.60509997609999999</v>
      </c>
      <c r="BE162">
        <v>600000</v>
      </c>
      <c r="BQ162">
        <v>1</v>
      </c>
      <c r="BR162">
        <v>495</v>
      </c>
      <c r="BS162">
        <v>494</v>
      </c>
      <c r="BT162">
        <v>156</v>
      </c>
      <c r="BU162" t="s">
        <v>179</v>
      </c>
      <c r="BV162" t="s">
        <v>273</v>
      </c>
      <c r="BW162">
        <v>39.630000000000003</v>
      </c>
      <c r="BX162">
        <v>118.18</v>
      </c>
      <c r="BY162" t="s">
        <v>71</v>
      </c>
      <c r="BZ162" t="s">
        <v>181</v>
      </c>
      <c r="CA162" t="s">
        <v>79</v>
      </c>
      <c r="CB162" t="s">
        <v>877</v>
      </c>
      <c r="CC162" t="s">
        <v>93</v>
      </c>
      <c r="CD162" t="s">
        <v>881</v>
      </c>
      <c r="CE162">
        <v>2313.4759632999999</v>
      </c>
      <c r="CF162">
        <v>448</v>
      </c>
      <c r="CG162">
        <v>507</v>
      </c>
      <c r="CH162">
        <v>574</v>
      </c>
      <c r="CI162">
        <v>649</v>
      </c>
      <c r="CJ162">
        <v>646</v>
      </c>
      <c r="CK162">
        <v>692</v>
      </c>
      <c r="CL162">
        <v>758</v>
      </c>
      <c r="CM162">
        <v>922</v>
      </c>
      <c r="CN162">
        <v>996</v>
      </c>
      <c r="CO162">
        <v>1177</v>
      </c>
      <c r="CP162">
        <v>1390</v>
      </c>
      <c r="CQ162">
        <v>1614</v>
      </c>
      <c r="CR162">
        <v>1871</v>
      </c>
      <c r="CS162">
        <v>2174</v>
      </c>
      <c r="CT162" t="s">
        <v>886</v>
      </c>
      <c r="CU162">
        <v>2500</v>
      </c>
      <c r="CV162">
        <v>2774</v>
      </c>
      <c r="CW162">
        <v>7470.53</v>
      </c>
      <c r="CX162" t="s">
        <v>877</v>
      </c>
      <c r="CY162" t="s">
        <v>890</v>
      </c>
      <c r="CZ162">
        <v>4748.0003591000004</v>
      </c>
      <c r="DA162">
        <v>10070.608226</v>
      </c>
      <c r="DB162">
        <v>5.4745402336</v>
      </c>
      <c r="DC162">
        <v>607.12097168000003</v>
      </c>
      <c r="DD162">
        <f t="shared" si="12"/>
        <v>100</v>
      </c>
      <c r="DE162">
        <v>1.7395800351999999</v>
      </c>
      <c r="DF162">
        <v>0</v>
      </c>
      <c r="DG162">
        <v>0</v>
      </c>
      <c r="DH162">
        <v>0.74006035999999997</v>
      </c>
      <c r="DI162">
        <v>2.52685</v>
      </c>
      <c r="DJ162">
        <v>1.8700213400000001</v>
      </c>
      <c r="DK162">
        <v>228137.4436</v>
      </c>
      <c r="DL162">
        <v>1798002.1931</v>
      </c>
      <c r="DM162">
        <v>7.8812239999999996</v>
      </c>
      <c r="EB162" s="3">
        <v>101.90746385778529</v>
      </c>
      <c r="EC162">
        <f t="shared" si="9"/>
        <v>190668864.87791625</v>
      </c>
      <c r="ED162">
        <f t="shared" si="10"/>
        <v>522.02290178758733</v>
      </c>
      <c r="EE162">
        <f t="shared" si="11"/>
        <v>522.02290178758733</v>
      </c>
      <c r="EF162">
        <v>86552.615204999995</v>
      </c>
      <c r="EG162">
        <v>0</v>
      </c>
      <c r="EJ162">
        <v>21047.516264000002</v>
      </c>
      <c r="EK162">
        <v>21047.516264000002</v>
      </c>
      <c r="EL162">
        <v>21047.516264000002</v>
      </c>
      <c r="EM162">
        <v>0</v>
      </c>
      <c r="EN162">
        <v>37531.248168999999</v>
      </c>
      <c r="EO162">
        <v>37531.248168999999</v>
      </c>
    </row>
    <row r="163" spans="1:146" x14ac:dyDescent="0.25">
      <c r="A163">
        <v>20689</v>
      </c>
      <c r="B163">
        <v>8</v>
      </c>
      <c r="C163">
        <v>0.25185653340000003</v>
      </c>
      <c r="D163">
        <v>0</v>
      </c>
      <c r="E163">
        <v>0.72618107129999998</v>
      </c>
      <c r="F163">
        <v>1</v>
      </c>
      <c r="G163">
        <v>1.20082161E-2</v>
      </c>
      <c r="H163">
        <v>219203.08267</v>
      </c>
      <c r="I163">
        <v>219203.08267</v>
      </c>
      <c r="J163">
        <v>219203.08267</v>
      </c>
      <c r="K163">
        <v>154311.16826000001</v>
      </c>
      <c r="L163">
        <v>88562.792958000005</v>
      </c>
      <c r="M163">
        <v>22041.146347000002</v>
      </c>
      <c r="N163">
        <v>22041.146347000002</v>
      </c>
      <c r="O163">
        <v>22041.146347000002</v>
      </c>
      <c r="P163">
        <v>22041.146347000002</v>
      </c>
      <c r="Q163">
        <v>22041.146347000002</v>
      </c>
      <c r="R163">
        <v>301430.84153999999</v>
      </c>
      <c r="S163">
        <v>210544.88338000001</v>
      </c>
      <c r="T163">
        <v>74340.549606</v>
      </c>
      <c r="U163">
        <v>0</v>
      </c>
      <c r="V163">
        <v>91776.071318999995</v>
      </c>
      <c r="W163">
        <v>91776.071318999995</v>
      </c>
      <c r="X163">
        <v>91776.071318999995</v>
      </c>
      <c r="Y163">
        <v>50115.041792000004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7</v>
      </c>
      <c r="AG163">
        <v>0.51700001959999997</v>
      </c>
      <c r="AH163">
        <v>166.87021246</v>
      </c>
      <c r="AI163">
        <v>2.7129591784999998</v>
      </c>
      <c r="AJ163">
        <f>IF(AI163&gt;0,MIN(AH163/AI163,100),100)</f>
        <v>61.508560019050066</v>
      </c>
      <c r="AK163">
        <v>163038.53693999999</v>
      </c>
      <c r="AL163">
        <v>1284943.1569000001</v>
      </c>
      <c r="AM163">
        <v>5.6323206306999998</v>
      </c>
      <c r="AN163">
        <f>IF(AND(AK163=0,AL163=0,AM163=0),1,0)</f>
        <v>0</v>
      </c>
      <c r="AQ163">
        <v>111.80903567</v>
      </c>
      <c r="AR163">
        <v>0.34444619999999998</v>
      </c>
      <c r="AS163">
        <v>11.443888827</v>
      </c>
      <c r="AT163">
        <v>1.8191565692</v>
      </c>
      <c r="AU163">
        <v>12.124855506999999</v>
      </c>
      <c r="AV163">
        <v>75.543904736000002</v>
      </c>
      <c r="AW163">
        <v>4.8685220646999996</v>
      </c>
      <c r="AX163">
        <v>53.194357787999998</v>
      </c>
      <c r="AY163">
        <v>90659.557652000003</v>
      </c>
      <c r="AZ163">
        <v>5.2150261097000001</v>
      </c>
      <c r="BA163">
        <v>606.18520888</v>
      </c>
      <c r="BB163">
        <v>4977.0279394999998</v>
      </c>
      <c r="BC163">
        <v>1904.9212597999999</v>
      </c>
      <c r="BD163">
        <v>4.3516099999999999E-4</v>
      </c>
      <c r="BE163">
        <v>11000</v>
      </c>
      <c r="BF163">
        <v>1.1875</v>
      </c>
      <c r="BG163">
        <v>5919417.1223999998</v>
      </c>
      <c r="BH163">
        <v>9302634.1068999991</v>
      </c>
      <c r="BI163">
        <v>1.8267823378000001</v>
      </c>
      <c r="BJ163">
        <v>0.39537441829999997</v>
      </c>
      <c r="BK163">
        <v>0.2409555488</v>
      </c>
      <c r="BL163">
        <f>BK163/BJ163</f>
        <v>0.60943636625769027</v>
      </c>
      <c r="BM163">
        <v>190.73678773</v>
      </c>
      <c r="BN163">
        <v>6327</v>
      </c>
      <c r="BO163">
        <f>BN163*365.25*1000000/1000</f>
        <v>2310936750</v>
      </c>
      <c r="BP163">
        <f>BO163/(CR163*1000)</f>
        <v>270.76001757469243</v>
      </c>
      <c r="BQ163">
        <v>1</v>
      </c>
      <c r="BR163">
        <v>490</v>
      </c>
      <c r="BS163">
        <v>489</v>
      </c>
      <c r="BT163">
        <v>156</v>
      </c>
      <c r="BU163" t="s">
        <v>179</v>
      </c>
      <c r="BV163" t="s">
        <v>274</v>
      </c>
      <c r="BW163">
        <v>39.090000000000003</v>
      </c>
      <c r="BX163">
        <v>117.17</v>
      </c>
      <c r="BY163" t="s">
        <v>71</v>
      </c>
      <c r="BZ163" t="s">
        <v>181</v>
      </c>
      <c r="CA163" t="s">
        <v>79</v>
      </c>
      <c r="CB163" t="s">
        <v>877</v>
      </c>
      <c r="CC163" t="s">
        <v>93</v>
      </c>
      <c r="CD163" t="s">
        <v>881</v>
      </c>
      <c r="CE163">
        <v>9292.4732781000002</v>
      </c>
      <c r="CF163">
        <v>2467</v>
      </c>
      <c r="CG163">
        <v>2761</v>
      </c>
      <c r="CH163">
        <v>2935</v>
      </c>
      <c r="CI163">
        <v>3121</v>
      </c>
      <c r="CJ163">
        <v>3318</v>
      </c>
      <c r="CK163">
        <v>3527</v>
      </c>
      <c r="CL163">
        <v>3750</v>
      </c>
      <c r="CM163">
        <v>4097</v>
      </c>
      <c r="CN163">
        <v>4558</v>
      </c>
      <c r="CO163">
        <v>5513</v>
      </c>
      <c r="CP163">
        <v>6670</v>
      </c>
      <c r="CQ163">
        <v>7562</v>
      </c>
      <c r="CR163">
        <v>8535</v>
      </c>
      <c r="CS163">
        <v>9670</v>
      </c>
      <c r="CT163" t="s">
        <v>885</v>
      </c>
      <c r="CU163">
        <v>10916</v>
      </c>
      <c r="CV163">
        <v>11934</v>
      </c>
      <c r="CW163">
        <v>8780.66</v>
      </c>
      <c r="CX163" t="s">
        <v>877</v>
      </c>
      <c r="CY163" t="s">
        <v>890</v>
      </c>
      <c r="CZ163">
        <v>4687.4317908000003</v>
      </c>
      <c r="DA163">
        <v>10032.931051</v>
      </c>
      <c r="DB163">
        <v>7.0858798027000001</v>
      </c>
      <c r="DC163">
        <v>386.20901488999999</v>
      </c>
      <c r="DD163">
        <f t="shared" si="12"/>
        <v>54.504031347361988</v>
      </c>
      <c r="DE163">
        <v>120.73100281000001</v>
      </c>
      <c r="DF163">
        <v>0.71556699280000002</v>
      </c>
      <c r="DG163">
        <v>100</v>
      </c>
      <c r="DH163">
        <v>22.349819029999999</v>
      </c>
      <c r="DI163">
        <v>3.67964</v>
      </c>
      <c r="DJ163">
        <v>82.239304360000006</v>
      </c>
      <c r="DK163">
        <v>228137.4436</v>
      </c>
      <c r="DL163">
        <v>1798002.1931</v>
      </c>
      <c r="DM163">
        <v>7.8812239999999996</v>
      </c>
      <c r="DN163">
        <f>IF(AND(D163=1,AM163&gt;1),1,0)</f>
        <v>0</v>
      </c>
      <c r="DO163">
        <f>IF(AND(DN163=0,AN163=1),AO163,DN163)</f>
        <v>0</v>
      </c>
      <c r="DP163">
        <f>IF(AND(E163=1,AS164&gt;0.3),1,0)</f>
        <v>0</v>
      </c>
      <c r="DQ163">
        <f>IF(AND(F163=1,AT164&gt;0.4),1,0)</f>
        <v>0</v>
      </c>
      <c r="DR163">
        <f>IF(AND($F163=1,$AT164&gt;1),1,0)</f>
        <v>0</v>
      </c>
      <c r="DS163">
        <f>IF(AND($F163=1,$AX163&gt;0.3),1,0)</f>
        <v>1</v>
      </c>
      <c r="DT163">
        <f>IF(AND($F163=1,$AX163&gt;0.4),1,0)</f>
        <v>1</v>
      </c>
      <c r="DU163">
        <f>IF(AND($F163=1,$AX163&gt;1),1,0)</f>
        <v>1</v>
      </c>
      <c r="DV163">
        <f>IF(AND($F163=1,$BI163&gt;0.3),1,0)</f>
        <v>1</v>
      </c>
      <c r="DW163">
        <f>IF(AND($F163=1,$BI163&gt;0.4),1,0)</f>
        <v>1</v>
      </c>
      <c r="DX163">
        <f>IF(AND($F163=1,$BI163&gt;1),1,0)</f>
        <v>1</v>
      </c>
      <c r="DY163">
        <f>IF(AND($F163=1,$BL163&gt;0.3),1,0)</f>
        <v>1</v>
      </c>
      <c r="DZ163">
        <f>IF(AND($F163=1,$BL163&gt;0.4),1,0)</f>
        <v>1</v>
      </c>
      <c r="EA163">
        <f>IF(AND($F163=1,$BL163&gt;1),1,0)</f>
        <v>0</v>
      </c>
      <c r="EB163" s="3">
        <v>101.90746385778529</v>
      </c>
      <c r="EC163">
        <f t="shared" si="9"/>
        <v>869780204.02619743</v>
      </c>
      <c r="ED163">
        <f t="shared" si="10"/>
        <v>2381.3284162250443</v>
      </c>
      <c r="EE163">
        <f t="shared" si="11"/>
        <v>6327</v>
      </c>
      <c r="EF163">
        <v>154311.16826000001</v>
      </c>
      <c r="EG163">
        <v>22041.146347000002</v>
      </c>
      <c r="EH163">
        <v>0</v>
      </c>
      <c r="EI163">
        <v>86399.943622999999</v>
      </c>
      <c r="EJ163">
        <v>88564.517781000002</v>
      </c>
      <c r="EK163">
        <v>88564.517781000002</v>
      </c>
      <c r="EL163">
        <v>88564.517781000002</v>
      </c>
      <c r="EM163">
        <v>0</v>
      </c>
      <c r="EN163">
        <v>0</v>
      </c>
      <c r="EO163">
        <v>0</v>
      </c>
      <c r="EP163">
        <v>1032232.4916</v>
      </c>
    </row>
    <row r="164" spans="1:146" x14ac:dyDescent="0.25">
      <c r="A164">
        <v>20704</v>
      </c>
      <c r="H164">
        <v>125312.23512</v>
      </c>
      <c r="I164">
        <v>76762.388697000002</v>
      </c>
      <c r="J164">
        <v>76762.388697000002</v>
      </c>
      <c r="K164">
        <v>76762.388697000002</v>
      </c>
      <c r="L164">
        <v>76762.388697000002</v>
      </c>
      <c r="M164">
        <v>382770.94189000002</v>
      </c>
      <c r="N164">
        <v>306951.55998000002</v>
      </c>
      <c r="O164">
        <v>236630.51538</v>
      </c>
      <c r="P164">
        <v>236630.51538</v>
      </c>
      <c r="Q164">
        <v>236630.51538</v>
      </c>
      <c r="AF164">
        <v>819</v>
      </c>
      <c r="AG164">
        <v>0.24130000169999999</v>
      </c>
      <c r="BE164">
        <v>12000</v>
      </c>
      <c r="BQ164">
        <v>1</v>
      </c>
      <c r="BR164">
        <v>554</v>
      </c>
      <c r="BS164">
        <v>553</v>
      </c>
      <c r="BT164">
        <v>156</v>
      </c>
      <c r="BU164" t="s">
        <v>179</v>
      </c>
      <c r="BV164" t="s">
        <v>275</v>
      </c>
      <c r="BW164">
        <v>43.82</v>
      </c>
      <c r="BX164">
        <v>87.62</v>
      </c>
      <c r="BY164" t="s">
        <v>71</v>
      </c>
      <c r="BZ164" t="s">
        <v>181</v>
      </c>
      <c r="CA164" t="s">
        <v>79</v>
      </c>
      <c r="CB164" t="s">
        <v>877</v>
      </c>
      <c r="CC164" t="s">
        <v>74</v>
      </c>
      <c r="CD164" t="s">
        <v>74</v>
      </c>
      <c r="CE164">
        <v>51.951379406000001</v>
      </c>
      <c r="CF164">
        <v>102</v>
      </c>
      <c r="CG164">
        <v>174</v>
      </c>
      <c r="CH164">
        <v>296</v>
      </c>
      <c r="CI164">
        <v>472</v>
      </c>
      <c r="CJ164">
        <v>581</v>
      </c>
      <c r="CK164">
        <v>715</v>
      </c>
      <c r="CL164">
        <v>881</v>
      </c>
      <c r="CM164">
        <v>1025</v>
      </c>
      <c r="CN164">
        <v>1149</v>
      </c>
      <c r="CO164">
        <v>1399</v>
      </c>
      <c r="CP164">
        <v>1705</v>
      </c>
      <c r="CQ164">
        <v>2238</v>
      </c>
      <c r="CR164">
        <v>2954</v>
      </c>
      <c r="CS164">
        <v>3831</v>
      </c>
      <c r="CT164" t="s">
        <v>883</v>
      </c>
      <c r="CU164">
        <v>4565</v>
      </c>
      <c r="CV164">
        <v>5056</v>
      </c>
      <c r="CW164">
        <v>6865.74</v>
      </c>
      <c r="CX164" t="s">
        <v>877</v>
      </c>
      <c r="CY164" t="s">
        <v>890</v>
      </c>
      <c r="CZ164">
        <v>5211.7457646000003</v>
      </c>
      <c r="DA164">
        <v>7167.3110586000003</v>
      </c>
      <c r="DB164">
        <v>0</v>
      </c>
      <c r="DC164">
        <v>81.502502441000004</v>
      </c>
      <c r="DD164">
        <f t="shared" si="12"/>
        <v>100</v>
      </c>
      <c r="DE164">
        <v>15.478699684</v>
      </c>
      <c r="DF164">
        <v>0.1590829939</v>
      </c>
      <c r="DG164">
        <v>97.299499511999997</v>
      </c>
      <c r="DH164">
        <v>2.2905473299999999</v>
      </c>
      <c r="DI164">
        <v>5.5772199999999996</v>
      </c>
      <c r="DJ164">
        <v>12.774896780000001</v>
      </c>
      <c r="DK164">
        <v>26963.69497</v>
      </c>
      <c r="DL164">
        <v>0</v>
      </c>
      <c r="DM164">
        <v>0</v>
      </c>
      <c r="EB164" s="3">
        <v>101.90746385778529</v>
      </c>
      <c r="EC164">
        <f t="shared" si="9"/>
        <v>301034648.23589778</v>
      </c>
      <c r="ED164">
        <f t="shared" si="10"/>
        <v>824.1879486266879</v>
      </c>
      <c r="EE164">
        <f t="shared" si="11"/>
        <v>824.1879486266879</v>
      </c>
      <c r="EF164">
        <v>76762.388697000002</v>
      </c>
      <c r="EG164">
        <v>236630.51538</v>
      </c>
      <c r="EJ164">
        <v>25520.168653000001</v>
      </c>
      <c r="EK164">
        <v>65365.157492999999</v>
      </c>
      <c r="EL164">
        <v>497779.85132000002</v>
      </c>
      <c r="EM164">
        <v>101607.45468</v>
      </c>
      <c r="EN164">
        <v>101607.45468</v>
      </c>
      <c r="EO164">
        <v>753055.34536000004</v>
      </c>
    </row>
    <row r="165" spans="1:146" x14ac:dyDescent="0.25">
      <c r="A165">
        <v>20706</v>
      </c>
      <c r="H165">
        <v>147388.06912</v>
      </c>
      <c r="I165">
        <v>147388.06912</v>
      </c>
      <c r="J165">
        <v>147388.06912</v>
      </c>
      <c r="K165">
        <v>139151.42343</v>
      </c>
      <c r="L165">
        <v>90894.065533999994</v>
      </c>
      <c r="M165">
        <v>122549.13549</v>
      </c>
      <c r="N165">
        <v>122549.13549</v>
      </c>
      <c r="O165">
        <v>122549.13549</v>
      </c>
      <c r="P165">
        <v>122549.13549</v>
      </c>
      <c r="Q165">
        <v>122549.13549</v>
      </c>
      <c r="AF165">
        <v>57</v>
      </c>
      <c r="AG165">
        <v>0.59039998059999999</v>
      </c>
      <c r="BE165">
        <v>600000</v>
      </c>
      <c r="BQ165">
        <v>1</v>
      </c>
      <c r="BR165">
        <v>450</v>
      </c>
      <c r="BS165">
        <v>449</v>
      </c>
      <c r="BT165">
        <v>156</v>
      </c>
      <c r="BU165" t="s">
        <v>179</v>
      </c>
      <c r="BV165" t="s">
        <v>276</v>
      </c>
      <c r="BW165">
        <v>36.700000000000003</v>
      </c>
      <c r="BX165">
        <v>119.16</v>
      </c>
      <c r="BY165" t="s">
        <v>71</v>
      </c>
      <c r="BZ165" t="s">
        <v>181</v>
      </c>
      <c r="CA165" t="s">
        <v>79</v>
      </c>
      <c r="CB165" t="s">
        <v>877</v>
      </c>
      <c r="CC165" t="s">
        <v>93</v>
      </c>
      <c r="CD165" t="s">
        <v>881</v>
      </c>
      <c r="CE165">
        <v>1630.9374167000001</v>
      </c>
      <c r="CF165">
        <v>129</v>
      </c>
      <c r="CG165">
        <v>164</v>
      </c>
      <c r="CH165">
        <v>208</v>
      </c>
      <c r="CI165">
        <v>256</v>
      </c>
      <c r="CJ165">
        <v>286</v>
      </c>
      <c r="CK165">
        <v>319</v>
      </c>
      <c r="CL165">
        <v>356</v>
      </c>
      <c r="CM165">
        <v>454</v>
      </c>
      <c r="CN165">
        <v>634</v>
      </c>
      <c r="CO165">
        <v>885</v>
      </c>
      <c r="CP165">
        <v>1235</v>
      </c>
      <c r="CQ165">
        <v>1457</v>
      </c>
      <c r="CR165">
        <v>1699</v>
      </c>
      <c r="CS165">
        <v>1984</v>
      </c>
      <c r="CT165" t="s">
        <v>886</v>
      </c>
      <c r="CU165">
        <v>2286</v>
      </c>
      <c r="CV165">
        <v>2539</v>
      </c>
      <c r="CW165">
        <v>4966.88</v>
      </c>
      <c r="CX165" t="s">
        <v>877</v>
      </c>
      <c r="CY165" t="s">
        <v>890</v>
      </c>
      <c r="CZ165">
        <v>4417.3073978000002</v>
      </c>
      <c r="DA165">
        <v>10412.454755999999</v>
      </c>
      <c r="DB165">
        <v>12.854700089</v>
      </c>
      <c r="DC165">
        <v>282.96301269999998</v>
      </c>
      <c r="DD165">
        <f t="shared" si="12"/>
        <v>22.012416527876567</v>
      </c>
      <c r="DE165">
        <v>8.8756904601999995</v>
      </c>
      <c r="DF165">
        <v>0.15787400309999999</v>
      </c>
      <c r="DG165">
        <v>56.220100403000004</v>
      </c>
      <c r="DH165">
        <v>1.61411276</v>
      </c>
      <c r="DI165">
        <v>2.3145500000000001</v>
      </c>
      <c r="DJ165">
        <v>3.7359381800000002</v>
      </c>
      <c r="DK165">
        <v>228137.4436</v>
      </c>
      <c r="DL165">
        <v>1798002.1931</v>
      </c>
      <c r="DM165">
        <v>7.8812239999999996</v>
      </c>
      <c r="EB165" s="3">
        <v>101.90746385778529</v>
      </c>
      <c r="EC165">
        <f t="shared" si="9"/>
        <v>173140781.09437719</v>
      </c>
      <c r="ED165">
        <f t="shared" si="10"/>
        <v>474.03362380390746</v>
      </c>
      <c r="EE165">
        <f t="shared" si="11"/>
        <v>474.03362380390746</v>
      </c>
      <c r="EF165">
        <v>147388.06912</v>
      </c>
      <c r="EG165">
        <v>122549.13549</v>
      </c>
      <c r="EJ165">
        <v>79727.447274999999</v>
      </c>
      <c r="EK165">
        <v>79727.447274999999</v>
      </c>
      <c r="EL165">
        <v>89734.567838000003</v>
      </c>
      <c r="EM165">
        <v>0</v>
      </c>
      <c r="EN165">
        <v>57617.910853000001</v>
      </c>
      <c r="EO165">
        <v>145978.76397999999</v>
      </c>
    </row>
    <row r="166" spans="1:146" x14ac:dyDescent="0.25">
      <c r="A166">
        <v>20707</v>
      </c>
      <c r="H166">
        <v>5645.5297472000002</v>
      </c>
      <c r="I166">
        <v>5645.5297472000002</v>
      </c>
      <c r="J166">
        <v>5645.5297472000002</v>
      </c>
      <c r="K166">
        <v>5645.5297472000002</v>
      </c>
      <c r="L166">
        <v>2264.947995</v>
      </c>
      <c r="M166">
        <v>193623.78829</v>
      </c>
      <c r="N166">
        <v>193623.78829</v>
      </c>
      <c r="O166">
        <v>193623.78829</v>
      </c>
      <c r="P166">
        <v>193623.78829</v>
      </c>
      <c r="Q166">
        <v>2264.947995</v>
      </c>
      <c r="AF166">
        <v>2</v>
      </c>
      <c r="AG166">
        <v>0.79850000139999999</v>
      </c>
      <c r="BE166">
        <v>600000</v>
      </c>
      <c r="BQ166">
        <v>0</v>
      </c>
      <c r="BR166">
        <v>467</v>
      </c>
      <c r="BS166">
        <v>466</v>
      </c>
      <c r="BT166">
        <v>156</v>
      </c>
      <c r="BU166" t="s">
        <v>179</v>
      </c>
      <c r="BV166" t="s">
        <v>277</v>
      </c>
      <c r="BW166">
        <v>37.520000000000003</v>
      </c>
      <c r="BX166">
        <v>122.08</v>
      </c>
      <c r="BY166" t="s">
        <v>71</v>
      </c>
      <c r="BZ166" t="s">
        <v>181</v>
      </c>
      <c r="CA166" t="s">
        <v>79</v>
      </c>
      <c r="CB166" t="s">
        <v>877</v>
      </c>
      <c r="CC166" t="s">
        <v>80</v>
      </c>
      <c r="CD166" t="s">
        <v>881</v>
      </c>
      <c r="CE166">
        <v>720.43241881999995</v>
      </c>
      <c r="CF166">
        <v>36</v>
      </c>
      <c r="CG166">
        <v>41</v>
      </c>
      <c r="CH166">
        <v>47</v>
      </c>
      <c r="CI166">
        <v>54</v>
      </c>
      <c r="CJ166">
        <v>62</v>
      </c>
      <c r="CK166">
        <v>71</v>
      </c>
      <c r="CL166">
        <v>82</v>
      </c>
      <c r="CM166">
        <v>94</v>
      </c>
      <c r="CN166">
        <v>107</v>
      </c>
      <c r="CO166">
        <v>217</v>
      </c>
      <c r="CP166">
        <v>440</v>
      </c>
      <c r="CQ166">
        <v>596</v>
      </c>
      <c r="CR166">
        <v>783</v>
      </c>
      <c r="CS166">
        <v>1013</v>
      </c>
      <c r="CT166" t="s">
        <v>886</v>
      </c>
      <c r="CU166">
        <v>1216</v>
      </c>
      <c r="CV166">
        <v>1364</v>
      </c>
      <c r="CW166">
        <v>4040.39</v>
      </c>
      <c r="CX166" t="s">
        <v>877</v>
      </c>
      <c r="CY166" t="s">
        <v>890</v>
      </c>
      <c r="CZ166">
        <v>4510.3555846999998</v>
      </c>
      <c r="DA166">
        <v>10595.728894</v>
      </c>
      <c r="DB166">
        <v>0.43671399360000002</v>
      </c>
      <c r="DC166">
        <v>56.53609848</v>
      </c>
      <c r="DD166">
        <f t="shared" si="12"/>
        <v>100</v>
      </c>
      <c r="DE166">
        <v>0.15315100000000001</v>
      </c>
      <c r="DF166">
        <v>0.23916699999999999</v>
      </c>
      <c r="DG166">
        <v>0.64035399999999998</v>
      </c>
      <c r="DH166">
        <v>0.39162400000000003</v>
      </c>
      <c r="DI166">
        <v>0.94753799999999999</v>
      </c>
      <c r="DJ166">
        <v>0.37107899999999999</v>
      </c>
      <c r="DK166">
        <v>0</v>
      </c>
      <c r="DL166">
        <v>0</v>
      </c>
      <c r="DM166">
        <v>0</v>
      </c>
      <c r="EB166" s="3">
        <v>101.90746385778529</v>
      </c>
      <c r="EC166">
        <f t="shared" si="9"/>
        <v>79793544.200645879</v>
      </c>
      <c r="ED166">
        <f t="shared" si="10"/>
        <v>218.46281779779844</v>
      </c>
      <c r="EE166">
        <f t="shared" si="11"/>
        <v>218.46281779779844</v>
      </c>
      <c r="EF166">
        <v>5645.5297472000002</v>
      </c>
      <c r="EG166">
        <v>193623.78829</v>
      </c>
      <c r="EJ166">
        <v>5645.5297472000002</v>
      </c>
      <c r="EK166">
        <v>5645.5297472000002</v>
      </c>
      <c r="EL166">
        <v>196214.84406</v>
      </c>
      <c r="EM166">
        <v>331.97311078000001</v>
      </c>
      <c r="EN166">
        <v>88191.090521000006</v>
      </c>
      <c r="EO166">
        <v>262098.29895999999</v>
      </c>
    </row>
    <row r="167" spans="1:146" x14ac:dyDescent="0.25">
      <c r="A167">
        <v>20710</v>
      </c>
      <c r="H167">
        <v>119309.89114000001</v>
      </c>
      <c r="I167">
        <v>62488.947877999999</v>
      </c>
      <c r="J167">
        <v>0</v>
      </c>
      <c r="K167">
        <v>0</v>
      </c>
      <c r="L167">
        <v>0</v>
      </c>
      <c r="M167">
        <v>1179.1486135</v>
      </c>
      <c r="N167">
        <v>0</v>
      </c>
      <c r="O167">
        <v>0</v>
      </c>
      <c r="P167">
        <v>0</v>
      </c>
      <c r="Q167">
        <v>0</v>
      </c>
      <c r="AF167">
        <v>14</v>
      </c>
      <c r="AG167">
        <v>1.5828000307000001</v>
      </c>
      <c r="BE167">
        <v>12000</v>
      </c>
      <c r="BQ167">
        <v>1</v>
      </c>
      <c r="BR167">
        <v>291</v>
      </c>
      <c r="BS167">
        <v>291</v>
      </c>
      <c r="BT167">
        <v>156</v>
      </c>
      <c r="BU167" t="s">
        <v>179</v>
      </c>
      <c r="BV167" t="s">
        <v>278</v>
      </c>
      <c r="BW167">
        <v>28.01</v>
      </c>
      <c r="BX167">
        <v>120.67</v>
      </c>
      <c r="BY167" t="s">
        <v>71</v>
      </c>
      <c r="BZ167" t="s">
        <v>181</v>
      </c>
      <c r="CA167" t="s">
        <v>79</v>
      </c>
      <c r="CB167" t="s">
        <v>877</v>
      </c>
      <c r="CC167" t="s">
        <v>80</v>
      </c>
      <c r="CD167" t="s">
        <v>881</v>
      </c>
      <c r="CE167">
        <v>2189.3290572999999</v>
      </c>
      <c r="CF167">
        <v>151</v>
      </c>
      <c r="CG167">
        <v>231</v>
      </c>
      <c r="CH167">
        <v>419</v>
      </c>
      <c r="CI167">
        <v>689</v>
      </c>
      <c r="CJ167">
        <v>767</v>
      </c>
      <c r="CK167">
        <v>853</v>
      </c>
      <c r="CL167">
        <v>949</v>
      </c>
      <c r="CM167">
        <v>1034</v>
      </c>
      <c r="CN167">
        <v>1111</v>
      </c>
      <c r="CO167">
        <v>1318</v>
      </c>
      <c r="CP167">
        <v>1565</v>
      </c>
      <c r="CQ167">
        <v>2187</v>
      </c>
      <c r="CR167">
        <v>2635</v>
      </c>
      <c r="CS167">
        <v>3151</v>
      </c>
      <c r="CT167" t="s">
        <v>883</v>
      </c>
      <c r="CU167">
        <v>3651</v>
      </c>
      <c r="CV167">
        <v>4041</v>
      </c>
      <c r="CW167">
        <v>5562.53</v>
      </c>
      <c r="CX167" t="s">
        <v>877</v>
      </c>
      <c r="CY167" t="s">
        <v>890</v>
      </c>
      <c r="CZ167">
        <v>3410.0490878999999</v>
      </c>
      <c r="DA167">
        <v>11196.323641000001</v>
      </c>
      <c r="DB167">
        <v>659.48602295000001</v>
      </c>
      <c r="DC167">
        <v>37.899200440000001</v>
      </c>
      <c r="DD167">
        <f t="shared" si="12"/>
        <v>5.7467784185129558E-2</v>
      </c>
      <c r="DE167">
        <v>0.37727299330000003</v>
      </c>
      <c r="DF167">
        <v>4.0529398918000004</v>
      </c>
      <c r="DG167">
        <v>9.3086101099999999E-2</v>
      </c>
      <c r="DH167">
        <v>13.38513732</v>
      </c>
      <c r="DI167">
        <v>0.10721600000000001</v>
      </c>
      <c r="DJ167">
        <v>1.4350994399999999</v>
      </c>
      <c r="DK167">
        <v>7863.1834269999999</v>
      </c>
      <c r="DL167">
        <v>72843.548370000004</v>
      </c>
      <c r="DM167">
        <v>9.2638750000000005</v>
      </c>
      <c r="EB167" s="3">
        <v>101.90746385778529</v>
      </c>
      <c r="EC167">
        <f t="shared" si="9"/>
        <v>268526167.26526427</v>
      </c>
      <c r="ED167">
        <f t="shared" si="10"/>
        <v>735.18457841277018</v>
      </c>
      <c r="EE167">
        <f t="shared" si="11"/>
        <v>735.18457841277018</v>
      </c>
      <c r="EF167">
        <v>0</v>
      </c>
      <c r="EG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2475.7230301</v>
      </c>
    </row>
    <row r="168" spans="1:146" x14ac:dyDescent="0.25">
      <c r="A168">
        <v>20712</v>
      </c>
      <c r="B168">
        <v>2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488527.05567999999</v>
      </c>
      <c r="I168">
        <v>488527.05567999999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620959.69510999997</v>
      </c>
      <c r="S168">
        <v>404298.71285000001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28151.997295000001</v>
      </c>
      <c r="AB168">
        <v>28151.997295000001</v>
      </c>
      <c r="AC168">
        <v>2599.9066705999999</v>
      </c>
      <c r="AD168">
        <v>2599.9066705999999</v>
      </c>
      <c r="AE168">
        <v>2599.9066705999999</v>
      </c>
      <c r="AF168">
        <v>24</v>
      </c>
      <c r="AG168">
        <v>1.0917999744</v>
      </c>
      <c r="AH168">
        <v>58.648167715</v>
      </c>
      <c r="AI168">
        <v>291.19351412999998</v>
      </c>
      <c r="AJ168">
        <f>IF(AI168&gt;0,MIN(AH168/AI168,100),100)</f>
        <v>0.20140616074579601</v>
      </c>
      <c r="AK168">
        <v>65226.350700000003</v>
      </c>
      <c r="AL168">
        <v>81975.042579999994</v>
      </c>
      <c r="AM168">
        <v>1.256778</v>
      </c>
      <c r="AN168">
        <f>IF(AND(AK168=0,AL168=0,AM168=0),1,0)</f>
        <v>0</v>
      </c>
      <c r="AQ168">
        <v>38.294220787</v>
      </c>
      <c r="AR168">
        <v>0</v>
      </c>
      <c r="AS168">
        <v>923.54678992000004</v>
      </c>
      <c r="AT168">
        <v>0.22727600000000001</v>
      </c>
      <c r="AU168">
        <v>209.89972921</v>
      </c>
      <c r="AV168">
        <v>32.391799927000001</v>
      </c>
      <c r="AW168">
        <v>815.99798583999996</v>
      </c>
      <c r="AX168">
        <v>3.9696000500000002E-2</v>
      </c>
      <c r="AY168">
        <v>76755.388516000006</v>
      </c>
      <c r="AZ168">
        <v>1.2552516129</v>
      </c>
      <c r="BA168">
        <v>2926.8656774000001</v>
      </c>
      <c r="BB168">
        <v>17964.333031999999</v>
      </c>
      <c r="BC168">
        <v>8707.1345161000008</v>
      </c>
      <c r="BD168">
        <v>2.3548387097000001</v>
      </c>
      <c r="BE168">
        <v>11000</v>
      </c>
      <c r="BF168">
        <v>1.1875</v>
      </c>
      <c r="BG168">
        <v>334956367.88999999</v>
      </c>
      <c r="BH168">
        <v>55199252.833999999</v>
      </c>
      <c r="BI168">
        <v>0.47147387480000003</v>
      </c>
      <c r="BJ168">
        <v>10.950516402</v>
      </c>
      <c r="BK168">
        <v>73.981564278999997</v>
      </c>
      <c r="BL168">
        <f>BK168/BJ168</f>
        <v>6.7559886276676435</v>
      </c>
      <c r="BM168">
        <v>167.69162843999999</v>
      </c>
      <c r="BN168">
        <v>3100</v>
      </c>
      <c r="BO168">
        <f>BN168*365.25*1000000/1000</f>
        <v>1132275000</v>
      </c>
      <c r="BP168">
        <f>BO168/(CR168*1000)</f>
        <v>127.16475741239893</v>
      </c>
      <c r="BQ168">
        <v>1</v>
      </c>
      <c r="BR168">
        <v>329</v>
      </c>
      <c r="BS168">
        <v>329</v>
      </c>
      <c r="BT168">
        <v>156</v>
      </c>
      <c r="BU168" t="s">
        <v>179</v>
      </c>
      <c r="BV168" t="s">
        <v>279</v>
      </c>
      <c r="BW168">
        <v>30.58</v>
      </c>
      <c r="BX168">
        <v>114.28</v>
      </c>
      <c r="BY168" t="s">
        <v>71</v>
      </c>
      <c r="BZ168" t="s">
        <v>181</v>
      </c>
      <c r="CA168" t="s">
        <v>79</v>
      </c>
      <c r="CB168" t="s">
        <v>877</v>
      </c>
      <c r="CC168" t="s">
        <v>80</v>
      </c>
      <c r="CD168" t="s">
        <v>881</v>
      </c>
      <c r="CE168">
        <v>4082.1879041000002</v>
      </c>
      <c r="CF168">
        <v>1069</v>
      </c>
      <c r="CG168">
        <v>1489</v>
      </c>
      <c r="CH168">
        <v>1653</v>
      </c>
      <c r="CI168">
        <v>1836</v>
      </c>
      <c r="CJ168">
        <v>2039</v>
      </c>
      <c r="CK168">
        <v>2265</v>
      </c>
      <c r="CL168">
        <v>2516</v>
      </c>
      <c r="CM168">
        <v>2897</v>
      </c>
      <c r="CN168">
        <v>3417</v>
      </c>
      <c r="CO168">
        <v>4763</v>
      </c>
      <c r="CP168">
        <v>6638</v>
      </c>
      <c r="CQ168">
        <v>7737</v>
      </c>
      <c r="CR168">
        <v>8904</v>
      </c>
      <c r="CS168">
        <v>10256</v>
      </c>
      <c r="CT168" t="s">
        <v>885</v>
      </c>
      <c r="CU168">
        <v>11641</v>
      </c>
      <c r="CV168">
        <v>12727</v>
      </c>
      <c r="CW168">
        <v>6775.39</v>
      </c>
      <c r="CX168" t="s">
        <v>877</v>
      </c>
      <c r="CY168" t="s">
        <v>890</v>
      </c>
      <c r="CZ168">
        <v>3711.6705781000001</v>
      </c>
      <c r="DA168">
        <v>10438.837218999999</v>
      </c>
      <c r="DB168">
        <v>519.92602538999995</v>
      </c>
      <c r="DC168">
        <v>164.03300476000001</v>
      </c>
      <c r="DD168">
        <f t="shared" si="12"/>
        <v>0.31549296774855184</v>
      </c>
      <c r="DE168">
        <v>32.391799927000001</v>
      </c>
      <c r="DF168">
        <v>815.99798583999996</v>
      </c>
      <c r="DG168">
        <v>3.9696000500000002E-2</v>
      </c>
      <c r="DH168">
        <v>923.54678992000004</v>
      </c>
      <c r="DI168">
        <v>0.22727600000000001</v>
      </c>
      <c r="DJ168">
        <v>209.89972921</v>
      </c>
      <c r="DK168">
        <v>65226.350700000003</v>
      </c>
      <c r="DL168">
        <v>81975.042579999994</v>
      </c>
      <c r="DM168">
        <v>1.256778</v>
      </c>
      <c r="DN168">
        <f>IF(AND(D168=1,AM168&gt;1),1,0)</f>
        <v>0</v>
      </c>
      <c r="DO168">
        <f>IF(AND(DN168=0,AN168=1),AO168,DN168)</f>
        <v>0</v>
      </c>
      <c r="DP168">
        <f>IF(AND(E168=1,AS169&gt;0.3),1,0)</f>
        <v>0</v>
      </c>
      <c r="DQ168">
        <f>IF(AND(F168=1,AT169&gt;0.4),1,0)</f>
        <v>0</v>
      </c>
      <c r="DR168">
        <f>IF(AND($F168=1,$AT169&gt;1),1,0)</f>
        <v>0</v>
      </c>
      <c r="DS168">
        <f>IF(AND($F168=1,$AX168&gt;0.3),1,0)</f>
        <v>0</v>
      </c>
      <c r="DT168">
        <f>IF(AND($F168=1,$AX168&gt;0.4),1,0)</f>
        <v>0</v>
      </c>
      <c r="DU168">
        <f>IF(AND($F168=1,$AX168&gt;1),1,0)</f>
        <v>0</v>
      </c>
      <c r="DV168">
        <f>IF(AND($F168=1,$BI168&gt;0.3),1,0)</f>
        <v>1</v>
      </c>
      <c r="DW168">
        <f>IF(AND($F168=1,$BI168&gt;0.4),1,0)</f>
        <v>1</v>
      </c>
      <c r="DX168">
        <f>IF(AND($F168=1,$BI168&gt;1),1,0)</f>
        <v>0</v>
      </c>
      <c r="DY168">
        <f>IF(AND($F168=1,$BL168&gt;0.3),1,0)</f>
        <v>1</v>
      </c>
      <c r="DZ168">
        <f>IF(AND($F168=1,$BL168&gt;0.4),1,0)</f>
        <v>1</v>
      </c>
      <c r="EA168">
        <f>IF(AND($F168=1,$BL168&gt;1),1,0)</f>
        <v>1</v>
      </c>
      <c r="EB168" s="3">
        <v>101.90746385778529</v>
      </c>
      <c r="EC168">
        <f t="shared" si="9"/>
        <v>907384058.18972015</v>
      </c>
      <c r="ED168">
        <f t="shared" si="10"/>
        <v>2484.2821579458459</v>
      </c>
      <c r="EE168">
        <f t="shared" si="11"/>
        <v>3100</v>
      </c>
      <c r="EF168">
        <v>0</v>
      </c>
      <c r="EG168">
        <v>0</v>
      </c>
      <c r="EH168">
        <v>2599.9066705999999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1439070.0441000001</v>
      </c>
    </row>
    <row r="169" spans="1:146" x14ac:dyDescent="0.25">
      <c r="A169">
        <v>20713</v>
      </c>
      <c r="H169">
        <v>252265.64223</v>
      </c>
      <c r="I169">
        <v>252265.64223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AF169">
        <v>16</v>
      </c>
      <c r="AG169">
        <v>1.0681999922000001</v>
      </c>
      <c r="BE169">
        <v>600000</v>
      </c>
      <c r="BQ169">
        <v>0</v>
      </c>
      <c r="BR169">
        <v>342</v>
      </c>
      <c r="BS169">
        <v>342</v>
      </c>
      <c r="BT169">
        <v>156</v>
      </c>
      <c r="BU169" t="s">
        <v>179</v>
      </c>
      <c r="BV169" t="s">
        <v>280</v>
      </c>
      <c r="BW169">
        <v>31.34</v>
      </c>
      <c r="BX169">
        <v>118.38</v>
      </c>
      <c r="BY169" t="s">
        <v>71</v>
      </c>
      <c r="BZ169" t="s">
        <v>181</v>
      </c>
      <c r="CA169" t="s">
        <v>79</v>
      </c>
      <c r="CB169" t="s">
        <v>877</v>
      </c>
      <c r="CC169" t="s">
        <v>80</v>
      </c>
      <c r="CD169" t="s">
        <v>881</v>
      </c>
      <c r="CE169">
        <v>2749.0066022000001</v>
      </c>
      <c r="CF169">
        <v>163</v>
      </c>
      <c r="CG169">
        <v>184</v>
      </c>
      <c r="CH169">
        <v>209</v>
      </c>
      <c r="CI169">
        <v>237</v>
      </c>
      <c r="CJ169">
        <v>268</v>
      </c>
      <c r="CK169">
        <v>304</v>
      </c>
      <c r="CL169">
        <v>344</v>
      </c>
      <c r="CM169">
        <v>390</v>
      </c>
      <c r="CN169">
        <v>442</v>
      </c>
      <c r="CO169">
        <v>529</v>
      </c>
      <c r="CP169">
        <v>634</v>
      </c>
      <c r="CQ169">
        <v>858</v>
      </c>
      <c r="CR169">
        <v>1172</v>
      </c>
      <c r="CS169">
        <v>1567</v>
      </c>
      <c r="CT169" t="s">
        <v>886</v>
      </c>
      <c r="CU169">
        <v>1898</v>
      </c>
      <c r="CV169">
        <v>2122</v>
      </c>
      <c r="CW169">
        <v>4336.8100000000004</v>
      </c>
      <c r="CX169" t="s">
        <v>877</v>
      </c>
      <c r="CY169" t="s">
        <v>890</v>
      </c>
      <c r="CZ169">
        <v>3800.3018563999999</v>
      </c>
      <c r="DA169">
        <v>10759.954796</v>
      </c>
      <c r="DB169">
        <v>60.203498840000002</v>
      </c>
      <c r="DC169">
        <v>88.731597899999997</v>
      </c>
      <c r="DD169">
        <f t="shared" si="12"/>
        <v>1.4738611477684673</v>
      </c>
      <c r="DE169">
        <v>32.391799927000001</v>
      </c>
      <c r="DF169">
        <v>815.99798583999996</v>
      </c>
      <c r="DG169">
        <v>3.9696000500000002E-2</v>
      </c>
      <c r="DH169">
        <v>923.54678992000004</v>
      </c>
      <c r="DI169">
        <v>0.22727600000000001</v>
      </c>
      <c r="DJ169">
        <v>209.89972921</v>
      </c>
      <c r="DK169">
        <v>0</v>
      </c>
      <c r="DL169">
        <v>0</v>
      </c>
      <c r="DM169">
        <v>0</v>
      </c>
      <c r="EB169" s="3">
        <v>101.90746385778529</v>
      </c>
      <c r="EC169">
        <f t="shared" si="9"/>
        <v>119435547.64132436</v>
      </c>
      <c r="ED169">
        <f t="shared" si="10"/>
        <v>326.99670812135344</v>
      </c>
      <c r="EE169">
        <f t="shared" si="11"/>
        <v>326.99670812135344</v>
      </c>
      <c r="EF169">
        <v>0</v>
      </c>
      <c r="EG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</row>
    <row r="170" spans="1:146" x14ac:dyDescent="0.25">
      <c r="A170">
        <v>20715</v>
      </c>
      <c r="H170">
        <v>202203.5239</v>
      </c>
      <c r="I170">
        <v>202203.5239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AF170">
        <v>14</v>
      </c>
      <c r="AG170">
        <v>0.97579997780000005</v>
      </c>
      <c r="BE170">
        <v>12000</v>
      </c>
      <c r="BQ170">
        <v>1</v>
      </c>
      <c r="BR170">
        <v>345</v>
      </c>
      <c r="BS170">
        <v>345</v>
      </c>
      <c r="BT170">
        <v>156</v>
      </c>
      <c r="BU170" t="s">
        <v>179</v>
      </c>
      <c r="BV170" t="s">
        <v>281</v>
      </c>
      <c r="BW170">
        <v>31.5</v>
      </c>
      <c r="BX170">
        <v>120.27</v>
      </c>
      <c r="BY170" t="s">
        <v>71</v>
      </c>
      <c r="BZ170" t="s">
        <v>181</v>
      </c>
      <c r="CA170" t="s">
        <v>79</v>
      </c>
      <c r="CB170" t="s">
        <v>877</v>
      </c>
      <c r="CC170" t="s">
        <v>80</v>
      </c>
      <c r="CD170" t="s">
        <v>881</v>
      </c>
      <c r="CE170">
        <v>1647.0429650999999</v>
      </c>
      <c r="CF170">
        <v>366</v>
      </c>
      <c r="CG170">
        <v>414</v>
      </c>
      <c r="CH170">
        <v>470</v>
      </c>
      <c r="CI170">
        <v>532</v>
      </c>
      <c r="CJ170">
        <v>602</v>
      </c>
      <c r="CK170">
        <v>682</v>
      </c>
      <c r="CL170">
        <v>773</v>
      </c>
      <c r="CM170">
        <v>876</v>
      </c>
      <c r="CN170">
        <v>992</v>
      </c>
      <c r="CO170">
        <v>1349</v>
      </c>
      <c r="CP170">
        <v>1835</v>
      </c>
      <c r="CQ170">
        <v>2588</v>
      </c>
      <c r="CR170">
        <v>3222</v>
      </c>
      <c r="CS170">
        <v>3975</v>
      </c>
      <c r="CT170" t="s">
        <v>883</v>
      </c>
      <c r="CU170">
        <v>4651</v>
      </c>
      <c r="CV170">
        <v>5141</v>
      </c>
      <c r="CW170">
        <v>12512.9</v>
      </c>
      <c r="CX170" t="s">
        <v>891</v>
      </c>
      <c r="CY170" t="s">
        <v>891</v>
      </c>
      <c r="CZ170">
        <v>3818.9268935999999</v>
      </c>
      <c r="DA170">
        <v>10920.146144</v>
      </c>
      <c r="DB170">
        <v>359.74398803999998</v>
      </c>
      <c r="DC170">
        <v>17.273300170999999</v>
      </c>
      <c r="DD170">
        <f t="shared" si="12"/>
        <v>4.8015535339757727E-2</v>
      </c>
      <c r="DE170">
        <v>32.391799927000001</v>
      </c>
      <c r="DF170">
        <v>815.99798583999996</v>
      </c>
      <c r="DG170">
        <v>3.9696000500000002E-2</v>
      </c>
      <c r="DH170">
        <v>923.54678992000004</v>
      </c>
      <c r="DI170">
        <v>0.22727600000000001</v>
      </c>
      <c r="DJ170">
        <v>209.89972921</v>
      </c>
      <c r="DK170">
        <v>234715.5753</v>
      </c>
      <c r="DL170">
        <v>300177.36385000002</v>
      </c>
      <c r="DM170">
        <v>1.2788980000000001</v>
      </c>
      <c r="EB170" s="3">
        <v>101.90746385778529</v>
      </c>
      <c r="EC170">
        <f t="shared" si="9"/>
        <v>328345848.54978424</v>
      </c>
      <c r="ED170">
        <f t="shared" si="10"/>
        <v>898.96193990358449</v>
      </c>
      <c r="EE170">
        <f t="shared" si="11"/>
        <v>898.96193990358449</v>
      </c>
      <c r="EF170">
        <v>0</v>
      </c>
      <c r="EG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</row>
    <row r="171" spans="1:146" x14ac:dyDescent="0.25">
      <c r="A171">
        <v>20720</v>
      </c>
      <c r="H171">
        <v>37816.667659999999</v>
      </c>
      <c r="I171">
        <v>37816.667659999999</v>
      </c>
      <c r="J171">
        <v>3.1010975706999999</v>
      </c>
      <c r="K171">
        <v>3.1010975706999999</v>
      </c>
      <c r="L171">
        <v>3.1010975706999999</v>
      </c>
      <c r="M171">
        <v>60408.047500000001</v>
      </c>
      <c r="N171">
        <v>60408.047500000001</v>
      </c>
      <c r="O171">
        <v>8864.3660892999997</v>
      </c>
      <c r="P171">
        <v>0</v>
      </c>
      <c r="Q171">
        <v>0</v>
      </c>
      <c r="AF171">
        <v>109</v>
      </c>
      <c r="AG171">
        <v>1.0479999781</v>
      </c>
      <c r="BE171">
        <v>12000</v>
      </c>
      <c r="BQ171">
        <v>0</v>
      </c>
      <c r="BR171">
        <v>249</v>
      </c>
      <c r="BS171">
        <v>249</v>
      </c>
      <c r="BT171">
        <v>156</v>
      </c>
      <c r="BU171" t="s">
        <v>179</v>
      </c>
      <c r="BV171" t="s">
        <v>282</v>
      </c>
      <c r="BW171">
        <v>24.5</v>
      </c>
      <c r="BX171">
        <v>118.1</v>
      </c>
      <c r="BY171" t="s">
        <v>71</v>
      </c>
      <c r="BZ171" t="s">
        <v>181</v>
      </c>
      <c r="CA171" t="s">
        <v>79</v>
      </c>
      <c r="CB171" t="s">
        <v>877</v>
      </c>
      <c r="CC171" t="s">
        <v>80</v>
      </c>
      <c r="CD171" t="s">
        <v>881</v>
      </c>
      <c r="CE171">
        <v>980.68137434000005</v>
      </c>
      <c r="CF171">
        <v>193</v>
      </c>
      <c r="CG171">
        <v>248</v>
      </c>
      <c r="CH171">
        <v>317</v>
      </c>
      <c r="CI171">
        <v>392</v>
      </c>
      <c r="CJ171">
        <v>418</v>
      </c>
      <c r="CK171">
        <v>445</v>
      </c>
      <c r="CL171">
        <v>491</v>
      </c>
      <c r="CM171">
        <v>556</v>
      </c>
      <c r="CN171">
        <v>639</v>
      </c>
      <c r="CO171">
        <v>952</v>
      </c>
      <c r="CP171">
        <v>1416</v>
      </c>
      <c r="CQ171">
        <v>1961</v>
      </c>
      <c r="CR171">
        <v>2702</v>
      </c>
      <c r="CS171">
        <v>3634</v>
      </c>
      <c r="CT171" t="s">
        <v>883</v>
      </c>
      <c r="CU171">
        <v>4388</v>
      </c>
      <c r="CV171">
        <v>4869</v>
      </c>
      <c r="CW171">
        <v>12653.2</v>
      </c>
      <c r="CX171" t="s">
        <v>891</v>
      </c>
      <c r="CY171" t="s">
        <v>891</v>
      </c>
      <c r="CZ171">
        <v>2993.7322549999999</v>
      </c>
      <c r="DA171">
        <v>11165.371127</v>
      </c>
      <c r="DB171">
        <v>72.948699950999995</v>
      </c>
      <c r="DC171">
        <v>15.77670002</v>
      </c>
      <c r="DD171">
        <f t="shared" si="12"/>
        <v>0.21627116083764739</v>
      </c>
      <c r="DE171">
        <v>3.5140200000000003E-2</v>
      </c>
      <c r="DF171">
        <v>0.82985399999999998</v>
      </c>
      <c r="DG171">
        <v>0.42344999999999999</v>
      </c>
      <c r="DH171">
        <v>0.92080121999999998</v>
      </c>
      <c r="DI171">
        <v>1.02433</v>
      </c>
      <c r="DJ171">
        <v>0.94320404999999996</v>
      </c>
      <c r="DK171">
        <v>0</v>
      </c>
      <c r="DL171">
        <v>0</v>
      </c>
      <c r="DM171">
        <v>0</v>
      </c>
      <c r="EB171" s="3">
        <v>101.90746385778529</v>
      </c>
      <c r="EC171">
        <f t="shared" si="9"/>
        <v>275353967.34373587</v>
      </c>
      <c r="ED171">
        <f t="shared" si="10"/>
        <v>753.87807623199433</v>
      </c>
      <c r="EE171">
        <f t="shared" si="11"/>
        <v>753.87807623199433</v>
      </c>
      <c r="EF171">
        <v>3.1010975706999999</v>
      </c>
      <c r="EG171">
        <v>8864.3660892999997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</row>
    <row r="172" spans="1:146" x14ac:dyDescent="0.25">
      <c r="A172">
        <v>20721</v>
      </c>
      <c r="B172">
        <v>4</v>
      </c>
      <c r="C172">
        <v>0.33296337399999998</v>
      </c>
      <c r="D172">
        <v>0</v>
      </c>
      <c r="E172">
        <v>0.66703662600000002</v>
      </c>
      <c r="F172">
        <v>1</v>
      </c>
      <c r="G172">
        <v>0</v>
      </c>
      <c r="H172">
        <v>579005.49101999996</v>
      </c>
      <c r="I172">
        <v>579005.49101999996</v>
      </c>
      <c r="J172">
        <v>29922.831020000001</v>
      </c>
      <c r="K172">
        <v>29922.831020000001</v>
      </c>
      <c r="L172">
        <v>29922.831020000001</v>
      </c>
      <c r="M172">
        <v>29919.837304000001</v>
      </c>
      <c r="N172">
        <v>29919.837304000001</v>
      </c>
      <c r="O172">
        <v>29919.837304000001</v>
      </c>
      <c r="P172">
        <v>29919.837304000001</v>
      </c>
      <c r="Q172">
        <v>29919.837304000001</v>
      </c>
      <c r="R172">
        <v>480247.63302000001</v>
      </c>
      <c r="S172">
        <v>480247.63302000001</v>
      </c>
      <c r="T172">
        <v>0</v>
      </c>
      <c r="U172">
        <v>0</v>
      </c>
      <c r="V172">
        <v>26854.742821</v>
      </c>
      <c r="W172">
        <v>26854.742821</v>
      </c>
      <c r="X172">
        <v>26854.742821</v>
      </c>
      <c r="Y172">
        <v>0</v>
      </c>
      <c r="Z172">
        <v>0</v>
      </c>
      <c r="AA172">
        <v>20510.535260000001</v>
      </c>
      <c r="AB172">
        <v>20510.535260000001</v>
      </c>
      <c r="AC172">
        <v>20510.535260000001</v>
      </c>
      <c r="AD172">
        <v>20510.535260000001</v>
      </c>
      <c r="AE172">
        <v>20510.535260000001</v>
      </c>
      <c r="AF172">
        <v>428</v>
      </c>
      <c r="AG172">
        <v>0.46610000730000001</v>
      </c>
      <c r="AH172">
        <v>64.501214078999993</v>
      </c>
      <c r="AI172">
        <v>27.815742536999998</v>
      </c>
      <c r="AJ172">
        <f>IF(AI172&gt;0,MIN(AH172/AI172,100),100)</f>
        <v>2.3188744285075851</v>
      </c>
      <c r="AK172">
        <v>19335.801068000001</v>
      </c>
      <c r="AL172">
        <v>237522.16454999999</v>
      </c>
      <c r="AM172">
        <v>12.733819820000001</v>
      </c>
      <c r="AN172">
        <f>IF(AND(AK172=0,AL172=0,AM172=0),1,0)</f>
        <v>0</v>
      </c>
      <c r="AQ172">
        <v>37.822168349999998</v>
      </c>
      <c r="AR172">
        <v>0</v>
      </c>
      <c r="AS172">
        <v>83.461528240000007</v>
      </c>
      <c r="AT172">
        <v>1.00343</v>
      </c>
      <c r="AU172">
        <v>83.747404290000006</v>
      </c>
      <c r="AV172">
        <v>112.92299652</v>
      </c>
      <c r="AW172">
        <v>37.491100310999997</v>
      </c>
      <c r="AX172">
        <v>3.0120000838999998</v>
      </c>
      <c r="AY172">
        <v>821.76189683999996</v>
      </c>
      <c r="AZ172">
        <v>5.3041397670999997</v>
      </c>
      <c r="BA172">
        <v>12.777803661</v>
      </c>
      <c r="BB172">
        <v>228.84036606000001</v>
      </c>
      <c r="BC172">
        <v>83.693377704</v>
      </c>
      <c r="BD172">
        <v>0</v>
      </c>
      <c r="BE172">
        <v>11000</v>
      </c>
      <c r="BF172">
        <v>1.1875</v>
      </c>
      <c r="BG172">
        <v>4408742.7120000003</v>
      </c>
      <c r="BH172">
        <v>4316606.3811999997</v>
      </c>
      <c r="BI172">
        <v>0.97546593999999998</v>
      </c>
      <c r="BJ172">
        <v>2.7931363077000002</v>
      </c>
      <c r="BK172">
        <v>4.0752351086000003</v>
      </c>
      <c r="BL172">
        <f>BK172/BJ172</f>
        <v>1.4590176273766391</v>
      </c>
      <c r="BM172">
        <v>47.366488531000002</v>
      </c>
      <c r="BN172">
        <v>900</v>
      </c>
      <c r="BO172">
        <f>BN172*365.25*1000000/1000</f>
        <v>328725000</v>
      </c>
      <c r="BP172">
        <f>BO172/(CR172*1000)</f>
        <v>67.834296326867516</v>
      </c>
      <c r="BQ172">
        <v>1</v>
      </c>
      <c r="BR172">
        <v>400</v>
      </c>
      <c r="BS172">
        <v>399</v>
      </c>
      <c r="BT172">
        <v>156</v>
      </c>
      <c r="BU172" t="s">
        <v>179</v>
      </c>
      <c r="BV172" t="s">
        <v>283</v>
      </c>
      <c r="BW172">
        <v>34.26</v>
      </c>
      <c r="BX172">
        <v>108.94</v>
      </c>
      <c r="BY172" t="s">
        <v>71</v>
      </c>
      <c r="BZ172" t="s">
        <v>181</v>
      </c>
      <c r="CA172" t="s">
        <v>79</v>
      </c>
      <c r="CB172" t="s">
        <v>877</v>
      </c>
      <c r="CC172" t="s">
        <v>74</v>
      </c>
      <c r="CD172" t="s">
        <v>74</v>
      </c>
      <c r="CE172">
        <v>3429.6282053999998</v>
      </c>
      <c r="CF172">
        <v>575</v>
      </c>
      <c r="CG172">
        <v>706</v>
      </c>
      <c r="CH172">
        <v>782</v>
      </c>
      <c r="CI172">
        <v>866</v>
      </c>
      <c r="CJ172">
        <v>960</v>
      </c>
      <c r="CK172">
        <v>1063</v>
      </c>
      <c r="CL172">
        <v>1178</v>
      </c>
      <c r="CM172">
        <v>1517</v>
      </c>
      <c r="CN172">
        <v>2157</v>
      </c>
      <c r="CO172">
        <v>2821</v>
      </c>
      <c r="CP172">
        <v>3690</v>
      </c>
      <c r="CQ172">
        <v>4248</v>
      </c>
      <c r="CR172">
        <v>4846</v>
      </c>
      <c r="CS172">
        <v>5545</v>
      </c>
      <c r="CT172" t="s">
        <v>885</v>
      </c>
      <c r="CU172">
        <v>6303</v>
      </c>
      <c r="CV172">
        <v>6929</v>
      </c>
      <c r="CW172">
        <v>5560.34</v>
      </c>
      <c r="CX172" t="s">
        <v>877</v>
      </c>
      <c r="CY172" t="s">
        <v>890</v>
      </c>
      <c r="CZ172">
        <v>4138.2576843999996</v>
      </c>
      <c r="DA172">
        <v>9701.3997156000005</v>
      </c>
      <c r="DB172">
        <v>45.827301024999997</v>
      </c>
      <c r="DC172">
        <v>223.75999451000001</v>
      </c>
      <c r="DD172">
        <f t="shared" si="12"/>
        <v>4.8826788727517041</v>
      </c>
      <c r="DE172">
        <v>112.92299652</v>
      </c>
      <c r="DF172">
        <v>37.491100310999997</v>
      </c>
      <c r="DG172">
        <v>3.0120000838999998</v>
      </c>
      <c r="DH172">
        <v>83.461528240000007</v>
      </c>
      <c r="DI172">
        <v>1.00343</v>
      </c>
      <c r="DJ172">
        <v>83.747404290000006</v>
      </c>
      <c r="DK172">
        <v>25769.802759999999</v>
      </c>
      <c r="DL172">
        <v>310674.24807999999</v>
      </c>
      <c r="DM172">
        <v>12.055747999999999</v>
      </c>
      <c r="DN172">
        <f>IF(AND(D172=1,AM172&gt;1),1,0)</f>
        <v>0</v>
      </c>
      <c r="DO172">
        <f>IF(AND(DN172=0,AN172=1),AO172,DN172)</f>
        <v>0</v>
      </c>
      <c r="DP172">
        <f>IF(AND(E172=1,AS173&gt;0.3),1,0)</f>
        <v>0</v>
      </c>
      <c r="DQ172">
        <f>IF(AND(F172=1,AT173&gt;0.4),1,0)</f>
        <v>0</v>
      </c>
      <c r="DR172">
        <f>IF(AND($F172=1,$AT173&gt;1),1,0)</f>
        <v>0</v>
      </c>
      <c r="DS172">
        <f>IF(AND($F172=1,$AX172&gt;0.3),1,0)</f>
        <v>1</v>
      </c>
      <c r="DT172">
        <f>IF(AND($F172=1,$AX172&gt;0.4),1,0)</f>
        <v>1</v>
      </c>
      <c r="DU172">
        <f>IF(AND($F172=1,$AX172&gt;1),1,0)</f>
        <v>1</v>
      </c>
      <c r="DV172">
        <f>IF(AND($F172=1,$BI172&gt;0.3),1,0)</f>
        <v>1</v>
      </c>
      <c r="DW172">
        <f>IF(AND($F172=1,$BI172&gt;0.4),1,0)</f>
        <v>1</v>
      </c>
      <c r="DX172">
        <f>IF(AND($F172=1,$BI172&gt;1),1,0)</f>
        <v>0</v>
      </c>
      <c r="DY172">
        <f>IF(AND($F172=1,$BL172&gt;0.3),1,0)</f>
        <v>1</v>
      </c>
      <c r="DZ172">
        <f>IF(AND($F172=1,$BL172&gt;0.4),1,0)</f>
        <v>1</v>
      </c>
      <c r="EA172">
        <f>IF(AND($F172=1,$BL172&gt;1),1,0)</f>
        <v>1</v>
      </c>
      <c r="EB172" s="3">
        <v>101.90746385778529</v>
      </c>
      <c r="EC172">
        <f t="shared" si="9"/>
        <v>493843569.85482746</v>
      </c>
      <c r="ED172">
        <f t="shared" si="10"/>
        <v>1352.0700064471662</v>
      </c>
      <c r="EE172">
        <f t="shared" si="11"/>
        <v>900</v>
      </c>
      <c r="EF172">
        <v>29922.831020000001</v>
      </c>
      <c r="EG172">
        <v>29919.837304000001</v>
      </c>
      <c r="EH172">
        <v>20510.535260000001</v>
      </c>
      <c r="EI172">
        <v>5013.9722513999995</v>
      </c>
      <c r="EJ172">
        <v>4463.7852696</v>
      </c>
      <c r="EK172">
        <v>4463.7852696</v>
      </c>
      <c r="EL172">
        <v>4463.7852696</v>
      </c>
      <c r="EM172">
        <v>20986.303193</v>
      </c>
      <c r="EN172">
        <v>71097.678044</v>
      </c>
      <c r="EO172">
        <v>84691.798412000004</v>
      </c>
      <c r="EP172">
        <v>2324.9779979</v>
      </c>
    </row>
    <row r="173" spans="1:146" x14ac:dyDescent="0.25">
      <c r="A173">
        <v>20723</v>
      </c>
      <c r="H173">
        <v>719055.86941000004</v>
      </c>
      <c r="I173">
        <v>589282.97803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AF173">
        <v>43</v>
      </c>
      <c r="AG173">
        <v>1.2982000113000001</v>
      </c>
      <c r="BE173">
        <v>600000</v>
      </c>
      <c r="BQ173">
        <v>0</v>
      </c>
      <c r="BR173">
        <v>289</v>
      </c>
      <c r="BS173">
        <v>289</v>
      </c>
      <c r="BT173">
        <v>156</v>
      </c>
      <c r="BU173" t="s">
        <v>179</v>
      </c>
      <c r="BV173" t="s">
        <v>284</v>
      </c>
      <c r="BW173">
        <v>27.84</v>
      </c>
      <c r="BX173">
        <v>112.9</v>
      </c>
      <c r="BY173" t="s">
        <v>71</v>
      </c>
      <c r="BZ173" t="s">
        <v>181</v>
      </c>
      <c r="CA173" t="s">
        <v>79</v>
      </c>
      <c r="CB173" t="s">
        <v>877</v>
      </c>
      <c r="CC173" t="s">
        <v>80</v>
      </c>
      <c r="CD173" t="s">
        <v>881</v>
      </c>
      <c r="CE173">
        <v>1894.2847125000001</v>
      </c>
      <c r="CF173">
        <v>171</v>
      </c>
      <c r="CG173">
        <v>193</v>
      </c>
      <c r="CH173">
        <v>218</v>
      </c>
      <c r="CI173">
        <v>247</v>
      </c>
      <c r="CJ173">
        <v>279</v>
      </c>
      <c r="CK173">
        <v>315</v>
      </c>
      <c r="CL173">
        <v>357</v>
      </c>
      <c r="CM173">
        <v>403</v>
      </c>
      <c r="CN173">
        <v>456</v>
      </c>
      <c r="CO173">
        <v>564</v>
      </c>
      <c r="CP173">
        <v>698</v>
      </c>
      <c r="CQ173">
        <v>816</v>
      </c>
      <c r="CR173">
        <v>950</v>
      </c>
      <c r="CS173">
        <v>1108</v>
      </c>
      <c r="CT173" t="s">
        <v>886</v>
      </c>
      <c r="CU173">
        <v>1281</v>
      </c>
      <c r="CV173">
        <v>1431</v>
      </c>
      <c r="CW173">
        <v>2907.63</v>
      </c>
      <c r="CX173" t="s">
        <v>879</v>
      </c>
      <c r="CY173" t="s">
        <v>889</v>
      </c>
      <c r="CZ173">
        <v>3389.9979328999998</v>
      </c>
      <c r="DA173">
        <v>10485.623191000001</v>
      </c>
      <c r="DB173">
        <v>562.06298828000001</v>
      </c>
      <c r="DC173">
        <v>39.000801086000003</v>
      </c>
      <c r="DD173">
        <f t="shared" si="12"/>
        <v>6.9388666215771486E-2</v>
      </c>
      <c r="DE173">
        <v>32.391799927000001</v>
      </c>
      <c r="DF173">
        <v>815.99798583999996</v>
      </c>
      <c r="DG173">
        <v>3.9696000500000002E-2</v>
      </c>
      <c r="DH173">
        <v>159.63933635000001</v>
      </c>
      <c r="DI173">
        <v>0.15556700000000001</v>
      </c>
      <c r="DJ173">
        <v>24.834579909999999</v>
      </c>
      <c r="DK173">
        <v>0</v>
      </c>
      <c r="DL173">
        <v>0</v>
      </c>
      <c r="DM173">
        <v>0</v>
      </c>
      <c r="EB173" s="3">
        <v>101.90746385778529</v>
      </c>
      <c r="EC173">
        <f t="shared" si="9"/>
        <v>96812090.664896026</v>
      </c>
      <c r="ED173">
        <f t="shared" si="10"/>
        <v>265.05705863078992</v>
      </c>
      <c r="EE173">
        <f t="shared" si="11"/>
        <v>265.05705863078992</v>
      </c>
      <c r="EF173">
        <v>0</v>
      </c>
      <c r="EG173">
        <v>0</v>
      </c>
      <c r="EJ173">
        <v>0</v>
      </c>
      <c r="EK173">
        <v>0</v>
      </c>
      <c r="EL173">
        <v>0</v>
      </c>
      <c r="EM173">
        <v>17575.431911</v>
      </c>
      <c r="EN173">
        <v>17575.431911</v>
      </c>
      <c r="EO173">
        <v>21478.405695000001</v>
      </c>
    </row>
    <row r="174" spans="1:146" x14ac:dyDescent="0.25">
      <c r="A174">
        <v>20727</v>
      </c>
      <c r="H174">
        <v>559822.06099999999</v>
      </c>
      <c r="I174">
        <v>559822.06099999999</v>
      </c>
      <c r="J174">
        <v>36822.474435999997</v>
      </c>
      <c r="K174">
        <v>36822.474435999997</v>
      </c>
      <c r="L174">
        <v>36822.474435999997</v>
      </c>
      <c r="M174">
        <v>37052.120333999999</v>
      </c>
      <c r="N174">
        <v>37052.120333999999</v>
      </c>
      <c r="O174">
        <v>37052.120333999999</v>
      </c>
      <c r="P174">
        <v>37052.120333999999</v>
      </c>
      <c r="Q174">
        <v>37052.120333999999</v>
      </c>
      <c r="AF174">
        <v>364</v>
      </c>
      <c r="AG174">
        <v>0.44530001279999998</v>
      </c>
      <c r="BE174">
        <v>600000</v>
      </c>
      <c r="BQ174">
        <v>2</v>
      </c>
      <c r="BR174">
        <v>403</v>
      </c>
      <c r="BS174">
        <v>402</v>
      </c>
      <c r="BT174">
        <v>156</v>
      </c>
      <c r="BU174" t="s">
        <v>179</v>
      </c>
      <c r="BV174" t="s">
        <v>285</v>
      </c>
      <c r="BW174">
        <v>34.32</v>
      </c>
      <c r="BX174">
        <v>108.71</v>
      </c>
      <c r="BY174" t="s">
        <v>71</v>
      </c>
      <c r="BZ174" t="s">
        <v>181</v>
      </c>
      <c r="CA174" t="s">
        <v>79</v>
      </c>
      <c r="CB174" t="s">
        <v>877</v>
      </c>
      <c r="CC174" t="s">
        <v>74</v>
      </c>
      <c r="CD174" t="s">
        <v>74</v>
      </c>
      <c r="CE174">
        <v>2223.2935950999999</v>
      </c>
      <c r="CF174">
        <v>127</v>
      </c>
      <c r="CG174">
        <v>142</v>
      </c>
      <c r="CH174">
        <v>159</v>
      </c>
      <c r="CI174">
        <v>179</v>
      </c>
      <c r="CJ174">
        <v>200</v>
      </c>
      <c r="CK174">
        <v>225</v>
      </c>
      <c r="CL174">
        <v>252</v>
      </c>
      <c r="CM174">
        <v>282</v>
      </c>
      <c r="CN174">
        <v>317</v>
      </c>
      <c r="CO174">
        <v>500</v>
      </c>
      <c r="CP174">
        <v>790</v>
      </c>
      <c r="CQ174">
        <v>908</v>
      </c>
      <c r="CR174">
        <v>1019</v>
      </c>
      <c r="CS174">
        <v>1153</v>
      </c>
      <c r="CT174" t="s">
        <v>886</v>
      </c>
      <c r="CU174">
        <v>1319</v>
      </c>
      <c r="CV174">
        <v>1471</v>
      </c>
      <c r="CW174">
        <v>5560.34</v>
      </c>
      <c r="CX174" t="s">
        <v>877</v>
      </c>
      <c r="CY174" t="s">
        <v>890</v>
      </c>
      <c r="CZ174">
        <v>4145.1573277999996</v>
      </c>
      <c r="DA174">
        <v>9676.6099501000008</v>
      </c>
      <c r="DB174">
        <v>45.827301024999997</v>
      </c>
      <c r="DC174">
        <v>223.75999451000001</v>
      </c>
      <c r="DD174">
        <f t="shared" si="12"/>
        <v>4.8826788727517041</v>
      </c>
      <c r="DE174">
        <v>112.92299652</v>
      </c>
      <c r="DF174">
        <v>37.491100310999997</v>
      </c>
      <c r="DG174">
        <v>3.0120000838999998</v>
      </c>
      <c r="DH174">
        <v>83.461528240000007</v>
      </c>
      <c r="DI174">
        <v>1.00343</v>
      </c>
      <c r="DJ174">
        <v>83.747404290000006</v>
      </c>
      <c r="DK174">
        <v>25769.802759999999</v>
      </c>
      <c r="DL174">
        <v>310674.24807999999</v>
      </c>
      <c r="DM174">
        <v>12.055747999999999</v>
      </c>
      <c r="EB174" s="3">
        <v>101.90746385778529</v>
      </c>
      <c r="EC174">
        <f t="shared" si="9"/>
        <v>103843705.67108321</v>
      </c>
      <c r="ED174">
        <f t="shared" si="10"/>
        <v>284.30857131028938</v>
      </c>
      <c r="EE174">
        <f t="shared" si="11"/>
        <v>284.30857131028938</v>
      </c>
      <c r="EF174">
        <v>36822.474435999997</v>
      </c>
      <c r="EG174">
        <v>37052.120333999999</v>
      </c>
      <c r="EJ174">
        <v>15932.636565999999</v>
      </c>
      <c r="EK174">
        <v>15932.636565999999</v>
      </c>
      <c r="EL174">
        <v>15932.636565999999</v>
      </c>
      <c r="EM174">
        <v>14086.659777000001</v>
      </c>
      <c r="EN174">
        <v>56994.476338</v>
      </c>
      <c r="EO174">
        <v>86287.819061999995</v>
      </c>
    </row>
    <row r="175" spans="1:146" x14ac:dyDescent="0.25">
      <c r="A175">
        <v>20736</v>
      </c>
      <c r="H175">
        <v>92215.161926999994</v>
      </c>
      <c r="I175">
        <v>92215.161926999994</v>
      </c>
      <c r="J175">
        <v>92215.161926999994</v>
      </c>
      <c r="K175">
        <v>92215.161926999994</v>
      </c>
      <c r="L175">
        <v>58667.027978999999</v>
      </c>
      <c r="M175">
        <v>413834.07167999999</v>
      </c>
      <c r="N175">
        <v>413834.07167999999</v>
      </c>
      <c r="O175">
        <v>413834.07167999999</v>
      </c>
      <c r="P175">
        <v>413834.07167999999</v>
      </c>
      <c r="Q175">
        <v>190495.92039000001</v>
      </c>
      <c r="AF175">
        <v>2694</v>
      </c>
      <c r="AG175">
        <v>0.48859998580000003</v>
      </c>
      <c r="BE175">
        <v>600000</v>
      </c>
      <c r="BQ175">
        <v>0</v>
      </c>
      <c r="BR175">
        <v>475</v>
      </c>
      <c r="BS175">
        <v>474</v>
      </c>
      <c r="BT175">
        <v>156</v>
      </c>
      <c r="BU175" t="s">
        <v>179</v>
      </c>
      <c r="BV175" t="s">
        <v>286</v>
      </c>
      <c r="BW175">
        <v>37.979999999999997</v>
      </c>
      <c r="BX175">
        <v>101.77</v>
      </c>
      <c r="BY175" t="s">
        <v>71</v>
      </c>
      <c r="BZ175" t="s">
        <v>181</v>
      </c>
      <c r="CA175" t="s">
        <v>79</v>
      </c>
      <c r="CB175" t="s">
        <v>877</v>
      </c>
      <c r="CC175" t="s">
        <v>74</v>
      </c>
      <c r="CD175" t="s">
        <v>74</v>
      </c>
      <c r="CE175">
        <v>2.8181276682999998</v>
      </c>
      <c r="CF175">
        <v>70</v>
      </c>
      <c r="CG175">
        <v>114</v>
      </c>
      <c r="CH175">
        <v>184</v>
      </c>
      <c r="CI175">
        <v>279</v>
      </c>
      <c r="CJ175">
        <v>321</v>
      </c>
      <c r="CK175">
        <v>371</v>
      </c>
      <c r="CL175">
        <v>427</v>
      </c>
      <c r="CM175">
        <v>500</v>
      </c>
      <c r="CN175">
        <v>592</v>
      </c>
      <c r="CO175">
        <v>707</v>
      </c>
      <c r="CP175">
        <v>844</v>
      </c>
      <c r="CQ175">
        <v>1000</v>
      </c>
      <c r="CR175">
        <v>1185</v>
      </c>
      <c r="CS175">
        <v>1402</v>
      </c>
      <c r="CT175" t="s">
        <v>886</v>
      </c>
      <c r="CU175">
        <v>1628</v>
      </c>
      <c r="CV175">
        <v>1815</v>
      </c>
      <c r="CW175">
        <v>1756.37</v>
      </c>
      <c r="CX175" t="s">
        <v>879</v>
      </c>
      <c r="CY175" t="s">
        <v>889</v>
      </c>
      <c r="CZ175">
        <v>4562.3862097000001</v>
      </c>
      <c r="DA175">
        <v>8798.7224361000008</v>
      </c>
      <c r="DB175">
        <v>5.04599E-4</v>
      </c>
      <c r="DC175">
        <v>0.3131029904</v>
      </c>
      <c r="DD175">
        <f t="shared" si="12"/>
        <v>100</v>
      </c>
      <c r="DE175">
        <v>11.037899971</v>
      </c>
      <c r="DF175">
        <v>1.3617099524</v>
      </c>
      <c r="DG175">
        <v>8.1058998108000004</v>
      </c>
      <c r="DH175">
        <v>1.24615458</v>
      </c>
      <c r="DI175">
        <v>3.2289599999999998</v>
      </c>
      <c r="DJ175">
        <v>4.0237802299999998</v>
      </c>
      <c r="DK175">
        <v>0</v>
      </c>
      <c r="DL175">
        <v>0</v>
      </c>
      <c r="DM175">
        <v>0</v>
      </c>
      <c r="EB175" s="3">
        <v>101.90746385778529</v>
      </c>
      <c r="EC175">
        <f t="shared" si="9"/>
        <v>120760344.67147557</v>
      </c>
      <c r="ED175">
        <f t="shared" si="10"/>
        <v>330.62380471314322</v>
      </c>
      <c r="EE175">
        <f t="shared" si="11"/>
        <v>330.62380471314322</v>
      </c>
      <c r="EF175">
        <v>92215.161926999994</v>
      </c>
      <c r="EG175">
        <v>413834.07167999999</v>
      </c>
      <c r="EJ175">
        <v>0</v>
      </c>
      <c r="EK175">
        <v>19526.444039999998</v>
      </c>
      <c r="EL175">
        <v>167830.54397</v>
      </c>
      <c r="EM175">
        <v>2251.2233041999998</v>
      </c>
      <c r="EN175">
        <v>29318.644777000001</v>
      </c>
      <c r="EO175">
        <v>168291.30261000001</v>
      </c>
    </row>
    <row r="176" spans="1:146" x14ac:dyDescent="0.25">
      <c r="A176">
        <v>20739</v>
      </c>
      <c r="H176">
        <v>468222.98105</v>
      </c>
      <c r="I176">
        <v>468222.98105</v>
      </c>
      <c r="J176">
        <v>91743.810331000001</v>
      </c>
      <c r="K176">
        <v>91743.810331000001</v>
      </c>
      <c r="L176">
        <v>91743.810331000001</v>
      </c>
      <c r="M176">
        <v>164750.85991999999</v>
      </c>
      <c r="N176">
        <v>164750.85991999999</v>
      </c>
      <c r="O176">
        <v>164750.85991999999</v>
      </c>
      <c r="P176">
        <v>164750.85991999999</v>
      </c>
      <c r="Q176">
        <v>164750.85991999999</v>
      </c>
      <c r="AF176">
        <v>74</v>
      </c>
      <c r="AG176">
        <v>0.46990001199999998</v>
      </c>
      <c r="BE176">
        <v>600000</v>
      </c>
      <c r="BQ176">
        <v>1</v>
      </c>
      <c r="BR176">
        <v>423</v>
      </c>
      <c r="BS176">
        <v>422</v>
      </c>
      <c r="BT176">
        <v>156</v>
      </c>
      <c r="BU176" t="s">
        <v>179</v>
      </c>
      <c r="BV176" t="s">
        <v>287</v>
      </c>
      <c r="BW176">
        <v>35.299999999999997</v>
      </c>
      <c r="BX176">
        <v>113.89</v>
      </c>
      <c r="BY176" t="s">
        <v>71</v>
      </c>
      <c r="BZ176" t="s">
        <v>181</v>
      </c>
      <c r="CA176" t="s">
        <v>79</v>
      </c>
      <c r="CB176" t="s">
        <v>877</v>
      </c>
      <c r="CC176" t="s">
        <v>74</v>
      </c>
      <c r="CD176" t="s">
        <v>74</v>
      </c>
      <c r="CE176">
        <v>2619.3198782999998</v>
      </c>
      <c r="CF176">
        <v>155</v>
      </c>
      <c r="CG176">
        <v>182</v>
      </c>
      <c r="CH176">
        <v>212</v>
      </c>
      <c r="CI176">
        <v>249</v>
      </c>
      <c r="CJ176">
        <v>291</v>
      </c>
      <c r="CK176">
        <v>340</v>
      </c>
      <c r="CL176">
        <v>398</v>
      </c>
      <c r="CM176">
        <v>434</v>
      </c>
      <c r="CN176">
        <v>450</v>
      </c>
      <c r="CO176">
        <v>586</v>
      </c>
      <c r="CP176">
        <v>762</v>
      </c>
      <c r="CQ176">
        <v>884</v>
      </c>
      <c r="CR176">
        <v>1016</v>
      </c>
      <c r="CS176">
        <v>1173</v>
      </c>
      <c r="CT176" t="s">
        <v>886</v>
      </c>
      <c r="CU176">
        <v>1351</v>
      </c>
      <c r="CV176">
        <v>1507</v>
      </c>
      <c r="CW176">
        <v>3218.38</v>
      </c>
      <c r="CX176" t="s">
        <v>879</v>
      </c>
      <c r="CY176" t="s">
        <v>889</v>
      </c>
      <c r="CZ176">
        <v>4257.5859196000001</v>
      </c>
      <c r="DA176">
        <v>10062.807962000001</v>
      </c>
      <c r="DB176">
        <v>12.430299759</v>
      </c>
      <c r="DC176">
        <v>256.09201050000001</v>
      </c>
      <c r="DD176">
        <f t="shared" si="12"/>
        <v>20.602239323680013</v>
      </c>
      <c r="DE176">
        <v>112.92299652</v>
      </c>
      <c r="DF176">
        <v>37.491100310999997</v>
      </c>
      <c r="DG176">
        <v>3.0120000838999998</v>
      </c>
      <c r="DH176">
        <v>22.349819029999999</v>
      </c>
      <c r="DI176">
        <v>3.67964</v>
      </c>
      <c r="DJ176">
        <v>82.239304360000006</v>
      </c>
      <c r="DK176">
        <v>228137.4436</v>
      </c>
      <c r="DL176">
        <v>1798002.1931</v>
      </c>
      <c r="DM176">
        <v>7.8812239999999996</v>
      </c>
      <c r="EB176" s="3">
        <v>101.90746385778529</v>
      </c>
      <c r="EC176">
        <f t="shared" si="9"/>
        <v>103537983.27950984</v>
      </c>
      <c r="ED176">
        <f t="shared" si="10"/>
        <v>283.47154901987636</v>
      </c>
      <c r="EE176">
        <f t="shared" si="11"/>
        <v>283.47154901987636</v>
      </c>
      <c r="EF176">
        <v>91743.810331000001</v>
      </c>
      <c r="EG176">
        <v>164750.85991999999</v>
      </c>
      <c r="EJ176">
        <v>34363.340622999996</v>
      </c>
      <c r="EK176">
        <v>34363.340622999996</v>
      </c>
      <c r="EL176">
        <v>34363.340622999996</v>
      </c>
      <c r="EM176">
        <v>0</v>
      </c>
      <c r="EN176">
        <v>102677.32537999999</v>
      </c>
      <c r="EO176">
        <v>251957.7837</v>
      </c>
    </row>
    <row r="177" spans="1:146" x14ac:dyDescent="0.25">
      <c r="A177">
        <v>20746</v>
      </c>
      <c r="H177">
        <v>169534.70069</v>
      </c>
      <c r="I177">
        <v>169534.70069</v>
      </c>
      <c r="J177">
        <v>13383.00416</v>
      </c>
      <c r="K177">
        <v>13383.00416</v>
      </c>
      <c r="L177">
        <v>13383.00416</v>
      </c>
      <c r="M177">
        <v>258809.77</v>
      </c>
      <c r="N177">
        <v>258809.77</v>
      </c>
      <c r="O177">
        <v>258809.77</v>
      </c>
      <c r="P177">
        <v>258809.77</v>
      </c>
      <c r="Q177">
        <v>258809.77</v>
      </c>
      <c r="AF177">
        <v>35</v>
      </c>
      <c r="AG177">
        <v>0.69279998539999998</v>
      </c>
      <c r="BE177">
        <v>12000</v>
      </c>
      <c r="BQ177">
        <v>1</v>
      </c>
      <c r="BR177">
        <v>401</v>
      </c>
      <c r="BS177">
        <v>400</v>
      </c>
      <c r="BT177">
        <v>156</v>
      </c>
      <c r="BU177" t="s">
        <v>179</v>
      </c>
      <c r="BV177" t="s">
        <v>288</v>
      </c>
      <c r="BW177">
        <v>34.26</v>
      </c>
      <c r="BX177">
        <v>117.18</v>
      </c>
      <c r="BY177" t="s">
        <v>71</v>
      </c>
      <c r="BZ177" t="s">
        <v>181</v>
      </c>
      <c r="CA177" t="s">
        <v>79</v>
      </c>
      <c r="CB177" t="s">
        <v>877</v>
      </c>
      <c r="CC177" t="s">
        <v>80</v>
      </c>
      <c r="CD177" t="s">
        <v>881</v>
      </c>
      <c r="CE177">
        <v>4777.5478283000002</v>
      </c>
      <c r="CF177">
        <v>341</v>
      </c>
      <c r="CG177">
        <v>397</v>
      </c>
      <c r="CH177">
        <v>462</v>
      </c>
      <c r="CI177">
        <v>528</v>
      </c>
      <c r="CJ177">
        <v>557</v>
      </c>
      <c r="CK177">
        <v>588</v>
      </c>
      <c r="CL177">
        <v>621</v>
      </c>
      <c r="CM177">
        <v>686</v>
      </c>
      <c r="CN177">
        <v>781</v>
      </c>
      <c r="CO177">
        <v>1033</v>
      </c>
      <c r="CP177">
        <v>1367</v>
      </c>
      <c r="CQ177">
        <v>1715</v>
      </c>
      <c r="CR177">
        <v>2144</v>
      </c>
      <c r="CS177">
        <v>2656</v>
      </c>
      <c r="CT177" t="s">
        <v>883</v>
      </c>
      <c r="CU177">
        <v>3120</v>
      </c>
      <c r="CV177">
        <v>3462</v>
      </c>
      <c r="CW177">
        <v>5444.68</v>
      </c>
      <c r="CX177" t="s">
        <v>877</v>
      </c>
      <c r="CY177" t="s">
        <v>890</v>
      </c>
      <c r="CZ177">
        <v>4138.2576843999996</v>
      </c>
      <c r="DA177">
        <v>10435.193856</v>
      </c>
      <c r="DB177">
        <v>96.924896239999995</v>
      </c>
      <c r="DC177">
        <v>86.546501160000005</v>
      </c>
      <c r="DD177">
        <f t="shared" si="12"/>
        <v>0.89292333051044404</v>
      </c>
      <c r="DE177">
        <v>50.855499268000003</v>
      </c>
      <c r="DF177">
        <v>33.412200927999997</v>
      </c>
      <c r="DG177">
        <v>1.5220600366999999</v>
      </c>
      <c r="DH177">
        <v>14.658577380000001</v>
      </c>
      <c r="DI177">
        <v>1.69743</v>
      </c>
      <c r="DJ177">
        <v>24.881908379999999</v>
      </c>
      <c r="DK177">
        <v>228137.4436</v>
      </c>
      <c r="DL177">
        <v>1798002.1931</v>
      </c>
      <c r="DM177">
        <v>7.8812239999999996</v>
      </c>
      <c r="EB177" s="3">
        <v>101.90746385778529</v>
      </c>
      <c r="EC177">
        <f t="shared" si="9"/>
        <v>218489602.51109165</v>
      </c>
      <c r="ED177">
        <f t="shared" si="10"/>
        <v>598.19193021517219</v>
      </c>
      <c r="EE177">
        <f t="shared" si="11"/>
        <v>598.19193021517219</v>
      </c>
      <c r="EF177">
        <v>13383.00416</v>
      </c>
      <c r="EG177">
        <v>258809.77</v>
      </c>
      <c r="EJ177">
        <v>99653.333184999996</v>
      </c>
      <c r="EK177">
        <v>99653.333184999996</v>
      </c>
      <c r="EL177">
        <v>99653.333184999996</v>
      </c>
      <c r="EM177">
        <v>0</v>
      </c>
      <c r="EN177">
        <v>88194.612619000007</v>
      </c>
      <c r="EO177">
        <v>156553.97977999999</v>
      </c>
    </row>
    <row r="178" spans="1:146" x14ac:dyDescent="0.25">
      <c r="A178">
        <v>20750</v>
      </c>
      <c r="H178">
        <v>26486.568637</v>
      </c>
      <c r="I178">
        <v>26486.568637</v>
      </c>
      <c r="J178">
        <v>26486.568637</v>
      </c>
      <c r="K178">
        <v>26486.568637</v>
      </c>
      <c r="L178">
        <v>26486.568637</v>
      </c>
      <c r="M178">
        <v>26042.061064000001</v>
      </c>
      <c r="N178">
        <v>26042.061064000001</v>
      </c>
      <c r="O178">
        <v>26042.061064000001</v>
      </c>
      <c r="P178">
        <v>18469.821747000002</v>
      </c>
      <c r="Q178">
        <v>18469.821747000002</v>
      </c>
      <c r="AF178">
        <v>1</v>
      </c>
      <c r="AG178">
        <v>0.93480002880000002</v>
      </c>
      <c r="BE178">
        <v>600000</v>
      </c>
      <c r="BQ178">
        <v>1</v>
      </c>
      <c r="BR178">
        <v>380</v>
      </c>
      <c r="BS178">
        <v>380</v>
      </c>
      <c r="BT178">
        <v>156</v>
      </c>
      <c r="BU178" t="s">
        <v>179</v>
      </c>
      <c r="BV178" t="s">
        <v>289</v>
      </c>
      <c r="BW178">
        <v>33.340000000000003</v>
      </c>
      <c r="BX178">
        <v>120.15</v>
      </c>
      <c r="BY178" t="s">
        <v>71</v>
      </c>
      <c r="BZ178" t="s">
        <v>181</v>
      </c>
      <c r="CA178" t="s">
        <v>79</v>
      </c>
      <c r="CB178" t="s">
        <v>877</v>
      </c>
      <c r="CC178" t="s">
        <v>80</v>
      </c>
      <c r="CD178" t="s">
        <v>881</v>
      </c>
      <c r="CE178">
        <v>1440.7315818</v>
      </c>
      <c r="CF178">
        <v>46</v>
      </c>
      <c r="CG178">
        <v>60</v>
      </c>
      <c r="CH178">
        <v>78</v>
      </c>
      <c r="CI178">
        <v>102</v>
      </c>
      <c r="CJ178">
        <v>134</v>
      </c>
      <c r="CK178">
        <v>175</v>
      </c>
      <c r="CL178">
        <v>229</v>
      </c>
      <c r="CM178">
        <v>300</v>
      </c>
      <c r="CN178">
        <v>392</v>
      </c>
      <c r="CO178">
        <v>513</v>
      </c>
      <c r="CP178">
        <v>671</v>
      </c>
      <c r="CQ178">
        <v>1071</v>
      </c>
      <c r="CR178">
        <v>1290</v>
      </c>
      <c r="CS178">
        <v>1506</v>
      </c>
      <c r="CT178" t="s">
        <v>886</v>
      </c>
      <c r="CU178">
        <v>1739</v>
      </c>
      <c r="CV178">
        <v>1936</v>
      </c>
      <c r="CW178">
        <v>4707.3999999999996</v>
      </c>
      <c r="CX178" t="s">
        <v>877</v>
      </c>
      <c r="CY178" t="s">
        <v>890</v>
      </c>
      <c r="CZ178">
        <v>4032.2330704999999</v>
      </c>
      <c r="DA178">
        <v>10771.585440999999</v>
      </c>
      <c r="DB178">
        <v>71.614501953000001</v>
      </c>
      <c r="DC178">
        <v>105.49700165</v>
      </c>
      <c r="DD178">
        <f t="shared" si="12"/>
        <v>1.4731234425010287</v>
      </c>
      <c r="DE178">
        <v>50.855499268000003</v>
      </c>
      <c r="DF178">
        <v>33.412200927999997</v>
      </c>
      <c r="DG178">
        <v>1.5220600366999999</v>
      </c>
      <c r="DH178">
        <v>2.2939084799999998</v>
      </c>
      <c r="DI178">
        <v>1.20502</v>
      </c>
      <c r="DJ178">
        <v>2.7641972899999998</v>
      </c>
      <c r="DK178">
        <v>234715.5753</v>
      </c>
      <c r="DL178">
        <v>300177.36385000002</v>
      </c>
      <c r="DM178">
        <v>1.2788980000000001</v>
      </c>
      <c r="EB178" s="3">
        <v>101.90746385778529</v>
      </c>
      <c r="EC178">
        <f t="shared" si="9"/>
        <v>131460628.37654303</v>
      </c>
      <c r="ED178">
        <f t="shared" si="10"/>
        <v>359.91958487759899</v>
      </c>
      <c r="EE178">
        <f t="shared" si="11"/>
        <v>359.91958487759899</v>
      </c>
      <c r="EF178">
        <v>26486.568637</v>
      </c>
      <c r="EG178">
        <v>18469.821747000002</v>
      </c>
      <c r="EJ178">
        <v>26486.568636</v>
      </c>
      <c r="EK178">
        <v>48665.922524000001</v>
      </c>
      <c r="EL178">
        <v>48665.922524000001</v>
      </c>
      <c r="EM178">
        <v>2359.9014354000001</v>
      </c>
      <c r="EN178">
        <v>2359.9014354000001</v>
      </c>
      <c r="EO178">
        <v>54752.252238000001</v>
      </c>
    </row>
    <row r="179" spans="1:146" x14ac:dyDescent="0.25">
      <c r="A179">
        <v>20753</v>
      </c>
      <c r="H179">
        <v>130032.02214</v>
      </c>
      <c r="I179">
        <v>130032.02214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AF179">
        <v>8</v>
      </c>
      <c r="AG179">
        <v>0.95670002700000001</v>
      </c>
      <c r="BE179">
        <v>600000</v>
      </c>
      <c r="BQ179">
        <v>1</v>
      </c>
      <c r="BR179">
        <v>365</v>
      </c>
      <c r="BS179">
        <v>365</v>
      </c>
      <c r="BT179">
        <v>156</v>
      </c>
      <c r="BU179" t="s">
        <v>179</v>
      </c>
      <c r="BV179" t="s">
        <v>290</v>
      </c>
      <c r="BW179">
        <v>32.380000000000003</v>
      </c>
      <c r="BX179">
        <v>119.43</v>
      </c>
      <c r="BY179" t="s">
        <v>71</v>
      </c>
      <c r="BZ179" t="s">
        <v>181</v>
      </c>
      <c r="CA179" t="s">
        <v>79</v>
      </c>
      <c r="CB179" t="s">
        <v>877</v>
      </c>
      <c r="CC179" t="s">
        <v>80</v>
      </c>
      <c r="CD179" t="s">
        <v>881</v>
      </c>
      <c r="CE179">
        <v>1445.4066636</v>
      </c>
      <c r="CF179">
        <v>170</v>
      </c>
      <c r="CG179">
        <v>187</v>
      </c>
      <c r="CH179">
        <v>206</v>
      </c>
      <c r="CI179">
        <v>226</v>
      </c>
      <c r="CJ179">
        <v>247</v>
      </c>
      <c r="CK179">
        <v>270</v>
      </c>
      <c r="CL179">
        <v>294</v>
      </c>
      <c r="CM179">
        <v>378</v>
      </c>
      <c r="CN179">
        <v>541</v>
      </c>
      <c r="CO179">
        <v>811</v>
      </c>
      <c r="CP179">
        <v>1216</v>
      </c>
      <c r="CQ179">
        <v>1393</v>
      </c>
      <c r="CR179">
        <v>1566</v>
      </c>
      <c r="CS179">
        <v>1772</v>
      </c>
      <c r="CT179" t="s">
        <v>886</v>
      </c>
      <c r="CU179">
        <v>2021</v>
      </c>
      <c r="CV179">
        <v>2245</v>
      </c>
      <c r="CW179">
        <v>5932.82</v>
      </c>
      <c r="CX179" t="s">
        <v>877</v>
      </c>
      <c r="CY179" t="s">
        <v>890</v>
      </c>
      <c r="CZ179">
        <v>3921.1476785</v>
      </c>
      <c r="DA179">
        <v>10779.444401999999</v>
      </c>
      <c r="DB179">
        <v>248.10400390999999</v>
      </c>
      <c r="DC179">
        <v>59.295898438000002</v>
      </c>
      <c r="DD179">
        <f t="shared" si="12"/>
        <v>0.2389961367149466</v>
      </c>
      <c r="DE179">
        <v>32.391799927000001</v>
      </c>
      <c r="DF179">
        <v>815.99798583999996</v>
      </c>
      <c r="DG179">
        <v>3.9696000500000002E-2</v>
      </c>
      <c r="DH179">
        <v>923.54678992000004</v>
      </c>
      <c r="DI179">
        <v>0.22727600000000001</v>
      </c>
      <c r="DJ179">
        <v>209.89972921</v>
      </c>
      <c r="DK179">
        <v>234715.5753</v>
      </c>
      <c r="DL179">
        <v>300177.36385000002</v>
      </c>
      <c r="DM179">
        <v>1.2788980000000001</v>
      </c>
      <c r="EB179" s="3">
        <v>101.90746385778529</v>
      </c>
      <c r="EC179">
        <f t="shared" si="9"/>
        <v>159587088.40129176</v>
      </c>
      <c r="ED179">
        <f t="shared" si="10"/>
        <v>436.92563559559687</v>
      </c>
      <c r="EE179">
        <f t="shared" si="11"/>
        <v>436.92563559559687</v>
      </c>
      <c r="EF179">
        <v>0</v>
      </c>
      <c r="EG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</row>
    <row r="180" spans="1:146" x14ac:dyDescent="0.25">
      <c r="A180">
        <v>20755</v>
      </c>
      <c r="H180">
        <v>4833.2015174999997</v>
      </c>
      <c r="I180">
        <v>4833.2015174999997</v>
      </c>
      <c r="J180">
        <v>4833.2015174999997</v>
      </c>
      <c r="K180">
        <v>4833.2015174999997</v>
      </c>
      <c r="L180">
        <v>4101.8224802000004</v>
      </c>
      <c r="M180">
        <v>180211.49453</v>
      </c>
      <c r="N180">
        <v>180211.49453</v>
      </c>
      <c r="O180">
        <v>180211.49453</v>
      </c>
      <c r="P180">
        <v>180211.49453</v>
      </c>
      <c r="Q180">
        <v>0</v>
      </c>
      <c r="AF180">
        <v>13</v>
      </c>
      <c r="AG180">
        <v>0.76429998880000005</v>
      </c>
      <c r="BE180">
        <v>600000</v>
      </c>
      <c r="BQ180">
        <v>0</v>
      </c>
      <c r="BR180">
        <v>465</v>
      </c>
      <c r="BS180">
        <v>464</v>
      </c>
      <c r="BT180">
        <v>156</v>
      </c>
      <c r="BU180" t="s">
        <v>179</v>
      </c>
      <c r="BV180" t="s">
        <v>291</v>
      </c>
      <c r="BW180">
        <v>37.46</v>
      </c>
      <c r="BX180">
        <v>121.44</v>
      </c>
      <c r="BY180" t="s">
        <v>71</v>
      </c>
      <c r="BZ180" t="s">
        <v>181</v>
      </c>
      <c r="CA180" t="s">
        <v>79</v>
      </c>
      <c r="CB180" t="s">
        <v>877</v>
      </c>
      <c r="CC180" t="s">
        <v>80</v>
      </c>
      <c r="CD180" t="s">
        <v>881</v>
      </c>
      <c r="CE180">
        <v>1211.8396161999999</v>
      </c>
      <c r="CF180">
        <v>92</v>
      </c>
      <c r="CG180">
        <v>135</v>
      </c>
      <c r="CH180">
        <v>200</v>
      </c>
      <c r="CI180">
        <v>263</v>
      </c>
      <c r="CJ180">
        <v>216</v>
      </c>
      <c r="CK180">
        <v>234</v>
      </c>
      <c r="CL180">
        <v>241</v>
      </c>
      <c r="CM180">
        <v>299</v>
      </c>
      <c r="CN180">
        <v>422</v>
      </c>
      <c r="CO180">
        <v>717</v>
      </c>
      <c r="CP180">
        <v>1218</v>
      </c>
      <c r="CQ180">
        <v>1383</v>
      </c>
      <c r="CR180">
        <v>1526</v>
      </c>
      <c r="CS180">
        <v>1701</v>
      </c>
      <c r="CT180" t="s">
        <v>886</v>
      </c>
      <c r="CU180">
        <v>1929</v>
      </c>
      <c r="CV180">
        <v>2143</v>
      </c>
      <c r="CW180">
        <v>8758.24</v>
      </c>
      <c r="CX180" t="s">
        <v>877</v>
      </c>
      <c r="CY180" t="s">
        <v>890</v>
      </c>
      <c r="CZ180">
        <v>4503.5600574999999</v>
      </c>
      <c r="DA180">
        <v>10545.470343999999</v>
      </c>
      <c r="DB180">
        <v>3.9661900996999999</v>
      </c>
      <c r="DC180">
        <v>216.6190033</v>
      </c>
      <c r="DD180">
        <f t="shared" si="12"/>
        <v>54.616394538523238</v>
      </c>
      <c r="DE180">
        <v>0.62176501750000002</v>
      </c>
      <c r="DF180">
        <v>0.67445200679999995</v>
      </c>
      <c r="DG180">
        <v>0.92188197370000002</v>
      </c>
      <c r="DH180">
        <v>0.48695221999999999</v>
      </c>
      <c r="DI180">
        <v>2.2791399999999999</v>
      </c>
      <c r="DJ180">
        <v>1.1098306499999999</v>
      </c>
      <c r="DK180">
        <v>0</v>
      </c>
      <c r="DL180">
        <v>0</v>
      </c>
      <c r="DM180">
        <v>0</v>
      </c>
      <c r="EB180" s="3">
        <v>101.90746385778529</v>
      </c>
      <c r="EC180">
        <f t="shared" si="9"/>
        <v>155510789.84698036</v>
      </c>
      <c r="ED180">
        <f t="shared" si="10"/>
        <v>425.76533839008999</v>
      </c>
      <c r="EE180">
        <f t="shared" si="11"/>
        <v>425.76533839008999</v>
      </c>
      <c r="EF180">
        <v>4833.2015174999997</v>
      </c>
      <c r="EG180">
        <v>180211.49453</v>
      </c>
      <c r="EJ180">
        <v>4833.2015174999997</v>
      </c>
      <c r="EK180">
        <v>4833.2015174999997</v>
      </c>
      <c r="EL180">
        <v>215383.92230000001</v>
      </c>
      <c r="EM180">
        <v>0</v>
      </c>
      <c r="EN180">
        <v>48915.656809</v>
      </c>
      <c r="EO180">
        <v>272638.74962999998</v>
      </c>
    </row>
    <row r="181" spans="1:146" x14ac:dyDescent="0.25">
      <c r="A181">
        <v>20757</v>
      </c>
      <c r="H181">
        <v>654881.10817999998</v>
      </c>
      <c r="I181">
        <v>654881.10817999998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AF181">
        <v>62</v>
      </c>
      <c r="AG181">
        <v>0.96660000089999998</v>
      </c>
      <c r="BE181">
        <v>600000</v>
      </c>
      <c r="BQ181">
        <v>0</v>
      </c>
      <c r="BR181">
        <v>331</v>
      </c>
      <c r="BS181">
        <v>331</v>
      </c>
      <c r="BT181">
        <v>156</v>
      </c>
      <c r="BU181" t="s">
        <v>179</v>
      </c>
      <c r="BV181" t="s">
        <v>292</v>
      </c>
      <c r="BW181">
        <v>30.7</v>
      </c>
      <c r="BX181">
        <v>111.28</v>
      </c>
      <c r="BY181" t="s">
        <v>71</v>
      </c>
      <c r="BZ181" t="s">
        <v>181</v>
      </c>
      <c r="CA181" t="s">
        <v>79</v>
      </c>
      <c r="CB181" t="s">
        <v>877</v>
      </c>
      <c r="CC181" t="s">
        <v>80</v>
      </c>
      <c r="CD181" t="s">
        <v>881</v>
      </c>
      <c r="CE181">
        <v>1908.0060662000001</v>
      </c>
      <c r="CF181">
        <v>59</v>
      </c>
      <c r="CG181">
        <v>78</v>
      </c>
      <c r="CH181">
        <v>104</v>
      </c>
      <c r="CI181">
        <v>138</v>
      </c>
      <c r="CJ181">
        <v>183</v>
      </c>
      <c r="CK181">
        <v>244</v>
      </c>
      <c r="CL181">
        <v>324</v>
      </c>
      <c r="CM181">
        <v>407</v>
      </c>
      <c r="CN181">
        <v>492</v>
      </c>
      <c r="CO181">
        <v>583</v>
      </c>
      <c r="CP181">
        <v>692</v>
      </c>
      <c r="CQ181">
        <v>879</v>
      </c>
      <c r="CR181">
        <v>980</v>
      </c>
      <c r="CS181">
        <v>1089</v>
      </c>
      <c r="CT181" t="s">
        <v>886</v>
      </c>
      <c r="CU181">
        <v>1237</v>
      </c>
      <c r="CV181">
        <v>1380</v>
      </c>
      <c r="CW181">
        <v>3791.66</v>
      </c>
      <c r="CX181" t="s">
        <v>879</v>
      </c>
      <c r="CY181" t="s">
        <v>889</v>
      </c>
      <c r="CZ181">
        <v>3725.6826590999999</v>
      </c>
      <c r="DA181">
        <v>10156.964172</v>
      </c>
      <c r="DB181">
        <v>200.54899596999999</v>
      </c>
      <c r="DC181">
        <v>21.936800002999998</v>
      </c>
      <c r="DD181">
        <f t="shared" si="12"/>
        <v>0.1093837438422355</v>
      </c>
      <c r="DE181">
        <v>32.391799927000001</v>
      </c>
      <c r="DF181">
        <v>815.99798583999996</v>
      </c>
      <c r="DG181">
        <v>3.9696000500000002E-2</v>
      </c>
      <c r="DH181">
        <v>415.55297542</v>
      </c>
      <c r="DI181">
        <v>0.123737</v>
      </c>
      <c r="DJ181">
        <v>51.419305119999997</v>
      </c>
      <c r="DK181">
        <v>0</v>
      </c>
      <c r="DL181">
        <v>0</v>
      </c>
      <c r="DM181">
        <v>0</v>
      </c>
      <c r="EB181" s="3">
        <v>101.90746385778529</v>
      </c>
      <c r="EC181">
        <f t="shared" si="9"/>
        <v>99869314.580629587</v>
      </c>
      <c r="ED181">
        <f t="shared" si="10"/>
        <v>273.42728153492016</v>
      </c>
      <c r="EE181">
        <f t="shared" si="11"/>
        <v>273.42728153492016</v>
      </c>
      <c r="EF181">
        <v>0</v>
      </c>
      <c r="EG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6" x14ac:dyDescent="0.25">
      <c r="A182">
        <v>20761</v>
      </c>
      <c r="H182">
        <v>119777.23805</v>
      </c>
      <c r="I182">
        <v>119777.23805</v>
      </c>
      <c r="J182">
        <v>119777.23805</v>
      </c>
      <c r="K182">
        <v>110857.83912</v>
      </c>
      <c r="L182">
        <v>110857.83912</v>
      </c>
      <c r="M182">
        <v>449576.58286000002</v>
      </c>
      <c r="N182">
        <v>449576.58286000002</v>
      </c>
      <c r="O182">
        <v>449576.58286000002</v>
      </c>
      <c r="P182">
        <v>449576.58286000002</v>
      </c>
      <c r="Q182">
        <v>449576.58286000002</v>
      </c>
      <c r="AF182">
        <v>1138</v>
      </c>
      <c r="AG182">
        <v>0.1842000037</v>
      </c>
      <c r="BE182">
        <v>600000</v>
      </c>
      <c r="BQ182">
        <v>1</v>
      </c>
      <c r="BR182">
        <v>482</v>
      </c>
      <c r="BS182">
        <v>481</v>
      </c>
      <c r="BT182">
        <v>156</v>
      </c>
      <c r="BU182" t="s">
        <v>179</v>
      </c>
      <c r="BV182" t="s">
        <v>293</v>
      </c>
      <c r="BW182">
        <v>38.450000000000003</v>
      </c>
      <c r="BX182">
        <v>106.27</v>
      </c>
      <c r="BY182" t="s">
        <v>71</v>
      </c>
      <c r="BZ182" t="s">
        <v>181</v>
      </c>
      <c r="CA182" t="s">
        <v>79</v>
      </c>
      <c r="CB182" t="s">
        <v>877</v>
      </c>
      <c r="CC182" t="s">
        <v>96</v>
      </c>
      <c r="CD182" t="s">
        <v>96</v>
      </c>
      <c r="CE182">
        <v>798.29126387999997</v>
      </c>
      <c r="CF182">
        <v>59</v>
      </c>
      <c r="CG182">
        <v>90</v>
      </c>
      <c r="CH182">
        <v>110</v>
      </c>
      <c r="CI182">
        <v>134</v>
      </c>
      <c r="CJ182">
        <v>163</v>
      </c>
      <c r="CK182">
        <v>199</v>
      </c>
      <c r="CL182">
        <v>242</v>
      </c>
      <c r="CM182">
        <v>302</v>
      </c>
      <c r="CN182">
        <v>384</v>
      </c>
      <c r="CO182">
        <v>468</v>
      </c>
      <c r="CP182">
        <v>571</v>
      </c>
      <c r="CQ182">
        <v>772</v>
      </c>
      <c r="CR182">
        <v>1052</v>
      </c>
      <c r="CS182">
        <v>1404</v>
      </c>
      <c r="CT182" t="s">
        <v>886</v>
      </c>
      <c r="CU182">
        <v>1700</v>
      </c>
      <c r="CV182">
        <v>1903</v>
      </c>
      <c r="CW182">
        <v>2585.98</v>
      </c>
      <c r="CX182" t="s">
        <v>879</v>
      </c>
      <c r="CY182" t="s">
        <v>889</v>
      </c>
      <c r="CZ182">
        <v>4615.4216790999999</v>
      </c>
      <c r="DA182">
        <v>9150.7722620000004</v>
      </c>
      <c r="DB182" s="1">
        <v>1.12177E-6</v>
      </c>
      <c r="DC182">
        <v>188.82000732</v>
      </c>
      <c r="DD182">
        <f t="shared" si="12"/>
        <v>100</v>
      </c>
      <c r="DE182">
        <v>112.92299652</v>
      </c>
      <c r="DF182">
        <v>37.491100310999997</v>
      </c>
      <c r="DG182">
        <v>3.0120000838999998</v>
      </c>
      <c r="DH182">
        <v>83.461528240000007</v>
      </c>
      <c r="DI182">
        <v>1.00343</v>
      </c>
      <c r="DJ182">
        <v>83.747404290000006</v>
      </c>
      <c r="DK182">
        <v>6269.8594169999997</v>
      </c>
      <c r="DL182">
        <v>291243.87939000002</v>
      </c>
      <c r="DM182">
        <v>46.451421000000003</v>
      </c>
      <c r="EB182" s="3">
        <v>101.90746385778529</v>
      </c>
      <c r="EC182">
        <f t="shared" si="9"/>
        <v>107206651.97839011</v>
      </c>
      <c r="ED182">
        <f t="shared" si="10"/>
        <v>293.51581650483263</v>
      </c>
      <c r="EE182">
        <f t="shared" si="11"/>
        <v>293.51581650483263</v>
      </c>
      <c r="EF182">
        <v>119777.23805</v>
      </c>
      <c r="EG182">
        <v>449576.58286000002</v>
      </c>
      <c r="EJ182">
        <v>0</v>
      </c>
      <c r="EK182">
        <v>0</v>
      </c>
      <c r="EL182">
        <v>0</v>
      </c>
      <c r="EM182">
        <v>19609.085675999999</v>
      </c>
      <c r="EN182">
        <v>19609.085675999999</v>
      </c>
      <c r="EO182">
        <v>19609.085675999999</v>
      </c>
    </row>
    <row r="183" spans="1:146" x14ac:dyDescent="0.25">
      <c r="A183">
        <v>20763</v>
      </c>
      <c r="H183">
        <v>82817.927016000001</v>
      </c>
      <c r="I183">
        <v>44964.700715999999</v>
      </c>
      <c r="J183">
        <v>21170.405707999998</v>
      </c>
      <c r="K183">
        <v>21170.405707999998</v>
      </c>
      <c r="L183">
        <v>0</v>
      </c>
      <c r="M183">
        <v>21167.507564</v>
      </c>
      <c r="N183">
        <v>21167.507564</v>
      </c>
      <c r="O183">
        <v>21167.507564</v>
      </c>
      <c r="P183">
        <v>21167.507564</v>
      </c>
      <c r="Q183">
        <v>21167.507564</v>
      </c>
      <c r="AF183">
        <v>3</v>
      </c>
      <c r="AG183">
        <v>0.75639998909999995</v>
      </c>
      <c r="BE183">
        <v>600000</v>
      </c>
      <c r="BQ183">
        <v>1</v>
      </c>
      <c r="BR183">
        <v>514</v>
      </c>
      <c r="BS183">
        <v>513</v>
      </c>
      <c r="BT183">
        <v>156</v>
      </c>
      <c r="BU183" t="s">
        <v>179</v>
      </c>
      <c r="BV183" t="s">
        <v>294</v>
      </c>
      <c r="BW183">
        <v>40.69</v>
      </c>
      <c r="BX183">
        <v>122.29</v>
      </c>
      <c r="BY183" t="s">
        <v>71</v>
      </c>
      <c r="BZ183" t="s">
        <v>181</v>
      </c>
      <c r="CA183" t="s">
        <v>79</v>
      </c>
      <c r="CB183" t="s">
        <v>877</v>
      </c>
      <c r="CC183" t="s">
        <v>80</v>
      </c>
      <c r="CD183" t="s">
        <v>881</v>
      </c>
      <c r="CE183">
        <v>977.53623759000004</v>
      </c>
      <c r="CF183">
        <v>120</v>
      </c>
      <c r="CG183">
        <v>139</v>
      </c>
      <c r="CH183">
        <v>162</v>
      </c>
      <c r="CI183">
        <v>188</v>
      </c>
      <c r="CJ183">
        <v>218</v>
      </c>
      <c r="CK183">
        <v>253</v>
      </c>
      <c r="CL183">
        <v>294</v>
      </c>
      <c r="CM183">
        <v>361</v>
      </c>
      <c r="CN183">
        <v>458</v>
      </c>
      <c r="CO183">
        <v>535</v>
      </c>
      <c r="CP183">
        <v>624</v>
      </c>
      <c r="CQ183">
        <v>728</v>
      </c>
      <c r="CR183">
        <v>849</v>
      </c>
      <c r="CS183">
        <v>992</v>
      </c>
      <c r="CT183" t="s">
        <v>884</v>
      </c>
      <c r="CU183">
        <v>1149</v>
      </c>
      <c r="CV183">
        <v>1285</v>
      </c>
      <c r="CW183">
        <v>4173.0600000000004</v>
      </c>
      <c r="CX183" t="s">
        <v>877</v>
      </c>
      <c r="CY183" t="s">
        <v>890</v>
      </c>
      <c r="CZ183">
        <v>4866.3775310999999</v>
      </c>
      <c r="DA183">
        <v>10319.524332999999</v>
      </c>
      <c r="DB183">
        <v>27.082599640000002</v>
      </c>
      <c r="DC183">
        <v>357.19299316000001</v>
      </c>
      <c r="DD183">
        <f t="shared" si="12"/>
        <v>13.189021656268149</v>
      </c>
      <c r="DE183">
        <v>16.58480072</v>
      </c>
      <c r="DF183">
        <v>8.4212999344000004</v>
      </c>
      <c r="DG183">
        <v>1.9693900347</v>
      </c>
      <c r="DH183">
        <v>6.5624590500000002</v>
      </c>
      <c r="DI183">
        <v>0.79271400000000003</v>
      </c>
      <c r="DJ183">
        <v>5.2021548199999996</v>
      </c>
      <c r="DK183">
        <v>308263.92327000003</v>
      </c>
      <c r="DL183">
        <v>1394716.8642</v>
      </c>
      <c r="DM183">
        <v>4.5244249999999999</v>
      </c>
      <c r="EB183" s="3">
        <v>101.90746385778529</v>
      </c>
      <c r="EC183">
        <f t="shared" si="9"/>
        <v>86519436.81525971</v>
      </c>
      <c r="ED183">
        <f t="shared" si="10"/>
        <v>236.87730818688487</v>
      </c>
      <c r="EE183">
        <f t="shared" si="11"/>
        <v>236.87730818688487</v>
      </c>
      <c r="EF183">
        <v>21170.405707999998</v>
      </c>
      <c r="EG183">
        <v>21167.507564</v>
      </c>
      <c r="EJ183">
        <v>0</v>
      </c>
      <c r="EK183">
        <v>0</v>
      </c>
      <c r="EL183">
        <v>0</v>
      </c>
      <c r="EM183">
        <v>3418.6365052000001</v>
      </c>
      <c r="EN183">
        <v>44668.092719</v>
      </c>
      <c r="EO183">
        <v>153853.77572000001</v>
      </c>
    </row>
    <row r="184" spans="1:146" x14ac:dyDescent="0.25">
      <c r="A184">
        <v>20766</v>
      </c>
      <c r="H184">
        <v>167900.31974000001</v>
      </c>
      <c r="I184">
        <v>167900.31974000001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AF184">
        <v>38</v>
      </c>
      <c r="AG184">
        <v>1.2127000094</v>
      </c>
      <c r="BE184">
        <v>600000</v>
      </c>
      <c r="BQ184">
        <v>0</v>
      </c>
      <c r="BR184">
        <v>305</v>
      </c>
      <c r="BS184">
        <v>305</v>
      </c>
      <c r="BT184">
        <v>156</v>
      </c>
      <c r="BU184" t="s">
        <v>179</v>
      </c>
      <c r="BV184" t="s">
        <v>295</v>
      </c>
      <c r="BW184">
        <v>29.31</v>
      </c>
      <c r="BX184">
        <v>120.08</v>
      </c>
      <c r="BY184" t="s">
        <v>71</v>
      </c>
      <c r="BZ184" t="s">
        <v>181</v>
      </c>
      <c r="CA184" t="s">
        <v>79</v>
      </c>
      <c r="CB184" t="s">
        <v>877</v>
      </c>
      <c r="CC184" t="s">
        <v>80</v>
      </c>
      <c r="CD184" t="s">
        <v>881</v>
      </c>
      <c r="CE184">
        <v>1966.8302318000001</v>
      </c>
      <c r="CF184">
        <v>3</v>
      </c>
      <c r="CG184">
        <v>5</v>
      </c>
      <c r="CH184">
        <v>8</v>
      </c>
      <c r="CI184">
        <v>12</v>
      </c>
      <c r="CJ184">
        <v>19</v>
      </c>
      <c r="CK184">
        <v>30</v>
      </c>
      <c r="CL184">
        <v>47</v>
      </c>
      <c r="CM184">
        <v>73</v>
      </c>
      <c r="CN184">
        <v>114</v>
      </c>
      <c r="CO184">
        <v>247</v>
      </c>
      <c r="CP184">
        <v>532</v>
      </c>
      <c r="CQ184">
        <v>639</v>
      </c>
      <c r="CR184">
        <v>735</v>
      </c>
      <c r="CS184">
        <v>849</v>
      </c>
      <c r="CT184" t="s">
        <v>884</v>
      </c>
      <c r="CU184">
        <v>981</v>
      </c>
      <c r="CV184">
        <v>1098</v>
      </c>
      <c r="CW184">
        <v>5844.46</v>
      </c>
      <c r="CX184" t="s">
        <v>877</v>
      </c>
      <c r="CY184" t="s">
        <v>890</v>
      </c>
      <c r="CZ184">
        <v>3562.9794566999999</v>
      </c>
      <c r="DA184">
        <v>11056.061292</v>
      </c>
      <c r="DB184">
        <v>805.84600829999999</v>
      </c>
      <c r="DC184">
        <v>24.248899460000001</v>
      </c>
      <c r="DD184">
        <f t="shared" si="12"/>
        <v>3.0091232332533475E-2</v>
      </c>
      <c r="DE184">
        <v>1.8037099837999999</v>
      </c>
      <c r="DF184">
        <v>83.155601501999996</v>
      </c>
      <c r="DG184">
        <v>2.16908008E-2</v>
      </c>
      <c r="DH184">
        <v>41.894088799999999</v>
      </c>
      <c r="DI184">
        <v>0.168153</v>
      </c>
      <c r="DJ184">
        <v>7.0446293300000002</v>
      </c>
      <c r="DK184">
        <v>0</v>
      </c>
      <c r="DL184">
        <v>0</v>
      </c>
      <c r="DM184">
        <v>0</v>
      </c>
      <c r="EB184" s="3">
        <v>101.90746385778529</v>
      </c>
      <c r="EC184">
        <f t="shared" si="9"/>
        <v>74901985.93547219</v>
      </c>
      <c r="ED184">
        <f t="shared" si="10"/>
        <v>205.0704611511901</v>
      </c>
      <c r="EE184">
        <f t="shared" si="11"/>
        <v>205.0704611511901</v>
      </c>
      <c r="EF184">
        <v>0</v>
      </c>
      <c r="EG184">
        <v>0</v>
      </c>
      <c r="EJ184">
        <v>0</v>
      </c>
      <c r="EK184">
        <v>0</v>
      </c>
      <c r="EL184">
        <v>6460.9419865999998</v>
      </c>
      <c r="EM184">
        <v>0</v>
      </c>
      <c r="EN184">
        <v>0</v>
      </c>
      <c r="EO184">
        <v>5071.9672959</v>
      </c>
    </row>
    <row r="185" spans="1:146" x14ac:dyDescent="0.25">
      <c r="A185">
        <v>20768</v>
      </c>
      <c r="H185">
        <v>700317.32090000005</v>
      </c>
      <c r="I185">
        <v>694740.46768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AF185">
        <v>68</v>
      </c>
      <c r="AG185">
        <v>1.2263000011</v>
      </c>
      <c r="BE185">
        <v>600000</v>
      </c>
      <c r="BQ185">
        <v>1</v>
      </c>
      <c r="BR185">
        <v>295</v>
      </c>
      <c r="BS185">
        <v>295</v>
      </c>
      <c r="BT185">
        <v>156</v>
      </c>
      <c r="BU185" t="s">
        <v>179</v>
      </c>
      <c r="BV185" t="s">
        <v>296</v>
      </c>
      <c r="BW185">
        <v>28.57</v>
      </c>
      <c r="BX185">
        <v>112.35</v>
      </c>
      <c r="BY185" t="s">
        <v>71</v>
      </c>
      <c r="BZ185" t="s">
        <v>181</v>
      </c>
      <c r="CA185" t="s">
        <v>79</v>
      </c>
      <c r="CB185" t="s">
        <v>877</v>
      </c>
      <c r="CC185" t="s">
        <v>80</v>
      </c>
      <c r="CD185" t="s">
        <v>881</v>
      </c>
      <c r="CE185">
        <v>2362.7045690999998</v>
      </c>
      <c r="CF185">
        <v>83</v>
      </c>
      <c r="CG185">
        <v>90</v>
      </c>
      <c r="CH185">
        <v>98</v>
      </c>
      <c r="CI185">
        <v>107</v>
      </c>
      <c r="CJ185">
        <v>117</v>
      </c>
      <c r="CK185">
        <v>127</v>
      </c>
      <c r="CL185">
        <v>138</v>
      </c>
      <c r="CM185">
        <v>159</v>
      </c>
      <c r="CN185">
        <v>191</v>
      </c>
      <c r="CO185">
        <v>360</v>
      </c>
      <c r="CP185">
        <v>678</v>
      </c>
      <c r="CQ185">
        <v>760</v>
      </c>
      <c r="CR185">
        <v>819</v>
      </c>
      <c r="CS185">
        <v>896</v>
      </c>
      <c r="CT185" t="s">
        <v>884</v>
      </c>
      <c r="CU185">
        <v>1014</v>
      </c>
      <c r="CV185">
        <v>1132</v>
      </c>
      <c r="CW185">
        <v>2121.5</v>
      </c>
      <c r="CX185" t="s">
        <v>879</v>
      </c>
      <c r="CY185" t="s">
        <v>889</v>
      </c>
      <c r="CZ185">
        <v>3476.0147492999999</v>
      </c>
      <c r="DA185">
        <v>10390.347452</v>
      </c>
      <c r="DB185">
        <v>550.73498534999999</v>
      </c>
      <c r="DC185">
        <v>40.202899932999998</v>
      </c>
      <c r="DD185">
        <f t="shared" si="12"/>
        <v>7.2998630924909338E-2</v>
      </c>
      <c r="DE185">
        <v>32.391799927000001</v>
      </c>
      <c r="DF185">
        <v>815.99798583999996</v>
      </c>
      <c r="DG185">
        <v>3.9696000500000002E-2</v>
      </c>
      <c r="DH185">
        <v>159.63933635000001</v>
      </c>
      <c r="DI185">
        <v>0.15556700000000001</v>
      </c>
      <c r="DJ185">
        <v>24.834579909999999</v>
      </c>
      <c r="DK185">
        <v>65226.350700000003</v>
      </c>
      <c r="DL185">
        <v>81975.042579999994</v>
      </c>
      <c r="DM185">
        <v>1.256778</v>
      </c>
      <c r="EB185" s="3">
        <v>101.90746385778529</v>
      </c>
      <c r="EC185">
        <f t="shared" si="9"/>
        <v>83462212.899526149</v>
      </c>
      <c r="ED185">
        <f t="shared" si="10"/>
        <v>228.5070852827547</v>
      </c>
      <c r="EE185">
        <f t="shared" si="11"/>
        <v>228.5070852827547</v>
      </c>
      <c r="EF185">
        <v>0</v>
      </c>
      <c r="EG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</row>
    <row r="186" spans="1:146" x14ac:dyDescent="0.25">
      <c r="A186">
        <v>20773</v>
      </c>
      <c r="H186">
        <v>613310.87927999999</v>
      </c>
      <c r="I186">
        <v>613310.87927999999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AF186">
        <v>42</v>
      </c>
      <c r="AG186">
        <v>1.279399991</v>
      </c>
      <c r="BE186">
        <v>600000</v>
      </c>
      <c r="BQ186">
        <v>2</v>
      </c>
      <c r="BR186">
        <v>308</v>
      </c>
      <c r="BS186">
        <v>308</v>
      </c>
      <c r="BT186">
        <v>156</v>
      </c>
      <c r="BU186" t="s">
        <v>179</v>
      </c>
      <c r="BV186" t="s">
        <v>297</v>
      </c>
      <c r="BW186">
        <v>29.36</v>
      </c>
      <c r="BX186">
        <v>113.11</v>
      </c>
      <c r="BY186" t="s">
        <v>71</v>
      </c>
      <c r="BZ186" t="s">
        <v>181</v>
      </c>
      <c r="CA186" t="s">
        <v>79</v>
      </c>
      <c r="CB186" t="s">
        <v>877</v>
      </c>
      <c r="CC186" t="s">
        <v>80</v>
      </c>
      <c r="CD186" t="s">
        <v>881</v>
      </c>
      <c r="CE186">
        <v>2064.2473632000001</v>
      </c>
      <c r="CF186">
        <v>15</v>
      </c>
      <c r="CG186">
        <v>22</v>
      </c>
      <c r="CH186">
        <v>32</v>
      </c>
      <c r="CI186">
        <v>46</v>
      </c>
      <c r="CJ186">
        <v>68</v>
      </c>
      <c r="CK186">
        <v>98</v>
      </c>
      <c r="CL186">
        <v>143</v>
      </c>
      <c r="CM186">
        <v>209</v>
      </c>
      <c r="CN186">
        <v>305</v>
      </c>
      <c r="CO186">
        <v>518</v>
      </c>
      <c r="CP186">
        <v>881</v>
      </c>
      <c r="CQ186">
        <v>1023</v>
      </c>
      <c r="CR186">
        <v>1155</v>
      </c>
      <c r="CS186">
        <v>1314</v>
      </c>
      <c r="CT186" t="s">
        <v>886</v>
      </c>
      <c r="CU186">
        <v>1504</v>
      </c>
      <c r="CV186">
        <v>1675</v>
      </c>
      <c r="CW186">
        <v>3457.61</v>
      </c>
      <c r="CX186" t="s">
        <v>879</v>
      </c>
      <c r="CY186" t="s">
        <v>889</v>
      </c>
      <c r="CZ186">
        <v>3568.8469258</v>
      </c>
      <c r="DA186">
        <v>10411.142469</v>
      </c>
      <c r="DB186">
        <v>281.01000977000001</v>
      </c>
      <c r="DC186">
        <v>36.411800384999999</v>
      </c>
      <c r="DD186">
        <f t="shared" si="12"/>
        <v>0.12957474509467543</v>
      </c>
      <c r="DE186">
        <v>32.391799927000001</v>
      </c>
      <c r="DF186">
        <v>815.99798583999996</v>
      </c>
      <c r="DG186">
        <v>3.9696000500000002E-2</v>
      </c>
      <c r="DH186">
        <v>923.54678992000004</v>
      </c>
      <c r="DI186">
        <v>0.22727600000000001</v>
      </c>
      <c r="DJ186">
        <v>209.89972921</v>
      </c>
      <c r="DK186">
        <v>65226.350700000003</v>
      </c>
      <c r="DL186">
        <v>81975.042579999994</v>
      </c>
      <c r="DM186">
        <v>1.256778</v>
      </c>
      <c r="EB186" s="3">
        <v>101.90746385778529</v>
      </c>
      <c r="EC186">
        <f t="shared" si="9"/>
        <v>117703120.75574201</v>
      </c>
      <c r="ED186">
        <f t="shared" si="10"/>
        <v>322.25358180901304</v>
      </c>
      <c r="EE186">
        <f t="shared" si="11"/>
        <v>322.25358180901304</v>
      </c>
      <c r="EF186">
        <v>0</v>
      </c>
      <c r="EG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10939.436438000001</v>
      </c>
    </row>
    <row r="187" spans="1:146" x14ac:dyDescent="0.25">
      <c r="A187">
        <v>20783</v>
      </c>
      <c r="H187">
        <v>141379.15825000001</v>
      </c>
      <c r="I187">
        <v>141379.15825000001</v>
      </c>
      <c r="J187">
        <v>45523.959547999999</v>
      </c>
      <c r="K187">
        <v>45523.959547999999</v>
      </c>
      <c r="L187">
        <v>45523.959547999999</v>
      </c>
      <c r="M187">
        <v>307677.23920000001</v>
      </c>
      <c r="N187">
        <v>307677.23920000001</v>
      </c>
      <c r="O187">
        <v>307677.23920000001</v>
      </c>
      <c r="P187">
        <v>301142.91820000001</v>
      </c>
      <c r="Q187">
        <v>252786.27194999999</v>
      </c>
      <c r="AF187">
        <v>69</v>
      </c>
      <c r="AG187">
        <v>0.64950001239999999</v>
      </c>
      <c r="BE187">
        <v>600000</v>
      </c>
      <c r="BQ187">
        <v>0</v>
      </c>
      <c r="BR187">
        <v>413</v>
      </c>
      <c r="BS187">
        <v>412</v>
      </c>
      <c r="BT187">
        <v>156</v>
      </c>
      <c r="BU187" t="s">
        <v>179</v>
      </c>
      <c r="BV187" t="s">
        <v>298</v>
      </c>
      <c r="BW187">
        <v>34.85</v>
      </c>
      <c r="BX187">
        <v>117.55</v>
      </c>
      <c r="BY187" t="s">
        <v>71</v>
      </c>
      <c r="BZ187" t="s">
        <v>181</v>
      </c>
      <c r="CA187" t="s">
        <v>79</v>
      </c>
      <c r="CB187" t="s">
        <v>877</v>
      </c>
      <c r="CC187" t="s">
        <v>93</v>
      </c>
      <c r="CD187" t="s">
        <v>881</v>
      </c>
      <c r="CE187">
        <v>1572.9662880999999</v>
      </c>
      <c r="CF187">
        <v>130</v>
      </c>
      <c r="CG187">
        <v>144</v>
      </c>
      <c r="CH187">
        <v>160</v>
      </c>
      <c r="CI187">
        <v>178</v>
      </c>
      <c r="CJ187">
        <v>198</v>
      </c>
      <c r="CK187">
        <v>220</v>
      </c>
      <c r="CL187">
        <v>245</v>
      </c>
      <c r="CM187">
        <v>272</v>
      </c>
      <c r="CN187">
        <v>303</v>
      </c>
      <c r="CO187">
        <v>508</v>
      </c>
      <c r="CP187">
        <v>853</v>
      </c>
      <c r="CQ187">
        <v>1014</v>
      </c>
      <c r="CR187">
        <v>1175</v>
      </c>
      <c r="CS187">
        <v>1367</v>
      </c>
      <c r="CT187" t="s">
        <v>886</v>
      </c>
      <c r="CU187">
        <v>1576</v>
      </c>
      <c r="CV187">
        <v>1757</v>
      </c>
      <c r="CW187">
        <v>5444.68</v>
      </c>
      <c r="CX187" t="s">
        <v>877</v>
      </c>
      <c r="CY187" t="s">
        <v>890</v>
      </c>
      <c r="CZ187">
        <v>4206.0230825999997</v>
      </c>
      <c r="DA187">
        <v>10421.967339000001</v>
      </c>
      <c r="DB187">
        <v>20.914100647000001</v>
      </c>
      <c r="DC187">
        <v>207.19999695000001</v>
      </c>
      <c r="DD187">
        <f t="shared" si="12"/>
        <v>9.9071913465101158</v>
      </c>
      <c r="DE187">
        <v>50.855499268000003</v>
      </c>
      <c r="DF187">
        <v>33.412200927999997</v>
      </c>
      <c r="DG187">
        <v>1.5220600366999999</v>
      </c>
      <c r="DH187">
        <v>14.658577380000001</v>
      </c>
      <c r="DI187">
        <v>1.69743</v>
      </c>
      <c r="DJ187">
        <v>24.881908379999999</v>
      </c>
      <c r="DK187">
        <v>0</v>
      </c>
      <c r="DL187">
        <v>0</v>
      </c>
      <c r="DM187">
        <v>0</v>
      </c>
      <c r="EB187" s="3">
        <v>101.90746385778529</v>
      </c>
      <c r="EC187">
        <f t="shared" si="9"/>
        <v>119741270.03289771</v>
      </c>
      <c r="ED187">
        <f t="shared" si="10"/>
        <v>327.83373041176645</v>
      </c>
      <c r="EE187">
        <f t="shared" si="11"/>
        <v>327.83373041176645</v>
      </c>
      <c r="EF187">
        <v>45523.959547999999</v>
      </c>
      <c r="EG187">
        <v>301142.91820000001</v>
      </c>
      <c r="EJ187">
        <v>74445.141566999999</v>
      </c>
      <c r="EK187">
        <v>74445.141566999999</v>
      </c>
      <c r="EL187">
        <v>159076.42666</v>
      </c>
      <c r="EM187">
        <v>3332.2798090000001</v>
      </c>
      <c r="EN187">
        <v>49026.372528</v>
      </c>
      <c r="EO187">
        <v>221675.13795</v>
      </c>
    </row>
    <row r="188" spans="1:146" x14ac:dyDescent="0.25">
      <c r="A188">
        <v>20784</v>
      </c>
      <c r="H188">
        <v>244133.88198999999</v>
      </c>
      <c r="I188">
        <v>144464.31797999999</v>
      </c>
      <c r="J188">
        <v>144464.31797999999</v>
      </c>
      <c r="K188">
        <v>77514.164665999997</v>
      </c>
      <c r="L188">
        <v>76625.614342000001</v>
      </c>
      <c r="M188">
        <v>350039.90691000002</v>
      </c>
      <c r="N188">
        <v>350039.90691000002</v>
      </c>
      <c r="O188">
        <v>350039.90691000002</v>
      </c>
      <c r="P188">
        <v>350039.90691000002</v>
      </c>
      <c r="Q188">
        <v>76628.496094000002</v>
      </c>
      <c r="AF188">
        <v>705</v>
      </c>
      <c r="AG188">
        <v>0.39039999250000001</v>
      </c>
      <c r="BE188">
        <v>600000</v>
      </c>
      <c r="BQ188">
        <v>1</v>
      </c>
      <c r="BR188">
        <v>519</v>
      </c>
      <c r="BS188">
        <v>518</v>
      </c>
      <c r="BT188">
        <v>156</v>
      </c>
      <c r="BU188" t="s">
        <v>179</v>
      </c>
      <c r="BV188" t="s">
        <v>299</v>
      </c>
      <c r="BW188">
        <v>40.81</v>
      </c>
      <c r="BX188">
        <v>114.88</v>
      </c>
      <c r="BY188" t="s">
        <v>71</v>
      </c>
      <c r="BZ188" t="s">
        <v>181</v>
      </c>
      <c r="CA188" t="s">
        <v>79</v>
      </c>
      <c r="CB188" t="s">
        <v>877</v>
      </c>
      <c r="CC188" t="s">
        <v>74</v>
      </c>
      <c r="CD188" t="s">
        <v>74</v>
      </c>
      <c r="CE188">
        <v>1306.4048734999999</v>
      </c>
      <c r="CF188">
        <v>214</v>
      </c>
      <c r="CG188">
        <v>240</v>
      </c>
      <c r="CH188">
        <v>271</v>
      </c>
      <c r="CI188">
        <v>305</v>
      </c>
      <c r="CJ188">
        <v>343</v>
      </c>
      <c r="CK188">
        <v>386</v>
      </c>
      <c r="CL188">
        <v>434</v>
      </c>
      <c r="CM188">
        <v>490</v>
      </c>
      <c r="CN188">
        <v>558</v>
      </c>
      <c r="CO188">
        <v>667</v>
      </c>
      <c r="CP188">
        <v>797</v>
      </c>
      <c r="CQ188">
        <v>913</v>
      </c>
      <c r="CR188">
        <v>1043</v>
      </c>
      <c r="CS188">
        <v>1198</v>
      </c>
      <c r="CT188" t="s">
        <v>886</v>
      </c>
      <c r="CU188">
        <v>1377</v>
      </c>
      <c r="CV188">
        <v>1536</v>
      </c>
      <c r="CW188">
        <v>4347.5600000000004</v>
      </c>
      <c r="CX188" t="s">
        <v>877</v>
      </c>
      <c r="CY188" t="s">
        <v>890</v>
      </c>
      <c r="CZ188">
        <v>4879.7348669000003</v>
      </c>
      <c r="DA188">
        <v>9683.2804285000002</v>
      </c>
      <c r="DB188">
        <v>2.6172499657000001</v>
      </c>
      <c r="DC188">
        <v>112.02300262999999</v>
      </c>
      <c r="DD188">
        <f t="shared" si="12"/>
        <v>42.8017973438157</v>
      </c>
      <c r="DE188">
        <v>120.73100281000001</v>
      </c>
      <c r="DF188">
        <v>0.71556699280000002</v>
      </c>
      <c r="DG188">
        <v>100</v>
      </c>
      <c r="DH188">
        <v>22.349819029999999</v>
      </c>
      <c r="DI188">
        <v>3.67964</v>
      </c>
      <c r="DJ188">
        <v>82.239304360000006</v>
      </c>
      <c r="DK188">
        <v>3048.0673579999998</v>
      </c>
      <c r="DL188">
        <v>186968.16826999999</v>
      </c>
      <c r="DM188">
        <v>61.339906999999997</v>
      </c>
      <c r="EB188" s="3">
        <v>101.90746385778529</v>
      </c>
      <c r="EC188">
        <f t="shared" si="9"/>
        <v>106289484.80367006</v>
      </c>
      <c r="ED188">
        <f t="shared" si="10"/>
        <v>291.00474963359363</v>
      </c>
      <c r="EE188">
        <f t="shared" si="11"/>
        <v>291.00474963359363</v>
      </c>
      <c r="EF188">
        <v>144464.31797999999</v>
      </c>
      <c r="EG188">
        <v>350039.90691000002</v>
      </c>
      <c r="EJ188">
        <v>72404.870744</v>
      </c>
      <c r="EK188">
        <v>105169.97877</v>
      </c>
      <c r="EL188">
        <v>224550.74804000001</v>
      </c>
      <c r="EM188">
        <v>11785.332340000001</v>
      </c>
      <c r="EN188">
        <v>64727.189254999998</v>
      </c>
      <c r="EO188">
        <v>201197.62633</v>
      </c>
    </row>
    <row r="189" spans="1:146" x14ac:dyDescent="0.25">
      <c r="A189">
        <v>20789</v>
      </c>
      <c r="H189">
        <v>60188.270856000003</v>
      </c>
      <c r="I189">
        <v>60188.270856000003</v>
      </c>
      <c r="J189">
        <v>28874.464728999999</v>
      </c>
      <c r="K189">
        <v>0</v>
      </c>
      <c r="L189">
        <v>0</v>
      </c>
      <c r="M189">
        <v>37253.336877000002</v>
      </c>
      <c r="N189">
        <v>37253.336877000002</v>
      </c>
      <c r="O189">
        <v>14910.089386</v>
      </c>
      <c r="P189">
        <v>0</v>
      </c>
      <c r="Q189">
        <v>0</v>
      </c>
      <c r="AF189">
        <v>14</v>
      </c>
      <c r="AG189">
        <v>1.2203999757999999</v>
      </c>
      <c r="BE189">
        <v>600000</v>
      </c>
      <c r="BQ189">
        <v>1</v>
      </c>
      <c r="BR189">
        <v>205</v>
      </c>
      <c r="BS189">
        <v>205</v>
      </c>
      <c r="BT189">
        <v>156</v>
      </c>
      <c r="BU189" t="s">
        <v>179</v>
      </c>
      <c r="BV189" t="s">
        <v>300</v>
      </c>
      <c r="BW189">
        <v>21.26</v>
      </c>
      <c r="BX189">
        <v>110.33</v>
      </c>
      <c r="BY189" t="s">
        <v>71</v>
      </c>
      <c r="BZ189" t="s">
        <v>181</v>
      </c>
      <c r="CA189" t="s">
        <v>79</v>
      </c>
      <c r="CB189" t="s">
        <v>877</v>
      </c>
      <c r="CC189" t="s">
        <v>80</v>
      </c>
      <c r="CD189" t="s">
        <v>881</v>
      </c>
      <c r="CE189">
        <v>1837.1786053000001</v>
      </c>
      <c r="CF189">
        <v>152</v>
      </c>
      <c r="CG189">
        <v>176</v>
      </c>
      <c r="CH189">
        <v>203</v>
      </c>
      <c r="CI189">
        <v>235</v>
      </c>
      <c r="CJ189">
        <v>272</v>
      </c>
      <c r="CK189">
        <v>314</v>
      </c>
      <c r="CL189">
        <v>363</v>
      </c>
      <c r="CM189">
        <v>420</v>
      </c>
      <c r="CN189">
        <v>486</v>
      </c>
      <c r="CO189">
        <v>630</v>
      </c>
      <c r="CP189">
        <v>818</v>
      </c>
      <c r="CQ189">
        <v>908</v>
      </c>
      <c r="CR189">
        <v>1014</v>
      </c>
      <c r="CS189">
        <v>1161</v>
      </c>
      <c r="CT189" t="s">
        <v>886</v>
      </c>
      <c r="CU189">
        <v>1333</v>
      </c>
      <c r="CV189">
        <v>1487</v>
      </c>
      <c r="CW189">
        <v>3571.75</v>
      </c>
      <c r="CX189" t="s">
        <v>879</v>
      </c>
      <c r="CY189" t="s">
        <v>889</v>
      </c>
      <c r="CZ189">
        <v>2605.4824757000001</v>
      </c>
      <c r="DA189">
        <v>10586.224826</v>
      </c>
      <c r="DB189">
        <v>204.82699585</v>
      </c>
      <c r="DC189">
        <v>55.353099823000001</v>
      </c>
      <c r="DD189">
        <f t="shared" si="12"/>
        <v>0.27024318544190573</v>
      </c>
      <c r="DE189">
        <v>0.70109999180000004</v>
      </c>
      <c r="DF189">
        <v>2.2041199207000002</v>
      </c>
      <c r="DG189">
        <v>0.31808501480000001</v>
      </c>
      <c r="DH189">
        <v>1.8402128200000001</v>
      </c>
      <c r="DI189">
        <v>0.366012</v>
      </c>
      <c r="DJ189">
        <v>0.67354006</v>
      </c>
      <c r="DK189">
        <v>11493.02721</v>
      </c>
      <c r="DL189">
        <v>9289.8483730000007</v>
      </c>
      <c r="DM189">
        <v>0.80830299999999999</v>
      </c>
      <c r="EB189" s="3">
        <v>101.90746385778529</v>
      </c>
      <c r="EC189">
        <f t="shared" si="9"/>
        <v>103334168.35179429</v>
      </c>
      <c r="ED189">
        <f t="shared" si="10"/>
        <v>282.91353415960106</v>
      </c>
      <c r="EE189">
        <f t="shared" si="11"/>
        <v>282.91353415960106</v>
      </c>
      <c r="EF189">
        <v>0</v>
      </c>
      <c r="EG189">
        <v>0</v>
      </c>
      <c r="EJ189">
        <v>15231.009644</v>
      </c>
      <c r="EK189">
        <v>15231.009644</v>
      </c>
      <c r="EL189">
        <v>15231.009644</v>
      </c>
      <c r="EM189">
        <v>12728.731336000001</v>
      </c>
      <c r="EN189">
        <v>12728.731336000001</v>
      </c>
      <c r="EO189">
        <v>12728.731336000001</v>
      </c>
    </row>
    <row r="190" spans="1:146" x14ac:dyDescent="0.25">
      <c r="A190">
        <v>20793</v>
      </c>
      <c r="B190">
        <v>4</v>
      </c>
      <c r="C190">
        <v>0.1273344652</v>
      </c>
      <c r="D190">
        <v>0</v>
      </c>
      <c r="E190">
        <v>0.81833616300000001</v>
      </c>
      <c r="F190">
        <v>1</v>
      </c>
      <c r="G190">
        <v>0</v>
      </c>
      <c r="H190">
        <v>468069.19955000002</v>
      </c>
      <c r="I190">
        <v>468069.19955000002</v>
      </c>
      <c r="J190">
        <v>28708.078366000002</v>
      </c>
      <c r="K190">
        <v>28708.078366000002</v>
      </c>
      <c r="L190">
        <v>28708.078366000002</v>
      </c>
      <c r="M190">
        <v>123912.91542</v>
      </c>
      <c r="N190">
        <v>123912.91542</v>
      </c>
      <c r="O190">
        <v>123912.91542</v>
      </c>
      <c r="P190">
        <v>123912.91542</v>
      </c>
      <c r="Q190">
        <v>123912.91542</v>
      </c>
      <c r="R190">
        <v>384183.56531999999</v>
      </c>
      <c r="S190">
        <v>384183.56531999999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16821.647371999999</v>
      </c>
      <c r="AB190">
        <v>16821.647371999999</v>
      </c>
      <c r="AC190">
        <v>16821.647371999999</v>
      </c>
      <c r="AD190">
        <v>16821.647371999999</v>
      </c>
      <c r="AE190">
        <v>0</v>
      </c>
      <c r="AF190">
        <v>116</v>
      </c>
      <c r="AG190">
        <v>0.53390002250000002</v>
      </c>
      <c r="AH190">
        <v>146.09222961</v>
      </c>
      <c r="AI190">
        <v>20.601406956000002</v>
      </c>
      <c r="AJ190">
        <f>IF(AI190&gt;0,MIN(AH190/AI190,100),100)</f>
        <v>7.0913714739008036</v>
      </c>
      <c r="AK190">
        <v>228137.4436</v>
      </c>
      <c r="AL190">
        <v>1798002.1931</v>
      </c>
      <c r="AM190">
        <v>7.8812239999999996</v>
      </c>
      <c r="AN190">
        <f>IF(AND(AK190=0,AL190=0,AM190=0),1,0)</f>
        <v>0</v>
      </c>
      <c r="AQ190">
        <v>27.547809838999999</v>
      </c>
      <c r="AR190">
        <v>0</v>
      </c>
      <c r="AS190">
        <v>83.461528240000007</v>
      </c>
      <c r="AT190">
        <v>1.00343</v>
      </c>
      <c r="AU190">
        <v>83.747404290000006</v>
      </c>
      <c r="AV190">
        <v>112.92299652</v>
      </c>
      <c r="AW190">
        <v>37.491100310999997</v>
      </c>
      <c r="AX190">
        <v>3.0120000838999998</v>
      </c>
      <c r="AY190">
        <v>732375.24011999997</v>
      </c>
      <c r="AZ190">
        <v>9.1992171507999991</v>
      </c>
      <c r="BA190">
        <v>5436.5373859000001</v>
      </c>
      <c r="BB190">
        <v>37381.586708000003</v>
      </c>
      <c r="BC190">
        <v>15815.59036</v>
      </c>
      <c r="BD190">
        <v>0</v>
      </c>
      <c r="BE190">
        <v>12000</v>
      </c>
      <c r="BF190">
        <v>4.125</v>
      </c>
      <c r="BG190">
        <v>47029062.5</v>
      </c>
      <c r="BH190">
        <v>72681526.438999996</v>
      </c>
      <c r="BI190">
        <v>1.5454598194</v>
      </c>
      <c r="BJ190">
        <v>0.1391411535</v>
      </c>
      <c r="BK190">
        <v>0</v>
      </c>
      <c r="BL190">
        <f>BK190/BJ190</f>
        <v>0</v>
      </c>
      <c r="BM190">
        <v>102.07149930999999</v>
      </c>
      <c r="BN190">
        <v>1767</v>
      </c>
      <c r="BO190">
        <f>BN190*365.25*1000000/1000</f>
        <v>645396750</v>
      </c>
      <c r="BP190">
        <f>BO190/(CR190*1000)</f>
        <v>170.02021865121179</v>
      </c>
      <c r="BQ190">
        <v>1</v>
      </c>
      <c r="BR190">
        <v>412</v>
      </c>
      <c r="BS190">
        <v>411</v>
      </c>
      <c r="BT190">
        <v>156</v>
      </c>
      <c r="BU190" t="s">
        <v>179</v>
      </c>
      <c r="BV190" t="s">
        <v>301</v>
      </c>
      <c r="BW190">
        <v>34.75</v>
      </c>
      <c r="BX190">
        <v>113.63</v>
      </c>
      <c r="BY190" t="s">
        <v>71</v>
      </c>
      <c r="BZ190" t="s">
        <v>181</v>
      </c>
      <c r="CA190" t="s">
        <v>79</v>
      </c>
      <c r="CB190" t="s">
        <v>877</v>
      </c>
      <c r="CC190" t="s">
        <v>93</v>
      </c>
      <c r="CD190" t="s">
        <v>881</v>
      </c>
      <c r="CE190">
        <v>3383.0177767</v>
      </c>
      <c r="CF190">
        <v>196</v>
      </c>
      <c r="CG190">
        <v>248</v>
      </c>
      <c r="CH190">
        <v>315</v>
      </c>
      <c r="CI190">
        <v>400</v>
      </c>
      <c r="CJ190">
        <v>508</v>
      </c>
      <c r="CK190">
        <v>645</v>
      </c>
      <c r="CL190">
        <v>819</v>
      </c>
      <c r="CM190">
        <v>982</v>
      </c>
      <c r="CN190">
        <v>1134</v>
      </c>
      <c r="CO190">
        <v>1663</v>
      </c>
      <c r="CP190">
        <v>2438</v>
      </c>
      <c r="CQ190">
        <v>3059</v>
      </c>
      <c r="CR190">
        <v>3796</v>
      </c>
      <c r="CS190">
        <v>4670</v>
      </c>
      <c r="CT190" t="s">
        <v>883</v>
      </c>
      <c r="CU190">
        <v>5453</v>
      </c>
      <c r="CV190">
        <v>6019</v>
      </c>
      <c r="CW190">
        <v>4030.43</v>
      </c>
      <c r="CX190" t="s">
        <v>879</v>
      </c>
      <c r="CY190" t="s">
        <v>889</v>
      </c>
      <c r="CZ190">
        <v>4194.5501875999998</v>
      </c>
      <c r="DA190">
        <v>10082.042656</v>
      </c>
      <c r="DB190">
        <v>12.093600273</v>
      </c>
      <c r="DC190">
        <v>170.83000182999999</v>
      </c>
      <c r="DD190">
        <f t="shared" si="12"/>
        <v>14.125653070524633</v>
      </c>
      <c r="DE190">
        <v>112.92299652</v>
      </c>
      <c r="DF190">
        <v>37.491100310999997</v>
      </c>
      <c r="DG190">
        <v>3.0120000838999998</v>
      </c>
      <c r="DH190">
        <v>83.461528240000007</v>
      </c>
      <c r="DI190">
        <v>1.00343</v>
      </c>
      <c r="DJ190">
        <v>83.747404290000006</v>
      </c>
      <c r="DK190">
        <v>228137.4436</v>
      </c>
      <c r="DL190">
        <v>1798002.1931</v>
      </c>
      <c r="DM190">
        <v>7.8812239999999996</v>
      </c>
      <c r="DN190">
        <f>IF(AND(D190=1,AM190&gt;1),1,0)</f>
        <v>0</v>
      </c>
      <c r="DO190">
        <f>IF(AND(DN190=0,AN190=1),AO190,DN190)</f>
        <v>0</v>
      </c>
      <c r="DP190">
        <f>IF(AND(E190=1,AS191&gt;0.3),1,0)</f>
        <v>0</v>
      </c>
      <c r="DQ190">
        <f>IF(AND(F190=1,AT191&gt;0.4),1,0)</f>
        <v>0</v>
      </c>
      <c r="DR190">
        <f>IF(AND($F190=1,$AT191&gt;1),1,0)</f>
        <v>0</v>
      </c>
      <c r="DS190">
        <f>IF(AND($F190=1,$AX190&gt;0.3),1,0)</f>
        <v>1</v>
      </c>
      <c r="DT190">
        <f>IF(AND($F190=1,$AX190&gt;0.4),1,0)</f>
        <v>1</v>
      </c>
      <c r="DU190">
        <f>IF(AND($F190=1,$AX190&gt;1),1,0)</f>
        <v>1</v>
      </c>
      <c r="DV190">
        <f>IF(AND($F190=1,$BI190&gt;0.3),1,0)</f>
        <v>1</v>
      </c>
      <c r="DW190">
        <f>IF(AND($F190=1,$BI190&gt;0.4),1,0)</f>
        <v>1</v>
      </c>
      <c r="DX190">
        <f>IF(AND($F190=1,$BI190&gt;1),1,0)</f>
        <v>1</v>
      </c>
      <c r="DY190">
        <f>IF(AND($F190=1,$BL190&gt;0.3),1,0)</f>
        <v>0</v>
      </c>
      <c r="DZ190">
        <f>IF(AND($F190=1,$BL190&gt;0.4),1,0)</f>
        <v>0</v>
      </c>
      <c r="EA190">
        <f>IF(AND($F190=1,$BL190&gt;1),1,0)</f>
        <v>0</v>
      </c>
      <c r="EB190" s="3">
        <v>101.90746385778529</v>
      </c>
      <c r="EC190">
        <f t="shared" si="9"/>
        <v>386840732.80415297</v>
      </c>
      <c r="ED190">
        <f t="shared" si="10"/>
        <v>1059.1122048026091</v>
      </c>
      <c r="EE190">
        <f t="shared" si="11"/>
        <v>1767</v>
      </c>
      <c r="EF190">
        <v>28708.078366000002</v>
      </c>
      <c r="EG190">
        <v>123912.91542</v>
      </c>
      <c r="EH190">
        <v>16821.647371999999</v>
      </c>
      <c r="EI190">
        <v>0</v>
      </c>
      <c r="EJ190">
        <v>0</v>
      </c>
      <c r="EK190">
        <v>0</v>
      </c>
      <c r="EL190">
        <v>0</v>
      </c>
      <c r="EM190">
        <v>14805.174846</v>
      </c>
      <c r="EN190">
        <v>109879.31047</v>
      </c>
      <c r="EO190">
        <v>195024.45034000001</v>
      </c>
      <c r="EP190">
        <v>1468282.5271000001</v>
      </c>
    </row>
    <row r="191" spans="1:146" x14ac:dyDescent="0.25">
      <c r="A191">
        <v>20794</v>
      </c>
      <c r="H191">
        <v>151594.2377</v>
      </c>
      <c r="I191">
        <v>151594.2377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AF191">
        <v>59</v>
      </c>
      <c r="AG191">
        <v>0.97719997169999995</v>
      </c>
      <c r="BE191">
        <v>600000</v>
      </c>
      <c r="BQ191">
        <v>1</v>
      </c>
      <c r="BR191">
        <v>363</v>
      </c>
      <c r="BS191">
        <v>363</v>
      </c>
      <c r="BT191">
        <v>156</v>
      </c>
      <c r="BU191" t="s">
        <v>179</v>
      </c>
      <c r="BV191" t="s">
        <v>302</v>
      </c>
      <c r="BW191">
        <v>32.19</v>
      </c>
      <c r="BX191">
        <v>119.45</v>
      </c>
      <c r="BY191" t="s">
        <v>71</v>
      </c>
      <c r="BZ191" t="s">
        <v>181</v>
      </c>
      <c r="CA191" t="s">
        <v>79</v>
      </c>
      <c r="CB191" t="s">
        <v>877</v>
      </c>
      <c r="CC191" t="s">
        <v>80</v>
      </c>
      <c r="CD191" t="s">
        <v>881</v>
      </c>
      <c r="CE191">
        <v>2985.0046407999998</v>
      </c>
      <c r="CF191">
        <v>199</v>
      </c>
      <c r="CG191">
        <v>203</v>
      </c>
      <c r="CH191">
        <v>208</v>
      </c>
      <c r="CI191">
        <v>215</v>
      </c>
      <c r="CJ191">
        <v>235</v>
      </c>
      <c r="CK191">
        <v>257</v>
      </c>
      <c r="CL191">
        <v>280</v>
      </c>
      <c r="CM191">
        <v>304</v>
      </c>
      <c r="CN191">
        <v>328</v>
      </c>
      <c r="CO191">
        <v>472</v>
      </c>
      <c r="CP191">
        <v>679</v>
      </c>
      <c r="CQ191">
        <v>832</v>
      </c>
      <c r="CR191">
        <v>1008</v>
      </c>
      <c r="CS191">
        <v>1216</v>
      </c>
      <c r="CT191" t="s">
        <v>886</v>
      </c>
      <c r="CU191">
        <v>1423</v>
      </c>
      <c r="CV191">
        <v>1589</v>
      </c>
      <c r="CW191">
        <v>5932.82</v>
      </c>
      <c r="CX191" t="s">
        <v>877</v>
      </c>
      <c r="CY191" t="s">
        <v>890</v>
      </c>
      <c r="CZ191">
        <v>3899.1086546000001</v>
      </c>
      <c r="DA191">
        <v>10795.320333</v>
      </c>
      <c r="DB191">
        <v>248.10400390999999</v>
      </c>
      <c r="DC191">
        <v>59.295898438000002</v>
      </c>
      <c r="DD191">
        <f t="shared" si="12"/>
        <v>0.2389961367149466</v>
      </c>
      <c r="DE191">
        <v>32.391799927000001</v>
      </c>
      <c r="DF191">
        <v>815.99798583999996</v>
      </c>
      <c r="DG191">
        <v>3.9696000500000002E-2</v>
      </c>
      <c r="DH191">
        <v>923.54678992000004</v>
      </c>
      <c r="DI191">
        <v>0.22727600000000001</v>
      </c>
      <c r="DJ191">
        <v>209.89972921</v>
      </c>
      <c r="DK191">
        <v>234715.5753</v>
      </c>
      <c r="DL191">
        <v>300177.36385000002</v>
      </c>
      <c r="DM191">
        <v>1.2788980000000001</v>
      </c>
      <c r="EB191" s="3">
        <v>101.90746385778529</v>
      </c>
      <c r="EC191">
        <f t="shared" si="9"/>
        <v>102722723.56864758</v>
      </c>
      <c r="ED191">
        <f t="shared" si="10"/>
        <v>281.23948957877502</v>
      </c>
      <c r="EE191">
        <f t="shared" si="11"/>
        <v>281.23948957877502</v>
      </c>
      <c r="EF191">
        <v>0</v>
      </c>
      <c r="EG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6" x14ac:dyDescent="0.25">
      <c r="A192">
        <v>20797</v>
      </c>
      <c r="H192">
        <v>49804.808009</v>
      </c>
      <c r="I192">
        <v>47115.582435999997</v>
      </c>
      <c r="J192">
        <v>0</v>
      </c>
      <c r="K192">
        <v>0</v>
      </c>
      <c r="L192">
        <v>0</v>
      </c>
      <c r="M192">
        <v>2728.4555799</v>
      </c>
      <c r="N192">
        <v>2728.4555799</v>
      </c>
      <c r="O192">
        <v>2728.4555799</v>
      </c>
      <c r="P192">
        <v>2728.4555799</v>
      </c>
      <c r="Q192">
        <v>2728.4555799</v>
      </c>
      <c r="AF192">
        <v>19</v>
      </c>
      <c r="AG192">
        <v>1.4785000086</v>
      </c>
      <c r="BE192">
        <v>600000</v>
      </c>
      <c r="BQ192">
        <v>1</v>
      </c>
      <c r="BR192">
        <v>215</v>
      </c>
      <c r="BS192">
        <v>215</v>
      </c>
      <c r="BT192">
        <v>156</v>
      </c>
      <c r="BU192" t="s">
        <v>179</v>
      </c>
      <c r="BV192" t="s">
        <v>303</v>
      </c>
      <c r="BW192">
        <v>22.27</v>
      </c>
      <c r="BX192">
        <v>113.53</v>
      </c>
      <c r="BY192" t="s">
        <v>71</v>
      </c>
      <c r="BZ192" t="s">
        <v>181</v>
      </c>
      <c r="CA192" t="s">
        <v>79</v>
      </c>
      <c r="CB192" t="s">
        <v>877</v>
      </c>
      <c r="CC192" t="s">
        <v>80</v>
      </c>
      <c r="CD192" t="s">
        <v>881</v>
      </c>
      <c r="CE192">
        <v>2662.3888983000002</v>
      </c>
      <c r="CF192">
        <v>3</v>
      </c>
      <c r="CG192">
        <v>5</v>
      </c>
      <c r="CH192">
        <v>7</v>
      </c>
      <c r="CI192">
        <v>11</v>
      </c>
      <c r="CJ192">
        <v>17</v>
      </c>
      <c r="CK192">
        <v>25</v>
      </c>
      <c r="CL192">
        <v>39</v>
      </c>
      <c r="CM192">
        <v>84</v>
      </c>
      <c r="CN192">
        <v>220</v>
      </c>
      <c r="CO192">
        <v>470</v>
      </c>
      <c r="CP192">
        <v>1004</v>
      </c>
      <c r="CQ192">
        <v>1193</v>
      </c>
      <c r="CR192">
        <v>1359</v>
      </c>
      <c r="CS192">
        <v>1556</v>
      </c>
      <c r="CT192" t="s">
        <v>886</v>
      </c>
      <c r="CU192">
        <v>1784</v>
      </c>
      <c r="CV192">
        <v>1984</v>
      </c>
      <c r="CW192">
        <v>20149.900000000001</v>
      </c>
      <c r="CX192" t="s">
        <v>891</v>
      </c>
      <c r="CY192" t="s">
        <v>891</v>
      </c>
      <c r="CZ192">
        <v>2726.8855577999998</v>
      </c>
      <c r="DA192">
        <v>10845.881312</v>
      </c>
      <c r="DB192">
        <v>170.8690033</v>
      </c>
      <c r="DC192">
        <v>13.769200325</v>
      </c>
      <c r="DD192">
        <f t="shared" si="12"/>
        <v>8.0583371232200537E-2</v>
      </c>
      <c r="DE192">
        <v>7.1449210000000001</v>
      </c>
      <c r="DF192">
        <v>222.42070000000001</v>
      </c>
      <c r="DG192">
        <v>3.2122999999999999E-2</v>
      </c>
      <c r="DH192">
        <v>2.6607980699999998</v>
      </c>
      <c r="DI192">
        <v>0.24555099999999999</v>
      </c>
      <c r="DJ192">
        <v>0.65336055000000004</v>
      </c>
      <c r="DK192">
        <v>12889.74026</v>
      </c>
      <c r="DL192">
        <v>7984.3433679999998</v>
      </c>
      <c r="DM192">
        <v>0.61943400000000004</v>
      </c>
      <c r="EB192" s="3">
        <v>101.90746385778529</v>
      </c>
      <c r="EC192">
        <f t="shared" si="9"/>
        <v>138492243.38273022</v>
      </c>
      <c r="ED192">
        <f t="shared" si="10"/>
        <v>379.17109755709851</v>
      </c>
      <c r="EE192">
        <f t="shared" si="11"/>
        <v>379.17109755709851</v>
      </c>
      <c r="EF192">
        <v>0</v>
      </c>
      <c r="EG192">
        <v>2728.4555799</v>
      </c>
      <c r="EJ192">
        <v>27600.255094</v>
      </c>
      <c r="EK192">
        <v>27600.255094</v>
      </c>
      <c r="EL192">
        <v>27600.255094</v>
      </c>
      <c r="EM192">
        <v>21824.594524</v>
      </c>
      <c r="EN192">
        <v>21824.594524</v>
      </c>
      <c r="EO192">
        <v>21824.594524</v>
      </c>
    </row>
    <row r="193" spans="1:146" x14ac:dyDescent="0.25">
      <c r="A193">
        <v>20800</v>
      </c>
      <c r="H193">
        <v>695303.95545999997</v>
      </c>
      <c r="I193">
        <v>565437.82195999997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AF193">
        <v>28</v>
      </c>
      <c r="AG193">
        <v>1.2841999530999999</v>
      </c>
      <c r="BE193">
        <v>600000</v>
      </c>
      <c r="BQ193">
        <v>0</v>
      </c>
      <c r="BR193">
        <v>287</v>
      </c>
      <c r="BS193">
        <v>287</v>
      </c>
      <c r="BT193">
        <v>156</v>
      </c>
      <c r="BU193" t="s">
        <v>179</v>
      </c>
      <c r="BV193" t="s">
        <v>304</v>
      </c>
      <c r="BW193">
        <v>27.83</v>
      </c>
      <c r="BX193">
        <v>113.15</v>
      </c>
      <c r="BY193" t="s">
        <v>71</v>
      </c>
      <c r="BZ193" t="s">
        <v>181</v>
      </c>
      <c r="CA193" t="s">
        <v>79</v>
      </c>
      <c r="CB193" t="s">
        <v>877</v>
      </c>
      <c r="CC193" t="s">
        <v>80</v>
      </c>
      <c r="CD193" t="s">
        <v>881</v>
      </c>
      <c r="CE193">
        <v>1593.8522104000001</v>
      </c>
      <c r="CF193">
        <v>116</v>
      </c>
      <c r="CG193">
        <v>135</v>
      </c>
      <c r="CH193">
        <v>158</v>
      </c>
      <c r="CI193">
        <v>184</v>
      </c>
      <c r="CJ193">
        <v>215</v>
      </c>
      <c r="CK193">
        <v>250</v>
      </c>
      <c r="CL193">
        <v>292</v>
      </c>
      <c r="CM193">
        <v>351</v>
      </c>
      <c r="CN193">
        <v>430</v>
      </c>
      <c r="CO193">
        <v>593</v>
      </c>
      <c r="CP193">
        <v>819</v>
      </c>
      <c r="CQ193">
        <v>923</v>
      </c>
      <c r="CR193">
        <v>1025</v>
      </c>
      <c r="CS193">
        <v>1149</v>
      </c>
      <c r="CT193" t="s">
        <v>886</v>
      </c>
      <c r="CU193">
        <v>1310</v>
      </c>
      <c r="CV193">
        <v>1460</v>
      </c>
      <c r="CW193">
        <v>3669.28</v>
      </c>
      <c r="CX193" t="s">
        <v>879</v>
      </c>
      <c r="CY193" t="s">
        <v>889</v>
      </c>
      <c r="CZ193">
        <v>3388.8180815000001</v>
      </c>
      <c r="DA193">
        <v>10509.443481</v>
      </c>
      <c r="DB193">
        <v>945.45397949000005</v>
      </c>
      <c r="DC193">
        <v>34.617698668999999</v>
      </c>
      <c r="DD193">
        <f t="shared" si="12"/>
        <v>3.6614895510486502E-2</v>
      </c>
      <c r="DE193">
        <v>32.391799927000001</v>
      </c>
      <c r="DF193">
        <v>815.99798583999996</v>
      </c>
      <c r="DG193">
        <v>3.9696000500000002E-2</v>
      </c>
      <c r="DH193">
        <v>159.63933635000001</v>
      </c>
      <c r="DI193">
        <v>0.15556700000000001</v>
      </c>
      <c r="DJ193">
        <v>24.834579909999999</v>
      </c>
      <c r="DK193">
        <v>0</v>
      </c>
      <c r="DL193">
        <v>0</v>
      </c>
      <c r="DM193">
        <v>0</v>
      </c>
      <c r="EB193" s="3">
        <v>101.90746385778529</v>
      </c>
      <c r="EC193">
        <f t="shared" si="9"/>
        <v>104455150.45422992</v>
      </c>
      <c r="ED193">
        <f t="shared" si="10"/>
        <v>285.98261589111542</v>
      </c>
      <c r="EE193">
        <f t="shared" si="11"/>
        <v>285.98261589111542</v>
      </c>
      <c r="EF193">
        <v>0</v>
      </c>
      <c r="EG193">
        <v>0</v>
      </c>
      <c r="EJ193">
        <v>0</v>
      </c>
      <c r="EK193">
        <v>0</v>
      </c>
      <c r="EL193">
        <v>0</v>
      </c>
      <c r="EM193">
        <v>13944.987415</v>
      </c>
      <c r="EN193">
        <v>13944.987415</v>
      </c>
      <c r="EO193">
        <v>31356.091560000001</v>
      </c>
    </row>
    <row r="194" spans="1:146" x14ac:dyDescent="0.25">
      <c r="A194">
        <v>20801</v>
      </c>
      <c r="H194">
        <v>174047.26404000001</v>
      </c>
      <c r="I194">
        <v>174047.26404000001</v>
      </c>
      <c r="J194">
        <v>174047.26404000001</v>
      </c>
      <c r="K194">
        <v>174047.26404000001</v>
      </c>
      <c r="L194">
        <v>135456.01371</v>
      </c>
      <c r="M194">
        <v>78279.254470999993</v>
      </c>
      <c r="N194">
        <v>78279.254470999993</v>
      </c>
      <c r="O194">
        <v>78279.254470999993</v>
      </c>
      <c r="P194">
        <v>78279.254470999993</v>
      </c>
      <c r="Q194">
        <v>78279.254470999993</v>
      </c>
      <c r="AF194">
        <v>36</v>
      </c>
      <c r="AG194">
        <v>0.51990002390000001</v>
      </c>
      <c r="BE194">
        <v>12000</v>
      </c>
      <c r="BQ194">
        <v>1</v>
      </c>
      <c r="BR194">
        <v>453</v>
      </c>
      <c r="BS194">
        <v>452</v>
      </c>
      <c r="BT194">
        <v>156</v>
      </c>
      <c r="BU194" t="s">
        <v>179</v>
      </c>
      <c r="BV194" t="s">
        <v>305</v>
      </c>
      <c r="BW194">
        <v>36.81</v>
      </c>
      <c r="BX194">
        <v>118.05</v>
      </c>
      <c r="BY194" t="s">
        <v>71</v>
      </c>
      <c r="BZ194" t="s">
        <v>181</v>
      </c>
      <c r="CA194" t="s">
        <v>79</v>
      </c>
      <c r="CB194" t="s">
        <v>877</v>
      </c>
      <c r="CC194" t="s">
        <v>93</v>
      </c>
      <c r="CD194" t="s">
        <v>881</v>
      </c>
      <c r="CE194">
        <v>1327.5127937</v>
      </c>
      <c r="CF194">
        <v>164</v>
      </c>
      <c r="CG194">
        <v>199</v>
      </c>
      <c r="CH194">
        <v>242</v>
      </c>
      <c r="CI194">
        <v>294</v>
      </c>
      <c r="CJ194">
        <v>357</v>
      </c>
      <c r="CK194">
        <v>434</v>
      </c>
      <c r="CL194">
        <v>527</v>
      </c>
      <c r="CM194">
        <v>640</v>
      </c>
      <c r="CN194">
        <v>777</v>
      </c>
      <c r="CO194">
        <v>1207</v>
      </c>
      <c r="CP194">
        <v>1874</v>
      </c>
      <c r="CQ194">
        <v>2168</v>
      </c>
      <c r="CR194">
        <v>2456</v>
      </c>
      <c r="CS194">
        <v>2797</v>
      </c>
      <c r="CT194" t="s">
        <v>883</v>
      </c>
      <c r="CU194">
        <v>3187</v>
      </c>
      <c r="CV194">
        <v>3526</v>
      </c>
      <c r="CW194">
        <v>7575.02</v>
      </c>
      <c r="CX194" t="s">
        <v>877</v>
      </c>
      <c r="CY194" t="s">
        <v>890</v>
      </c>
      <c r="CZ194">
        <v>4429.8113821999996</v>
      </c>
      <c r="DA194">
        <v>10306.231201000001</v>
      </c>
      <c r="DB194">
        <v>11.722299575999999</v>
      </c>
      <c r="DC194">
        <v>570.91198730999997</v>
      </c>
      <c r="DD194">
        <f t="shared" si="12"/>
        <v>48.703070895652054</v>
      </c>
      <c r="DE194">
        <v>8.8756904601999995</v>
      </c>
      <c r="DF194">
        <v>0.15787400309999999</v>
      </c>
      <c r="DG194">
        <v>56.220100403000004</v>
      </c>
      <c r="DH194">
        <v>1.14239621</v>
      </c>
      <c r="DI194">
        <v>2.9412099999999999</v>
      </c>
      <c r="DJ194">
        <v>3.3600252899999998</v>
      </c>
      <c r="DK194">
        <v>228137.4436</v>
      </c>
      <c r="DL194">
        <v>1798002.1931</v>
      </c>
      <c r="DM194">
        <v>7.8812239999999996</v>
      </c>
      <c r="EB194" s="3">
        <v>101.90746385778529</v>
      </c>
      <c r="EC194">
        <f t="shared" ref="EC194:EC257" si="13">EB194*CR194*1000</f>
        <v>250284731.23472068</v>
      </c>
      <c r="ED194">
        <f t="shared" ref="ED194:ED257" si="14">EC194*1000/365.25/10^6</f>
        <v>685.24224841812645</v>
      </c>
      <c r="EE194">
        <f t="shared" ref="EE194:EE257" si="15">IF(BN194&gt;0, BN194, ED194)</f>
        <v>685.24224841812645</v>
      </c>
      <c r="EF194">
        <v>174047.26404000001</v>
      </c>
      <c r="EG194">
        <v>78279.254470999993</v>
      </c>
      <c r="EJ194">
        <v>21581.883947999999</v>
      </c>
      <c r="EK194">
        <v>21581.883947999999</v>
      </c>
      <c r="EL194">
        <v>21581.883947999999</v>
      </c>
      <c r="EM194">
        <v>0</v>
      </c>
      <c r="EN194">
        <v>44962.152774000002</v>
      </c>
      <c r="EO194">
        <v>44962.152774000002</v>
      </c>
    </row>
    <row r="195" spans="1:146" x14ac:dyDescent="0.25">
      <c r="A195">
        <v>20802</v>
      </c>
      <c r="H195">
        <v>482965.13776000001</v>
      </c>
      <c r="I195">
        <v>440525.13188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AF195">
        <v>363</v>
      </c>
      <c r="AG195">
        <v>0.96399998669999998</v>
      </c>
      <c r="BE195">
        <v>600000</v>
      </c>
      <c r="BQ195">
        <v>0</v>
      </c>
      <c r="BR195">
        <v>307</v>
      </c>
      <c r="BS195">
        <v>307</v>
      </c>
      <c r="BT195">
        <v>156</v>
      </c>
      <c r="BU195" t="s">
        <v>179</v>
      </c>
      <c r="BV195" t="s">
        <v>306</v>
      </c>
      <c r="BW195">
        <v>29.34</v>
      </c>
      <c r="BX195">
        <v>104.77</v>
      </c>
      <c r="BY195" t="s">
        <v>71</v>
      </c>
      <c r="BZ195" t="s">
        <v>181</v>
      </c>
      <c r="CA195" t="s">
        <v>79</v>
      </c>
      <c r="CB195" t="s">
        <v>877</v>
      </c>
      <c r="CC195" t="s">
        <v>80</v>
      </c>
      <c r="CD195" t="s">
        <v>881</v>
      </c>
      <c r="CE195">
        <v>2069.8807740000002</v>
      </c>
      <c r="CF195">
        <v>189</v>
      </c>
      <c r="CG195">
        <v>206</v>
      </c>
      <c r="CH195">
        <v>224</v>
      </c>
      <c r="CI195">
        <v>243</v>
      </c>
      <c r="CJ195">
        <v>264</v>
      </c>
      <c r="CK195">
        <v>287</v>
      </c>
      <c r="CL195">
        <v>312</v>
      </c>
      <c r="CM195">
        <v>339</v>
      </c>
      <c r="CN195">
        <v>368</v>
      </c>
      <c r="CO195">
        <v>467</v>
      </c>
      <c r="CP195">
        <v>592</v>
      </c>
      <c r="CQ195">
        <v>847</v>
      </c>
      <c r="CR195">
        <v>946</v>
      </c>
      <c r="CS195">
        <v>1039</v>
      </c>
      <c r="CT195" t="s">
        <v>886</v>
      </c>
      <c r="CU195">
        <v>1177</v>
      </c>
      <c r="CV195">
        <v>1313</v>
      </c>
      <c r="CW195">
        <v>2194.92</v>
      </c>
      <c r="CX195" t="s">
        <v>879</v>
      </c>
      <c r="CY195" t="s">
        <v>889</v>
      </c>
      <c r="CZ195">
        <v>3566.5000688999999</v>
      </c>
      <c r="DA195">
        <v>9644.6686656999991</v>
      </c>
      <c r="DB195">
        <v>336.61898803999998</v>
      </c>
      <c r="DC195">
        <v>76.875999450999998</v>
      </c>
      <c r="DD195">
        <f t="shared" si="12"/>
        <v>0.22837689548833451</v>
      </c>
      <c r="DE195">
        <v>32.391799927000001</v>
      </c>
      <c r="DF195">
        <v>815.99798583999996</v>
      </c>
      <c r="DG195">
        <v>3.9696000500000002E-2</v>
      </c>
      <c r="DH195">
        <v>415.55297542</v>
      </c>
      <c r="DI195">
        <v>0.123737</v>
      </c>
      <c r="DJ195">
        <v>51.419305119999997</v>
      </c>
      <c r="DK195">
        <v>0</v>
      </c>
      <c r="DL195">
        <v>0</v>
      </c>
      <c r="DM195">
        <v>0</v>
      </c>
      <c r="EB195" s="3">
        <v>101.90746385778529</v>
      </c>
      <c r="EC195">
        <f t="shared" si="13"/>
        <v>96404460.809464887</v>
      </c>
      <c r="ED195">
        <f t="shared" si="14"/>
        <v>263.94102891023925</v>
      </c>
      <c r="EE195">
        <f t="shared" si="15"/>
        <v>263.94102891023925</v>
      </c>
      <c r="EF195">
        <v>0</v>
      </c>
      <c r="EG195">
        <v>0</v>
      </c>
      <c r="EJ195">
        <v>18769.964813999999</v>
      </c>
      <c r="EK195">
        <v>18769.964813999999</v>
      </c>
      <c r="EL195">
        <v>18769.964813999999</v>
      </c>
      <c r="EM195">
        <v>8592.5794848000005</v>
      </c>
      <c r="EN195">
        <v>8592.5794848000005</v>
      </c>
      <c r="EO195">
        <v>8592.5794848000005</v>
      </c>
    </row>
    <row r="196" spans="1:146" x14ac:dyDescent="0.25">
      <c r="A196">
        <v>20804</v>
      </c>
      <c r="H196">
        <v>615767.20271999994</v>
      </c>
      <c r="I196">
        <v>544797.95408000005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AF196">
        <v>851</v>
      </c>
      <c r="AG196">
        <v>0.9900000095</v>
      </c>
      <c r="BE196">
        <v>600000</v>
      </c>
      <c r="BQ196">
        <v>0</v>
      </c>
      <c r="BR196">
        <v>286</v>
      </c>
      <c r="BS196">
        <v>286</v>
      </c>
      <c r="BT196">
        <v>156</v>
      </c>
      <c r="BU196" t="s">
        <v>179</v>
      </c>
      <c r="BV196" t="s">
        <v>307</v>
      </c>
      <c r="BW196">
        <v>27.72</v>
      </c>
      <c r="BX196">
        <v>106.92</v>
      </c>
      <c r="BY196" t="s">
        <v>71</v>
      </c>
      <c r="BZ196" t="s">
        <v>181</v>
      </c>
      <c r="CA196" t="s">
        <v>79</v>
      </c>
      <c r="CB196" t="s">
        <v>877</v>
      </c>
      <c r="CC196" t="s">
        <v>80</v>
      </c>
      <c r="CD196" t="s">
        <v>881</v>
      </c>
      <c r="CE196">
        <v>2053.1440438999998</v>
      </c>
      <c r="CF196">
        <v>94</v>
      </c>
      <c r="CG196">
        <v>100</v>
      </c>
      <c r="CH196">
        <v>106</v>
      </c>
      <c r="CI196">
        <v>115</v>
      </c>
      <c r="CJ196">
        <v>134</v>
      </c>
      <c r="CK196">
        <v>157</v>
      </c>
      <c r="CL196">
        <v>183</v>
      </c>
      <c r="CM196">
        <v>214</v>
      </c>
      <c r="CN196">
        <v>250</v>
      </c>
      <c r="CO196">
        <v>368</v>
      </c>
      <c r="CP196">
        <v>541</v>
      </c>
      <c r="CQ196">
        <v>679</v>
      </c>
      <c r="CR196">
        <v>844</v>
      </c>
      <c r="CS196">
        <v>1040</v>
      </c>
      <c r="CT196" t="s">
        <v>886</v>
      </c>
      <c r="CU196">
        <v>1228</v>
      </c>
      <c r="CV196">
        <v>1374</v>
      </c>
      <c r="CW196">
        <v>1947.74</v>
      </c>
      <c r="CX196" t="s">
        <v>879</v>
      </c>
      <c r="CY196" t="s">
        <v>889</v>
      </c>
      <c r="CZ196">
        <v>3375.8370006999999</v>
      </c>
      <c r="DA196">
        <v>9937.0350526000002</v>
      </c>
      <c r="DB196">
        <v>200.76899718999999</v>
      </c>
      <c r="DC196">
        <v>18.272499085</v>
      </c>
      <c r="DD196">
        <f t="shared" si="12"/>
        <v>9.1012553435765864E-2</v>
      </c>
      <c r="DE196">
        <v>32.391799927000001</v>
      </c>
      <c r="DF196">
        <v>815.99798583999996</v>
      </c>
      <c r="DG196">
        <v>3.9696000500000002E-2</v>
      </c>
      <c r="DH196">
        <v>415.55297542</v>
      </c>
      <c r="DI196">
        <v>0.123737</v>
      </c>
      <c r="DJ196">
        <v>51.419305119999997</v>
      </c>
      <c r="DK196">
        <v>0</v>
      </c>
      <c r="DL196">
        <v>0</v>
      </c>
      <c r="DM196">
        <v>0</v>
      </c>
      <c r="EB196" s="3">
        <v>101.90746385778529</v>
      </c>
      <c r="EC196">
        <f t="shared" si="13"/>
        <v>86009899.495970771</v>
      </c>
      <c r="ED196">
        <f t="shared" si="14"/>
        <v>235.48227103619647</v>
      </c>
      <c r="EE196">
        <f t="shared" si="15"/>
        <v>235.48227103619647</v>
      </c>
      <c r="EF196">
        <v>0</v>
      </c>
      <c r="EG196">
        <v>0</v>
      </c>
      <c r="EJ196">
        <v>6637.9104577999997</v>
      </c>
      <c r="EK196">
        <v>6637.9104577999997</v>
      </c>
      <c r="EL196">
        <v>25977.033373999999</v>
      </c>
      <c r="EM196">
        <v>0</v>
      </c>
      <c r="EN196">
        <v>0</v>
      </c>
      <c r="EO196">
        <v>18375.010743999999</v>
      </c>
    </row>
    <row r="197" spans="1:146" x14ac:dyDescent="0.25">
      <c r="A197">
        <v>20808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3.1920255599999998</v>
      </c>
      <c r="I197">
        <v>3.1920255599999998</v>
      </c>
      <c r="J197">
        <v>3.1920255599999998</v>
      </c>
      <c r="K197">
        <v>3.1920255599999998</v>
      </c>
      <c r="L197">
        <v>3.1920255599999998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13082.549587</v>
      </c>
      <c r="S197">
        <v>13082.549587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23231.439074000002</v>
      </c>
      <c r="AB197">
        <v>23231.439074000002</v>
      </c>
      <c r="AC197">
        <v>23231.439074000002</v>
      </c>
      <c r="AD197">
        <v>23231.439074000002</v>
      </c>
      <c r="AE197">
        <v>23231.439074000002</v>
      </c>
      <c r="AF197">
        <v>36</v>
      </c>
      <c r="AG197">
        <v>0.48469999429999999</v>
      </c>
      <c r="AH197">
        <v>0</v>
      </c>
      <c r="AI197">
        <v>8.4220399856999997</v>
      </c>
      <c r="AJ197">
        <f>IF(AI197&gt;0,MIN(AH197/AI197,100),100)</f>
        <v>0</v>
      </c>
      <c r="AK197">
        <v>0</v>
      </c>
      <c r="AL197">
        <v>0</v>
      </c>
      <c r="AM197">
        <v>0</v>
      </c>
      <c r="AN197">
        <f>IF(AND(AK197=0,AL197=0,AM197=0),1,0)</f>
        <v>1</v>
      </c>
      <c r="AQ197">
        <v>5.9552256899999998</v>
      </c>
      <c r="AR197">
        <v>0</v>
      </c>
      <c r="AS197">
        <v>257.28218673999999</v>
      </c>
      <c r="AT197">
        <v>1.5755999999999999E-2</v>
      </c>
      <c r="AU197">
        <v>4.0537282499999998</v>
      </c>
      <c r="AV197">
        <v>3.5702600479000002</v>
      </c>
      <c r="AW197">
        <v>200.83500670999999</v>
      </c>
      <c r="AX197">
        <v>1.77771002E-2</v>
      </c>
      <c r="AY197">
        <v>260640.13</v>
      </c>
      <c r="AZ197">
        <v>0.92700000000000005</v>
      </c>
      <c r="BA197">
        <v>44283.91</v>
      </c>
      <c r="BB197">
        <v>132758.64000000001</v>
      </c>
      <c r="BC197">
        <v>74659.740000000005</v>
      </c>
      <c r="BD197">
        <v>0</v>
      </c>
      <c r="BE197">
        <v>33000</v>
      </c>
      <c r="BF197">
        <v>3.1666669999999999</v>
      </c>
      <c r="BG197">
        <v>230187046.88</v>
      </c>
      <c r="BH197">
        <v>4250716.1890000002</v>
      </c>
      <c r="BI197">
        <v>1.8466356999999999E-2</v>
      </c>
      <c r="BJ197">
        <v>252.4125061</v>
      </c>
      <c r="BK197">
        <v>5.0674780000000004</v>
      </c>
      <c r="BL197">
        <f>BK197/BJ197</f>
        <v>2.0076176407805971E-2</v>
      </c>
      <c r="BM197">
        <v>108.4075392</v>
      </c>
      <c r="BQ197">
        <v>0</v>
      </c>
      <c r="BR197">
        <v>143</v>
      </c>
      <c r="BS197">
        <v>143</v>
      </c>
      <c r="BT197">
        <v>170</v>
      </c>
      <c r="BU197" t="s">
        <v>308</v>
      </c>
      <c r="BV197" t="s">
        <v>309</v>
      </c>
      <c r="BW197">
        <v>11</v>
      </c>
      <c r="BX197">
        <v>-74.8</v>
      </c>
      <c r="BY197" t="s">
        <v>91</v>
      </c>
      <c r="BZ197" t="s">
        <v>91</v>
      </c>
      <c r="CA197" t="s">
        <v>79</v>
      </c>
      <c r="CB197" t="s">
        <v>877</v>
      </c>
      <c r="CC197" t="s">
        <v>74</v>
      </c>
      <c r="CD197" t="s">
        <v>74</v>
      </c>
      <c r="CE197">
        <v>3973.7259488999998</v>
      </c>
      <c r="CF197">
        <v>294</v>
      </c>
      <c r="CG197">
        <v>366</v>
      </c>
      <c r="CH197">
        <v>455</v>
      </c>
      <c r="CI197">
        <v>565</v>
      </c>
      <c r="CJ197">
        <v>691</v>
      </c>
      <c r="CK197">
        <v>830</v>
      </c>
      <c r="CL197">
        <v>961</v>
      </c>
      <c r="CM197">
        <v>1113</v>
      </c>
      <c r="CN197">
        <v>1229</v>
      </c>
      <c r="CO197">
        <v>1363</v>
      </c>
      <c r="CP197">
        <v>1531</v>
      </c>
      <c r="CQ197">
        <v>1719</v>
      </c>
      <c r="CR197">
        <v>1867</v>
      </c>
      <c r="CS197">
        <v>2045</v>
      </c>
      <c r="CT197" t="s">
        <v>886</v>
      </c>
      <c r="CU197">
        <v>2251</v>
      </c>
      <c r="CV197">
        <v>2454</v>
      </c>
      <c r="CW197">
        <v>5116.8500000000004</v>
      </c>
      <c r="CX197" t="s">
        <v>877</v>
      </c>
      <c r="CY197" t="s">
        <v>890</v>
      </c>
      <c r="CZ197">
        <v>1356.8887854</v>
      </c>
      <c r="DA197">
        <v>-7411.3545679999997</v>
      </c>
      <c r="DB197">
        <v>8.4220399856999997</v>
      </c>
      <c r="DC197">
        <v>0</v>
      </c>
      <c r="DD197">
        <f t="shared" si="12"/>
        <v>0</v>
      </c>
      <c r="DE197">
        <v>3.5702600479000002</v>
      </c>
      <c r="DF197">
        <v>200.83500670999999</v>
      </c>
      <c r="DG197">
        <v>1.77771002E-2</v>
      </c>
      <c r="DH197">
        <v>257.28218700000002</v>
      </c>
      <c r="DI197">
        <v>1.5755999999999999E-2</v>
      </c>
      <c r="DJ197">
        <v>4.0537280000000004</v>
      </c>
      <c r="DK197">
        <v>0</v>
      </c>
      <c r="DL197">
        <v>0</v>
      </c>
      <c r="DM197">
        <v>0</v>
      </c>
      <c r="DN197">
        <f>IF(AND(D197=1,AM197&gt;1),1,0)</f>
        <v>0</v>
      </c>
      <c r="DO197">
        <f>IF(AND(DN197=0,AN197=1),AO197,DN197)</f>
        <v>0</v>
      </c>
      <c r="DP197">
        <f>IF(AND(E197=1,AS198&gt;0.3),1,0)</f>
        <v>0</v>
      </c>
      <c r="DQ197">
        <f>IF(AND(F197=1,AT198&gt;0.4),1,0)</f>
        <v>0</v>
      </c>
      <c r="DR197">
        <f>IF(AND($F197=1,$AT198&gt;1),1,0)</f>
        <v>0</v>
      </c>
      <c r="DS197">
        <f>IF(AND($F197=1,$AX197&gt;0.3),1,0)</f>
        <v>0</v>
      </c>
      <c r="DT197">
        <f>IF(AND($F197=1,$AX197&gt;0.4),1,0)</f>
        <v>0</v>
      </c>
      <c r="DU197">
        <f>IF(AND($F197=1,$AX197&gt;1),1,0)</f>
        <v>0</v>
      </c>
      <c r="DV197">
        <f>IF(AND($F197=1,$BI197&gt;0.3),1,0)</f>
        <v>0</v>
      </c>
      <c r="DW197">
        <f>IF(AND($F197=1,$BI197&gt;0.4),1,0)</f>
        <v>0</v>
      </c>
      <c r="DX197">
        <f>IF(AND($F197=1,$BI197&gt;1),1,0)</f>
        <v>0</v>
      </c>
      <c r="DY197">
        <f>IF(AND($F197=1,$BL197&gt;0.3),1,0)</f>
        <v>0</v>
      </c>
      <c r="DZ197">
        <f>IF(AND($F197=1,$BL197&gt;0.4),1,0)</f>
        <v>0</v>
      </c>
      <c r="EA197">
        <f>IF(AND($F197=1,$BL197&gt;1),1,0)</f>
        <v>0</v>
      </c>
      <c r="EB197" s="3">
        <v>221.8106763175752</v>
      </c>
      <c r="EC197">
        <f t="shared" si="13"/>
        <v>414120532.68491292</v>
      </c>
      <c r="ED197">
        <f t="shared" si="14"/>
        <v>1133.800226378954</v>
      </c>
      <c r="EE197">
        <f t="shared" si="15"/>
        <v>1133.800226378954</v>
      </c>
      <c r="EF197">
        <v>3.1920255599999998</v>
      </c>
      <c r="EG197">
        <v>0</v>
      </c>
      <c r="EH197">
        <v>23231.439074000002</v>
      </c>
      <c r="EI197">
        <v>0</v>
      </c>
      <c r="EJ197">
        <v>0</v>
      </c>
      <c r="EK197">
        <v>0</v>
      </c>
      <c r="EL197">
        <v>0</v>
      </c>
      <c r="EM197">
        <v>3881.7894501000001</v>
      </c>
      <c r="EN197">
        <v>3881.7894501000001</v>
      </c>
      <c r="EO197">
        <v>3881.7894501000001</v>
      </c>
      <c r="EP197">
        <v>261219.73413</v>
      </c>
    </row>
    <row r="198" spans="1:146" x14ac:dyDescent="0.25">
      <c r="A198">
        <v>20809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AF198">
        <v>1010</v>
      </c>
      <c r="AG198">
        <v>0.79299998279999995</v>
      </c>
      <c r="BE198">
        <v>33000</v>
      </c>
      <c r="BQ198">
        <v>0</v>
      </c>
      <c r="BR198">
        <v>116</v>
      </c>
      <c r="BS198">
        <v>116</v>
      </c>
      <c r="BT198">
        <v>170</v>
      </c>
      <c r="BU198" t="s">
        <v>308</v>
      </c>
      <c r="BV198" t="s">
        <v>310</v>
      </c>
      <c r="BW198">
        <v>7.13</v>
      </c>
      <c r="BX198">
        <v>-73.12</v>
      </c>
      <c r="BY198" t="s">
        <v>91</v>
      </c>
      <c r="BZ198" t="s">
        <v>91</v>
      </c>
      <c r="CA198" t="s">
        <v>79</v>
      </c>
      <c r="CB198" t="s">
        <v>877</v>
      </c>
      <c r="CC198" t="s">
        <v>80</v>
      </c>
      <c r="CD198" t="s">
        <v>881</v>
      </c>
      <c r="CE198">
        <v>2201.0518591999999</v>
      </c>
      <c r="CF198">
        <v>110</v>
      </c>
      <c r="CG198">
        <v>145</v>
      </c>
      <c r="CH198">
        <v>190</v>
      </c>
      <c r="CI198">
        <v>250</v>
      </c>
      <c r="CJ198">
        <v>325</v>
      </c>
      <c r="CK198">
        <v>408</v>
      </c>
      <c r="CL198">
        <v>473</v>
      </c>
      <c r="CM198">
        <v>548</v>
      </c>
      <c r="CN198">
        <v>650</v>
      </c>
      <c r="CO198">
        <v>759</v>
      </c>
      <c r="CP198">
        <v>855</v>
      </c>
      <c r="CQ198">
        <v>964</v>
      </c>
      <c r="CR198">
        <v>1092</v>
      </c>
      <c r="CS198">
        <v>1232</v>
      </c>
      <c r="CT198" t="s">
        <v>886</v>
      </c>
      <c r="CU198">
        <v>1370</v>
      </c>
      <c r="CV198">
        <v>1501</v>
      </c>
      <c r="CW198">
        <v>6419.25</v>
      </c>
      <c r="CX198" t="s">
        <v>877</v>
      </c>
      <c r="CY198" t="s">
        <v>890</v>
      </c>
      <c r="CZ198">
        <v>880.71570658999997</v>
      </c>
      <c r="DA198">
        <v>-7293.2718759999998</v>
      </c>
      <c r="DB198">
        <v>85.191101074000002</v>
      </c>
      <c r="DC198">
        <v>0</v>
      </c>
      <c r="DD198">
        <f t="shared" si="12"/>
        <v>0</v>
      </c>
      <c r="DE198">
        <v>3.5702600479000002</v>
      </c>
      <c r="DF198">
        <v>200.83500670999999</v>
      </c>
      <c r="DG198">
        <v>1.77771002E-2</v>
      </c>
      <c r="DH198">
        <v>257.28218673999999</v>
      </c>
      <c r="DI198">
        <v>1.5755999999999999E-2</v>
      </c>
      <c r="DJ198">
        <v>4.0537282499999998</v>
      </c>
      <c r="DK198">
        <v>0</v>
      </c>
      <c r="DL198">
        <v>0</v>
      </c>
      <c r="DM198">
        <v>0</v>
      </c>
      <c r="EB198" s="3">
        <v>221.8106763175752</v>
      </c>
      <c r="EC198">
        <f t="shared" si="13"/>
        <v>242217258.5387921</v>
      </c>
      <c r="ED198">
        <f t="shared" si="14"/>
        <v>663.15471194741167</v>
      </c>
      <c r="EE198">
        <f t="shared" si="15"/>
        <v>663.15471194741167</v>
      </c>
      <c r="EF198">
        <v>0</v>
      </c>
      <c r="EG198">
        <v>0</v>
      </c>
      <c r="EJ198">
        <v>0</v>
      </c>
      <c r="EK198">
        <v>0</v>
      </c>
      <c r="EL198">
        <v>16026.976178000001</v>
      </c>
      <c r="EM198">
        <v>0</v>
      </c>
      <c r="EN198">
        <v>0</v>
      </c>
      <c r="EO198">
        <v>22989.102168000001</v>
      </c>
    </row>
    <row r="199" spans="1:146" x14ac:dyDescent="0.25">
      <c r="A199">
        <v>20812</v>
      </c>
      <c r="B199">
        <v>3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15295.118178999999</v>
      </c>
      <c r="S199">
        <v>15295.118178999999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745</v>
      </c>
      <c r="AG199">
        <v>0.66000002619999998</v>
      </c>
      <c r="AH199">
        <v>0</v>
      </c>
      <c r="AI199">
        <v>344.73274512</v>
      </c>
      <c r="AJ199">
        <f>IF(AI199&gt;0,MIN(AH199/AI199,100),100)</f>
        <v>0</v>
      </c>
      <c r="AK199">
        <v>0</v>
      </c>
      <c r="AL199">
        <v>0</v>
      </c>
      <c r="AM199">
        <v>0</v>
      </c>
      <c r="AN199">
        <f>IF(AND(AK199=0,AL199=0,AM199=0),1,0)</f>
        <v>1</v>
      </c>
      <c r="AQ199">
        <v>5.5043856311999999</v>
      </c>
      <c r="AR199">
        <v>0</v>
      </c>
      <c r="AS199">
        <v>220.85480276999999</v>
      </c>
      <c r="AT199">
        <v>1.61488729E-2</v>
      </c>
      <c r="AU199">
        <v>3.4860350117999999</v>
      </c>
      <c r="AV199">
        <v>2.7517047354000002</v>
      </c>
      <c r="AW199">
        <v>157.47908217</v>
      </c>
      <c r="AX199">
        <v>1.5013213399999999E-2</v>
      </c>
      <c r="AY199">
        <v>7159.6125413999998</v>
      </c>
      <c r="AZ199">
        <v>2.1841548198999998</v>
      </c>
      <c r="BA199">
        <v>1224.0648782999999</v>
      </c>
      <c r="BB199">
        <v>3915.5255695999999</v>
      </c>
      <c r="BC199">
        <v>2282.7013047999999</v>
      </c>
      <c r="BD199">
        <v>0</v>
      </c>
      <c r="BE199">
        <v>32000</v>
      </c>
      <c r="BF199">
        <v>1.375</v>
      </c>
      <c r="BG199">
        <v>9711723.5883000009</v>
      </c>
      <c r="BH199">
        <v>167828.48394999999</v>
      </c>
      <c r="BI199">
        <v>1.9304354199999998E-2</v>
      </c>
      <c r="BJ199">
        <v>8.2373094600000005</v>
      </c>
      <c r="BK199">
        <v>4.3384568200000001E-2</v>
      </c>
      <c r="BL199">
        <f>BK199/BJ199</f>
        <v>5.266837237410284E-3</v>
      </c>
      <c r="BM199">
        <v>805.52023372999997</v>
      </c>
      <c r="BN199">
        <v>1027</v>
      </c>
      <c r="BO199">
        <f>BN199*365.25*1000000/1000</f>
        <v>375111750</v>
      </c>
      <c r="BP199">
        <f>BO199/(CR199*1000)</f>
        <v>156.16642381348876</v>
      </c>
      <c r="BQ199">
        <v>0</v>
      </c>
      <c r="BR199">
        <v>95</v>
      </c>
      <c r="BS199">
        <v>95</v>
      </c>
      <c r="BT199">
        <v>170</v>
      </c>
      <c r="BU199" t="s">
        <v>308</v>
      </c>
      <c r="BV199" t="s">
        <v>311</v>
      </c>
      <c r="BW199">
        <v>3.45</v>
      </c>
      <c r="BX199">
        <v>-76.510000000000005</v>
      </c>
      <c r="BY199" t="s">
        <v>91</v>
      </c>
      <c r="BZ199" t="s">
        <v>91</v>
      </c>
      <c r="CA199" t="s">
        <v>79</v>
      </c>
      <c r="CB199" t="s">
        <v>877</v>
      </c>
      <c r="CC199" t="s">
        <v>80</v>
      </c>
      <c r="CD199" t="s">
        <v>881</v>
      </c>
      <c r="CE199">
        <v>2795.6170308999999</v>
      </c>
      <c r="CF199">
        <v>231</v>
      </c>
      <c r="CG199">
        <v>331</v>
      </c>
      <c r="CH199">
        <v>474</v>
      </c>
      <c r="CI199">
        <v>664</v>
      </c>
      <c r="CJ199">
        <v>851</v>
      </c>
      <c r="CK199">
        <v>1047</v>
      </c>
      <c r="CL199">
        <v>1192</v>
      </c>
      <c r="CM199">
        <v>1357</v>
      </c>
      <c r="CN199">
        <v>1552</v>
      </c>
      <c r="CO199">
        <v>1757</v>
      </c>
      <c r="CP199">
        <v>1950</v>
      </c>
      <c r="CQ199">
        <v>2164</v>
      </c>
      <c r="CR199">
        <v>2402</v>
      </c>
      <c r="CS199">
        <v>2665</v>
      </c>
      <c r="CT199" t="s">
        <v>883</v>
      </c>
      <c r="CU199">
        <v>2936</v>
      </c>
      <c r="CV199">
        <v>3194</v>
      </c>
      <c r="CW199">
        <v>7635.49</v>
      </c>
      <c r="CX199" t="s">
        <v>877</v>
      </c>
      <c r="CY199" t="s">
        <v>890</v>
      </c>
      <c r="CZ199">
        <v>426.47601379999998</v>
      </c>
      <c r="DA199">
        <v>-7659.4672099999998</v>
      </c>
      <c r="DB199">
        <v>410.64001465000001</v>
      </c>
      <c r="DC199">
        <v>0</v>
      </c>
      <c r="DD199">
        <f t="shared" si="12"/>
        <v>0</v>
      </c>
      <c r="DE199">
        <v>0.1105670035</v>
      </c>
      <c r="DF199">
        <v>12.940600395000001</v>
      </c>
      <c r="DG199">
        <v>8.5442402000000008E-3</v>
      </c>
      <c r="DH199">
        <v>15.921391010000001</v>
      </c>
      <c r="DI199">
        <v>1.83591E-2</v>
      </c>
      <c r="DJ199">
        <v>0.29230273000000001</v>
      </c>
      <c r="DK199">
        <v>0</v>
      </c>
      <c r="DL199">
        <v>0</v>
      </c>
      <c r="DM199">
        <v>0</v>
      </c>
      <c r="DN199">
        <f>IF(AND(D199=1,AM199&gt;1),1,0)</f>
        <v>0</v>
      </c>
      <c r="DO199">
        <f>IF(AND(DN199=0,AN199=1),AO199,DN199)</f>
        <v>0</v>
      </c>
      <c r="DP199">
        <f>IF(AND(E199=1,AS200&gt;0.3),1,0)</f>
        <v>0</v>
      </c>
      <c r="DQ199">
        <f>IF(AND(F199=1,AT200&gt;0.4),1,0)</f>
        <v>0</v>
      </c>
      <c r="DR199">
        <f>IF(AND($F199=1,$AT200&gt;1),1,0)</f>
        <v>0</v>
      </c>
      <c r="DS199">
        <f>IF(AND($F199=1,$AX199&gt;0.3),1,0)</f>
        <v>0</v>
      </c>
      <c r="DT199">
        <f>IF(AND($F199=1,$AX199&gt;0.4),1,0)</f>
        <v>0</v>
      </c>
      <c r="DU199">
        <f>IF(AND($F199=1,$AX199&gt;1),1,0)</f>
        <v>0</v>
      </c>
      <c r="DV199">
        <f>IF(AND($F199=1,$BI199&gt;0.3),1,0)</f>
        <v>0</v>
      </c>
      <c r="DW199">
        <f>IF(AND($F199=1,$BI199&gt;0.4),1,0)</f>
        <v>0</v>
      </c>
      <c r="DX199">
        <f>IF(AND($F199=1,$BI199&gt;1),1,0)</f>
        <v>0</v>
      </c>
      <c r="DY199">
        <f>IF(AND($F199=1,$BL199&gt;0.3),1,0)</f>
        <v>0</v>
      </c>
      <c r="DZ199">
        <f>IF(AND($F199=1,$BL199&gt;0.4),1,0)</f>
        <v>0</v>
      </c>
      <c r="EA199">
        <f>IF(AND($F199=1,$BL199&gt;1),1,0)</f>
        <v>0</v>
      </c>
      <c r="EB199" s="3">
        <v>221.8106763175752</v>
      </c>
      <c r="EC199">
        <f t="shared" si="13"/>
        <v>532789244.51481563</v>
      </c>
      <c r="ED199">
        <f t="shared" si="14"/>
        <v>1458.6974524704056</v>
      </c>
      <c r="EE199">
        <f t="shared" si="15"/>
        <v>1027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9556.3910395999992</v>
      </c>
    </row>
    <row r="200" spans="1:146" x14ac:dyDescent="0.25">
      <c r="A200">
        <v>20813</v>
      </c>
      <c r="H200">
        <v>49160.357071999999</v>
      </c>
      <c r="I200">
        <v>0</v>
      </c>
      <c r="J200">
        <v>0</v>
      </c>
      <c r="K200">
        <v>0</v>
      </c>
      <c r="L200">
        <v>0</v>
      </c>
      <c r="M200">
        <v>49157.161094000003</v>
      </c>
      <c r="N200">
        <v>49157.161094000003</v>
      </c>
      <c r="O200">
        <v>12375.403098000001</v>
      </c>
      <c r="P200">
        <v>12375.403098000001</v>
      </c>
      <c r="Q200">
        <v>387.97542879000002</v>
      </c>
      <c r="AF200">
        <v>19</v>
      </c>
      <c r="AG200">
        <v>0.56760001179999997</v>
      </c>
      <c r="BE200">
        <v>33000</v>
      </c>
      <c r="BQ200">
        <v>1</v>
      </c>
      <c r="BR200">
        <v>137</v>
      </c>
      <c r="BS200">
        <v>137</v>
      </c>
      <c r="BT200">
        <v>170</v>
      </c>
      <c r="BU200" t="s">
        <v>308</v>
      </c>
      <c r="BV200" t="s">
        <v>312</v>
      </c>
      <c r="BW200">
        <v>10.4</v>
      </c>
      <c r="BX200">
        <v>-75.5</v>
      </c>
      <c r="BY200" t="s">
        <v>91</v>
      </c>
      <c r="BZ200" t="s">
        <v>91</v>
      </c>
      <c r="CA200" t="s">
        <v>79</v>
      </c>
      <c r="CB200" t="s">
        <v>877</v>
      </c>
      <c r="CC200" t="s">
        <v>93</v>
      </c>
      <c r="CD200" t="s">
        <v>881</v>
      </c>
      <c r="CE200">
        <v>891.90860728999996</v>
      </c>
      <c r="CF200">
        <v>107</v>
      </c>
      <c r="CG200">
        <v>137</v>
      </c>
      <c r="CH200">
        <v>177</v>
      </c>
      <c r="CI200">
        <v>226</v>
      </c>
      <c r="CJ200">
        <v>274</v>
      </c>
      <c r="CK200">
        <v>332</v>
      </c>
      <c r="CL200">
        <v>402</v>
      </c>
      <c r="CM200">
        <v>486</v>
      </c>
      <c r="CN200">
        <v>561</v>
      </c>
      <c r="CO200">
        <v>645</v>
      </c>
      <c r="CP200">
        <v>737</v>
      </c>
      <c r="CQ200">
        <v>842</v>
      </c>
      <c r="CR200">
        <v>963</v>
      </c>
      <c r="CS200">
        <v>1092</v>
      </c>
      <c r="CT200" t="s">
        <v>886</v>
      </c>
      <c r="CU200">
        <v>1217</v>
      </c>
      <c r="CV200">
        <v>1336</v>
      </c>
      <c r="CW200">
        <v>5639.86</v>
      </c>
      <c r="CX200" t="s">
        <v>877</v>
      </c>
      <c r="CY200" t="s">
        <v>890</v>
      </c>
      <c r="CZ200">
        <v>1283.1985061</v>
      </c>
      <c r="DA200">
        <v>-7489.8574870000002</v>
      </c>
      <c r="DB200">
        <v>39.037399292000003</v>
      </c>
      <c r="DC200">
        <v>0</v>
      </c>
      <c r="DD200">
        <f t="shared" si="12"/>
        <v>0</v>
      </c>
      <c r="DE200">
        <v>7.4262000600000003E-2</v>
      </c>
      <c r="DF200">
        <v>8.8270202300000003E-2</v>
      </c>
      <c r="DG200">
        <v>0.84130299090000005</v>
      </c>
      <c r="DH200">
        <v>1.9443792099999999</v>
      </c>
      <c r="DI200">
        <v>7.7309699999999995E-2</v>
      </c>
      <c r="DJ200">
        <v>0.15031934</v>
      </c>
      <c r="DK200">
        <v>35678.945290000003</v>
      </c>
      <c r="DL200">
        <v>0</v>
      </c>
      <c r="DM200">
        <v>0</v>
      </c>
      <c r="EB200" s="3">
        <v>221.8106763175752</v>
      </c>
      <c r="EC200">
        <f t="shared" si="13"/>
        <v>213603681.29382491</v>
      </c>
      <c r="ED200">
        <f t="shared" si="14"/>
        <v>584.81500696461308</v>
      </c>
      <c r="EE200">
        <f t="shared" si="15"/>
        <v>584.81500696461308</v>
      </c>
      <c r="EF200">
        <v>0</v>
      </c>
      <c r="EG200">
        <v>12375.403098000001</v>
      </c>
      <c r="EJ200">
        <v>0</v>
      </c>
      <c r="EK200">
        <v>0</v>
      </c>
      <c r="EL200">
        <v>49288.414084000004</v>
      </c>
      <c r="EM200">
        <v>30414.259861999999</v>
      </c>
      <c r="EN200">
        <v>30414.259861999999</v>
      </c>
      <c r="EO200">
        <v>38290.543381000003</v>
      </c>
    </row>
    <row r="201" spans="1:146" x14ac:dyDescent="0.25">
      <c r="A201">
        <v>20816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AF201">
        <v>305</v>
      </c>
      <c r="AG201">
        <v>0.42160001400000002</v>
      </c>
      <c r="BE201">
        <v>33000</v>
      </c>
      <c r="BQ201">
        <v>0</v>
      </c>
      <c r="BR201">
        <v>118</v>
      </c>
      <c r="BS201">
        <v>118</v>
      </c>
      <c r="BT201">
        <v>170</v>
      </c>
      <c r="BU201" t="s">
        <v>308</v>
      </c>
      <c r="BV201" t="s">
        <v>313</v>
      </c>
      <c r="BW201">
        <v>7.91</v>
      </c>
      <c r="BX201">
        <v>-72.510000000000005</v>
      </c>
      <c r="BY201" t="s">
        <v>91</v>
      </c>
      <c r="BZ201" t="s">
        <v>91</v>
      </c>
      <c r="CA201" t="s">
        <v>79</v>
      </c>
      <c r="CB201" t="s">
        <v>877</v>
      </c>
      <c r="CC201" t="s">
        <v>74</v>
      </c>
      <c r="CD201" t="s">
        <v>74</v>
      </c>
      <c r="CE201">
        <v>1483.1346080999999</v>
      </c>
      <c r="CF201">
        <v>70</v>
      </c>
      <c r="CG201">
        <v>92</v>
      </c>
      <c r="CH201">
        <v>122</v>
      </c>
      <c r="CI201">
        <v>160</v>
      </c>
      <c r="CJ201">
        <v>206</v>
      </c>
      <c r="CK201">
        <v>265</v>
      </c>
      <c r="CL201">
        <v>342</v>
      </c>
      <c r="CM201">
        <v>441</v>
      </c>
      <c r="CN201">
        <v>506</v>
      </c>
      <c r="CO201">
        <v>571</v>
      </c>
      <c r="CP201">
        <v>632</v>
      </c>
      <c r="CQ201">
        <v>700</v>
      </c>
      <c r="CR201">
        <v>775</v>
      </c>
      <c r="CS201">
        <v>862</v>
      </c>
      <c r="CT201" t="s">
        <v>884</v>
      </c>
      <c r="CU201">
        <v>958</v>
      </c>
      <c r="CV201">
        <v>1053</v>
      </c>
      <c r="CW201">
        <v>6532.62</v>
      </c>
      <c r="CX201" t="s">
        <v>877</v>
      </c>
      <c r="CY201" t="s">
        <v>890</v>
      </c>
      <c r="CZ201">
        <v>976.83987662000004</v>
      </c>
      <c r="DA201">
        <v>-7224.4111149999999</v>
      </c>
      <c r="DB201">
        <v>21.022499085</v>
      </c>
      <c r="DC201">
        <v>0</v>
      </c>
      <c r="DD201">
        <f t="shared" si="12"/>
        <v>0</v>
      </c>
      <c r="DE201">
        <v>0.63600897789999999</v>
      </c>
      <c r="DF201">
        <v>34.786598206000001</v>
      </c>
      <c r="DG201">
        <v>1.82831995E-2</v>
      </c>
      <c r="DH201">
        <v>22.80162705</v>
      </c>
      <c r="DI201">
        <v>2.1451399999999999E-2</v>
      </c>
      <c r="DJ201">
        <v>0.48912663000000001</v>
      </c>
      <c r="DK201">
        <v>0</v>
      </c>
      <c r="DL201">
        <v>0</v>
      </c>
      <c r="DM201">
        <v>0</v>
      </c>
      <c r="EB201" s="3">
        <v>221.8106763175752</v>
      </c>
      <c r="EC201">
        <f t="shared" si="13"/>
        <v>171903274.14612079</v>
      </c>
      <c r="ED201">
        <f t="shared" si="14"/>
        <v>470.64551443154221</v>
      </c>
      <c r="EE201">
        <f t="shared" si="15"/>
        <v>470.64551443154221</v>
      </c>
      <c r="EF201">
        <v>0</v>
      </c>
      <c r="EG201">
        <v>0</v>
      </c>
      <c r="EJ201">
        <v>0</v>
      </c>
      <c r="EK201">
        <v>0</v>
      </c>
      <c r="EL201">
        <v>11261.415284000001</v>
      </c>
      <c r="EM201">
        <v>0</v>
      </c>
      <c r="EN201">
        <v>0</v>
      </c>
      <c r="EO201">
        <v>26732.567195</v>
      </c>
    </row>
    <row r="202" spans="1:146" x14ac:dyDescent="0.25">
      <c r="A202">
        <v>20827</v>
      </c>
      <c r="B202">
        <v>4</v>
      </c>
      <c r="C202">
        <v>0.25</v>
      </c>
      <c r="D202">
        <v>0</v>
      </c>
      <c r="E202">
        <v>0.75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42212.187454999999</v>
      </c>
      <c r="S202">
        <v>42212.187454999999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1522</v>
      </c>
      <c r="AG202">
        <v>0.96230000260000004</v>
      </c>
      <c r="AH202">
        <v>0</v>
      </c>
      <c r="AI202">
        <v>709.21523285000001</v>
      </c>
      <c r="AJ202">
        <f>IF(AI202&gt;0,MIN(AH202/AI202,100),100)</f>
        <v>0</v>
      </c>
      <c r="AK202">
        <v>0</v>
      </c>
      <c r="AL202">
        <v>0</v>
      </c>
      <c r="AM202">
        <v>0</v>
      </c>
      <c r="AN202">
        <f>IF(AND(AK202=0,AL202=0,AM202=0),1,0)</f>
        <v>1</v>
      </c>
      <c r="AQ202">
        <v>17.652377229999999</v>
      </c>
      <c r="AR202">
        <v>0</v>
      </c>
      <c r="AS202">
        <v>257.28218673999999</v>
      </c>
      <c r="AT202">
        <v>1.5755999999999999E-2</v>
      </c>
      <c r="AU202">
        <v>4.0537282499999998</v>
      </c>
      <c r="AV202">
        <v>3.5702600479000002</v>
      </c>
      <c r="AW202">
        <v>200.83500670999999</v>
      </c>
      <c r="AX202">
        <v>1.77771002E-2</v>
      </c>
      <c r="AY202">
        <v>417.28666666999999</v>
      </c>
      <c r="AZ202">
        <v>2.5640000000000001</v>
      </c>
      <c r="BA202">
        <v>97.126666666999995</v>
      </c>
      <c r="BB202">
        <v>277.01</v>
      </c>
      <c r="BC202">
        <v>168.26666667000001</v>
      </c>
      <c r="BD202">
        <v>0</v>
      </c>
      <c r="BE202">
        <v>32000</v>
      </c>
      <c r="BF202">
        <v>1.375</v>
      </c>
      <c r="BG202">
        <v>15110850.749</v>
      </c>
      <c r="BH202">
        <v>316703.408</v>
      </c>
      <c r="BI202">
        <v>1.1772092899999999E-2</v>
      </c>
      <c r="BJ202">
        <v>29.401943840000001</v>
      </c>
      <c r="BK202">
        <v>0.92589151670000003</v>
      </c>
      <c r="BL202">
        <f>BK202/BJ202</f>
        <v>3.1490826652092539E-2</v>
      </c>
      <c r="BM202">
        <v>136.07970890000001</v>
      </c>
      <c r="BQ202">
        <v>0</v>
      </c>
      <c r="BR202">
        <v>106</v>
      </c>
      <c r="BS202">
        <v>106</v>
      </c>
      <c r="BT202">
        <v>170</v>
      </c>
      <c r="BU202" t="s">
        <v>308</v>
      </c>
      <c r="BV202" t="s">
        <v>314</v>
      </c>
      <c r="BW202">
        <v>6.25</v>
      </c>
      <c r="BX202">
        <v>-75.58</v>
      </c>
      <c r="BY202" t="s">
        <v>91</v>
      </c>
      <c r="BZ202" t="s">
        <v>91</v>
      </c>
      <c r="CA202" t="s">
        <v>79</v>
      </c>
      <c r="CB202" t="s">
        <v>877</v>
      </c>
      <c r="CC202" t="s">
        <v>80</v>
      </c>
      <c r="CD202" t="s">
        <v>881</v>
      </c>
      <c r="CE202">
        <v>4244.7171918000004</v>
      </c>
      <c r="CF202">
        <v>376</v>
      </c>
      <c r="CG202">
        <v>523</v>
      </c>
      <c r="CH202">
        <v>727</v>
      </c>
      <c r="CI202">
        <v>992</v>
      </c>
      <c r="CJ202">
        <v>1260</v>
      </c>
      <c r="CK202">
        <v>1536</v>
      </c>
      <c r="CL202">
        <v>1731</v>
      </c>
      <c r="CM202">
        <v>1950</v>
      </c>
      <c r="CN202">
        <v>2135</v>
      </c>
      <c r="CO202">
        <v>2372</v>
      </c>
      <c r="CP202">
        <v>2724</v>
      </c>
      <c r="CQ202">
        <v>3127</v>
      </c>
      <c r="CR202">
        <v>3595</v>
      </c>
      <c r="CS202">
        <v>4076</v>
      </c>
      <c r="CT202" t="s">
        <v>883</v>
      </c>
      <c r="CU202">
        <v>4497</v>
      </c>
      <c r="CV202">
        <v>4873</v>
      </c>
      <c r="CW202">
        <v>8472.39</v>
      </c>
      <c r="CX202" t="s">
        <v>877</v>
      </c>
      <c r="CY202" t="s">
        <v>890</v>
      </c>
      <c r="CZ202">
        <v>772.19301034</v>
      </c>
      <c r="DA202">
        <v>-7547.0273900000002</v>
      </c>
      <c r="DB202">
        <v>369.50698853</v>
      </c>
      <c r="DC202">
        <v>0</v>
      </c>
      <c r="DD202">
        <f t="shared" si="12"/>
        <v>0</v>
      </c>
      <c r="DE202">
        <v>3.5702600479000002</v>
      </c>
      <c r="DF202">
        <v>200.83500670999999</v>
      </c>
      <c r="DG202">
        <v>1.77771002E-2</v>
      </c>
      <c r="DH202">
        <v>257.28218673999999</v>
      </c>
      <c r="DI202">
        <v>1.5755999999999999E-2</v>
      </c>
      <c r="DJ202">
        <v>4.0537282499999998</v>
      </c>
      <c r="DK202">
        <v>0</v>
      </c>
      <c r="DL202">
        <v>0</v>
      </c>
      <c r="DM202">
        <v>0</v>
      </c>
      <c r="DN202">
        <f>IF(AND(D202=1,AM202&gt;1),1,0)</f>
        <v>0</v>
      </c>
      <c r="DO202">
        <f>IF(AND(DN202=0,AN202=1),AO202,DN202)</f>
        <v>0</v>
      </c>
      <c r="DP202">
        <f>IF(AND(E202=1,AS203&gt;0.3),1,0)</f>
        <v>0</v>
      </c>
      <c r="DQ202">
        <f>IF(AND(F202=1,AT203&gt;0.4),1,0)</f>
        <v>0</v>
      </c>
      <c r="DR202">
        <f>IF(AND($F202=1,$AT203&gt;1),1,0)</f>
        <v>0</v>
      </c>
      <c r="DS202">
        <f>IF(AND($F202=1,$AX202&gt;0.3),1,0)</f>
        <v>0</v>
      </c>
      <c r="DT202">
        <f>IF(AND($F202=1,$AX202&gt;0.4),1,0)</f>
        <v>0</v>
      </c>
      <c r="DU202">
        <f>IF(AND($F202=1,$AX202&gt;1),1,0)</f>
        <v>0</v>
      </c>
      <c r="DV202">
        <f>IF(AND($F202=1,$BI202&gt;0.3),1,0)</f>
        <v>0</v>
      </c>
      <c r="DW202">
        <f>IF(AND($F202=1,$BI202&gt;0.4),1,0)</f>
        <v>0</v>
      </c>
      <c r="DX202">
        <f>IF(AND($F202=1,$BI202&gt;1),1,0)</f>
        <v>0</v>
      </c>
      <c r="DY202">
        <f>IF(AND($F202=1,$BL202&gt;0.3),1,0)</f>
        <v>0</v>
      </c>
      <c r="DZ202">
        <f>IF(AND($F202=1,$BL202&gt;0.4),1,0)</f>
        <v>0</v>
      </c>
      <c r="EA202">
        <f>IF(AND($F202=1,$BL202&gt;1),1,0)</f>
        <v>0</v>
      </c>
      <c r="EB202" s="3">
        <v>221.8106763175752</v>
      </c>
      <c r="EC202">
        <f t="shared" si="13"/>
        <v>797409381.36168289</v>
      </c>
      <c r="ED202">
        <f t="shared" si="14"/>
        <v>2183.187902427605</v>
      </c>
      <c r="EE202">
        <f t="shared" si="15"/>
        <v>2183.187902427605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1248.886751</v>
      </c>
    </row>
    <row r="203" spans="1:146" x14ac:dyDescent="0.25">
      <c r="A203">
        <v>20837</v>
      </c>
      <c r="B203">
        <v>9</v>
      </c>
      <c r="C203">
        <v>7.7936199999999994E-5</v>
      </c>
      <c r="D203">
        <v>0</v>
      </c>
      <c r="E203">
        <v>0.99992206380000004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8605.2102515000006</v>
      </c>
      <c r="S203">
        <v>8605.2102515000006</v>
      </c>
      <c r="T203">
        <v>0</v>
      </c>
      <c r="U203">
        <v>0</v>
      </c>
      <c r="V203">
        <v>7803.0774613000003</v>
      </c>
      <c r="W203">
        <v>7803.0774613000003</v>
      </c>
      <c r="X203">
        <v>7803.0774613000003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2563</v>
      </c>
      <c r="AG203">
        <v>0.75770002599999997</v>
      </c>
      <c r="AH203">
        <v>0</v>
      </c>
      <c r="AI203">
        <v>94.000550790000005</v>
      </c>
      <c r="AJ203">
        <f>IF(AI203&gt;0,MIN(AH203/AI203,100),100)</f>
        <v>0</v>
      </c>
      <c r="AK203">
        <v>0</v>
      </c>
      <c r="AL203">
        <v>0</v>
      </c>
      <c r="AM203">
        <v>0</v>
      </c>
      <c r="AN203">
        <f>IF(AND(AK203=0,AL203=0,AM203=0),1,0)</f>
        <v>1</v>
      </c>
      <c r="AQ203">
        <v>37.399975400999999</v>
      </c>
      <c r="AR203">
        <v>0</v>
      </c>
      <c r="AS203">
        <v>257.28218673999999</v>
      </c>
      <c r="AT203">
        <v>1.5755999999999999E-2</v>
      </c>
      <c r="AU203">
        <v>4.0537282499999998</v>
      </c>
      <c r="AV203">
        <v>5.2996502906999998</v>
      </c>
      <c r="AW203">
        <v>1093.7675532000001</v>
      </c>
      <c r="AX203">
        <v>7.4246312000000002E-3</v>
      </c>
      <c r="AY203">
        <v>120.60920498999999</v>
      </c>
      <c r="AZ203">
        <v>2.7427794232</v>
      </c>
      <c r="BA203">
        <v>16.158994543999999</v>
      </c>
      <c r="BB203">
        <v>79.645502727999997</v>
      </c>
      <c r="BC203">
        <v>45.258332033999999</v>
      </c>
      <c r="BD203">
        <v>0</v>
      </c>
      <c r="BE203">
        <v>616</v>
      </c>
      <c r="BF203">
        <v>1</v>
      </c>
      <c r="BG203">
        <v>1965644.0512000001</v>
      </c>
      <c r="BH203">
        <v>76652.812814000004</v>
      </c>
      <c r="BI203">
        <v>4.1704796799999999E-2</v>
      </c>
      <c r="BJ203">
        <v>1.6935844375</v>
      </c>
      <c r="BK203">
        <v>0</v>
      </c>
      <c r="BL203">
        <f>BK203/BJ203</f>
        <v>0</v>
      </c>
      <c r="BM203">
        <v>321.73034269999999</v>
      </c>
      <c r="BN203">
        <v>1283</v>
      </c>
      <c r="BO203">
        <f>BN203*365.25*1000000/1000</f>
        <v>468615750</v>
      </c>
      <c r="BP203">
        <f>BO203/(CR203*1000)</f>
        <v>55.118295695130556</v>
      </c>
      <c r="BQ203">
        <v>0</v>
      </c>
      <c r="BR203">
        <v>99</v>
      </c>
      <c r="BS203">
        <v>99</v>
      </c>
      <c r="BT203">
        <v>170</v>
      </c>
      <c r="BU203" t="s">
        <v>308</v>
      </c>
      <c r="BV203" t="s">
        <v>315</v>
      </c>
      <c r="BW203">
        <v>4.63</v>
      </c>
      <c r="BX203">
        <v>-74.08</v>
      </c>
      <c r="BY203" t="s">
        <v>91</v>
      </c>
      <c r="BZ203" t="s">
        <v>91</v>
      </c>
      <c r="CA203" t="s">
        <v>79</v>
      </c>
      <c r="CB203" t="s">
        <v>877</v>
      </c>
      <c r="CC203" t="s">
        <v>80</v>
      </c>
      <c r="CD203" t="s">
        <v>881</v>
      </c>
      <c r="CE203">
        <v>3269.9977309000001</v>
      </c>
      <c r="CF203">
        <v>630</v>
      </c>
      <c r="CG203">
        <v>894</v>
      </c>
      <c r="CH203">
        <v>1269</v>
      </c>
      <c r="CI203">
        <v>1780</v>
      </c>
      <c r="CJ203">
        <v>2383</v>
      </c>
      <c r="CK203">
        <v>3040</v>
      </c>
      <c r="CL203">
        <v>3525</v>
      </c>
      <c r="CM203">
        <v>4087</v>
      </c>
      <c r="CN203">
        <v>4740</v>
      </c>
      <c r="CO203">
        <v>5494</v>
      </c>
      <c r="CP203">
        <v>6356</v>
      </c>
      <c r="CQ203">
        <v>7353</v>
      </c>
      <c r="CR203">
        <v>8502</v>
      </c>
      <c r="CS203">
        <v>9650</v>
      </c>
      <c r="CT203" t="s">
        <v>885</v>
      </c>
      <c r="CU203">
        <v>10579</v>
      </c>
      <c r="CV203">
        <v>11369</v>
      </c>
      <c r="CW203">
        <v>9839.4699999999993</v>
      </c>
      <c r="CX203" t="s">
        <v>877</v>
      </c>
      <c r="CY203" t="s">
        <v>890</v>
      </c>
      <c r="CZ203">
        <v>572.23696581000002</v>
      </c>
      <c r="DA203">
        <v>-7409.5458259999996</v>
      </c>
      <c r="DB203">
        <v>357.66500854999998</v>
      </c>
      <c r="DC203">
        <v>0</v>
      </c>
      <c r="DD203">
        <f t="shared" si="12"/>
        <v>0</v>
      </c>
      <c r="DE203">
        <v>3.5702600479000002</v>
      </c>
      <c r="DF203">
        <v>200.83500670999999</v>
      </c>
      <c r="DG203">
        <v>1.77771002E-2</v>
      </c>
      <c r="DH203">
        <v>257.28218673999999</v>
      </c>
      <c r="DI203">
        <v>1.5755999999999999E-2</v>
      </c>
      <c r="DJ203">
        <v>4.0537282499999998</v>
      </c>
      <c r="DK203">
        <v>0</v>
      </c>
      <c r="DL203">
        <v>0</v>
      </c>
      <c r="DM203">
        <v>0</v>
      </c>
      <c r="DN203">
        <f>IF(AND(D203=1,AM203&gt;1),1,0)</f>
        <v>0</v>
      </c>
      <c r="DO203">
        <f>IF(AND(DN203=0,AN203=1),AO203,DN203)</f>
        <v>0</v>
      </c>
      <c r="DP203">
        <f>IF(AND(E203=1,AS204&gt;0.3),1,0)</f>
        <v>0</v>
      </c>
      <c r="DQ203">
        <f>IF(AND(F203=1,AT204&gt;0.4),1,0)</f>
        <v>0</v>
      </c>
      <c r="DR203">
        <f>IF(AND($F203=1,$AT204&gt;1),1,0)</f>
        <v>0</v>
      </c>
      <c r="DS203">
        <f>IF(AND($F203=1,$AX203&gt;0.3),1,0)</f>
        <v>0</v>
      </c>
      <c r="DT203">
        <f>IF(AND($F203=1,$AX203&gt;0.4),1,0)</f>
        <v>0</v>
      </c>
      <c r="DU203">
        <f>IF(AND($F203=1,$AX203&gt;1),1,0)</f>
        <v>0</v>
      </c>
      <c r="DV203">
        <f>IF(AND($F203=1,$BI203&gt;0.3),1,0)</f>
        <v>0</v>
      </c>
      <c r="DW203">
        <f>IF(AND($F203=1,$BI203&gt;0.4),1,0)</f>
        <v>0</v>
      </c>
      <c r="DX203">
        <f>IF(AND($F203=1,$BI203&gt;1),1,0)</f>
        <v>0</v>
      </c>
      <c r="DY203">
        <f>IF(AND($F203=1,$BL203&gt;0.3),1,0)</f>
        <v>0</v>
      </c>
      <c r="DZ203">
        <f>IF(AND($F203=1,$BL203&gt;0.4),1,0)</f>
        <v>0</v>
      </c>
      <c r="EA203">
        <f>IF(AND($F203=1,$BL203&gt;1),1,0)</f>
        <v>0</v>
      </c>
      <c r="EB203" s="3">
        <v>221.8106763175752</v>
      </c>
      <c r="EC203">
        <f t="shared" si="13"/>
        <v>1885834370.0520244</v>
      </c>
      <c r="ED203">
        <f t="shared" si="14"/>
        <v>5163.1331144477053</v>
      </c>
      <c r="EE203">
        <f t="shared" si="15"/>
        <v>1283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21011.967455999998</v>
      </c>
      <c r="EP203">
        <v>1034.4504245000001</v>
      </c>
    </row>
    <row r="204" spans="1:146" x14ac:dyDescent="0.25">
      <c r="A204">
        <v>20848</v>
      </c>
      <c r="B204">
        <v>2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307</v>
      </c>
      <c r="AG204">
        <v>0.81569999459999998</v>
      </c>
      <c r="AH204">
        <v>4.2524800301000001</v>
      </c>
      <c r="AI204">
        <v>958.31097411999997</v>
      </c>
      <c r="AJ204">
        <f>IF(AI204&gt;0,MIN(AH204/AI204,100),100)</f>
        <v>4.4374739984637838E-3</v>
      </c>
      <c r="AK204">
        <v>957489.87450000003</v>
      </c>
      <c r="AL204">
        <v>11349.127482</v>
      </c>
      <c r="AM204">
        <v>1.1853000000000001E-2</v>
      </c>
      <c r="AN204">
        <f>IF(AND(AK204=0,AL204=0,AM204=0),1,0)</f>
        <v>0</v>
      </c>
      <c r="AQ204">
        <v>10.517832610999999</v>
      </c>
      <c r="AR204">
        <v>0</v>
      </c>
      <c r="AS204">
        <v>1787.981123</v>
      </c>
      <c r="AT204">
        <v>4.2553900000000001E-4</v>
      </c>
      <c r="AU204">
        <v>0.76085650000000005</v>
      </c>
      <c r="AV204">
        <v>0.77566498520000005</v>
      </c>
      <c r="AW204">
        <v>2122.0100097999998</v>
      </c>
      <c r="AX204">
        <v>3.6553300000000003E-4</v>
      </c>
      <c r="AY204">
        <v>2184755.702</v>
      </c>
      <c r="AZ204">
        <v>3.4194</v>
      </c>
      <c r="BA204">
        <v>172005.03</v>
      </c>
      <c r="BB204">
        <v>397220.87400000001</v>
      </c>
      <c r="BC204">
        <v>260988.764</v>
      </c>
      <c r="BD204">
        <v>2</v>
      </c>
      <c r="BE204">
        <v>300000</v>
      </c>
      <c r="BF204">
        <v>2.2272729999999998</v>
      </c>
      <c r="BG204">
        <v>1414471375</v>
      </c>
      <c r="BH204">
        <v>814134.48</v>
      </c>
      <c r="BI204">
        <v>5.7557509999999997E-4</v>
      </c>
      <c r="BJ204">
        <v>1926.4029541</v>
      </c>
      <c r="BK204">
        <v>1.0328294</v>
      </c>
      <c r="BL204">
        <f>BK204/BJ204</f>
        <v>5.361440075669577E-4</v>
      </c>
      <c r="BM204">
        <v>14.013484996000001</v>
      </c>
      <c r="BN204">
        <v>90</v>
      </c>
      <c r="BO204">
        <f>BN204*365.25*1000000/1000</f>
        <v>32872500</v>
      </c>
      <c r="BP204">
        <f>BO204/(CR204*1000)</f>
        <v>21.112716763005782</v>
      </c>
      <c r="BQ204">
        <v>1</v>
      </c>
      <c r="BR204">
        <v>74</v>
      </c>
      <c r="BS204">
        <v>74</v>
      </c>
      <c r="BT204">
        <v>178</v>
      </c>
      <c r="BU204" t="s">
        <v>316</v>
      </c>
      <c r="BV204" t="s">
        <v>317</v>
      </c>
      <c r="BW204">
        <v>-4.25</v>
      </c>
      <c r="BX204">
        <v>15.26</v>
      </c>
      <c r="BY204" t="s">
        <v>77</v>
      </c>
      <c r="BZ204" t="s">
        <v>84</v>
      </c>
      <c r="CA204" t="s">
        <v>118</v>
      </c>
      <c r="CB204" t="s">
        <v>879</v>
      </c>
      <c r="CC204" t="s">
        <v>80</v>
      </c>
      <c r="CD204" t="s">
        <v>881</v>
      </c>
      <c r="CE204">
        <v>3227.3142112</v>
      </c>
      <c r="CF204">
        <v>83</v>
      </c>
      <c r="CG204">
        <v>92</v>
      </c>
      <c r="CH204">
        <v>124</v>
      </c>
      <c r="CI204">
        <v>172</v>
      </c>
      <c r="CJ204">
        <v>238</v>
      </c>
      <c r="CK204">
        <v>329</v>
      </c>
      <c r="CL204">
        <v>446</v>
      </c>
      <c r="CM204">
        <v>596</v>
      </c>
      <c r="CN204">
        <v>704</v>
      </c>
      <c r="CO204">
        <v>830</v>
      </c>
      <c r="CP204">
        <v>1022</v>
      </c>
      <c r="CQ204">
        <v>1269</v>
      </c>
      <c r="CR204">
        <v>1557</v>
      </c>
      <c r="CS204">
        <v>1814</v>
      </c>
      <c r="CT204" t="s">
        <v>886</v>
      </c>
      <c r="CU204">
        <v>2074</v>
      </c>
      <c r="CV204">
        <v>2364</v>
      </c>
      <c r="CW204">
        <v>1880.27</v>
      </c>
      <c r="CX204" t="s">
        <v>879</v>
      </c>
      <c r="CY204" t="s">
        <v>889</v>
      </c>
      <c r="CZ204">
        <v>-525.30601820000004</v>
      </c>
      <c r="DA204">
        <v>1526.8034514000001</v>
      </c>
      <c r="DB204">
        <v>958.31097411999997</v>
      </c>
      <c r="DC204">
        <v>4.2524800301000001</v>
      </c>
      <c r="DD204">
        <f t="shared" si="12"/>
        <v>4.4374739984637838E-3</v>
      </c>
      <c r="DE204">
        <v>0.77566498520000005</v>
      </c>
      <c r="DF204">
        <v>2122.0100097999998</v>
      </c>
      <c r="DG204">
        <v>3.6553300000000003E-4</v>
      </c>
      <c r="DH204">
        <v>1787.981123</v>
      </c>
      <c r="DI204">
        <v>4.2553900000000001E-4</v>
      </c>
      <c r="DJ204">
        <v>0.76085650000000005</v>
      </c>
      <c r="DK204">
        <v>957489.87450000003</v>
      </c>
      <c r="DL204">
        <v>11349.127482</v>
      </c>
      <c r="DM204">
        <v>1.1853000000000001E-2</v>
      </c>
      <c r="DN204">
        <f>IF(AND(D204=1,AM204&gt;1),1,0)</f>
        <v>0</v>
      </c>
      <c r="DO204">
        <f>IF(AND(DN204=0,AN204=1),AO204,DN204)</f>
        <v>0</v>
      </c>
      <c r="DP204">
        <f>IF(AND(E204=1,AS205&gt;0.3),1,0)</f>
        <v>0</v>
      </c>
      <c r="DQ204">
        <f>IF(AND(F204=1,AT205&gt;0.4),1,0)</f>
        <v>0</v>
      </c>
      <c r="DR204">
        <f>IF(AND($F204=1,$AT205&gt;1),1,0)</f>
        <v>0</v>
      </c>
      <c r="DS204">
        <f>IF(AND($F204=1,$AX204&gt;0.3),1,0)</f>
        <v>0</v>
      </c>
      <c r="DT204">
        <f>IF(AND($F204=1,$AX204&gt;0.4),1,0)</f>
        <v>0</v>
      </c>
      <c r="DU204">
        <f>IF(AND($F204=1,$AX204&gt;1),1,0)</f>
        <v>0</v>
      </c>
      <c r="DV204">
        <f>IF(AND($F204=1,$BI204&gt;0.3),1,0)</f>
        <v>0</v>
      </c>
      <c r="DW204">
        <f>IF(AND($F204=1,$BI204&gt;0.4),1,0)</f>
        <v>0</v>
      </c>
      <c r="DX204">
        <f>IF(AND($F204=1,$BI204&gt;1),1,0)</f>
        <v>0</v>
      </c>
      <c r="DY204">
        <f>IF(AND($F204=1,$BL204&gt;0.3),1,0)</f>
        <v>0</v>
      </c>
      <c r="DZ204">
        <f>IF(AND($F204=1,$BL204&gt;0.4),1,0)</f>
        <v>0</v>
      </c>
      <c r="EA204">
        <f>IF(AND($F204=1,$BL204&gt;1),1,0)</f>
        <v>0</v>
      </c>
      <c r="EB204" s="3">
        <v>24.613601236476047</v>
      </c>
      <c r="EC204">
        <f t="shared" si="13"/>
        <v>38323377.125193208</v>
      </c>
      <c r="ED204">
        <f t="shared" si="14"/>
        <v>104.92368822777058</v>
      </c>
      <c r="EE204">
        <f t="shared" si="15"/>
        <v>90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3650321.5362</v>
      </c>
    </row>
    <row r="205" spans="1:146" x14ac:dyDescent="0.25">
      <c r="A205">
        <v>20849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14977.012776</v>
      </c>
      <c r="N205">
        <v>14977.012776</v>
      </c>
      <c r="O205">
        <v>14977.012776</v>
      </c>
      <c r="P205">
        <v>14977.012776</v>
      </c>
      <c r="Q205">
        <v>14977.012776</v>
      </c>
      <c r="AF205">
        <v>2</v>
      </c>
      <c r="AG205">
        <v>0.88739997150000005</v>
      </c>
      <c r="BE205">
        <v>300000</v>
      </c>
      <c r="BQ205">
        <v>1</v>
      </c>
      <c r="BR205">
        <v>72</v>
      </c>
      <c r="BS205">
        <v>72</v>
      </c>
      <c r="BT205">
        <v>178</v>
      </c>
      <c r="BU205" t="s">
        <v>316</v>
      </c>
      <c r="BV205" t="s">
        <v>318</v>
      </c>
      <c r="BW205">
        <v>-4.79</v>
      </c>
      <c r="BX205">
        <v>11.85</v>
      </c>
      <c r="BY205" t="s">
        <v>77</v>
      </c>
      <c r="BZ205" t="s">
        <v>84</v>
      </c>
      <c r="CA205" t="s">
        <v>118</v>
      </c>
      <c r="CB205" t="s">
        <v>879</v>
      </c>
      <c r="CC205" t="s">
        <v>80</v>
      </c>
      <c r="CD205" t="s">
        <v>881</v>
      </c>
      <c r="CE205">
        <v>1512.7746096999999</v>
      </c>
      <c r="CF205">
        <v>16</v>
      </c>
      <c r="CG205">
        <v>35</v>
      </c>
      <c r="CH205">
        <v>62</v>
      </c>
      <c r="CI205">
        <v>89</v>
      </c>
      <c r="CJ205">
        <v>116</v>
      </c>
      <c r="CK205">
        <v>154</v>
      </c>
      <c r="CL205">
        <v>217</v>
      </c>
      <c r="CM205">
        <v>300</v>
      </c>
      <c r="CN205">
        <v>363</v>
      </c>
      <c r="CO205">
        <v>439</v>
      </c>
      <c r="CP205">
        <v>539</v>
      </c>
      <c r="CQ205">
        <v>663</v>
      </c>
      <c r="CR205">
        <v>807</v>
      </c>
      <c r="CS205">
        <v>940</v>
      </c>
      <c r="CT205" t="s">
        <v>884</v>
      </c>
      <c r="CU205">
        <v>1081</v>
      </c>
      <c r="CV205">
        <v>1240</v>
      </c>
      <c r="CW205">
        <v>3309.37</v>
      </c>
      <c r="CX205" t="s">
        <v>879</v>
      </c>
      <c r="CY205" t="s">
        <v>889</v>
      </c>
      <c r="CZ205">
        <v>-591.99452240000005</v>
      </c>
      <c r="DA205">
        <v>1185.0790388</v>
      </c>
      <c r="DB205">
        <v>147.82800293</v>
      </c>
      <c r="DC205">
        <v>0.49320000409999998</v>
      </c>
      <c r="DD205">
        <f t="shared" si="12"/>
        <v>3.3363097270112056E-3</v>
      </c>
      <c r="DE205">
        <v>2.1499999999999999E-4</v>
      </c>
      <c r="DF205">
        <v>0.72552499999999998</v>
      </c>
      <c r="DG205">
        <v>2.9599999999999998E-4</v>
      </c>
      <c r="DH205">
        <v>1.3936071999999999</v>
      </c>
      <c r="DI205">
        <v>5.1975500000000004E-3</v>
      </c>
      <c r="DJ205">
        <v>7.24335E-3</v>
      </c>
      <c r="DK205">
        <v>18878.371899999998</v>
      </c>
      <c r="DL205">
        <v>3.454742</v>
      </c>
      <c r="DM205">
        <v>1.83E-4</v>
      </c>
      <c r="EB205" s="3">
        <v>24.613601236476047</v>
      </c>
      <c r="EC205">
        <f t="shared" si="13"/>
        <v>19863176.197836168</v>
      </c>
      <c r="ED205">
        <f t="shared" si="14"/>
        <v>54.382412588189368</v>
      </c>
      <c r="EE205">
        <f t="shared" si="15"/>
        <v>54.382412588189368</v>
      </c>
      <c r="EF205">
        <v>0</v>
      </c>
      <c r="EG205">
        <v>14977.012776</v>
      </c>
      <c r="EJ205">
        <v>0</v>
      </c>
      <c r="EK205">
        <v>0</v>
      </c>
      <c r="EL205">
        <v>29840.070479999998</v>
      </c>
      <c r="EM205">
        <v>17593.707596</v>
      </c>
      <c r="EN205">
        <v>17593.707596</v>
      </c>
      <c r="EO205">
        <v>19920.175583</v>
      </c>
    </row>
    <row r="206" spans="1:146" x14ac:dyDescent="0.25">
      <c r="A206">
        <v>20851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AF206">
        <v>587</v>
      </c>
      <c r="AG206">
        <v>0.94120001789999996</v>
      </c>
      <c r="BE206">
        <v>300000</v>
      </c>
      <c r="BQ206">
        <v>1</v>
      </c>
      <c r="BR206">
        <v>65</v>
      </c>
      <c r="BS206">
        <v>65</v>
      </c>
      <c r="BT206">
        <v>180</v>
      </c>
      <c r="BU206" t="s">
        <v>319</v>
      </c>
      <c r="BV206" t="s">
        <v>320</v>
      </c>
      <c r="BW206">
        <v>-5.83</v>
      </c>
      <c r="BX206">
        <v>22.43</v>
      </c>
      <c r="BY206" t="s">
        <v>77</v>
      </c>
      <c r="BZ206" t="s">
        <v>84</v>
      </c>
      <c r="CA206" t="s">
        <v>73</v>
      </c>
      <c r="CB206" t="s">
        <v>73</v>
      </c>
      <c r="CC206" t="s">
        <v>80</v>
      </c>
      <c r="CD206" t="s">
        <v>881</v>
      </c>
      <c r="CE206">
        <v>1025.5539845999999</v>
      </c>
      <c r="CF206">
        <v>24</v>
      </c>
      <c r="CG206">
        <v>50</v>
      </c>
      <c r="CH206">
        <v>136</v>
      </c>
      <c r="CI206">
        <v>249</v>
      </c>
      <c r="CJ206">
        <v>424</v>
      </c>
      <c r="CK206">
        <v>374</v>
      </c>
      <c r="CL206">
        <v>330</v>
      </c>
      <c r="CM206">
        <v>298</v>
      </c>
      <c r="CN206">
        <v>348</v>
      </c>
      <c r="CO206">
        <v>442</v>
      </c>
      <c r="CP206">
        <v>533</v>
      </c>
      <c r="CQ206">
        <v>671</v>
      </c>
      <c r="CR206">
        <v>846</v>
      </c>
      <c r="CS206">
        <v>1058</v>
      </c>
      <c r="CT206" t="s">
        <v>886</v>
      </c>
      <c r="CU206">
        <v>1293</v>
      </c>
      <c r="CV206">
        <v>1559</v>
      </c>
      <c r="CW206">
        <v>259.17</v>
      </c>
      <c r="CX206" t="s">
        <v>889</v>
      </c>
      <c r="CY206" t="s">
        <v>889</v>
      </c>
      <c r="CZ206">
        <v>-720.37282919999996</v>
      </c>
      <c r="DA206">
        <v>2240.8158352999999</v>
      </c>
      <c r="DB206">
        <v>412.96200562000001</v>
      </c>
      <c r="DC206">
        <v>0</v>
      </c>
      <c r="DD206">
        <f t="shared" si="12"/>
        <v>0</v>
      </c>
      <c r="DE206">
        <v>0.77566498520000005</v>
      </c>
      <c r="DF206">
        <v>2122.0100097999998</v>
      </c>
      <c r="DG206">
        <v>3.6553300000000003E-4</v>
      </c>
      <c r="DH206">
        <v>299.14832006</v>
      </c>
      <c r="DI206">
        <v>5.2534299999999995E-4</v>
      </c>
      <c r="DJ206">
        <v>0.15715556999999999</v>
      </c>
      <c r="DK206">
        <v>810289.11349999998</v>
      </c>
      <c r="DL206">
        <v>144.23146199999999</v>
      </c>
      <c r="DM206">
        <v>1.7799999999999999E-4</v>
      </c>
      <c r="EB206" s="3">
        <v>19.123817359111477</v>
      </c>
      <c r="EC206">
        <f t="shared" si="13"/>
        <v>16178749.485808309</v>
      </c>
      <c r="ED206">
        <f t="shared" si="14"/>
        <v>44.295002014533353</v>
      </c>
      <c r="EE206">
        <f t="shared" si="15"/>
        <v>44.295002014533353</v>
      </c>
      <c r="EF206">
        <v>0</v>
      </c>
      <c r="EG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</row>
    <row r="207" spans="1:146" x14ac:dyDescent="0.25">
      <c r="A207">
        <v>20853</v>
      </c>
      <c r="B207">
        <v>4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178</v>
      </c>
      <c r="AG207">
        <v>0.81879997250000003</v>
      </c>
      <c r="AH207">
        <v>4.2524800225000003</v>
      </c>
      <c r="AI207">
        <v>958.31097408999995</v>
      </c>
      <c r="AJ207">
        <f>IF(AI207&gt;0,MIN(AH207/AI207,100),100)</f>
        <v>4.4374739906720799E-3</v>
      </c>
      <c r="AK207">
        <v>718117.40587999998</v>
      </c>
      <c r="AL207">
        <v>8511.8456115000008</v>
      </c>
      <c r="AM207">
        <v>8.8897500000000001E-3</v>
      </c>
      <c r="AN207">
        <f>IF(AND(AK207=0,AL207=0,AM207=0),1,0)</f>
        <v>0</v>
      </c>
      <c r="AQ207">
        <v>9.4033707432</v>
      </c>
      <c r="AR207">
        <v>0</v>
      </c>
      <c r="AS207">
        <v>1787.981123</v>
      </c>
      <c r="AT207">
        <v>4.2553900000000001E-4</v>
      </c>
      <c r="AU207">
        <v>0.76085650000000005</v>
      </c>
      <c r="AV207">
        <v>0.77566499259999999</v>
      </c>
      <c r="AW207">
        <v>2122.0100048999998</v>
      </c>
      <c r="AX207">
        <v>3.6576650000000002E-4</v>
      </c>
      <c r="AY207">
        <v>910381.79</v>
      </c>
      <c r="AZ207">
        <v>1.5782499999999999</v>
      </c>
      <c r="BA207">
        <v>71668.762499999997</v>
      </c>
      <c r="BB207">
        <v>165548.39499999999</v>
      </c>
      <c r="BC207">
        <v>108754.15</v>
      </c>
      <c r="BD207">
        <v>3.5</v>
      </c>
      <c r="BE207">
        <v>25</v>
      </c>
      <c r="BF207">
        <v>1</v>
      </c>
      <c r="BG207">
        <v>1414471375</v>
      </c>
      <c r="BH207">
        <v>814134.48</v>
      </c>
      <c r="BI207">
        <v>5.7557509999999997E-4</v>
      </c>
      <c r="BJ207">
        <v>1447.9730529999999</v>
      </c>
      <c r="BK207">
        <v>0.77636954749999998</v>
      </c>
      <c r="BL207">
        <f>BK207/BJ207</f>
        <v>5.3617679271825516E-4</v>
      </c>
      <c r="BM207">
        <v>64.023141512999999</v>
      </c>
      <c r="BN207">
        <v>652</v>
      </c>
      <c r="BO207">
        <f>BN207*365.25*1000000/1000</f>
        <v>238143000</v>
      </c>
      <c r="BP207">
        <f>BO207/(CR207*1000)</f>
        <v>28.299821746880571</v>
      </c>
      <c r="BQ207">
        <v>1</v>
      </c>
      <c r="BR207">
        <v>73</v>
      </c>
      <c r="BS207">
        <v>73</v>
      </c>
      <c r="BT207">
        <v>180</v>
      </c>
      <c r="BU207" t="s">
        <v>319</v>
      </c>
      <c r="BV207" t="s">
        <v>321</v>
      </c>
      <c r="BW207">
        <v>-4.3</v>
      </c>
      <c r="BX207">
        <v>15.3</v>
      </c>
      <c r="BY207" t="s">
        <v>77</v>
      </c>
      <c r="BZ207" t="s">
        <v>84</v>
      </c>
      <c r="CA207" t="s">
        <v>73</v>
      </c>
      <c r="CB207" t="s">
        <v>73</v>
      </c>
      <c r="CC207" t="s">
        <v>80</v>
      </c>
      <c r="CD207" t="s">
        <v>881</v>
      </c>
      <c r="CE207">
        <v>6994.9975711999996</v>
      </c>
      <c r="CF207">
        <v>202</v>
      </c>
      <c r="CG207">
        <v>292</v>
      </c>
      <c r="CH207">
        <v>443</v>
      </c>
      <c r="CI207">
        <v>717</v>
      </c>
      <c r="CJ207">
        <v>1070</v>
      </c>
      <c r="CK207">
        <v>1482</v>
      </c>
      <c r="CL207">
        <v>2053</v>
      </c>
      <c r="CM207">
        <v>2722</v>
      </c>
      <c r="CN207">
        <v>3520</v>
      </c>
      <c r="CO207">
        <v>4493</v>
      </c>
      <c r="CP207">
        <v>5414</v>
      </c>
      <c r="CQ207">
        <v>6766</v>
      </c>
      <c r="CR207">
        <v>8415</v>
      </c>
      <c r="CS207">
        <v>10312</v>
      </c>
      <c r="CT207" t="s">
        <v>885</v>
      </c>
      <c r="CU207">
        <v>12322</v>
      </c>
      <c r="CV207">
        <v>14535</v>
      </c>
      <c r="CW207">
        <v>1880.27</v>
      </c>
      <c r="CX207" t="s">
        <v>879</v>
      </c>
      <c r="CY207" t="s">
        <v>889</v>
      </c>
      <c r="CZ207">
        <v>-531.48166619999995</v>
      </c>
      <c r="DA207">
        <v>1530.7439509000001</v>
      </c>
      <c r="DB207">
        <v>958.31097411999997</v>
      </c>
      <c r="DC207">
        <v>4.2524800301000001</v>
      </c>
      <c r="DD207">
        <f t="shared" si="12"/>
        <v>4.4374739984637838E-3</v>
      </c>
      <c r="DE207">
        <v>0.77566498520000005</v>
      </c>
      <c r="DF207">
        <v>2122.0100097999998</v>
      </c>
      <c r="DG207">
        <v>3.6553300000000003E-4</v>
      </c>
      <c r="DH207">
        <v>1787.981123</v>
      </c>
      <c r="DI207">
        <v>4.2553900000000001E-4</v>
      </c>
      <c r="DJ207">
        <v>0.76085650000000005</v>
      </c>
      <c r="DK207">
        <v>957489.87450000003</v>
      </c>
      <c r="DL207">
        <v>11349.127482</v>
      </c>
      <c r="DM207">
        <v>1.1853000000000001E-2</v>
      </c>
      <c r="DN207">
        <f>IF(AND(D207=1,AM207&gt;1),1,0)</f>
        <v>0</v>
      </c>
      <c r="DO207">
        <f>IF(AND(DN207=0,AN207=1),AO207,DN207)</f>
        <v>0</v>
      </c>
      <c r="DP207">
        <f>IF(AND(E207=1,AS208&gt;0.3),1,0)</f>
        <v>0</v>
      </c>
      <c r="DQ207">
        <f>IF(AND(F207=1,AT208&gt;0.4),1,0)</f>
        <v>0</v>
      </c>
      <c r="DR207">
        <f>IF(AND($F207=1,$AT208&gt;1),1,0)</f>
        <v>0</v>
      </c>
      <c r="DS207">
        <f>IF(AND($F207=1,$AX207&gt;0.3),1,0)</f>
        <v>0</v>
      </c>
      <c r="DT207">
        <f>IF(AND($F207=1,$AX207&gt;0.4),1,0)</f>
        <v>0</v>
      </c>
      <c r="DU207">
        <f>IF(AND($F207=1,$AX207&gt;1),1,0)</f>
        <v>0</v>
      </c>
      <c r="DV207">
        <f>IF(AND($F207=1,$BI207&gt;0.3),1,0)</f>
        <v>0</v>
      </c>
      <c r="DW207">
        <f>IF(AND($F207=1,$BI207&gt;0.4),1,0)</f>
        <v>0</v>
      </c>
      <c r="DX207">
        <f>IF(AND($F207=1,$BI207&gt;1),1,0)</f>
        <v>0</v>
      </c>
      <c r="DY207">
        <f>IF(AND($F207=1,$BL207&gt;0.3),1,0)</f>
        <v>0</v>
      </c>
      <c r="DZ207">
        <f>IF(AND($F207=1,$BL207&gt;0.4),1,0)</f>
        <v>0</v>
      </c>
      <c r="EA207">
        <f>IF(AND($F207=1,$BL207&gt;1),1,0)</f>
        <v>0</v>
      </c>
      <c r="EB207" s="3">
        <v>19.123817359111477</v>
      </c>
      <c r="EC207">
        <f t="shared" si="13"/>
        <v>160926923.0769231</v>
      </c>
      <c r="ED207">
        <f t="shared" si="14"/>
        <v>440.59390301690104</v>
      </c>
      <c r="EE207">
        <f t="shared" si="15"/>
        <v>652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10948333.545</v>
      </c>
    </row>
    <row r="208" spans="1:146" x14ac:dyDescent="0.25">
      <c r="A208">
        <v>20854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AF208">
        <v>457</v>
      </c>
      <c r="AG208">
        <v>1.0932999849</v>
      </c>
      <c r="BE208">
        <v>300000</v>
      </c>
      <c r="BQ208">
        <v>0</v>
      </c>
      <c r="BR208">
        <v>88</v>
      </c>
      <c r="BS208">
        <v>88</v>
      </c>
      <c r="BT208">
        <v>180</v>
      </c>
      <c r="BU208" t="s">
        <v>319</v>
      </c>
      <c r="BV208" t="s">
        <v>322</v>
      </c>
      <c r="BW208">
        <v>0.55000000000000004</v>
      </c>
      <c r="BX208">
        <v>25.23</v>
      </c>
      <c r="BY208" t="s">
        <v>77</v>
      </c>
      <c r="BZ208" t="s">
        <v>84</v>
      </c>
      <c r="CA208" t="s">
        <v>73</v>
      </c>
      <c r="CB208" t="s">
        <v>73</v>
      </c>
      <c r="CC208" t="s">
        <v>80</v>
      </c>
      <c r="CD208" t="s">
        <v>881</v>
      </c>
      <c r="CE208">
        <v>970.00114937000001</v>
      </c>
      <c r="CF208">
        <v>38</v>
      </c>
      <c r="CG208">
        <v>60</v>
      </c>
      <c r="CH208">
        <v>134</v>
      </c>
      <c r="CI208">
        <v>178</v>
      </c>
      <c r="CJ208">
        <v>235</v>
      </c>
      <c r="CK208">
        <v>262</v>
      </c>
      <c r="CL208">
        <v>291</v>
      </c>
      <c r="CM208">
        <v>315</v>
      </c>
      <c r="CN208">
        <v>358</v>
      </c>
      <c r="CO208">
        <v>441</v>
      </c>
      <c r="CP208">
        <v>516</v>
      </c>
      <c r="CQ208">
        <v>633</v>
      </c>
      <c r="CR208">
        <v>783</v>
      </c>
      <c r="CS208">
        <v>976</v>
      </c>
      <c r="CT208" t="s">
        <v>884</v>
      </c>
      <c r="CU208">
        <v>1192</v>
      </c>
      <c r="CV208">
        <v>1439</v>
      </c>
      <c r="CW208">
        <v>228.47</v>
      </c>
      <c r="CX208" t="s">
        <v>889</v>
      </c>
      <c r="CY208" t="s">
        <v>889</v>
      </c>
      <c r="CZ208">
        <v>68.004276457000003</v>
      </c>
      <c r="DA208">
        <v>2528.5482155999998</v>
      </c>
      <c r="DB208">
        <v>1248.2800293</v>
      </c>
      <c r="DC208">
        <v>0</v>
      </c>
      <c r="DD208">
        <f t="shared" ref="DD208:DD271" si="16">IF(DB208&gt;0,MIN(DC208/DB208,100),100)</f>
        <v>0</v>
      </c>
      <c r="DE208">
        <v>0.77566498520000005</v>
      </c>
      <c r="DF208">
        <v>2122.0100097999998</v>
      </c>
      <c r="DG208">
        <v>3.6553300000000003E-4</v>
      </c>
      <c r="DH208">
        <v>874.51090796999995</v>
      </c>
      <c r="DI208">
        <v>4.8205999999999998E-4</v>
      </c>
      <c r="DJ208">
        <v>0.42156655999999998</v>
      </c>
      <c r="DK208">
        <v>0</v>
      </c>
      <c r="DL208">
        <v>0</v>
      </c>
      <c r="DM208">
        <v>0</v>
      </c>
      <c r="EB208" s="3">
        <v>19.123817359111477</v>
      </c>
      <c r="EC208">
        <f t="shared" si="13"/>
        <v>14973948.992184287</v>
      </c>
      <c r="ED208">
        <f t="shared" si="14"/>
        <v>40.996438034727689</v>
      </c>
      <c r="EE208">
        <f t="shared" si="15"/>
        <v>40.996438034727689</v>
      </c>
      <c r="EF208">
        <v>0</v>
      </c>
      <c r="EG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</row>
    <row r="209" spans="1:146" x14ac:dyDescent="0.25">
      <c r="A209">
        <v>20856</v>
      </c>
      <c r="B209">
        <v>3</v>
      </c>
      <c r="C209">
        <v>0.17543859649999999</v>
      </c>
      <c r="D209">
        <v>0</v>
      </c>
      <c r="E209">
        <v>0.82456140349999996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1241</v>
      </c>
      <c r="AG209">
        <v>0.71100002529999995</v>
      </c>
      <c r="AH209">
        <v>0</v>
      </c>
      <c r="AI209">
        <v>442.01901244999999</v>
      </c>
      <c r="AJ209">
        <f>IF(AI209&gt;0,MIN(AH209/AI209,100),100)</f>
        <v>0</v>
      </c>
      <c r="AK209">
        <v>0</v>
      </c>
      <c r="AL209">
        <v>0</v>
      </c>
      <c r="AM209">
        <v>0</v>
      </c>
      <c r="AN209">
        <f>IF(AND(AK209=0,AL209=0,AM209=0),1,0)</f>
        <v>1</v>
      </c>
      <c r="AQ209">
        <v>12.307691424</v>
      </c>
      <c r="AR209">
        <v>0</v>
      </c>
      <c r="AS209">
        <v>217.58471003</v>
      </c>
      <c r="AT209">
        <v>5.2411899999999997E-4</v>
      </c>
      <c r="AU209">
        <v>0.11404038</v>
      </c>
      <c r="AV209">
        <v>0.77566498520000005</v>
      </c>
      <c r="AW209">
        <v>2122.0100097999998</v>
      </c>
      <c r="AX209">
        <v>3.6553300000000003E-4</v>
      </c>
      <c r="AY209">
        <v>251.21</v>
      </c>
      <c r="AZ209">
        <v>2.9820000000000002</v>
      </c>
      <c r="BA209">
        <v>2.59</v>
      </c>
      <c r="BB209">
        <v>101.85</v>
      </c>
      <c r="BC209">
        <v>23.26</v>
      </c>
      <c r="BD209">
        <v>0</v>
      </c>
      <c r="BE209">
        <v>300000</v>
      </c>
      <c r="BF209">
        <v>2.2272729999999998</v>
      </c>
      <c r="BG209">
        <v>575041.321</v>
      </c>
      <c r="BH209">
        <v>4951.6909999999998</v>
      </c>
      <c r="BI209">
        <v>8.6110176999999993E-3</v>
      </c>
      <c r="BJ209">
        <v>3.59237289</v>
      </c>
      <c r="BK209">
        <v>1.1375265000000001E-2</v>
      </c>
      <c r="BL209">
        <f>BK209/BJ209</f>
        <v>3.1665045217508033E-3</v>
      </c>
      <c r="BM209">
        <v>133.81645105000001</v>
      </c>
      <c r="BN209">
        <v>114</v>
      </c>
      <c r="BO209">
        <f>BN209*365.25*1000000/1000</f>
        <v>41638500</v>
      </c>
      <c r="BP209">
        <f>BO209/(CR209*1000)</f>
        <v>28.020524899057875</v>
      </c>
      <c r="BQ209">
        <v>0</v>
      </c>
      <c r="BR209">
        <v>49</v>
      </c>
      <c r="BS209">
        <v>49</v>
      </c>
      <c r="BT209">
        <v>180</v>
      </c>
      <c r="BU209" t="s">
        <v>319</v>
      </c>
      <c r="BV209" t="s">
        <v>323</v>
      </c>
      <c r="BW209">
        <v>-11.68</v>
      </c>
      <c r="BX209">
        <v>27.48</v>
      </c>
      <c r="BY209" t="s">
        <v>77</v>
      </c>
      <c r="BZ209" t="s">
        <v>84</v>
      </c>
      <c r="CA209" t="s">
        <v>73</v>
      </c>
      <c r="CB209" t="s">
        <v>73</v>
      </c>
      <c r="CC209" t="s">
        <v>80</v>
      </c>
      <c r="CD209" t="s">
        <v>881</v>
      </c>
      <c r="CE209">
        <v>1571.5755197000001</v>
      </c>
      <c r="CF209">
        <v>96</v>
      </c>
      <c r="CG209">
        <v>145</v>
      </c>
      <c r="CH209">
        <v>194</v>
      </c>
      <c r="CI209">
        <v>252</v>
      </c>
      <c r="CJ209">
        <v>325</v>
      </c>
      <c r="CK209">
        <v>396</v>
      </c>
      <c r="CL209">
        <v>482</v>
      </c>
      <c r="CM209">
        <v>563</v>
      </c>
      <c r="CN209">
        <v>647</v>
      </c>
      <c r="CO209">
        <v>808</v>
      </c>
      <c r="CP209">
        <v>960</v>
      </c>
      <c r="CQ209">
        <v>1192</v>
      </c>
      <c r="CR209">
        <v>1486</v>
      </c>
      <c r="CS209">
        <v>1845</v>
      </c>
      <c r="CT209" t="s">
        <v>886</v>
      </c>
      <c r="CU209">
        <v>2242</v>
      </c>
      <c r="CV209">
        <v>2689</v>
      </c>
      <c r="CW209">
        <v>671.00300000000004</v>
      </c>
      <c r="CX209" t="s">
        <v>889</v>
      </c>
      <c r="CY209" t="s">
        <v>889</v>
      </c>
      <c r="CZ209">
        <v>-1440.33493</v>
      </c>
      <c r="DA209">
        <v>2718.7820000000002</v>
      </c>
      <c r="DB209">
        <v>442.01901244999999</v>
      </c>
      <c r="DC209">
        <v>0</v>
      </c>
      <c r="DD209">
        <f t="shared" si="16"/>
        <v>0</v>
      </c>
      <c r="DE209">
        <v>0.77566498520000005</v>
      </c>
      <c r="DF209">
        <v>2122.0100097999998</v>
      </c>
      <c r="DG209">
        <v>3.6553300000000003E-4</v>
      </c>
      <c r="DH209">
        <v>217.58471003</v>
      </c>
      <c r="DI209">
        <v>5.2411899999999997E-4</v>
      </c>
      <c r="DJ209">
        <v>0.11404038</v>
      </c>
      <c r="DK209">
        <v>0</v>
      </c>
      <c r="DL209">
        <v>0</v>
      </c>
      <c r="DM209">
        <v>0</v>
      </c>
      <c r="DN209">
        <f>IF(AND(D209=1,AM209&gt;1),1,0)</f>
        <v>0</v>
      </c>
      <c r="DO209">
        <f>IF(AND(DN209=0,AN209=1),AO209,DN209)</f>
        <v>0</v>
      </c>
      <c r="DP209">
        <f>IF(AND(E209=1,AS210&gt;0.3),1,0)</f>
        <v>0</v>
      </c>
      <c r="DQ209">
        <f>IF(AND(F209=1,AT210&gt;0.4),1,0)</f>
        <v>0</v>
      </c>
      <c r="DR209">
        <f>IF(AND($F209=1,$AT210&gt;1),1,0)</f>
        <v>0</v>
      </c>
      <c r="DS209">
        <f>IF(AND($F209=1,$AX209&gt;0.3),1,0)</f>
        <v>0</v>
      </c>
      <c r="DT209">
        <f>IF(AND($F209=1,$AX209&gt;0.4),1,0)</f>
        <v>0</v>
      </c>
      <c r="DU209">
        <f>IF(AND($F209=1,$AX209&gt;1),1,0)</f>
        <v>0</v>
      </c>
      <c r="DV209">
        <f>IF(AND($F209=1,$BI209&gt;0.3),1,0)</f>
        <v>0</v>
      </c>
      <c r="DW209">
        <f>IF(AND($F209=1,$BI209&gt;0.4),1,0)</f>
        <v>0</v>
      </c>
      <c r="DX209">
        <f>IF(AND($F209=1,$BI209&gt;1),1,0)</f>
        <v>0</v>
      </c>
      <c r="DY209">
        <f>IF(AND($F209=1,$BL209&gt;0.3),1,0)</f>
        <v>0</v>
      </c>
      <c r="DZ209">
        <f>IF(AND($F209=1,$BL209&gt;0.4),1,0)</f>
        <v>0</v>
      </c>
      <c r="EA209">
        <f>IF(AND($F209=1,$BL209&gt;1),1,0)</f>
        <v>0</v>
      </c>
      <c r="EB209" s="3">
        <v>19.123817359111477</v>
      </c>
      <c r="EC209">
        <f t="shared" si="13"/>
        <v>28417992.595639654</v>
      </c>
      <c r="ED209">
        <f t="shared" si="14"/>
        <v>77.80422339668624</v>
      </c>
      <c r="EE209">
        <f t="shared" si="15"/>
        <v>114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51365.773739999997</v>
      </c>
      <c r="EM209">
        <v>0</v>
      </c>
      <c r="EN209">
        <v>0</v>
      </c>
      <c r="EO209">
        <v>37343.366782999998</v>
      </c>
      <c r="EP209">
        <v>496.17561638000001</v>
      </c>
    </row>
    <row r="210" spans="1:146" x14ac:dyDescent="0.25">
      <c r="A210">
        <v>20859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AF210">
        <v>592</v>
      </c>
      <c r="AG210">
        <v>0.81809997560000003</v>
      </c>
      <c r="BE210">
        <v>300000</v>
      </c>
      <c r="BQ210">
        <v>1</v>
      </c>
      <c r="BR210">
        <v>62</v>
      </c>
      <c r="BS210">
        <v>62</v>
      </c>
      <c r="BT210">
        <v>180</v>
      </c>
      <c r="BU210" t="s">
        <v>319</v>
      </c>
      <c r="BV210" t="s">
        <v>324</v>
      </c>
      <c r="BW210">
        <v>-6.15</v>
      </c>
      <c r="BX210">
        <v>23.6</v>
      </c>
      <c r="BY210" t="s">
        <v>77</v>
      </c>
      <c r="BZ210" t="s">
        <v>84</v>
      </c>
      <c r="CA210" t="s">
        <v>73</v>
      </c>
      <c r="CB210" t="s">
        <v>73</v>
      </c>
      <c r="CC210" t="s">
        <v>80</v>
      </c>
      <c r="CD210" t="s">
        <v>881</v>
      </c>
      <c r="CE210">
        <v>2962.1317232000001</v>
      </c>
      <c r="CF210">
        <v>70</v>
      </c>
      <c r="CG210">
        <v>98</v>
      </c>
      <c r="CH210">
        <v>136</v>
      </c>
      <c r="CI210">
        <v>190</v>
      </c>
      <c r="CJ210">
        <v>262</v>
      </c>
      <c r="CK210">
        <v>327</v>
      </c>
      <c r="CL210">
        <v>407</v>
      </c>
      <c r="CM210">
        <v>487</v>
      </c>
      <c r="CN210">
        <v>573</v>
      </c>
      <c r="CO210">
        <v>733</v>
      </c>
      <c r="CP210">
        <v>891</v>
      </c>
      <c r="CQ210">
        <v>1133</v>
      </c>
      <c r="CR210">
        <v>1433</v>
      </c>
      <c r="CS210">
        <v>1787</v>
      </c>
      <c r="CT210" t="s">
        <v>886</v>
      </c>
      <c r="CU210">
        <v>2172</v>
      </c>
      <c r="CV210">
        <v>2606</v>
      </c>
      <c r="CW210">
        <v>268.98399999999998</v>
      </c>
      <c r="CX210" t="s">
        <v>889</v>
      </c>
      <c r="CY210" t="s">
        <v>889</v>
      </c>
      <c r="CZ210">
        <v>-759.8562766</v>
      </c>
      <c r="DA210">
        <v>2356.8495059000002</v>
      </c>
      <c r="DB210">
        <v>20.848499298</v>
      </c>
      <c r="DC210">
        <v>0</v>
      </c>
      <c r="DD210">
        <f t="shared" si="16"/>
        <v>0</v>
      </c>
      <c r="DE210">
        <v>0.77566498520000005</v>
      </c>
      <c r="DF210">
        <v>2122.0100097999998</v>
      </c>
      <c r="DG210">
        <v>3.6553300000000003E-4</v>
      </c>
      <c r="DH210">
        <v>299.14832006</v>
      </c>
      <c r="DI210">
        <v>5.2534299999999995E-4</v>
      </c>
      <c r="DJ210">
        <v>0.15715556999999999</v>
      </c>
      <c r="DK210">
        <v>810289.11349999998</v>
      </c>
      <c r="DL210">
        <v>144.23146199999999</v>
      </c>
      <c r="DM210">
        <v>1.7799999999999999E-4</v>
      </c>
      <c r="EB210" s="3">
        <v>19.123817359111477</v>
      </c>
      <c r="EC210">
        <f t="shared" si="13"/>
        <v>27404430.275606748</v>
      </c>
      <c r="ED210">
        <f t="shared" si="14"/>
        <v>75.029241000976725</v>
      </c>
      <c r="EE210">
        <f t="shared" si="15"/>
        <v>75.029241000976725</v>
      </c>
      <c r="EF210">
        <v>0</v>
      </c>
      <c r="EG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</row>
    <row r="211" spans="1:146" x14ac:dyDescent="0.25">
      <c r="A211">
        <v>20861</v>
      </c>
      <c r="B211">
        <v>4</v>
      </c>
      <c r="C211">
        <v>0.25</v>
      </c>
      <c r="D211">
        <v>0</v>
      </c>
      <c r="E211">
        <v>0.75</v>
      </c>
      <c r="F211">
        <v>1</v>
      </c>
      <c r="G211">
        <v>0</v>
      </c>
      <c r="H211">
        <v>7902.9588676000003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36313.923021000002</v>
      </c>
      <c r="S211">
        <v>15202.795302</v>
      </c>
      <c r="T211">
        <v>9473.3184633000001</v>
      </c>
      <c r="U211">
        <v>9473.3184633000001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1143</v>
      </c>
      <c r="AG211">
        <v>1.2970000504999999</v>
      </c>
      <c r="AH211">
        <v>68.824398040999995</v>
      </c>
      <c r="AI211">
        <v>2647.4950561999999</v>
      </c>
      <c r="AJ211">
        <f t="shared" ref="AJ211:AJ218" si="17">IF(AI211&gt;0,MIN(AH211/AI211,100),100)</f>
        <v>2.5996044026531617E-2</v>
      </c>
      <c r="AK211">
        <v>0</v>
      </c>
      <c r="AL211">
        <v>0</v>
      </c>
      <c r="AM211">
        <v>0</v>
      </c>
      <c r="AN211">
        <f t="shared" ref="AN211:AN218" si="18">IF(AND(AK211=0,AL211=0,AM211=0),1,0)</f>
        <v>1</v>
      </c>
      <c r="AQ211">
        <v>15.936786117</v>
      </c>
      <c r="AR211">
        <v>0.5</v>
      </c>
      <c r="AS211">
        <v>13.629716637</v>
      </c>
      <c r="AT211">
        <v>3.3218933300000003E-2</v>
      </c>
      <c r="AU211">
        <v>0.3642776533</v>
      </c>
      <c r="AV211">
        <v>3.8244667199999999E-2</v>
      </c>
      <c r="AW211">
        <v>8.7857402166000007</v>
      </c>
      <c r="AX211">
        <v>7.0298197999999999E-3</v>
      </c>
      <c r="AY211">
        <v>298.35333333</v>
      </c>
      <c r="AZ211">
        <v>1.4183333333000001</v>
      </c>
      <c r="BA211">
        <v>87.166666667000001</v>
      </c>
      <c r="BB211">
        <v>339.8</v>
      </c>
      <c r="BC211">
        <v>195.47333333</v>
      </c>
      <c r="BD211">
        <v>0</v>
      </c>
      <c r="BE211">
        <v>7000</v>
      </c>
      <c r="BF211">
        <v>4.3333329999999997</v>
      </c>
      <c r="BG211">
        <v>6820845.7029999997</v>
      </c>
      <c r="BH211">
        <v>267275.33867000003</v>
      </c>
      <c r="BI211">
        <v>4.7955022100000001E-2</v>
      </c>
      <c r="BJ211">
        <v>4.3566918399999999</v>
      </c>
      <c r="BK211">
        <v>0</v>
      </c>
      <c r="BL211">
        <f>BK211/BJ211</f>
        <v>0</v>
      </c>
      <c r="BM211">
        <v>645.09218937000003</v>
      </c>
      <c r="BQ211">
        <v>0</v>
      </c>
      <c r="BR211">
        <v>129</v>
      </c>
      <c r="BS211">
        <v>129</v>
      </c>
      <c r="BT211">
        <v>188</v>
      </c>
      <c r="BU211" t="s">
        <v>325</v>
      </c>
      <c r="BV211" t="s">
        <v>326</v>
      </c>
      <c r="BW211">
        <v>9.93</v>
      </c>
      <c r="BX211">
        <v>-84.08</v>
      </c>
      <c r="BY211" t="s">
        <v>167</v>
      </c>
      <c r="BZ211" t="s">
        <v>327</v>
      </c>
      <c r="CA211" t="s">
        <v>79</v>
      </c>
      <c r="CB211" t="s">
        <v>877</v>
      </c>
      <c r="CC211" t="s">
        <v>80</v>
      </c>
      <c r="CD211" t="s">
        <v>881</v>
      </c>
      <c r="CE211">
        <v>2689.4812029</v>
      </c>
      <c r="CF211">
        <v>148</v>
      </c>
      <c r="CG211">
        <v>184</v>
      </c>
      <c r="CH211">
        <v>230</v>
      </c>
      <c r="CI211">
        <v>287</v>
      </c>
      <c r="CJ211">
        <v>359</v>
      </c>
      <c r="CK211">
        <v>440</v>
      </c>
      <c r="CL211">
        <v>526</v>
      </c>
      <c r="CM211">
        <v>627</v>
      </c>
      <c r="CN211">
        <v>737</v>
      </c>
      <c r="CO211">
        <v>867</v>
      </c>
      <c r="CP211">
        <v>1032</v>
      </c>
      <c r="CQ211">
        <v>1232</v>
      </c>
      <c r="CR211">
        <v>1466</v>
      </c>
      <c r="CS211">
        <v>1704</v>
      </c>
      <c r="CT211" t="s">
        <v>886</v>
      </c>
      <c r="CU211">
        <v>1920</v>
      </c>
      <c r="CV211">
        <v>2116</v>
      </c>
      <c r="CW211">
        <v>9004.31</v>
      </c>
      <c r="CX211" t="s">
        <v>877</v>
      </c>
      <c r="CY211" t="s">
        <v>890</v>
      </c>
      <c r="CZ211">
        <v>1225.4364344999999</v>
      </c>
      <c r="DA211">
        <v>-8348.6003899999996</v>
      </c>
      <c r="DB211">
        <v>1570.8699951000001</v>
      </c>
      <c r="DC211">
        <v>101.72699738</v>
      </c>
      <c r="DD211">
        <f t="shared" si="16"/>
        <v>6.4758380831842266E-2</v>
      </c>
      <c r="DE211">
        <v>5.90920001E-2</v>
      </c>
      <c r="DF211">
        <v>3.6502199172999998</v>
      </c>
      <c r="DG211">
        <v>1.6188599200000001E-2</v>
      </c>
      <c r="DH211">
        <v>7.7751572099999997</v>
      </c>
      <c r="DI211">
        <v>6.3447199999999995E-2</v>
      </c>
      <c r="DJ211">
        <v>0.49331192000000001</v>
      </c>
      <c r="DK211">
        <v>0</v>
      </c>
      <c r="DL211">
        <v>0</v>
      </c>
      <c r="DM211">
        <v>0</v>
      </c>
      <c r="DN211">
        <f t="shared" ref="DN211:DN218" si="19">IF(AND(D211=1,AM211&gt;1),1,0)</f>
        <v>0</v>
      </c>
      <c r="DO211">
        <f t="shared" ref="DO211:DO218" si="20">IF(AND(DN211=0,AN211=1),AO211,DN211)</f>
        <v>0</v>
      </c>
      <c r="DP211">
        <f t="shared" ref="DP211:DP218" si="21">IF(AND(E211=1,AS212&gt;0.3),1,0)</f>
        <v>0</v>
      </c>
      <c r="DQ211">
        <f t="shared" ref="DQ211:DQ218" si="22">IF(AND(F211=1,AT212&gt;0.4),1,0)</f>
        <v>0</v>
      </c>
      <c r="DR211">
        <f t="shared" ref="DR211:DR218" si="23">IF(AND($F211=1,$AT212&gt;1),1,0)</f>
        <v>0</v>
      </c>
      <c r="DS211">
        <f t="shared" ref="DS211:DS218" si="24">IF(AND($F211=1,$AX211&gt;0.3),1,0)</f>
        <v>0</v>
      </c>
      <c r="DT211">
        <f t="shared" ref="DT211:DT218" si="25">IF(AND($F211=1,$AX211&gt;0.4),1,0)</f>
        <v>0</v>
      </c>
      <c r="DU211">
        <f t="shared" ref="DU211:DU218" si="26">IF(AND($F211=1,$AX211&gt;1),1,0)</f>
        <v>0</v>
      </c>
      <c r="DV211">
        <f t="shared" ref="DV211:DV218" si="27">IF(AND($F211=1,$BI211&gt;0.3),1,0)</f>
        <v>0</v>
      </c>
      <c r="DW211">
        <f t="shared" ref="DW211:DW218" si="28">IF(AND($F211=1,$BI211&gt;0.4),1,0)</f>
        <v>0</v>
      </c>
      <c r="DX211">
        <f t="shared" ref="DX211:DX218" si="29">IF(AND($F211=1,$BI211&gt;1),1,0)</f>
        <v>0</v>
      </c>
      <c r="DY211">
        <f t="shared" ref="DY211:DY218" si="30">IF(AND($F211=1,$BL211&gt;0.3),1,0)</f>
        <v>0</v>
      </c>
      <c r="DZ211">
        <f t="shared" ref="DZ211:DZ218" si="31">IF(AND($F211=1,$BL211&gt;0.4),1,0)</f>
        <v>0</v>
      </c>
      <c r="EA211">
        <f t="shared" ref="EA211:EA218" si="32">IF(AND($F211=1,$BL211&gt;1),1,0)</f>
        <v>0</v>
      </c>
      <c r="EB211" s="3">
        <v>257.41283805799935</v>
      </c>
      <c r="EC211">
        <f t="shared" si="13"/>
        <v>377367220.59302706</v>
      </c>
      <c r="ED211">
        <f t="shared" si="14"/>
        <v>1033.1751419384723</v>
      </c>
      <c r="EE211">
        <f t="shared" si="15"/>
        <v>1033.1751419384723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897.91712017999998</v>
      </c>
    </row>
    <row r="212" spans="1:146" x14ac:dyDescent="0.25">
      <c r="A212">
        <v>20870</v>
      </c>
      <c r="B212">
        <v>5</v>
      </c>
      <c r="C212">
        <v>0.4</v>
      </c>
      <c r="D212">
        <v>0</v>
      </c>
      <c r="E212">
        <v>0.6</v>
      </c>
      <c r="F212">
        <v>1</v>
      </c>
      <c r="G212">
        <v>0</v>
      </c>
      <c r="H212">
        <v>75510.769375999997</v>
      </c>
      <c r="I212">
        <v>75510.769375999997</v>
      </c>
      <c r="J212">
        <v>0</v>
      </c>
      <c r="K212">
        <v>0</v>
      </c>
      <c r="L212">
        <v>0</v>
      </c>
      <c r="M212">
        <v>15570.678373999999</v>
      </c>
      <c r="N212">
        <v>15570.678373999999</v>
      </c>
      <c r="O212">
        <v>15570.678373999999</v>
      </c>
      <c r="P212">
        <v>15570.678373999999</v>
      </c>
      <c r="Q212">
        <v>15570.678373999999</v>
      </c>
      <c r="R212">
        <v>37310.011642999998</v>
      </c>
      <c r="S212">
        <v>25067.517164000001</v>
      </c>
      <c r="T212">
        <v>17717.264425000001</v>
      </c>
      <c r="U212">
        <v>17717.264425000001</v>
      </c>
      <c r="V212">
        <v>65466.913373000003</v>
      </c>
      <c r="W212">
        <v>15279.092692</v>
      </c>
      <c r="X212">
        <v>0</v>
      </c>
      <c r="Y212">
        <v>0</v>
      </c>
      <c r="Z212">
        <v>0</v>
      </c>
      <c r="AA212">
        <v>31403.457939</v>
      </c>
      <c r="AB212">
        <v>31403.457939</v>
      </c>
      <c r="AC212">
        <v>31403.457939</v>
      </c>
      <c r="AD212">
        <v>31403.457939</v>
      </c>
      <c r="AE212">
        <v>31403.457939</v>
      </c>
      <c r="AF212">
        <v>16</v>
      </c>
      <c r="AG212">
        <v>0.87250000240000003</v>
      </c>
      <c r="AH212">
        <v>157.15600585999999</v>
      </c>
      <c r="AI212">
        <v>82.062202454000001</v>
      </c>
      <c r="AJ212">
        <f t="shared" si="17"/>
        <v>1.9150839382856419</v>
      </c>
      <c r="AK212">
        <v>0</v>
      </c>
      <c r="AL212">
        <v>0</v>
      </c>
      <c r="AM212">
        <v>0</v>
      </c>
      <c r="AN212">
        <f t="shared" si="18"/>
        <v>1</v>
      </c>
      <c r="AQ212">
        <v>16.358084650999999</v>
      </c>
      <c r="AR212">
        <v>0</v>
      </c>
      <c r="AS212">
        <v>0.52845799999999998</v>
      </c>
      <c r="AT212">
        <v>0.12783800000000001</v>
      </c>
      <c r="AU212">
        <v>6.7557190000000003E-2</v>
      </c>
      <c r="AV212">
        <v>7.8104999999999994E-2</v>
      </c>
      <c r="AW212">
        <v>2.0344220000000002</v>
      </c>
      <c r="AX212">
        <v>3.8392000000000003E-2</v>
      </c>
      <c r="AY212">
        <v>60.626666667000002</v>
      </c>
      <c r="AZ212">
        <v>4.7543333333</v>
      </c>
      <c r="BA212">
        <v>1.2166666666999999</v>
      </c>
      <c r="BB212">
        <v>8.1733333333000004</v>
      </c>
      <c r="BC212">
        <v>3.5366666667</v>
      </c>
      <c r="BD212">
        <v>0</v>
      </c>
      <c r="BE212">
        <v>4000</v>
      </c>
      <c r="BF212">
        <v>1.3333330000000001</v>
      </c>
      <c r="BG212">
        <v>380318.32900000003</v>
      </c>
      <c r="BH212">
        <v>73942.191999999995</v>
      </c>
      <c r="BI212">
        <v>0.19442184709999999</v>
      </c>
      <c r="BJ212">
        <v>0.56970399999999999</v>
      </c>
      <c r="BK212">
        <v>0</v>
      </c>
      <c r="BL212">
        <f>BK212/BJ212</f>
        <v>0</v>
      </c>
      <c r="BM212">
        <v>770.54278693000003</v>
      </c>
      <c r="BQ212">
        <v>0</v>
      </c>
      <c r="BR212">
        <v>234</v>
      </c>
      <c r="BS212">
        <v>234</v>
      </c>
      <c r="BT212">
        <v>192</v>
      </c>
      <c r="BU212" t="s">
        <v>328</v>
      </c>
      <c r="BV212" t="s">
        <v>329</v>
      </c>
      <c r="BW212">
        <v>23.13</v>
      </c>
      <c r="BX212">
        <v>-82.36</v>
      </c>
      <c r="BY212" t="s">
        <v>167</v>
      </c>
      <c r="BZ212" t="s">
        <v>330</v>
      </c>
      <c r="CA212" t="s">
        <v>79</v>
      </c>
      <c r="CB212" t="s">
        <v>877</v>
      </c>
      <c r="CC212" t="s">
        <v>80</v>
      </c>
      <c r="CD212" t="s">
        <v>881</v>
      </c>
      <c r="CE212">
        <v>4125.7713998999998</v>
      </c>
      <c r="CF212">
        <v>1142</v>
      </c>
      <c r="CG212">
        <v>1289</v>
      </c>
      <c r="CH212">
        <v>1436</v>
      </c>
      <c r="CI212">
        <v>1598</v>
      </c>
      <c r="CJ212">
        <v>1779</v>
      </c>
      <c r="CK212">
        <v>1848</v>
      </c>
      <c r="CL212">
        <v>1913</v>
      </c>
      <c r="CM212">
        <v>2005</v>
      </c>
      <c r="CN212">
        <v>2108</v>
      </c>
      <c r="CO212">
        <v>2151</v>
      </c>
      <c r="CP212">
        <v>2187</v>
      </c>
      <c r="CQ212">
        <v>2187</v>
      </c>
      <c r="CR212">
        <v>2128</v>
      </c>
      <c r="CS212">
        <v>2071</v>
      </c>
      <c r="CT212" t="s">
        <v>886</v>
      </c>
      <c r="CU212">
        <v>2017</v>
      </c>
      <c r="CV212">
        <v>2026</v>
      </c>
      <c r="CW212">
        <v>9064.58</v>
      </c>
      <c r="CX212" t="s">
        <v>877</v>
      </c>
      <c r="CY212" t="s">
        <v>890</v>
      </c>
      <c r="CZ212">
        <v>2829.9965821999999</v>
      </c>
      <c r="DA212">
        <v>-7837.5611230000004</v>
      </c>
      <c r="DB212">
        <v>82.062202454000001</v>
      </c>
      <c r="DC212">
        <v>157.15600585999999</v>
      </c>
      <c r="DD212">
        <f t="shared" si="16"/>
        <v>1.9150839382856419</v>
      </c>
      <c r="DE212">
        <v>7.8104999999999994E-2</v>
      </c>
      <c r="DF212">
        <v>2.0344220000000002</v>
      </c>
      <c r="DG212">
        <v>3.8392000000000003E-2</v>
      </c>
      <c r="DH212">
        <v>0.52845799999999998</v>
      </c>
      <c r="DI212">
        <v>0.12783800000000001</v>
      </c>
      <c r="DJ212">
        <v>6.7557190000000003E-2</v>
      </c>
      <c r="DK212">
        <v>0</v>
      </c>
      <c r="DL212">
        <v>0</v>
      </c>
      <c r="DM212">
        <v>0</v>
      </c>
      <c r="DN212">
        <f t="shared" si="19"/>
        <v>0</v>
      </c>
      <c r="DO212">
        <f t="shared" si="20"/>
        <v>0</v>
      </c>
      <c r="DP212">
        <f t="shared" si="21"/>
        <v>0</v>
      </c>
      <c r="DQ212">
        <f t="shared" si="22"/>
        <v>0</v>
      </c>
      <c r="DR212">
        <f t="shared" si="23"/>
        <v>0</v>
      </c>
      <c r="DS212">
        <f t="shared" si="24"/>
        <v>0</v>
      </c>
      <c r="DT212">
        <f t="shared" si="25"/>
        <v>0</v>
      </c>
      <c r="DU212">
        <f t="shared" si="26"/>
        <v>0</v>
      </c>
      <c r="DV212">
        <f t="shared" si="27"/>
        <v>0</v>
      </c>
      <c r="DW212">
        <f t="shared" si="28"/>
        <v>0</v>
      </c>
      <c r="DX212">
        <f t="shared" si="29"/>
        <v>0</v>
      </c>
      <c r="DY212">
        <f t="shared" si="30"/>
        <v>0</v>
      </c>
      <c r="DZ212">
        <f t="shared" si="31"/>
        <v>0</v>
      </c>
      <c r="EA212">
        <f t="shared" si="32"/>
        <v>0</v>
      </c>
      <c r="EB212" s="3">
        <v>140.29074577473111</v>
      </c>
      <c r="EC212">
        <f t="shared" si="13"/>
        <v>298538707.00862777</v>
      </c>
      <c r="ED212">
        <f t="shared" si="14"/>
        <v>817.35443397297115</v>
      </c>
      <c r="EE212">
        <f t="shared" si="15"/>
        <v>817.35443397297115</v>
      </c>
      <c r="EF212">
        <v>0</v>
      </c>
      <c r="EG212">
        <v>15570.678373999999</v>
      </c>
      <c r="EH212">
        <v>31403.457939</v>
      </c>
      <c r="EI212">
        <v>0</v>
      </c>
      <c r="EJ212">
        <v>0</v>
      </c>
      <c r="EK212">
        <v>0</v>
      </c>
      <c r="EL212">
        <v>434048.51056000002</v>
      </c>
      <c r="EM212">
        <v>23759.715611</v>
      </c>
      <c r="EN212">
        <v>23759.715611</v>
      </c>
      <c r="EO212">
        <v>394487.58370000002</v>
      </c>
      <c r="EP212">
        <v>165.26977020000001</v>
      </c>
    </row>
    <row r="213" spans="1:146" x14ac:dyDescent="0.25">
      <c r="A213">
        <v>20887</v>
      </c>
      <c r="B213">
        <v>2</v>
      </c>
      <c r="C213">
        <v>0.24943820219999999</v>
      </c>
      <c r="D213">
        <v>0</v>
      </c>
      <c r="E213">
        <v>0.75056179779999999</v>
      </c>
      <c r="F213">
        <v>1</v>
      </c>
      <c r="G213">
        <v>0</v>
      </c>
      <c r="H213">
        <v>311236.71655000001</v>
      </c>
      <c r="I213">
        <v>311236.71655000001</v>
      </c>
      <c r="J213">
        <v>0</v>
      </c>
      <c r="K213">
        <v>0</v>
      </c>
      <c r="L213">
        <v>0</v>
      </c>
      <c r="M213">
        <v>321978.80726999999</v>
      </c>
      <c r="N213">
        <v>321978.80726999999</v>
      </c>
      <c r="O213">
        <v>321978.80726999999</v>
      </c>
      <c r="P213">
        <v>80000.997325999997</v>
      </c>
      <c r="Q213">
        <v>80000.997325999997</v>
      </c>
      <c r="R213">
        <v>350696.52928000002</v>
      </c>
      <c r="S213">
        <v>322863.59697999997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52871.966047000002</v>
      </c>
      <c r="AB213">
        <v>5473.7511063000002</v>
      </c>
      <c r="AC213">
        <v>0</v>
      </c>
      <c r="AD213">
        <v>0</v>
      </c>
      <c r="AE213">
        <v>0</v>
      </c>
      <c r="AF213">
        <v>238</v>
      </c>
      <c r="AG213">
        <v>0.60930001739999995</v>
      </c>
      <c r="AH213">
        <v>10.742587621</v>
      </c>
      <c r="AI213">
        <v>1.8924863726000001</v>
      </c>
      <c r="AJ213">
        <f t="shared" si="17"/>
        <v>5.6764412027132609</v>
      </c>
      <c r="AK213">
        <v>3760.1169780999999</v>
      </c>
      <c r="AL213">
        <v>3127.0035217999998</v>
      </c>
      <c r="AM213">
        <v>0.2074387955</v>
      </c>
      <c r="AN213">
        <f t="shared" si="18"/>
        <v>0</v>
      </c>
      <c r="AQ213">
        <v>55.621773513999997</v>
      </c>
      <c r="AR213">
        <v>0</v>
      </c>
      <c r="AS213">
        <v>51.785714179999999</v>
      </c>
      <c r="AT213">
        <v>0.16686599999999999</v>
      </c>
      <c r="AU213">
        <v>8.6412895200000008</v>
      </c>
      <c r="AV213">
        <v>14.088000298000001</v>
      </c>
      <c r="AW213">
        <v>9.4601402283000002</v>
      </c>
      <c r="AX213">
        <v>1.489199996</v>
      </c>
      <c r="AY213">
        <v>1502.4</v>
      </c>
      <c r="AZ213">
        <v>4.0030000000000001</v>
      </c>
      <c r="BA213">
        <v>36.94</v>
      </c>
      <c r="BB213">
        <v>234.2</v>
      </c>
      <c r="BC213">
        <v>79.14</v>
      </c>
      <c r="BD213">
        <v>0</v>
      </c>
      <c r="BE213">
        <v>1100000</v>
      </c>
      <c r="BF213">
        <v>3.8</v>
      </c>
      <c r="BG213">
        <v>1070509.7660000001</v>
      </c>
      <c r="BH213">
        <v>95788.069000000003</v>
      </c>
      <c r="BI213">
        <v>8.9478930600000006E-2</v>
      </c>
      <c r="BJ213">
        <v>0.50070499999999996</v>
      </c>
      <c r="BK213">
        <v>6.4685649999999997E-2</v>
      </c>
      <c r="BL213">
        <f>BK213/BJ213</f>
        <v>0.12918914330793582</v>
      </c>
      <c r="BM213">
        <v>59.40043876</v>
      </c>
      <c r="BN213">
        <v>445</v>
      </c>
      <c r="BO213">
        <f>BN213*365.25*1000000/1000</f>
        <v>162536250</v>
      </c>
      <c r="BP213">
        <f>BO213/(CR213*1000)</f>
        <v>128.48715415019763</v>
      </c>
      <c r="BQ213">
        <v>1</v>
      </c>
      <c r="BR213">
        <v>594</v>
      </c>
      <c r="BS213">
        <v>593</v>
      </c>
      <c r="BT213">
        <v>203</v>
      </c>
      <c r="BU213" t="s">
        <v>331</v>
      </c>
      <c r="BV213" t="s">
        <v>332</v>
      </c>
      <c r="BW213">
        <v>50.08</v>
      </c>
      <c r="BX213">
        <v>14.43</v>
      </c>
      <c r="BY213" t="s">
        <v>109</v>
      </c>
      <c r="BZ213" t="s">
        <v>153</v>
      </c>
      <c r="CA213" t="s">
        <v>102</v>
      </c>
      <c r="CB213" t="s">
        <v>878</v>
      </c>
      <c r="CC213" t="s">
        <v>93</v>
      </c>
      <c r="CD213" t="s">
        <v>881</v>
      </c>
      <c r="CE213">
        <v>2248.1299672999999</v>
      </c>
      <c r="CF213">
        <v>935</v>
      </c>
      <c r="CG213">
        <v>967</v>
      </c>
      <c r="CH213">
        <v>1001</v>
      </c>
      <c r="CI213">
        <v>1038</v>
      </c>
      <c r="CJ213">
        <v>1076</v>
      </c>
      <c r="CK213">
        <v>1126</v>
      </c>
      <c r="CL213">
        <v>1179</v>
      </c>
      <c r="CM213">
        <v>1197</v>
      </c>
      <c r="CN213">
        <v>1212</v>
      </c>
      <c r="CO213">
        <v>1194</v>
      </c>
      <c r="CP213">
        <v>1172</v>
      </c>
      <c r="CQ213">
        <v>1213</v>
      </c>
      <c r="CR213">
        <v>1265</v>
      </c>
      <c r="CS213">
        <v>1319</v>
      </c>
      <c r="CT213" t="s">
        <v>886</v>
      </c>
      <c r="CU213">
        <v>1373</v>
      </c>
      <c r="CV213">
        <v>1430</v>
      </c>
      <c r="CW213">
        <v>19975.8</v>
      </c>
      <c r="CX213" t="s">
        <v>891</v>
      </c>
      <c r="CY213" t="s">
        <v>891</v>
      </c>
      <c r="CZ213">
        <v>5881.8470791999998</v>
      </c>
      <c r="DA213">
        <v>1096.4401548999999</v>
      </c>
      <c r="DB213">
        <v>0.1508029997</v>
      </c>
      <c r="DC213">
        <v>78.143699646000002</v>
      </c>
      <c r="DD213">
        <f t="shared" si="16"/>
        <v>100</v>
      </c>
      <c r="DE213">
        <v>14.088000298000001</v>
      </c>
      <c r="DF213">
        <v>9.4601402283000002</v>
      </c>
      <c r="DG213">
        <v>1.489199996</v>
      </c>
      <c r="DH213">
        <v>51.785714179999999</v>
      </c>
      <c r="DI213">
        <v>0.16686599999999999</v>
      </c>
      <c r="DJ213">
        <v>8.6412895200000008</v>
      </c>
      <c r="DK213">
        <v>15074.342839999999</v>
      </c>
      <c r="DL213">
        <v>12536.185289999999</v>
      </c>
      <c r="DM213">
        <v>0.83162400000000003</v>
      </c>
      <c r="DN213">
        <f t="shared" si="19"/>
        <v>0</v>
      </c>
      <c r="DO213">
        <f t="shared" si="20"/>
        <v>0</v>
      </c>
      <c r="DP213">
        <f t="shared" si="21"/>
        <v>0</v>
      </c>
      <c r="DQ213">
        <f t="shared" si="22"/>
        <v>0</v>
      </c>
      <c r="DR213">
        <f t="shared" si="23"/>
        <v>0</v>
      </c>
      <c r="DS213">
        <f t="shared" si="24"/>
        <v>1</v>
      </c>
      <c r="DT213">
        <f t="shared" si="25"/>
        <v>1</v>
      </c>
      <c r="DU213">
        <f t="shared" si="26"/>
        <v>1</v>
      </c>
      <c r="DV213">
        <f t="shared" si="27"/>
        <v>0</v>
      </c>
      <c r="DW213">
        <f t="shared" si="28"/>
        <v>0</v>
      </c>
      <c r="DX213">
        <f t="shared" si="29"/>
        <v>0</v>
      </c>
      <c r="DY213">
        <f t="shared" si="30"/>
        <v>0</v>
      </c>
      <c r="DZ213">
        <f t="shared" si="31"/>
        <v>0</v>
      </c>
      <c r="EA213">
        <f t="shared" si="32"/>
        <v>0</v>
      </c>
      <c r="EB213" s="3">
        <v>91.436677843693573</v>
      </c>
      <c r="EC213">
        <f t="shared" si="13"/>
        <v>115667397.47227237</v>
      </c>
      <c r="ED213">
        <f t="shared" si="14"/>
        <v>316.68007521498254</v>
      </c>
      <c r="EE213">
        <f t="shared" si="15"/>
        <v>445</v>
      </c>
      <c r="EF213">
        <v>0</v>
      </c>
      <c r="EG213">
        <v>80000.997325999997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31295.028189000001</v>
      </c>
      <c r="EP213">
        <v>1495.8998097000001</v>
      </c>
    </row>
    <row r="214" spans="1:146" x14ac:dyDescent="0.25">
      <c r="A214">
        <v>20888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18502.021359999999</v>
      </c>
      <c r="N214">
        <v>18502.021359999999</v>
      </c>
      <c r="O214">
        <v>18502.021359999999</v>
      </c>
      <c r="P214">
        <v>18502.021359999999</v>
      </c>
      <c r="Q214">
        <v>18502.021359999999</v>
      </c>
      <c r="R214">
        <v>69898.686780000004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22991.310397000001</v>
      </c>
      <c r="AB214">
        <v>22991.310397000001</v>
      </c>
      <c r="AC214">
        <v>22991.310397000001</v>
      </c>
      <c r="AD214">
        <v>22991.310397000001</v>
      </c>
      <c r="AE214">
        <v>22991.310397000001</v>
      </c>
      <c r="AF214">
        <v>53</v>
      </c>
      <c r="AG214">
        <v>0.96899998190000003</v>
      </c>
      <c r="AH214">
        <v>0</v>
      </c>
      <c r="AI214">
        <v>82.471298218000001</v>
      </c>
      <c r="AJ214">
        <f t="shared" si="17"/>
        <v>0</v>
      </c>
      <c r="AK214">
        <v>22783.27807</v>
      </c>
      <c r="AL214">
        <v>0</v>
      </c>
      <c r="AM214">
        <v>0</v>
      </c>
      <c r="AN214">
        <f t="shared" si="18"/>
        <v>0</v>
      </c>
      <c r="AQ214">
        <v>9.6169445762999999</v>
      </c>
      <c r="AR214">
        <v>0</v>
      </c>
      <c r="BE214">
        <v>300000</v>
      </c>
      <c r="BF214">
        <v>2.2272729999999998</v>
      </c>
      <c r="BQ214">
        <v>2</v>
      </c>
      <c r="BR214">
        <v>109</v>
      </c>
      <c r="BS214">
        <v>109</v>
      </c>
      <c r="BT214">
        <v>204</v>
      </c>
      <c r="BU214" t="s">
        <v>333</v>
      </c>
      <c r="BV214" t="s">
        <v>334</v>
      </c>
      <c r="BW214">
        <v>6.35</v>
      </c>
      <c r="BX214">
        <v>2.4300000000000002</v>
      </c>
      <c r="BY214" t="s">
        <v>77</v>
      </c>
      <c r="BZ214" t="s">
        <v>335</v>
      </c>
      <c r="CA214" t="s">
        <v>73</v>
      </c>
      <c r="CB214" t="s">
        <v>73</v>
      </c>
      <c r="CC214" t="s">
        <v>80</v>
      </c>
      <c r="CD214" t="s">
        <v>881</v>
      </c>
      <c r="CE214">
        <v>2949.4858322999999</v>
      </c>
      <c r="CF214">
        <v>20</v>
      </c>
      <c r="CG214">
        <v>27</v>
      </c>
      <c r="CH214">
        <v>73</v>
      </c>
      <c r="CI214">
        <v>111</v>
      </c>
      <c r="CJ214">
        <v>163</v>
      </c>
      <c r="CK214">
        <v>240</v>
      </c>
      <c r="CL214">
        <v>337</v>
      </c>
      <c r="CM214">
        <v>412</v>
      </c>
      <c r="CN214">
        <v>504</v>
      </c>
      <c r="CO214">
        <v>577</v>
      </c>
      <c r="CP214">
        <v>642</v>
      </c>
      <c r="CQ214">
        <v>724</v>
      </c>
      <c r="CR214">
        <v>882</v>
      </c>
      <c r="CS214">
        <v>1086</v>
      </c>
      <c r="CT214" t="s">
        <v>886</v>
      </c>
      <c r="CU214">
        <v>1292</v>
      </c>
      <c r="CV214">
        <v>1517</v>
      </c>
      <c r="CW214">
        <v>1405.7</v>
      </c>
      <c r="CX214" t="s">
        <v>879</v>
      </c>
      <c r="CY214" t="s">
        <v>889</v>
      </c>
      <c r="CZ214">
        <v>784.52884110000002</v>
      </c>
      <c r="DA214">
        <v>242.61836683999999</v>
      </c>
      <c r="DB214">
        <v>37.007400513</v>
      </c>
      <c r="DC214">
        <v>0</v>
      </c>
      <c r="DD214">
        <f t="shared" si="16"/>
        <v>0</v>
      </c>
      <c r="DE214">
        <v>7.9293000000000002E-2</v>
      </c>
      <c r="DF214">
        <v>5.0947449999999996</v>
      </c>
      <c r="DG214">
        <v>1.5564E-2</v>
      </c>
      <c r="DH214">
        <v>2.9995510900000002</v>
      </c>
      <c r="DI214">
        <v>1.5056699999999999E-2</v>
      </c>
      <c r="DJ214">
        <v>4.516328E-2</v>
      </c>
      <c r="DK214">
        <v>22783.27807</v>
      </c>
      <c r="DL214">
        <v>0</v>
      </c>
      <c r="DM214">
        <v>0</v>
      </c>
      <c r="DN214">
        <f t="shared" si="19"/>
        <v>0</v>
      </c>
      <c r="DO214">
        <f t="shared" si="20"/>
        <v>0</v>
      </c>
      <c r="DP214">
        <f t="shared" si="21"/>
        <v>0</v>
      </c>
      <c r="DQ214">
        <f t="shared" si="22"/>
        <v>0</v>
      </c>
      <c r="DR214">
        <f t="shared" si="23"/>
        <v>0</v>
      </c>
      <c r="DS214">
        <f t="shared" si="24"/>
        <v>0</v>
      </c>
      <c r="DT214">
        <f t="shared" si="25"/>
        <v>0</v>
      </c>
      <c r="DU214">
        <f t="shared" si="26"/>
        <v>0</v>
      </c>
      <c r="DV214">
        <f t="shared" si="27"/>
        <v>0</v>
      </c>
      <c r="DW214">
        <f t="shared" si="28"/>
        <v>0</v>
      </c>
      <c r="DX214">
        <f t="shared" si="29"/>
        <v>0</v>
      </c>
      <c r="DY214">
        <f t="shared" si="30"/>
        <v>0</v>
      </c>
      <c r="DZ214">
        <f t="shared" si="31"/>
        <v>0</v>
      </c>
      <c r="EA214">
        <f t="shared" si="32"/>
        <v>0</v>
      </c>
      <c r="EB214" s="3">
        <v>10.602534264287561</v>
      </c>
      <c r="EC214">
        <f t="shared" si="13"/>
        <v>9351435.2211016286</v>
      </c>
      <c r="ED214">
        <f t="shared" si="14"/>
        <v>25.602834280907953</v>
      </c>
      <c r="EE214">
        <f t="shared" si="15"/>
        <v>25.602834280907953</v>
      </c>
      <c r="EF214">
        <v>0</v>
      </c>
      <c r="EG214">
        <v>18502.021359999999</v>
      </c>
      <c r="EH214">
        <v>22991.310397000001</v>
      </c>
      <c r="EI214">
        <v>0</v>
      </c>
      <c r="EJ214">
        <v>0</v>
      </c>
      <c r="EK214">
        <v>0</v>
      </c>
      <c r="EL214">
        <v>6987.7426118000003</v>
      </c>
      <c r="EM214">
        <v>17253.031510000001</v>
      </c>
      <c r="EN214">
        <v>17253.031510000001</v>
      </c>
      <c r="EO214">
        <v>17253.031510000001</v>
      </c>
    </row>
    <row r="215" spans="1:146" x14ac:dyDescent="0.25">
      <c r="A215">
        <v>20894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20972.786758999999</v>
      </c>
      <c r="I215">
        <v>20972.786758999999</v>
      </c>
      <c r="J215">
        <v>20972.786758999999</v>
      </c>
      <c r="K215">
        <v>0</v>
      </c>
      <c r="L215">
        <v>0</v>
      </c>
      <c r="M215">
        <v>73554.289227999994</v>
      </c>
      <c r="N215">
        <v>73554.289227999994</v>
      </c>
      <c r="O215">
        <v>28894.741330000001</v>
      </c>
      <c r="P215">
        <v>28894.741330000001</v>
      </c>
      <c r="Q215">
        <v>21008.323349999999</v>
      </c>
      <c r="R215">
        <v>48145.845978999998</v>
      </c>
      <c r="S215">
        <v>28350.902909</v>
      </c>
      <c r="T215">
        <v>23925.786195000001</v>
      </c>
      <c r="U215">
        <v>11090.963621000001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8614.9741333000002</v>
      </c>
      <c r="AB215">
        <v>8614.9741333000002</v>
      </c>
      <c r="AC215">
        <v>8614.9741333000002</v>
      </c>
      <c r="AD215">
        <v>8614.9741333000002</v>
      </c>
      <c r="AE215">
        <v>8614.9741333000002</v>
      </c>
      <c r="AF215">
        <v>10</v>
      </c>
      <c r="AG215">
        <v>1.0485999584000001</v>
      </c>
      <c r="AH215">
        <v>24.568099975999999</v>
      </c>
      <c r="AI215">
        <v>45.898601532000001</v>
      </c>
      <c r="AJ215">
        <f t="shared" si="17"/>
        <v>0.53526903121158043</v>
      </c>
      <c r="AK215">
        <v>7489.8850249999996</v>
      </c>
      <c r="AL215">
        <v>6400.8407630000002</v>
      </c>
      <c r="AM215">
        <v>0.85459799999999997</v>
      </c>
      <c r="AN215">
        <f t="shared" si="18"/>
        <v>0</v>
      </c>
      <c r="AQ215">
        <v>10.293258501</v>
      </c>
      <c r="AR215">
        <v>0</v>
      </c>
      <c r="BE215">
        <v>1100000</v>
      </c>
      <c r="BF215">
        <v>3.8</v>
      </c>
      <c r="BN215">
        <v>142</v>
      </c>
      <c r="BO215">
        <f>BN215*365.25*1000000/1000</f>
        <v>51865500</v>
      </c>
      <c r="BP215">
        <f>BO215/(CR215*1000)</f>
        <v>43.511325503355707</v>
      </c>
      <c r="BQ215">
        <v>1</v>
      </c>
      <c r="BR215">
        <v>622</v>
      </c>
      <c r="BS215">
        <v>621</v>
      </c>
      <c r="BT215">
        <v>208</v>
      </c>
      <c r="BU215" t="s">
        <v>336</v>
      </c>
      <c r="BV215" t="s">
        <v>337</v>
      </c>
      <c r="BW215">
        <v>55.71</v>
      </c>
      <c r="BX215">
        <v>12.56</v>
      </c>
      <c r="BY215" t="s">
        <v>109</v>
      </c>
      <c r="BZ215" t="s">
        <v>338</v>
      </c>
      <c r="CA215" t="s">
        <v>102</v>
      </c>
      <c r="CB215" t="s">
        <v>878</v>
      </c>
      <c r="CC215" t="s">
        <v>80</v>
      </c>
      <c r="CD215" t="s">
        <v>881</v>
      </c>
      <c r="CE215">
        <v>2011.0800067</v>
      </c>
      <c r="CF215">
        <v>1216</v>
      </c>
      <c r="CG215">
        <v>1227</v>
      </c>
      <c r="CH215">
        <v>1284</v>
      </c>
      <c r="CI215">
        <v>1373</v>
      </c>
      <c r="CJ215">
        <v>1380</v>
      </c>
      <c r="CK215">
        <v>1172</v>
      </c>
      <c r="CL215">
        <v>1096</v>
      </c>
      <c r="CM215">
        <v>1056</v>
      </c>
      <c r="CN215">
        <v>1035</v>
      </c>
      <c r="CO215">
        <v>1048</v>
      </c>
      <c r="CP215">
        <v>1077</v>
      </c>
      <c r="CQ215">
        <v>1127</v>
      </c>
      <c r="CR215">
        <v>1192</v>
      </c>
      <c r="CS215">
        <v>1261</v>
      </c>
      <c r="CT215" t="s">
        <v>886</v>
      </c>
      <c r="CU215">
        <v>1330</v>
      </c>
      <c r="CV215">
        <v>1397</v>
      </c>
      <c r="CW215">
        <v>32811.800000000003</v>
      </c>
      <c r="CX215" t="s">
        <v>891</v>
      </c>
      <c r="CY215" t="s">
        <v>891</v>
      </c>
      <c r="CZ215">
        <v>6457.6522156000001</v>
      </c>
      <c r="DA215">
        <v>878.86756283</v>
      </c>
      <c r="DB215">
        <v>45.898601532000001</v>
      </c>
      <c r="DC215">
        <v>24.568099975999999</v>
      </c>
      <c r="DD215">
        <f t="shared" si="16"/>
        <v>0.53526903121158043</v>
      </c>
      <c r="DE215">
        <v>0.24497099999999999</v>
      </c>
      <c r="DF215">
        <v>1.6730999999999999E-2</v>
      </c>
      <c r="DG215">
        <v>14.641754000000001</v>
      </c>
      <c r="DH215">
        <v>1.5335110599999999</v>
      </c>
      <c r="DI215">
        <v>0.27147900000000003</v>
      </c>
      <c r="DJ215">
        <v>0.41631647999999999</v>
      </c>
      <c r="DK215">
        <v>7489.8850249999996</v>
      </c>
      <c r="DL215">
        <v>6400.8407630000002</v>
      </c>
      <c r="DM215">
        <v>0.85459799999999997</v>
      </c>
      <c r="DN215">
        <f t="shared" si="19"/>
        <v>0</v>
      </c>
      <c r="DO215">
        <f t="shared" si="20"/>
        <v>0</v>
      </c>
      <c r="DP215">
        <f t="shared" si="21"/>
        <v>0</v>
      </c>
      <c r="DQ215">
        <f t="shared" si="22"/>
        <v>0</v>
      </c>
      <c r="DR215">
        <f t="shared" si="23"/>
        <v>0</v>
      </c>
      <c r="DS215">
        <f t="shared" si="24"/>
        <v>0</v>
      </c>
      <c r="DT215">
        <f t="shared" si="25"/>
        <v>0</v>
      </c>
      <c r="DU215">
        <f t="shared" si="26"/>
        <v>0</v>
      </c>
      <c r="DV215">
        <f t="shared" si="27"/>
        <v>0</v>
      </c>
      <c r="DW215">
        <f t="shared" si="28"/>
        <v>0</v>
      </c>
      <c r="DX215">
        <f t="shared" si="29"/>
        <v>0</v>
      </c>
      <c r="DY215">
        <f t="shared" si="30"/>
        <v>0</v>
      </c>
      <c r="DZ215">
        <f t="shared" si="31"/>
        <v>0</v>
      </c>
      <c r="EA215">
        <f t="shared" si="32"/>
        <v>0</v>
      </c>
      <c r="EB215" s="3">
        <v>79.571222428365289</v>
      </c>
      <c r="EC215">
        <f t="shared" si="13"/>
        <v>94848897.134611428</v>
      </c>
      <c r="ED215">
        <f t="shared" si="14"/>
        <v>259.68212767860763</v>
      </c>
      <c r="EE215">
        <f t="shared" si="15"/>
        <v>142</v>
      </c>
      <c r="EF215">
        <v>0</v>
      </c>
      <c r="EG215">
        <v>28894.741330000001</v>
      </c>
      <c r="EH215">
        <v>8614.9741333000002</v>
      </c>
      <c r="EI215">
        <v>0</v>
      </c>
      <c r="EJ215">
        <v>0</v>
      </c>
      <c r="EK215">
        <v>0</v>
      </c>
      <c r="EL215">
        <v>78527.272515999997</v>
      </c>
      <c r="EM215">
        <v>6715.0151309000003</v>
      </c>
      <c r="EN215">
        <v>6715.0151309000003</v>
      </c>
      <c r="EO215">
        <v>208909.30859</v>
      </c>
    </row>
    <row r="216" spans="1:146" x14ac:dyDescent="0.25">
      <c r="A216">
        <v>20898</v>
      </c>
      <c r="B216">
        <v>6</v>
      </c>
      <c r="C216">
        <v>0.32091917590000002</v>
      </c>
      <c r="D216">
        <v>0</v>
      </c>
      <c r="E216">
        <v>0.67908082410000004</v>
      </c>
      <c r="F216">
        <v>1</v>
      </c>
      <c r="G216">
        <v>0</v>
      </c>
      <c r="H216">
        <v>82524.532412</v>
      </c>
      <c r="I216">
        <v>82524.532412</v>
      </c>
      <c r="J216">
        <v>0</v>
      </c>
      <c r="K216">
        <v>0</v>
      </c>
      <c r="L216">
        <v>0</v>
      </c>
      <c r="M216">
        <v>3634.9951273000001</v>
      </c>
      <c r="N216">
        <v>3634.9951273000001</v>
      </c>
      <c r="O216">
        <v>3634.9951273000001</v>
      </c>
      <c r="P216">
        <v>3634.9951273000001</v>
      </c>
      <c r="Q216">
        <v>3634.9951273000001</v>
      </c>
      <c r="R216">
        <v>68287.300652000005</v>
      </c>
      <c r="S216">
        <v>48221.028267000002</v>
      </c>
      <c r="T216">
        <v>30575.455063000001</v>
      </c>
      <c r="U216">
        <v>18441.959056</v>
      </c>
      <c r="V216">
        <v>62615.184471</v>
      </c>
      <c r="W216">
        <v>1924.5900062999999</v>
      </c>
      <c r="X216">
        <v>0</v>
      </c>
      <c r="Y216">
        <v>0</v>
      </c>
      <c r="Z216">
        <v>0</v>
      </c>
      <c r="AA216">
        <v>4533.7867563999998</v>
      </c>
      <c r="AB216">
        <v>4533.7867563999998</v>
      </c>
      <c r="AC216">
        <v>4533.7867563999998</v>
      </c>
      <c r="AD216">
        <v>4533.7867563999998</v>
      </c>
      <c r="AE216">
        <v>4533.7867563999998</v>
      </c>
      <c r="AF216">
        <v>40</v>
      </c>
      <c r="AG216">
        <v>0.94209998849999999</v>
      </c>
      <c r="AH216">
        <v>0</v>
      </c>
      <c r="AI216">
        <v>193.72520462</v>
      </c>
      <c r="AJ216">
        <f t="shared" si="17"/>
        <v>0</v>
      </c>
      <c r="AK216">
        <v>0</v>
      </c>
      <c r="AL216">
        <v>0</v>
      </c>
      <c r="AM216">
        <v>0</v>
      </c>
      <c r="AN216">
        <f t="shared" si="18"/>
        <v>1</v>
      </c>
      <c r="AQ216">
        <v>28.156297154000001</v>
      </c>
      <c r="AR216">
        <v>0.40095087159999998</v>
      </c>
      <c r="AS216">
        <v>2.0688562781000002</v>
      </c>
      <c r="AT216">
        <v>0.2832859452</v>
      </c>
      <c r="AU216">
        <v>0.60795949250000003</v>
      </c>
      <c r="AV216">
        <v>3.35254756E-2</v>
      </c>
      <c r="AW216">
        <v>0.60895463019999996</v>
      </c>
      <c r="AX216">
        <v>6.7086278400000005E-2</v>
      </c>
      <c r="AY216">
        <v>767.31499416999998</v>
      </c>
      <c r="AZ216">
        <v>4.8982135356000001</v>
      </c>
      <c r="BA216">
        <v>27.003232205</v>
      </c>
      <c r="BB216">
        <v>160.50211202</v>
      </c>
      <c r="BC216">
        <v>66.723045507999998</v>
      </c>
      <c r="BD216">
        <v>0</v>
      </c>
      <c r="BE216">
        <v>4000</v>
      </c>
      <c r="BF216">
        <v>1.3333330000000001</v>
      </c>
      <c r="BG216">
        <v>1884646.8362</v>
      </c>
      <c r="BH216">
        <v>560747.99389000004</v>
      </c>
      <c r="BI216">
        <v>0.28349413159999998</v>
      </c>
      <c r="BJ216">
        <v>0.74262532049999996</v>
      </c>
      <c r="BK216">
        <v>0</v>
      </c>
      <c r="BL216">
        <f>BK216/BJ216</f>
        <v>0</v>
      </c>
      <c r="BM216">
        <v>305.49200622000001</v>
      </c>
      <c r="BN216">
        <v>1262</v>
      </c>
      <c r="BO216">
        <f>BN216*365.25*1000000/1000</f>
        <v>460945500</v>
      </c>
      <c r="BP216">
        <f>BO216/(CR216*1000)</f>
        <v>213.99512534818942</v>
      </c>
      <c r="BQ216">
        <v>0</v>
      </c>
      <c r="BR216">
        <v>181</v>
      </c>
      <c r="BS216">
        <v>181</v>
      </c>
      <c r="BT216">
        <v>214</v>
      </c>
      <c r="BU216" t="s">
        <v>339</v>
      </c>
      <c r="BV216" t="s">
        <v>340</v>
      </c>
      <c r="BW216">
        <v>18.47</v>
      </c>
      <c r="BX216">
        <v>-69.900000000000006</v>
      </c>
      <c r="BY216" t="s">
        <v>167</v>
      </c>
      <c r="BZ216" t="s">
        <v>330</v>
      </c>
      <c r="CA216" t="s">
        <v>79</v>
      </c>
      <c r="CB216" t="s">
        <v>877</v>
      </c>
      <c r="CC216" t="s">
        <v>80</v>
      </c>
      <c r="CD216" t="s">
        <v>881</v>
      </c>
      <c r="CE216">
        <v>1600.9935234</v>
      </c>
      <c r="CF216">
        <v>180</v>
      </c>
      <c r="CG216">
        <v>257</v>
      </c>
      <c r="CH216">
        <v>367</v>
      </c>
      <c r="CI216">
        <v>503</v>
      </c>
      <c r="CJ216">
        <v>687</v>
      </c>
      <c r="CK216">
        <v>911</v>
      </c>
      <c r="CL216">
        <v>1210</v>
      </c>
      <c r="CM216">
        <v>1396</v>
      </c>
      <c r="CN216">
        <v>1522</v>
      </c>
      <c r="CO216">
        <v>1661</v>
      </c>
      <c r="CP216">
        <v>1813</v>
      </c>
      <c r="CQ216">
        <v>1977</v>
      </c>
      <c r="CR216">
        <v>2154</v>
      </c>
      <c r="CS216">
        <v>2359</v>
      </c>
      <c r="CT216" t="s">
        <v>886</v>
      </c>
      <c r="CU216">
        <v>2613</v>
      </c>
      <c r="CV216">
        <v>2868</v>
      </c>
      <c r="CW216">
        <v>6242.02</v>
      </c>
      <c r="CX216" t="s">
        <v>877</v>
      </c>
      <c r="CY216" t="s">
        <v>890</v>
      </c>
      <c r="CZ216">
        <v>2268.5191352000002</v>
      </c>
      <c r="DA216">
        <v>-6780.3971540000002</v>
      </c>
      <c r="DB216">
        <v>9.0196199417000003</v>
      </c>
      <c r="DC216">
        <v>0</v>
      </c>
      <c r="DD216">
        <f t="shared" si="16"/>
        <v>0</v>
      </c>
      <c r="DE216">
        <v>5.0539000000000001E-2</v>
      </c>
      <c r="DF216">
        <v>1.326176</v>
      </c>
      <c r="DG216">
        <v>3.8108999999999997E-2</v>
      </c>
      <c r="DH216">
        <v>2.14553094</v>
      </c>
      <c r="DI216">
        <v>0.237565</v>
      </c>
      <c r="DJ216">
        <v>0.50970393000000003</v>
      </c>
      <c r="DK216">
        <v>0</v>
      </c>
      <c r="DL216">
        <v>0</v>
      </c>
      <c r="DM216">
        <v>0</v>
      </c>
      <c r="DN216">
        <f t="shared" si="19"/>
        <v>0</v>
      </c>
      <c r="DO216">
        <f t="shared" si="20"/>
        <v>0</v>
      </c>
      <c r="DP216">
        <f t="shared" si="21"/>
        <v>0</v>
      </c>
      <c r="DQ216">
        <f t="shared" si="22"/>
        <v>0</v>
      </c>
      <c r="DR216">
        <f t="shared" si="23"/>
        <v>0</v>
      </c>
      <c r="DS216">
        <f t="shared" si="24"/>
        <v>0</v>
      </c>
      <c r="DT216">
        <f t="shared" si="25"/>
        <v>0</v>
      </c>
      <c r="DU216">
        <f t="shared" si="26"/>
        <v>0</v>
      </c>
      <c r="DV216">
        <f t="shared" si="27"/>
        <v>0</v>
      </c>
      <c r="DW216">
        <f t="shared" si="28"/>
        <v>0</v>
      </c>
      <c r="DX216">
        <f t="shared" si="29"/>
        <v>0</v>
      </c>
      <c r="DY216">
        <f t="shared" si="30"/>
        <v>0</v>
      </c>
      <c r="DZ216">
        <f t="shared" si="31"/>
        <v>0</v>
      </c>
      <c r="EA216">
        <f t="shared" si="32"/>
        <v>0</v>
      </c>
      <c r="EB216" s="3">
        <v>205.6687081612306</v>
      </c>
      <c r="EC216">
        <f t="shared" si="13"/>
        <v>443010397.3792907</v>
      </c>
      <c r="ED216">
        <f t="shared" si="14"/>
        <v>1212.896365172596</v>
      </c>
      <c r="EE216">
        <f t="shared" si="15"/>
        <v>1262</v>
      </c>
      <c r="EF216">
        <v>0</v>
      </c>
      <c r="EG216">
        <v>3634.9951273000001</v>
      </c>
      <c r="EH216">
        <v>4533.7867563999998</v>
      </c>
      <c r="EI216">
        <v>0</v>
      </c>
      <c r="EJ216">
        <v>0</v>
      </c>
      <c r="EK216">
        <v>0</v>
      </c>
      <c r="EL216">
        <v>200698.1575</v>
      </c>
      <c r="EM216">
        <v>0</v>
      </c>
      <c r="EN216">
        <v>0</v>
      </c>
      <c r="EO216">
        <v>945240.41139999998</v>
      </c>
      <c r="EP216">
        <v>4931.6091177999997</v>
      </c>
    </row>
    <row r="217" spans="1:146" x14ac:dyDescent="0.25">
      <c r="A217">
        <v>20903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64182.140528000004</v>
      </c>
      <c r="N217">
        <v>64182.140528000004</v>
      </c>
      <c r="O217">
        <v>0</v>
      </c>
      <c r="P217">
        <v>0</v>
      </c>
      <c r="Q217">
        <v>0</v>
      </c>
      <c r="R217">
        <v>13005.661502999999</v>
      </c>
      <c r="S217">
        <v>2220.6286583999999</v>
      </c>
      <c r="T217">
        <v>2220.6286583999999</v>
      </c>
      <c r="U217">
        <v>2220.6286583999999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47</v>
      </c>
      <c r="AG217">
        <v>0.54420000319999995</v>
      </c>
      <c r="AH217">
        <v>0</v>
      </c>
      <c r="AI217">
        <v>190.65899658000001</v>
      </c>
      <c r="AJ217">
        <f t="shared" si="17"/>
        <v>0</v>
      </c>
      <c r="AK217">
        <v>0</v>
      </c>
      <c r="AL217">
        <v>0</v>
      </c>
      <c r="AM217">
        <v>0</v>
      </c>
      <c r="AN217">
        <f t="shared" si="18"/>
        <v>1</v>
      </c>
      <c r="AQ217">
        <v>26.798887341</v>
      </c>
      <c r="AR217">
        <v>0</v>
      </c>
      <c r="AS217">
        <v>35.299217079999998</v>
      </c>
      <c r="AT217">
        <v>4.4675399999999997E-2</v>
      </c>
      <c r="AU217">
        <v>1.57700734</v>
      </c>
      <c r="AV217">
        <v>2.9428699017</v>
      </c>
      <c r="AW217">
        <v>22.895900726000001</v>
      </c>
      <c r="AX217">
        <v>0.1285320073</v>
      </c>
      <c r="AY217">
        <v>13397.09</v>
      </c>
      <c r="AZ217">
        <v>7.1719999999999997</v>
      </c>
      <c r="BA217">
        <v>428.33</v>
      </c>
      <c r="BB217">
        <v>7359.86</v>
      </c>
      <c r="BC217">
        <v>2260.41</v>
      </c>
      <c r="BD217">
        <v>0</v>
      </c>
      <c r="BE217">
        <v>33000</v>
      </c>
      <c r="BF217">
        <v>3.1666669999999999</v>
      </c>
      <c r="BG217">
        <v>40046941.406000003</v>
      </c>
      <c r="BH217">
        <v>1878876.824</v>
      </c>
      <c r="BI217">
        <v>4.6916861999999997E-2</v>
      </c>
      <c r="BJ217">
        <v>6.1448202099999998</v>
      </c>
      <c r="BK217">
        <v>0</v>
      </c>
      <c r="BL217">
        <f>BK217/BJ217</f>
        <v>0</v>
      </c>
      <c r="BM217">
        <v>92.883331659999996</v>
      </c>
      <c r="BN217">
        <v>1030</v>
      </c>
      <c r="BO217">
        <f>BN217*365.25*1000000/1000</f>
        <v>376207500</v>
      </c>
      <c r="BP217">
        <f>BO217/(CR217*1000)</f>
        <v>165.51143862736473</v>
      </c>
      <c r="BQ217">
        <v>0</v>
      </c>
      <c r="BR217">
        <v>79</v>
      </c>
      <c r="BS217">
        <v>79</v>
      </c>
      <c r="BT217">
        <v>218</v>
      </c>
      <c r="BU217" t="s">
        <v>341</v>
      </c>
      <c r="BV217" t="s">
        <v>342</v>
      </c>
      <c r="BW217">
        <v>-2.17</v>
      </c>
      <c r="BX217">
        <v>-79.900000000000006</v>
      </c>
      <c r="BY217" t="s">
        <v>91</v>
      </c>
      <c r="BZ217" t="s">
        <v>91</v>
      </c>
      <c r="CA217" t="s">
        <v>79</v>
      </c>
      <c r="CB217" t="s">
        <v>877</v>
      </c>
      <c r="CC217" t="s">
        <v>93</v>
      </c>
      <c r="CD217" t="s">
        <v>881</v>
      </c>
      <c r="CE217">
        <v>1831.4866988000001</v>
      </c>
      <c r="CF217">
        <v>258</v>
      </c>
      <c r="CG217">
        <v>343</v>
      </c>
      <c r="CH217">
        <v>456</v>
      </c>
      <c r="CI217">
        <v>583</v>
      </c>
      <c r="CJ217">
        <v>719</v>
      </c>
      <c r="CK217">
        <v>890</v>
      </c>
      <c r="CL217">
        <v>1120</v>
      </c>
      <c r="CM217">
        <v>1352</v>
      </c>
      <c r="CN217">
        <v>1572</v>
      </c>
      <c r="CO217">
        <v>1808</v>
      </c>
      <c r="CP217">
        <v>2077</v>
      </c>
      <c r="CQ217">
        <v>2207</v>
      </c>
      <c r="CR217">
        <v>2273</v>
      </c>
      <c r="CS217">
        <v>2375</v>
      </c>
      <c r="CT217" t="s">
        <v>886</v>
      </c>
      <c r="CU217">
        <v>2598</v>
      </c>
      <c r="CV217">
        <v>2865</v>
      </c>
      <c r="CW217">
        <v>6736.84</v>
      </c>
      <c r="CX217" t="s">
        <v>877</v>
      </c>
      <c r="CY217" t="s">
        <v>890</v>
      </c>
      <c r="CZ217">
        <v>-268.28478260000003</v>
      </c>
      <c r="DA217">
        <v>-8004.255177</v>
      </c>
      <c r="DB217">
        <v>52.546798705999997</v>
      </c>
      <c r="DC217">
        <v>0</v>
      </c>
      <c r="DD217">
        <f t="shared" si="16"/>
        <v>0</v>
      </c>
      <c r="DE217">
        <v>2.9428699017</v>
      </c>
      <c r="DF217">
        <v>22.895900726000001</v>
      </c>
      <c r="DG217">
        <v>0.1285320073</v>
      </c>
      <c r="DH217">
        <v>35.299217079999998</v>
      </c>
      <c r="DI217">
        <v>4.4675399999999997E-2</v>
      </c>
      <c r="DJ217">
        <v>1.57700734</v>
      </c>
      <c r="DK217">
        <v>0</v>
      </c>
      <c r="DL217">
        <v>0</v>
      </c>
      <c r="DM217">
        <v>0</v>
      </c>
      <c r="DN217">
        <f t="shared" si="19"/>
        <v>0</v>
      </c>
      <c r="DO217">
        <f t="shared" si="20"/>
        <v>0</v>
      </c>
      <c r="DP217">
        <f t="shared" si="21"/>
        <v>1</v>
      </c>
      <c r="DQ217">
        <f t="shared" si="22"/>
        <v>0</v>
      </c>
      <c r="DR217">
        <f t="shared" si="23"/>
        <v>0</v>
      </c>
      <c r="DS217">
        <f t="shared" si="24"/>
        <v>0</v>
      </c>
      <c r="DT217">
        <f t="shared" si="25"/>
        <v>0</v>
      </c>
      <c r="DU217">
        <f t="shared" si="26"/>
        <v>0</v>
      </c>
      <c r="DV217">
        <f t="shared" si="27"/>
        <v>0</v>
      </c>
      <c r="DW217">
        <f t="shared" si="28"/>
        <v>0</v>
      </c>
      <c r="DX217">
        <f t="shared" si="29"/>
        <v>0</v>
      </c>
      <c r="DY217">
        <f t="shared" si="30"/>
        <v>0</v>
      </c>
      <c r="DZ217">
        <f t="shared" si="31"/>
        <v>0</v>
      </c>
      <c r="EA217">
        <f t="shared" si="32"/>
        <v>0</v>
      </c>
      <c r="EB217" s="3">
        <v>130.4611038240339</v>
      </c>
      <c r="EC217">
        <f t="shared" si="13"/>
        <v>296538088.99202907</v>
      </c>
      <c r="ED217">
        <f t="shared" si="14"/>
        <v>811.87704036147579</v>
      </c>
      <c r="EE217">
        <f t="shared" si="15"/>
        <v>1030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13423.486085</v>
      </c>
    </row>
    <row r="218" spans="1:146" x14ac:dyDescent="0.25">
      <c r="A218">
        <v>20910</v>
      </c>
      <c r="B218">
        <v>10</v>
      </c>
      <c r="C218">
        <v>2.5000000000000001E-2</v>
      </c>
      <c r="D218">
        <v>0</v>
      </c>
      <c r="E218">
        <v>0.97499999999999998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30640.222344999998</v>
      </c>
      <c r="S218">
        <v>30640.222344999998</v>
      </c>
      <c r="T218">
        <v>0</v>
      </c>
      <c r="U218">
        <v>0</v>
      </c>
      <c r="V218">
        <v>24707.094553999999</v>
      </c>
      <c r="W218">
        <v>217.39921588999999</v>
      </c>
      <c r="X218">
        <v>217.39921588999999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2764</v>
      </c>
      <c r="AG218">
        <v>0.87870001789999996</v>
      </c>
      <c r="AH218">
        <v>1.7857650517999999</v>
      </c>
      <c r="AI218">
        <v>64.783610921000005</v>
      </c>
      <c r="AJ218">
        <f t="shared" si="17"/>
        <v>2.7565074351561549E-2</v>
      </c>
      <c r="AK218">
        <v>0</v>
      </c>
      <c r="AL218">
        <v>0</v>
      </c>
      <c r="AM218">
        <v>0</v>
      </c>
      <c r="AN218">
        <f t="shared" si="18"/>
        <v>1</v>
      </c>
      <c r="AQ218">
        <v>33.565905778999998</v>
      </c>
      <c r="AR218">
        <v>0</v>
      </c>
      <c r="AS218">
        <v>123.8908598</v>
      </c>
      <c r="AT218">
        <v>2.2522769500000001E-2</v>
      </c>
      <c r="AU218">
        <v>0.73452746940000002</v>
      </c>
      <c r="AV218">
        <v>3.0753793411000001</v>
      </c>
      <c r="AW218">
        <v>5690.0394081000004</v>
      </c>
      <c r="AX218">
        <v>3.1855099999999999E-3</v>
      </c>
      <c r="AY218">
        <v>321.03717949000003</v>
      </c>
      <c r="AZ218">
        <v>5.7217487178999997</v>
      </c>
      <c r="BA218">
        <v>53.349641026</v>
      </c>
      <c r="BB218">
        <v>160.27960684000001</v>
      </c>
      <c r="BC218">
        <v>87.380854701000004</v>
      </c>
      <c r="BD218">
        <v>0</v>
      </c>
      <c r="BE218">
        <v>33000</v>
      </c>
      <c r="BF218">
        <v>3.1666669999999999</v>
      </c>
      <c r="BG218">
        <v>1424762.0396</v>
      </c>
      <c r="BH218">
        <v>206057.18966999999</v>
      </c>
      <c r="BI218">
        <v>0.2892941732</v>
      </c>
      <c r="BJ218">
        <v>1.2792931906</v>
      </c>
      <c r="BK218">
        <v>9.9326824300000005E-2</v>
      </c>
      <c r="BL218">
        <f>BK218/BJ218</f>
        <v>7.7641954971568977E-2</v>
      </c>
      <c r="BM218">
        <v>239.2238562</v>
      </c>
      <c r="BN218">
        <v>600</v>
      </c>
      <c r="BO218">
        <f>BN218*365.25*1000000/1000</f>
        <v>219150000</v>
      </c>
      <c r="BP218">
        <f>BO218/(CR218*1000)</f>
        <v>137.14017521902377</v>
      </c>
      <c r="BQ218">
        <v>0</v>
      </c>
      <c r="BR218">
        <v>85</v>
      </c>
      <c r="BS218">
        <v>85</v>
      </c>
      <c r="BT218">
        <v>218</v>
      </c>
      <c r="BU218" t="s">
        <v>341</v>
      </c>
      <c r="BV218" t="s">
        <v>343</v>
      </c>
      <c r="BW218">
        <v>-0.22</v>
      </c>
      <c r="BX218">
        <v>-78.5</v>
      </c>
      <c r="BY218" t="s">
        <v>91</v>
      </c>
      <c r="BZ218" t="s">
        <v>91</v>
      </c>
      <c r="CA218" t="s">
        <v>79</v>
      </c>
      <c r="CB218" t="s">
        <v>877</v>
      </c>
      <c r="CC218" t="s">
        <v>80</v>
      </c>
      <c r="CD218" t="s">
        <v>881</v>
      </c>
      <c r="CE218">
        <v>2594.3080193999999</v>
      </c>
      <c r="CF218">
        <v>206</v>
      </c>
      <c r="CG218">
        <v>257</v>
      </c>
      <c r="CH218">
        <v>319</v>
      </c>
      <c r="CI218">
        <v>399</v>
      </c>
      <c r="CJ218">
        <v>501</v>
      </c>
      <c r="CK218">
        <v>628</v>
      </c>
      <c r="CL218">
        <v>780</v>
      </c>
      <c r="CM218">
        <v>936</v>
      </c>
      <c r="CN218">
        <v>1088</v>
      </c>
      <c r="CO218">
        <v>1217</v>
      </c>
      <c r="CP218">
        <v>1357</v>
      </c>
      <c r="CQ218">
        <v>1479</v>
      </c>
      <c r="CR218">
        <v>1598</v>
      </c>
      <c r="CS218">
        <v>1739</v>
      </c>
      <c r="CT218" t="s">
        <v>886</v>
      </c>
      <c r="CU218">
        <v>1934</v>
      </c>
      <c r="CV218">
        <v>2142</v>
      </c>
      <c r="CW218">
        <v>6736.84</v>
      </c>
      <c r="CX218" t="s">
        <v>877</v>
      </c>
      <c r="CY218" t="s">
        <v>890</v>
      </c>
      <c r="CZ218">
        <v>-27.201845039999998</v>
      </c>
      <c r="DA218">
        <v>-7867.4504029999998</v>
      </c>
      <c r="DB218">
        <v>18.04929924</v>
      </c>
      <c r="DC218">
        <v>2.3810200690999999</v>
      </c>
      <c r="DD218">
        <f t="shared" si="16"/>
        <v>0.1319175906742848</v>
      </c>
      <c r="DE218">
        <v>3.5927898884</v>
      </c>
      <c r="DF218">
        <v>6683</v>
      </c>
      <c r="DG218">
        <v>5.3760199999999998E-4</v>
      </c>
      <c r="DH218">
        <v>19.5700103</v>
      </c>
      <c r="DI218">
        <v>2.47852E-2</v>
      </c>
      <c r="DJ218">
        <v>0.48504654000000003</v>
      </c>
      <c r="DK218">
        <v>0</v>
      </c>
      <c r="DL218">
        <v>0</v>
      </c>
      <c r="DM218">
        <v>0</v>
      </c>
      <c r="DN218">
        <f t="shared" si="19"/>
        <v>0</v>
      </c>
      <c r="DO218">
        <f t="shared" si="20"/>
        <v>0</v>
      </c>
      <c r="DP218">
        <f t="shared" si="21"/>
        <v>0</v>
      </c>
      <c r="DQ218">
        <f t="shared" si="22"/>
        <v>0</v>
      </c>
      <c r="DR218">
        <f t="shared" si="23"/>
        <v>0</v>
      </c>
      <c r="DS218">
        <f t="shared" si="24"/>
        <v>0</v>
      </c>
      <c r="DT218">
        <f t="shared" si="25"/>
        <v>0</v>
      </c>
      <c r="DU218">
        <f t="shared" si="26"/>
        <v>0</v>
      </c>
      <c r="DV218">
        <f t="shared" si="27"/>
        <v>0</v>
      </c>
      <c r="DW218">
        <f t="shared" si="28"/>
        <v>0</v>
      </c>
      <c r="DX218">
        <f t="shared" si="29"/>
        <v>0</v>
      </c>
      <c r="DY218">
        <f t="shared" si="30"/>
        <v>0</v>
      </c>
      <c r="DZ218">
        <f t="shared" si="31"/>
        <v>0</v>
      </c>
      <c r="EA218">
        <f t="shared" si="32"/>
        <v>0</v>
      </c>
      <c r="EB218" s="3">
        <v>130.4611038240339</v>
      </c>
      <c r="EC218">
        <f t="shared" si="13"/>
        <v>208476843.91080618</v>
      </c>
      <c r="ED218">
        <f t="shared" si="14"/>
        <v>570.77849120001702</v>
      </c>
      <c r="EE218">
        <f t="shared" si="15"/>
        <v>600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35.698433098999999</v>
      </c>
      <c r="EO218">
        <v>35.698433098999999</v>
      </c>
      <c r="EP218">
        <v>1956.5406148</v>
      </c>
    </row>
    <row r="219" spans="1:146" x14ac:dyDescent="0.25">
      <c r="A219">
        <v>20917</v>
      </c>
      <c r="H219">
        <v>18428.418248000002</v>
      </c>
      <c r="I219">
        <v>0</v>
      </c>
      <c r="J219">
        <v>0</v>
      </c>
      <c r="K219">
        <v>0</v>
      </c>
      <c r="L219">
        <v>0</v>
      </c>
      <c r="M219">
        <v>44470.450641000003</v>
      </c>
      <c r="N219">
        <v>18574.359455999998</v>
      </c>
      <c r="O219">
        <v>18574.359455999998</v>
      </c>
      <c r="P219">
        <v>18574.359455999998</v>
      </c>
      <c r="Q219">
        <v>18574.359455999998</v>
      </c>
      <c r="AF219">
        <v>639</v>
      </c>
      <c r="AG219">
        <v>1.0194000005999999</v>
      </c>
      <c r="BE219">
        <v>7000</v>
      </c>
      <c r="BQ219">
        <v>0</v>
      </c>
      <c r="BR219">
        <v>161</v>
      </c>
      <c r="BS219">
        <v>161</v>
      </c>
      <c r="BT219">
        <v>222</v>
      </c>
      <c r="BU219" t="s">
        <v>344</v>
      </c>
      <c r="BV219" t="s">
        <v>345</v>
      </c>
      <c r="BW219">
        <v>13.69</v>
      </c>
      <c r="BX219">
        <v>-89.19</v>
      </c>
      <c r="BY219" t="s">
        <v>167</v>
      </c>
      <c r="BZ219" t="s">
        <v>327</v>
      </c>
      <c r="CA219" t="s">
        <v>118</v>
      </c>
      <c r="CB219" t="s">
        <v>879</v>
      </c>
      <c r="CC219" t="s">
        <v>80</v>
      </c>
      <c r="CD219" t="s">
        <v>881</v>
      </c>
      <c r="CE219">
        <v>4772.8493482000003</v>
      </c>
      <c r="CF219">
        <v>194</v>
      </c>
      <c r="CG219">
        <v>246</v>
      </c>
      <c r="CH219">
        <v>311</v>
      </c>
      <c r="CI219">
        <v>394</v>
      </c>
      <c r="CJ219">
        <v>500</v>
      </c>
      <c r="CK219">
        <v>596</v>
      </c>
      <c r="CL219">
        <v>701</v>
      </c>
      <c r="CM219">
        <v>825</v>
      </c>
      <c r="CN219">
        <v>970</v>
      </c>
      <c r="CO219">
        <v>1112</v>
      </c>
      <c r="CP219">
        <v>1248</v>
      </c>
      <c r="CQ219">
        <v>1401</v>
      </c>
      <c r="CR219">
        <v>1570</v>
      </c>
      <c r="CS219">
        <v>1740</v>
      </c>
      <c r="CT219" t="s">
        <v>886</v>
      </c>
      <c r="CU219">
        <v>1910</v>
      </c>
      <c r="CV219">
        <v>2087</v>
      </c>
      <c r="CW219">
        <v>4615.3599999999997</v>
      </c>
      <c r="CX219" t="s">
        <v>877</v>
      </c>
      <c r="CY219" t="s">
        <v>890</v>
      </c>
      <c r="CZ219">
        <v>1686.516834</v>
      </c>
      <c r="DA219">
        <v>-8781.2288079999998</v>
      </c>
      <c r="DB219">
        <v>651.64697265999996</v>
      </c>
      <c r="DC219">
        <v>0</v>
      </c>
      <c r="DD219">
        <f t="shared" si="16"/>
        <v>0</v>
      </c>
      <c r="DE219">
        <v>0.63182000000000005</v>
      </c>
      <c r="DF219">
        <v>10.07625</v>
      </c>
      <c r="DG219">
        <v>6.2703999999999996E-2</v>
      </c>
      <c r="DH219">
        <v>3.9004939799999998</v>
      </c>
      <c r="DI219">
        <v>5.2030899999999998E-2</v>
      </c>
      <c r="DJ219">
        <v>0.20294628000000001</v>
      </c>
      <c r="DK219">
        <v>0</v>
      </c>
      <c r="DL219">
        <v>0</v>
      </c>
      <c r="DM219">
        <v>0</v>
      </c>
      <c r="EB219" s="3">
        <v>101.5110230369086</v>
      </c>
      <c r="EC219">
        <f t="shared" si="13"/>
        <v>159372306.16794649</v>
      </c>
      <c r="ED219">
        <f t="shared" si="14"/>
        <v>436.33759388897056</v>
      </c>
      <c r="EE219">
        <f t="shared" si="15"/>
        <v>436.33759388897056</v>
      </c>
      <c r="EF219">
        <v>0</v>
      </c>
      <c r="EG219">
        <v>18574.359455999998</v>
      </c>
      <c r="EJ219">
        <v>0</v>
      </c>
      <c r="EK219">
        <v>0</v>
      </c>
      <c r="EL219">
        <v>18430.929812999999</v>
      </c>
      <c r="EM219">
        <v>11737.959639000001</v>
      </c>
      <c r="EN219">
        <v>11737.959639000001</v>
      </c>
      <c r="EO219">
        <v>11737.959639000001</v>
      </c>
    </row>
    <row r="220" spans="1:146" x14ac:dyDescent="0.25">
      <c r="A220">
        <v>20921</v>
      </c>
      <c r="B220">
        <v>6</v>
      </c>
      <c r="C220">
        <v>0.12575452719999999</v>
      </c>
      <c r="D220">
        <v>0</v>
      </c>
      <c r="E220">
        <v>0.87424547279999998</v>
      </c>
      <c r="F220">
        <v>1</v>
      </c>
      <c r="G220">
        <v>0</v>
      </c>
      <c r="H220">
        <v>65240.757617000003</v>
      </c>
      <c r="I220">
        <v>3694.9320527999998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8770.3564220000007</v>
      </c>
      <c r="S220">
        <v>8770.3564220000007</v>
      </c>
      <c r="T220">
        <v>0</v>
      </c>
      <c r="U220">
        <v>0</v>
      </c>
      <c r="V220">
        <v>2509.5676862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2310</v>
      </c>
      <c r="AG220">
        <v>0.77740001680000004</v>
      </c>
      <c r="AH220">
        <v>0</v>
      </c>
      <c r="AI220">
        <v>529.95811705000006</v>
      </c>
      <c r="AJ220">
        <f>IF(AI220&gt;0,MIN(AH220/AI220,100),100)</f>
        <v>0</v>
      </c>
      <c r="AK220">
        <v>0</v>
      </c>
      <c r="AL220">
        <v>0</v>
      </c>
      <c r="AM220">
        <v>0</v>
      </c>
      <c r="AN220">
        <f>IF(AND(AK220=0,AL220=0,AM220=0),1,0)</f>
        <v>1</v>
      </c>
      <c r="AQ220">
        <v>28.739505466000001</v>
      </c>
      <c r="AR220">
        <v>0.69215291749999996</v>
      </c>
      <c r="AS220">
        <v>130.00157879</v>
      </c>
      <c r="AT220">
        <v>0.13502900000000001</v>
      </c>
      <c r="AU220">
        <v>17.553999510000001</v>
      </c>
      <c r="AV220">
        <v>1.7741199731999999</v>
      </c>
      <c r="AW220">
        <v>43.204101563000002</v>
      </c>
      <c r="AX220">
        <v>4.10636999E-2</v>
      </c>
      <c r="AY220">
        <v>84.956421173999999</v>
      </c>
      <c r="AZ220">
        <v>9.1442025315999995</v>
      </c>
      <c r="BA220">
        <v>1.0644073648000001</v>
      </c>
      <c r="BB220">
        <v>35.671760644000003</v>
      </c>
      <c r="BC220">
        <v>7.9281357882999997</v>
      </c>
      <c r="BD220">
        <v>0</v>
      </c>
      <c r="BE220">
        <v>200000</v>
      </c>
      <c r="BF220">
        <v>1.1176470000000001</v>
      </c>
      <c r="BG220">
        <v>943802.73400000005</v>
      </c>
      <c r="BH220">
        <v>69607.335999999996</v>
      </c>
      <c r="BI220">
        <v>7.3751996599999994E-2</v>
      </c>
      <c r="BJ220">
        <v>1.3553861467999999</v>
      </c>
      <c r="BK220">
        <v>0</v>
      </c>
      <c r="BL220">
        <f>BK220/BJ220</f>
        <v>0</v>
      </c>
      <c r="BM220">
        <v>117.09401253</v>
      </c>
      <c r="BN220">
        <v>993</v>
      </c>
      <c r="BO220">
        <f>BN220*365.25*1000000/1000</f>
        <v>362693250</v>
      </c>
      <c r="BP220">
        <f>BO220/(CR220*1000)</f>
        <v>124.25256937307297</v>
      </c>
      <c r="BQ220">
        <v>0</v>
      </c>
      <c r="BR220">
        <v>125</v>
      </c>
      <c r="BS220">
        <v>125</v>
      </c>
      <c r="BT220">
        <v>231</v>
      </c>
      <c r="BU220" t="s">
        <v>346</v>
      </c>
      <c r="BV220" t="s">
        <v>347</v>
      </c>
      <c r="BW220">
        <v>9.0299999999999994</v>
      </c>
      <c r="BX220">
        <v>38.700000000000003</v>
      </c>
      <c r="BY220" t="s">
        <v>77</v>
      </c>
      <c r="BZ220" t="s">
        <v>348</v>
      </c>
      <c r="CA220" t="s">
        <v>73</v>
      </c>
      <c r="CB220" t="s">
        <v>73</v>
      </c>
      <c r="CC220" t="s">
        <v>80</v>
      </c>
      <c r="CD220" t="s">
        <v>881</v>
      </c>
      <c r="CE220">
        <v>6391.3396163999996</v>
      </c>
      <c r="CF220">
        <v>392</v>
      </c>
      <c r="CG220">
        <v>451</v>
      </c>
      <c r="CH220">
        <v>519</v>
      </c>
      <c r="CI220">
        <v>597</v>
      </c>
      <c r="CJ220">
        <v>729</v>
      </c>
      <c r="CK220">
        <v>926</v>
      </c>
      <c r="CL220">
        <v>1175</v>
      </c>
      <c r="CM220">
        <v>1476</v>
      </c>
      <c r="CN220">
        <v>1791</v>
      </c>
      <c r="CO220">
        <v>2144</v>
      </c>
      <c r="CP220">
        <v>2377</v>
      </c>
      <c r="CQ220">
        <v>2634</v>
      </c>
      <c r="CR220">
        <v>2919</v>
      </c>
      <c r="CS220">
        <v>3279</v>
      </c>
      <c r="CT220" t="s">
        <v>883</v>
      </c>
      <c r="CU220">
        <v>3881</v>
      </c>
      <c r="CV220">
        <v>4705</v>
      </c>
      <c r="CW220">
        <v>931.06299999999999</v>
      </c>
      <c r="CX220" t="s">
        <v>889</v>
      </c>
      <c r="CY220" t="s">
        <v>889</v>
      </c>
      <c r="CZ220">
        <v>1114.7408928</v>
      </c>
      <c r="DA220">
        <v>3848.8871227999998</v>
      </c>
      <c r="DB220">
        <v>550.42102050999995</v>
      </c>
      <c r="DC220">
        <v>0</v>
      </c>
      <c r="DD220">
        <f t="shared" si="16"/>
        <v>0</v>
      </c>
      <c r="DE220">
        <v>1.7741199731999999</v>
      </c>
      <c r="DF220">
        <v>43.204101563000002</v>
      </c>
      <c r="DG220">
        <v>4.10636999E-2</v>
      </c>
      <c r="DH220">
        <v>130.00157879</v>
      </c>
      <c r="DI220">
        <v>0.13502900000000001</v>
      </c>
      <c r="DJ220">
        <v>17.553999510000001</v>
      </c>
      <c r="DK220">
        <v>0</v>
      </c>
      <c r="DL220">
        <v>0</v>
      </c>
      <c r="DM220">
        <v>0</v>
      </c>
      <c r="DN220">
        <f>IF(AND(D220=1,AM220&gt;1),1,0)</f>
        <v>0</v>
      </c>
      <c r="DO220">
        <f>IF(AND(DN220=0,AN220=1),AO220,DN220)</f>
        <v>0</v>
      </c>
      <c r="DP220">
        <f>IF(AND(E220=1,AS221&gt;0.3),1,0)</f>
        <v>0</v>
      </c>
      <c r="DQ220">
        <f>IF(AND(F220=1,AT221&gt;0.4),1,0)</f>
        <v>0</v>
      </c>
      <c r="DR220">
        <f>IF(AND($F220=1,$AT221&gt;1),1,0)</f>
        <v>0</v>
      </c>
      <c r="DS220">
        <f>IF(AND($F220=1,$AX220&gt;0.3),1,0)</f>
        <v>0</v>
      </c>
      <c r="DT220">
        <f>IF(AND($F220=1,$AX220&gt;0.4),1,0)</f>
        <v>0</v>
      </c>
      <c r="DU220">
        <f>IF(AND($F220=1,$AX220&gt;1),1,0)</f>
        <v>0</v>
      </c>
      <c r="DV220">
        <f>IF(AND($F220=1,$BI220&gt;0.3),1,0)</f>
        <v>0</v>
      </c>
      <c r="DW220">
        <f>IF(AND($F220=1,$BI220&gt;0.4),1,0)</f>
        <v>0</v>
      </c>
      <c r="DX220">
        <f>IF(AND($F220=1,$BI220&gt;1),1,0)</f>
        <v>0</v>
      </c>
      <c r="DY220">
        <f>IF(AND($F220=1,$BL220&gt;0.3),1,0)</f>
        <v>0</v>
      </c>
      <c r="DZ220">
        <f>IF(AND($F220=1,$BL220&gt;0.4),1,0)</f>
        <v>0</v>
      </c>
      <c r="EA220">
        <f>IF(AND($F220=1,$BL220&gt;1),1,0)</f>
        <v>0</v>
      </c>
      <c r="EB220" s="3">
        <v>56.758461215051504</v>
      </c>
      <c r="EC220">
        <f t="shared" si="13"/>
        <v>165677948.28673533</v>
      </c>
      <c r="ED220">
        <f t="shared" si="14"/>
        <v>453.60150112726984</v>
      </c>
      <c r="EE220">
        <f t="shared" si="15"/>
        <v>993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57821.542987000001</v>
      </c>
      <c r="EM220">
        <v>0</v>
      </c>
      <c r="EN220">
        <v>0</v>
      </c>
      <c r="EO220">
        <v>15650.236596000001</v>
      </c>
      <c r="EP220">
        <v>1246.5378307999999</v>
      </c>
    </row>
    <row r="221" spans="1:146" x14ac:dyDescent="0.25">
      <c r="A221">
        <v>20937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27090.501409</v>
      </c>
      <c r="I221">
        <v>27090.501409</v>
      </c>
      <c r="J221">
        <v>3653.7895873000002</v>
      </c>
      <c r="K221">
        <v>0</v>
      </c>
      <c r="L221">
        <v>0</v>
      </c>
      <c r="M221">
        <v>34207.795248000002</v>
      </c>
      <c r="N221">
        <v>3655.3869934999998</v>
      </c>
      <c r="O221">
        <v>3655.3869934999998</v>
      </c>
      <c r="P221">
        <v>3655.3869934999998</v>
      </c>
      <c r="Q221">
        <v>3655.3869934999998</v>
      </c>
      <c r="R221">
        <v>72682.184307999996</v>
      </c>
      <c r="S221">
        <v>72682.184307999996</v>
      </c>
      <c r="T221">
        <v>67656.915383</v>
      </c>
      <c r="U221">
        <v>67656.915383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26</v>
      </c>
      <c r="AG221">
        <v>1.2625999451000001</v>
      </c>
      <c r="AH221">
        <v>0.77492702010000003</v>
      </c>
      <c r="AI221">
        <v>107.18000031</v>
      </c>
      <c r="AJ221">
        <f>IF(AI221&gt;0,MIN(AH221/AI221,100),100)</f>
        <v>7.2301457161658414E-3</v>
      </c>
      <c r="AK221">
        <v>0</v>
      </c>
      <c r="AL221">
        <v>0</v>
      </c>
      <c r="AM221">
        <v>0</v>
      </c>
      <c r="AN221">
        <f>IF(AND(AK221=0,AL221=0,AM221=0),1,0)</f>
        <v>1</v>
      </c>
      <c r="AQ221">
        <v>101.04413074</v>
      </c>
      <c r="AR221">
        <v>0</v>
      </c>
      <c r="AS221">
        <v>10.21604544</v>
      </c>
      <c r="AT221">
        <v>2.3187900000000001E-2</v>
      </c>
      <c r="AU221">
        <v>0.23688838000000001</v>
      </c>
      <c r="AV221">
        <v>0.10930000249999999</v>
      </c>
      <c r="AW221">
        <v>5.0643501282000001</v>
      </c>
      <c r="AX221">
        <v>2.15822998E-2</v>
      </c>
      <c r="AY221">
        <v>24024.34</v>
      </c>
      <c r="AZ221">
        <v>7.7720000000000002</v>
      </c>
      <c r="BA221">
        <v>1609.43</v>
      </c>
      <c r="BB221">
        <v>2926.87</v>
      </c>
      <c r="BC221">
        <v>1843.58</v>
      </c>
      <c r="BD221">
        <v>0</v>
      </c>
      <c r="BE221">
        <v>1100000</v>
      </c>
      <c r="BF221">
        <v>3.8</v>
      </c>
      <c r="BG221">
        <v>7613758.301</v>
      </c>
      <c r="BH221">
        <v>125907.106</v>
      </c>
      <c r="BI221">
        <v>1.6536787899999999E-2</v>
      </c>
      <c r="BJ221">
        <v>1.721838</v>
      </c>
      <c r="BK221">
        <v>0</v>
      </c>
      <c r="BL221">
        <f>BK221/BJ221</f>
        <v>0</v>
      </c>
      <c r="BM221">
        <v>6.4385332890000004</v>
      </c>
      <c r="BN221">
        <v>268</v>
      </c>
      <c r="BO221">
        <f>BN221*365.25*1000000/1000</f>
        <v>97887000</v>
      </c>
      <c r="BP221">
        <f>BO221/(CR221*1000)</f>
        <v>87.243315508021396</v>
      </c>
      <c r="BQ221">
        <v>0</v>
      </c>
      <c r="BR221">
        <v>633</v>
      </c>
      <c r="BS221">
        <v>632</v>
      </c>
      <c r="BT221">
        <v>246</v>
      </c>
      <c r="BU221" t="s">
        <v>349</v>
      </c>
      <c r="BV221" t="s">
        <v>350</v>
      </c>
      <c r="BW221">
        <v>60.17</v>
      </c>
      <c r="BX221">
        <v>24.94</v>
      </c>
      <c r="BY221" t="s">
        <v>109</v>
      </c>
      <c r="BZ221" t="s">
        <v>338</v>
      </c>
      <c r="CA221" t="s">
        <v>102</v>
      </c>
      <c r="CB221" t="s">
        <v>878</v>
      </c>
      <c r="CC221" t="s">
        <v>80</v>
      </c>
      <c r="CD221" t="s">
        <v>881</v>
      </c>
      <c r="CE221">
        <v>714.12809211000001</v>
      </c>
      <c r="CF221">
        <v>366</v>
      </c>
      <c r="CG221">
        <v>405</v>
      </c>
      <c r="CH221">
        <v>448</v>
      </c>
      <c r="CI221">
        <v>478</v>
      </c>
      <c r="CJ221">
        <v>507</v>
      </c>
      <c r="CK221">
        <v>582</v>
      </c>
      <c r="CL221">
        <v>674</v>
      </c>
      <c r="CM221">
        <v>723</v>
      </c>
      <c r="CN221">
        <v>871</v>
      </c>
      <c r="CO221">
        <v>943</v>
      </c>
      <c r="CP221">
        <v>1019</v>
      </c>
      <c r="CQ221">
        <v>1067</v>
      </c>
      <c r="CR221">
        <v>1122</v>
      </c>
      <c r="CS221">
        <v>1182</v>
      </c>
      <c r="CT221" t="s">
        <v>886</v>
      </c>
      <c r="CU221">
        <v>1244</v>
      </c>
      <c r="CV221">
        <v>1305</v>
      </c>
      <c r="CW221">
        <v>40088.5</v>
      </c>
      <c r="CX221" t="s">
        <v>891</v>
      </c>
      <c r="CY221" t="s">
        <v>891</v>
      </c>
      <c r="CZ221">
        <v>6892.9846992000003</v>
      </c>
      <c r="DA221">
        <v>1612.2062744</v>
      </c>
      <c r="DB221">
        <v>128.56199645999999</v>
      </c>
      <c r="DC221">
        <v>73.144203185999999</v>
      </c>
      <c r="DD221">
        <f t="shared" si="16"/>
        <v>0.56894109612522736</v>
      </c>
      <c r="DE221">
        <v>0.61572498080000004</v>
      </c>
      <c r="DF221">
        <v>0.12600299719999999</v>
      </c>
      <c r="DG221">
        <v>4.8866000176000002</v>
      </c>
      <c r="DH221">
        <v>0.82540636999999994</v>
      </c>
      <c r="DI221">
        <v>0.30397299999999999</v>
      </c>
      <c r="DJ221">
        <v>0.25090108</v>
      </c>
      <c r="DK221">
        <v>0</v>
      </c>
      <c r="DL221">
        <v>0</v>
      </c>
      <c r="DM221">
        <v>0</v>
      </c>
      <c r="DN221">
        <f>IF(AND(D221=1,AM221&gt;1),1,0)</f>
        <v>0</v>
      </c>
      <c r="DO221">
        <f>IF(AND(DN221=0,AN221=1),AO221,DN221)</f>
        <v>0</v>
      </c>
      <c r="DP221">
        <f>IF(AND(E221=1,AS222&gt;0.3),1,0)</f>
        <v>0</v>
      </c>
      <c r="DQ221">
        <f>IF(AND(F221=1,AT222&gt;0.4),1,0)</f>
        <v>0</v>
      </c>
      <c r="DR221">
        <f>IF(AND($F221=1,$AT222&gt;1),1,0)</f>
        <v>0</v>
      </c>
      <c r="DS221">
        <f>IF(AND($F221=1,$AX221&gt;0.3),1,0)</f>
        <v>0</v>
      </c>
      <c r="DT221">
        <f>IF(AND($F221=1,$AX221&gt;0.4),1,0)</f>
        <v>0</v>
      </c>
      <c r="DU221">
        <f>IF(AND($F221=1,$AX221&gt;1),1,0)</f>
        <v>0</v>
      </c>
      <c r="DV221">
        <f>IF(AND($F221=1,$BI221&gt;0.3),1,0)</f>
        <v>0</v>
      </c>
      <c r="DW221">
        <f>IF(AND($F221=1,$BI221&gt;0.4),1,0)</f>
        <v>0</v>
      </c>
      <c r="DX221">
        <f>IF(AND($F221=1,$BI221&gt;1),1,0)</f>
        <v>0</v>
      </c>
      <c r="DY221">
        <f>IF(AND($F221=1,$BL221&gt;0.3),1,0)</f>
        <v>0</v>
      </c>
      <c r="DZ221">
        <f>IF(AND($F221=1,$BL221&gt;0.4),1,0)</f>
        <v>0</v>
      </c>
      <c r="EA221">
        <f>IF(AND($F221=1,$BL221&gt;1),1,0)</f>
        <v>0</v>
      </c>
      <c r="EB221" s="3">
        <v>87.90252393385552</v>
      </c>
      <c r="EC221">
        <f t="shared" si="13"/>
        <v>98626631.853785887</v>
      </c>
      <c r="ED221">
        <f t="shared" si="14"/>
        <v>270.02500165307572</v>
      </c>
      <c r="EE221">
        <f t="shared" si="15"/>
        <v>268</v>
      </c>
      <c r="EF221">
        <v>0</v>
      </c>
      <c r="EG221">
        <v>3655.3869934999998</v>
      </c>
      <c r="EH221">
        <v>0</v>
      </c>
      <c r="EI221">
        <v>0</v>
      </c>
      <c r="EJ221">
        <v>0</v>
      </c>
      <c r="EK221">
        <v>0</v>
      </c>
      <c r="EL221">
        <v>79337.963025000005</v>
      </c>
      <c r="EM221">
        <v>0</v>
      </c>
      <c r="EN221">
        <v>0</v>
      </c>
      <c r="EO221">
        <v>122607.65489000001</v>
      </c>
      <c r="EP221">
        <v>24054.444921999999</v>
      </c>
    </row>
    <row r="222" spans="1:146" x14ac:dyDescent="0.25">
      <c r="A222">
        <v>20952</v>
      </c>
      <c r="H222">
        <v>39253.342025999998</v>
      </c>
      <c r="I222">
        <v>34795.991729000001</v>
      </c>
      <c r="J222">
        <v>0</v>
      </c>
      <c r="K222">
        <v>0</v>
      </c>
      <c r="L222">
        <v>0</v>
      </c>
      <c r="M222">
        <v>290169.68693000003</v>
      </c>
      <c r="N222">
        <v>149446.64622</v>
      </c>
      <c r="O222">
        <v>18452.876121000001</v>
      </c>
      <c r="P222">
        <v>18452.876121000001</v>
      </c>
      <c r="Q222">
        <v>0</v>
      </c>
      <c r="AF222">
        <v>9</v>
      </c>
      <c r="AG222">
        <v>0.96259999279999997</v>
      </c>
      <c r="BE222">
        <v>1100000</v>
      </c>
      <c r="BQ222">
        <v>1</v>
      </c>
      <c r="BR222">
        <v>560</v>
      </c>
      <c r="BS222">
        <v>559</v>
      </c>
      <c r="BT222">
        <v>250</v>
      </c>
      <c r="BU222" t="s">
        <v>351</v>
      </c>
      <c r="BV222" t="s">
        <v>352</v>
      </c>
      <c r="BW222">
        <v>44.83</v>
      </c>
      <c r="BX222">
        <v>-0.56999999999999995</v>
      </c>
      <c r="BY222" t="s">
        <v>109</v>
      </c>
      <c r="BZ222" t="s">
        <v>110</v>
      </c>
      <c r="CA222" t="s">
        <v>102</v>
      </c>
      <c r="CB222" t="s">
        <v>878</v>
      </c>
      <c r="CC222" t="s">
        <v>80</v>
      </c>
      <c r="CD222" t="s">
        <v>881</v>
      </c>
      <c r="CE222">
        <v>1527.6414783</v>
      </c>
      <c r="CF222">
        <v>430</v>
      </c>
      <c r="CG222">
        <v>447</v>
      </c>
      <c r="CH222">
        <v>495</v>
      </c>
      <c r="CI222">
        <v>543</v>
      </c>
      <c r="CJ222">
        <v>584</v>
      </c>
      <c r="CK222">
        <v>614</v>
      </c>
      <c r="CL222">
        <v>633</v>
      </c>
      <c r="CM222">
        <v>663</v>
      </c>
      <c r="CN222">
        <v>698</v>
      </c>
      <c r="CO222">
        <v>730</v>
      </c>
      <c r="CP222">
        <v>763</v>
      </c>
      <c r="CQ222">
        <v>799</v>
      </c>
      <c r="CR222">
        <v>841</v>
      </c>
      <c r="CS222">
        <v>904</v>
      </c>
      <c r="CT222" t="s">
        <v>884</v>
      </c>
      <c r="CU222">
        <v>974</v>
      </c>
      <c r="CV222">
        <v>1039</v>
      </c>
      <c r="CW222">
        <v>29064.2</v>
      </c>
      <c r="CX222" t="s">
        <v>891</v>
      </c>
      <c r="CY222" t="s">
        <v>891</v>
      </c>
      <c r="CZ222">
        <v>5321.7920353999998</v>
      </c>
      <c r="DA222">
        <v>-46.124668219999997</v>
      </c>
      <c r="DB222">
        <v>346.51199341</v>
      </c>
      <c r="DC222">
        <v>62.463699341000002</v>
      </c>
      <c r="DD222">
        <f t="shared" si="16"/>
        <v>0.18026417708171991</v>
      </c>
      <c r="DE222">
        <v>2.8698201179999998</v>
      </c>
      <c r="DF222">
        <v>3.6622700690999999</v>
      </c>
      <c r="DG222">
        <v>0.78361898659999996</v>
      </c>
      <c r="DH222">
        <v>43.82814991</v>
      </c>
      <c r="DI222">
        <v>0.15970699999999999</v>
      </c>
      <c r="DJ222">
        <v>6.9996462199999998</v>
      </c>
      <c r="DK222">
        <v>20228.223870000002</v>
      </c>
      <c r="DL222">
        <v>47340.011182000002</v>
      </c>
      <c r="DM222">
        <v>2.3402949999999998</v>
      </c>
      <c r="EB222" s="3">
        <v>106.55178139818078</v>
      </c>
      <c r="EC222">
        <f t="shared" si="13"/>
        <v>89610048.155870035</v>
      </c>
      <c r="ED222">
        <f t="shared" si="14"/>
        <v>245.3389408784943</v>
      </c>
      <c r="EE222">
        <f t="shared" si="15"/>
        <v>245.3389408784943</v>
      </c>
      <c r="EF222">
        <v>0</v>
      </c>
      <c r="EG222">
        <v>18452.876121000001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6" x14ac:dyDescent="0.25">
      <c r="A223">
        <v>20969</v>
      </c>
      <c r="H223">
        <v>103166.30933</v>
      </c>
      <c r="I223">
        <v>44770.086345999996</v>
      </c>
      <c r="J223">
        <v>38501.833031000002</v>
      </c>
      <c r="K223">
        <v>38501.833031000002</v>
      </c>
      <c r="L223">
        <v>0</v>
      </c>
      <c r="M223">
        <v>125063.40961</v>
      </c>
      <c r="N223">
        <v>125063.40961</v>
      </c>
      <c r="O223">
        <v>125063.40961</v>
      </c>
      <c r="P223">
        <v>103163.08936</v>
      </c>
      <c r="Q223">
        <v>70082.539126000003</v>
      </c>
      <c r="AF223">
        <v>25</v>
      </c>
      <c r="AG223">
        <v>0.9294000268</v>
      </c>
      <c r="BE223">
        <v>1100000</v>
      </c>
      <c r="BQ223">
        <v>1</v>
      </c>
      <c r="BR223">
        <v>596</v>
      </c>
      <c r="BS223">
        <v>595</v>
      </c>
      <c r="BT223">
        <v>250</v>
      </c>
      <c r="BU223" t="s">
        <v>351</v>
      </c>
      <c r="BV223" t="s">
        <v>353</v>
      </c>
      <c r="BW223">
        <v>50.63</v>
      </c>
      <c r="BX223">
        <v>3.07</v>
      </c>
      <c r="BY223" t="s">
        <v>109</v>
      </c>
      <c r="BZ223" t="s">
        <v>110</v>
      </c>
      <c r="CA223" t="s">
        <v>102</v>
      </c>
      <c r="CB223" t="s">
        <v>878</v>
      </c>
      <c r="CC223" t="s">
        <v>80</v>
      </c>
      <c r="CD223" t="s">
        <v>881</v>
      </c>
      <c r="CE223">
        <v>1679.1374988</v>
      </c>
      <c r="CF223">
        <v>751</v>
      </c>
      <c r="CG223">
        <v>767</v>
      </c>
      <c r="CH223">
        <v>814</v>
      </c>
      <c r="CI223">
        <v>863</v>
      </c>
      <c r="CJ223">
        <v>906</v>
      </c>
      <c r="CK223">
        <v>936</v>
      </c>
      <c r="CL223">
        <v>936</v>
      </c>
      <c r="CM223">
        <v>946</v>
      </c>
      <c r="CN223">
        <v>961</v>
      </c>
      <c r="CO223">
        <v>983</v>
      </c>
      <c r="CP223">
        <v>1003</v>
      </c>
      <c r="CQ223">
        <v>1015</v>
      </c>
      <c r="CR223">
        <v>1034</v>
      </c>
      <c r="CS223">
        <v>1094</v>
      </c>
      <c r="CT223" t="s">
        <v>886</v>
      </c>
      <c r="CU223">
        <v>1175</v>
      </c>
      <c r="CV223">
        <v>1251</v>
      </c>
      <c r="CW223">
        <v>25834.9</v>
      </c>
      <c r="CX223" t="s">
        <v>891</v>
      </c>
      <c r="CY223" t="s">
        <v>891</v>
      </c>
      <c r="CZ223">
        <v>5939.2859345999996</v>
      </c>
      <c r="DA223">
        <v>231.56934147000001</v>
      </c>
      <c r="DB223">
        <v>213.65600585999999</v>
      </c>
      <c r="DC223">
        <v>81.127098083999996</v>
      </c>
      <c r="DD223">
        <f t="shared" si="16"/>
        <v>0.37970895204864613</v>
      </c>
      <c r="DE223">
        <v>5.6949000358999999</v>
      </c>
      <c r="DF223">
        <v>1.8061699867000001</v>
      </c>
      <c r="DG223">
        <v>3.1530299187000002</v>
      </c>
      <c r="DH223">
        <v>10.214306710000001</v>
      </c>
      <c r="DI223">
        <v>0.54172200000000004</v>
      </c>
      <c r="DJ223">
        <v>5.5333162199999997</v>
      </c>
      <c r="DK223">
        <v>290119.13929999998</v>
      </c>
      <c r="DL223">
        <v>71559.170935999995</v>
      </c>
      <c r="DM223">
        <v>0.24665400000000001</v>
      </c>
      <c r="EB223" s="3">
        <v>106.55178139818078</v>
      </c>
      <c r="EC223">
        <f t="shared" si="13"/>
        <v>110174541.96571892</v>
      </c>
      <c r="ED223">
        <f t="shared" si="14"/>
        <v>301.64145644276226</v>
      </c>
      <c r="EE223">
        <f t="shared" si="15"/>
        <v>301.64145644276226</v>
      </c>
      <c r="EF223">
        <v>38501.833031000002</v>
      </c>
      <c r="EG223">
        <v>103163.08936</v>
      </c>
      <c r="EJ223">
        <v>5280.0903635000004</v>
      </c>
      <c r="EK223">
        <v>5280.0903635000004</v>
      </c>
      <c r="EL223">
        <v>32413.251251999998</v>
      </c>
      <c r="EM223">
        <v>0</v>
      </c>
      <c r="EN223">
        <v>0</v>
      </c>
      <c r="EO223">
        <v>122043.15446000001</v>
      </c>
    </row>
    <row r="224" spans="1:146" x14ac:dyDescent="0.25">
      <c r="A224">
        <v>20972</v>
      </c>
      <c r="H224">
        <v>284412.83447</v>
      </c>
      <c r="I224">
        <v>199834.88677000001</v>
      </c>
      <c r="J224">
        <v>0</v>
      </c>
      <c r="K224">
        <v>0</v>
      </c>
      <c r="L224">
        <v>0</v>
      </c>
      <c r="M224">
        <v>283029.07410999999</v>
      </c>
      <c r="N224">
        <v>283029.07410999999</v>
      </c>
      <c r="O224">
        <v>0</v>
      </c>
      <c r="P224">
        <v>0</v>
      </c>
      <c r="Q224">
        <v>0</v>
      </c>
      <c r="AF224">
        <v>175</v>
      </c>
      <c r="AG224">
        <v>0.82520002130000003</v>
      </c>
      <c r="BE224">
        <v>1100000</v>
      </c>
      <c r="BQ224">
        <v>0</v>
      </c>
      <c r="BR224">
        <v>570</v>
      </c>
      <c r="BS224">
        <v>569</v>
      </c>
      <c r="BT224">
        <v>250</v>
      </c>
      <c r="BU224" t="s">
        <v>351</v>
      </c>
      <c r="BV224" t="s">
        <v>354</v>
      </c>
      <c r="BW224">
        <v>45.75</v>
      </c>
      <c r="BX224">
        <v>4.8499999999999996</v>
      </c>
      <c r="BY224" t="s">
        <v>109</v>
      </c>
      <c r="BZ224" t="s">
        <v>110</v>
      </c>
      <c r="CA224" t="s">
        <v>102</v>
      </c>
      <c r="CB224" t="s">
        <v>878</v>
      </c>
      <c r="CC224" t="s">
        <v>80</v>
      </c>
      <c r="CD224" t="s">
        <v>881</v>
      </c>
      <c r="CE224">
        <v>2923.5622982</v>
      </c>
      <c r="CF224">
        <v>731</v>
      </c>
      <c r="CG224">
        <v>768</v>
      </c>
      <c r="CH224">
        <v>904</v>
      </c>
      <c r="CI224">
        <v>1027</v>
      </c>
      <c r="CJ224">
        <v>1116</v>
      </c>
      <c r="CK224">
        <v>1173</v>
      </c>
      <c r="CL224">
        <v>1209</v>
      </c>
      <c r="CM224">
        <v>1238</v>
      </c>
      <c r="CN224">
        <v>1265</v>
      </c>
      <c r="CO224">
        <v>1313</v>
      </c>
      <c r="CP224">
        <v>1362</v>
      </c>
      <c r="CQ224">
        <v>1412</v>
      </c>
      <c r="CR224">
        <v>1471</v>
      </c>
      <c r="CS224">
        <v>1570</v>
      </c>
      <c r="CT224" t="s">
        <v>886</v>
      </c>
      <c r="CU224">
        <v>1682</v>
      </c>
      <c r="CV224">
        <v>1785</v>
      </c>
      <c r="CW224">
        <v>32094</v>
      </c>
      <c r="CX224" t="s">
        <v>891</v>
      </c>
      <c r="CY224" t="s">
        <v>891</v>
      </c>
      <c r="CZ224">
        <v>5421.4104883</v>
      </c>
      <c r="DA224">
        <v>388.48459072999998</v>
      </c>
      <c r="DB224">
        <v>87.227302550999994</v>
      </c>
      <c r="DC224">
        <v>113.58200073</v>
      </c>
      <c r="DD224">
        <f t="shared" si="16"/>
        <v>1.3021381770184968</v>
      </c>
      <c r="DE224">
        <v>7.9706802367999998</v>
      </c>
      <c r="DF224">
        <v>45.174999237000002</v>
      </c>
      <c r="DG224">
        <v>0.1764400005</v>
      </c>
      <c r="DH224">
        <v>66.250205460000004</v>
      </c>
      <c r="DI224">
        <v>0.12279900000000001</v>
      </c>
      <c r="DJ224">
        <v>8.1354736299999999</v>
      </c>
      <c r="DK224">
        <v>0</v>
      </c>
      <c r="DL224">
        <v>0</v>
      </c>
      <c r="DM224">
        <v>0</v>
      </c>
      <c r="EB224" s="3">
        <v>106.55178139818078</v>
      </c>
      <c r="EC224">
        <f t="shared" si="13"/>
        <v>156737670.43672392</v>
      </c>
      <c r="ED224">
        <f t="shared" si="14"/>
        <v>429.12435437843646</v>
      </c>
      <c r="EE224">
        <f t="shared" si="15"/>
        <v>429.12435437843646</v>
      </c>
      <c r="EF224">
        <v>0</v>
      </c>
      <c r="EG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</row>
    <row r="225" spans="1:146" x14ac:dyDescent="0.25">
      <c r="A225">
        <v>20973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155039.46413000001</v>
      </c>
      <c r="N225">
        <v>155039.46413000001</v>
      </c>
      <c r="O225">
        <v>111689.44022</v>
      </c>
      <c r="P225">
        <v>0</v>
      </c>
      <c r="Q225">
        <v>0</v>
      </c>
      <c r="AF225">
        <v>138</v>
      </c>
      <c r="AG225">
        <v>0.88419997689999996</v>
      </c>
      <c r="BE225">
        <v>1100000</v>
      </c>
      <c r="BQ225">
        <v>1</v>
      </c>
      <c r="BR225">
        <v>591</v>
      </c>
      <c r="BS225">
        <v>590</v>
      </c>
      <c r="BT225">
        <v>250</v>
      </c>
      <c r="BU225" t="s">
        <v>351</v>
      </c>
      <c r="BV225" t="s">
        <v>355</v>
      </c>
      <c r="BW225">
        <v>49.56</v>
      </c>
      <c r="BX225">
        <v>1.96</v>
      </c>
      <c r="BY225" t="s">
        <v>109</v>
      </c>
      <c r="BZ225" t="s">
        <v>110</v>
      </c>
      <c r="CA225" t="s">
        <v>102</v>
      </c>
      <c r="CB225" t="s">
        <v>878</v>
      </c>
      <c r="CC225" t="s">
        <v>80</v>
      </c>
      <c r="CD225" t="s">
        <v>881</v>
      </c>
      <c r="CE225">
        <v>31.765310938999999</v>
      </c>
      <c r="CF225">
        <v>756</v>
      </c>
      <c r="CG225">
        <v>798</v>
      </c>
      <c r="CH225">
        <v>929</v>
      </c>
      <c r="CI225">
        <v>1069</v>
      </c>
      <c r="CJ225">
        <v>1182</v>
      </c>
      <c r="CK225">
        <v>1253</v>
      </c>
      <c r="CL225">
        <v>1295</v>
      </c>
      <c r="CM225">
        <v>1307</v>
      </c>
      <c r="CN225">
        <v>1305</v>
      </c>
      <c r="CO225">
        <v>1331</v>
      </c>
      <c r="CP225">
        <v>1363</v>
      </c>
      <c r="CQ225">
        <v>1413</v>
      </c>
      <c r="CR225">
        <v>1472</v>
      </c>
      <c r="CS225">
        <v>1571</v>
      </c>
      <c r="CT225" t="s">
        <v>886</v>
      </c>
      <c r="CU225">
        <v>1684</v>
      </c>
      <c r="CV225">
        <v>1786</v>
      </c>
      <c r="CW225">
        <v>27597.1</v>
      </c>
      <c r="CX225" t="s">
        <v>891</v>
      </c>
      <c r="CY225" t="s">
        <v>891</v>
      </c>
      <c r="CZ225">
        <v>5827.3171179999999</v>
      </c>
      <c r="DA225">
        <v>149.94065379</v>
      </c>
      <c r="DB225">
        <v>363.39599608999998</v>
      </c>
      <c r="DC225">
        <v>2.9976499081000001</v>
      </c>
      <c r="DD225">
        <f t="shared" si="16"/>
        <v>8.2489899183082662E-3</v>
      </c>
      <c r="DE225">
        <v>1.6972100399999999E-2</v>
      </c>
      <c r="DF225">
        <v>6.2434498200000001E-2</v>
      </c>
      <c r="DG225">
        <v>0.27183800940000002</v>
      </c>
      <c r="DH225">
        <v>1.4178230199999999</v>
      </c>
      <c r="DI225">
        <v>1.81954E-2</v>
      </c>
      <c r="DJ225">
        <v>2.5797870000000001E-2</v>
      </c>
      <c r="DK225">
        <v>290119.13929999998</v>
      </c>
      <c r="DL225">
        <v>71559.170935999995</v>
      </c>
      <c r="DM225">
        <v>0.24665400000000001</v>
      </c>
      <c r="EB225" s="3">
        <v>106.55178139818078</v>
      </c>
      <c r="EC225">
        <f t="shared" si="13"/>
        <v>156844222.21812209</v>
      </c>
      <c r="ED225">
        <f t="shared" si="14"/>
        <v>429.41607725700777</v>
      </c>
      <c r="EE225">
        <f t="shared" si="15"/>
        <v>429.41607725700777</v>
      </c>
      <c r="EF225">
        <v>0</v>
      </c>
      <c r="EG225">
        <v>0</v>
      </c>
      <c r="EJ225">
        <v>0</v>
      </c>
      <c r="EK225">
        <v>0</v>
      </c>
      <c r="EL225">
        <v>6305.7995729000004</v>
      </c>
      <c r="EM225">
        <v>35713.614457000003</v>
      </c>
      <c r="EN225">
        <v>35713.614457000003</v>
      </c>
      <c r="EO225">
        <v>52516.756212</v>
      </c>
    </row>
    <row r="226" spans="1:146" x14ac:dyDescent="0.25">
      <c r="A226">
        <v>20982</v>
      </c>
      <c r="H226">
        <v>29169.757602999998</v>
      </c>
      <c r="I226">
        <v>0</v>
      </c>
      <c r="J226">
        <v>0</v>
      </c>
      <c r="K226">
        <v>0</v>
      </c>
      <c r="L226">
        <v>0</v>
      </c>
      <c r="M226">
        <v>321550.10437000002</v>
      </c>
      <c r="N226">
        <v>321550.10437000002</v>
      </c>
      <c r="O226">
        <v>39640.618070999997</v>
      </c>
      <c r="P226">
        <v>39640.618070999997</v>
      </c>
      <c r="Q226">
        <v>20450.574885999999</v>
      </c>
      <c r="AF226">
        <v>0</v>
      </c>
      <c r="AG226">
        <v>0.96660000089999998</v>
      </c>
      <c r="BE226">
        <v>1100000</v>
      </c>
      <c r="BQ226">
        <v>0</v>
      </c>
      <c r="BR226">
        <v>553</v>
      </c>
      <c r="BS226">
        <v>552</v>
      </c>
      <c r="BT226">
        <v>250</v>
      </c>
      <c r="BU226" t="s">
        <v>351</v>
      </c>
      <c r="BV226" t="s">
        <v>356</v>
      </c>
      <c r="BW226">
        <v>43.7</v>
      </c>
      <c r="BX226">
        <v>7.25</v>
      </c>
      <c r="BY226" t="s">
        <v>109</v>
      </c>
      <c r="BZ226" t="s">
        <v>110</v>
      </c>
      <c r="CA226" t="s">
        <v>102</v>
      </c>
      <c r="CB226" t="s">
        <v>878</v>
      </c>
      <c r="CC226" t="s">
        <v>80</v>
      </c>
      <c r="CD226" t="s">
        <v>881</v>
      </c>
      <c r="CE226">
        <v>1330.4464190000001</v>
      </c>
      <c r="CF226">
        <v>400</v>
      </c>
      <c r="CG226">
        <v>426</v>
      </c>
      <c r="CH226">
        <v>495</v>
      </c>
      <c r="CI226">
        <v>568</v>
      </c>
      <c r="CJ226">
        <v>637</v>
      </c>
      <c r="CK226">
        <v>698</v>
      </c>
      <c r="CL226">
        <v>733</v>
      </c>
      <c r="CM226">
        <v>788</v>
      </c>
      <c r="CN226">
        <v>854</v>
      </c>
      <c r="CO226">
        <v>874</v>
      </c>
      <c r="CP226">
        <v>899</v>
      </c>
      <c r="CQ226">
        <v>936</v>
      </c>
      <c r="CR226">
        <v>980</v>
      </c>
      <c r="CS226">
        <v>1050</v>
      </c>
      <c r="CT226" t="s">
        <v>886</v>
      </c>
      <c r="CU226">
        <v>1130</v>
      </c>
      <c r="CV226">
        <v>1203</v>
      </c>
      <c r="CW226">
        <v>27531.5</v>
      </c>
      <c r="CX226" t="s">
        <v>891</v>
      </c>
      <c r="CY226" t="s">
        <v>891</v>
      </c>
      <c r="CZ226">
        <v>5198.6243539999996</v>
      </c>
      <c r="DA226">
        <v>593.79645818999995</v>
      </c>
      <c r="DB226">
        <v>127.85900116000001</v>
      </c>
      <c r="DC226">
        <v>97.356201171999999</v>
      </c>
      <c r="DD226">
        <f t="shared" si="16"/>
        <v>0.76143408198669205</v>
      </c>
      <c r="DE226">
        <v>1.212010026</v>
      </c>
      <c r="DF226">
        <v>0.49619299169999997</v>
      </c>
      <c r="DG226">
        <v>2.4426100254000001</v>
      </c>
      <c r="DH226">
        <v>3.07757485</v>
      </c>
      <c r="DI226">
        <v>6.5417299999999998E-2</v>
      </c>
      <c r="DJ226">
        <v>0.20132664</v>
      </c>
      <c r="DK226">
        <v>0</v>
      </c>
      <c r="DL226">
        <v>0</v>
      </c>
      <c r="DM226">
        <v>0</v>
      </c>
      <c r="EB226" s="3">
        <v>106.55178139818078</v>
      </c>
      <c r="EC226">
        <f t="shared" si="13"/>
        <v>104420745.77021717</v>
      </c>
      <c r="ED226">
        <f t="shared" si="14"/>
        <v>285.88842099991012</v>
      </c>
      <c r="EE226">
        <f t="shared" si="15"/>
        <v>285.88842099991012</v>
      </c>
      <c r="EF226">
        <v>0</v>
      </c>
      <c r="EG226">
        <v>39640.618070999997</v>
      </c>
      <c r="EJ226">
        <v>0</v>
      </c>
      <c r="EK226">
        <v>0</v>
      </c>
      <c r="EL226">
        <v>102270.2304</v>
      </c>
      <c r="EM226">
        <v>0</v>
      </c>
      <c r="EN226">
        <v>0</v>
      </c>
      <c r="EO226">
        <v>92682.959677999999</v>
      </c>
    </row>
    <row r="227" spans="1:146" x14ac:dyDescent="0.25">
      <c r="A227">
        <v>20985</v>
      </c>
      <c r="B227">
        <v>7</v>
      </c>
      <c r="C227">
        <v>0.4621080139</v>
      </c>
      <c r="D227">
        <v>0</v>
      </c>
      <c r="E227">
        <v>0.5378919861</v>
      </c>
      <c r="F227">
        <v>1</v>
      </c>
      <c r="G227">
        <v>0</v>
      </c>
      <c r="H227">
        <v>71549.934857</v>
      </c>
      <c r="I227">
        <v>66379.734343999997</v>
      </c>
      <c r="J227">
        <v>0</v>
      </c>
      <c r="K227">
        <v>0</v>
      </c>
      <c r="L227">
        <v>0</v>
      </c>
      <c r="M227">
        <v>233069.38062000001</v>
      </c>
      <c r="N227">
        <v>233069.38062000001</v>
      </c>
      <c r="O227">
        <v>156335.26990000001</v>
      </c>
      <c r="P227">
        <v>71551.746771999999</v>
      </c>
      <c r="Q227">
        <v>71551.746771999999</v>
      </c>
      <c r="R227">
        <v>110924.91733</v>
      </c>
      <c r="S227">
        <v>62626.306293000001</v>
      </c>
      <c r="T227">
        <v>0</v>
      </c>
      <c r="U227">
        <v>0</v>
      </c>
      <c r="V227">
        <v>14311.446043</v>
      </c>
      <c r="W227">
        <v>12131.209945000001</v>
      </c>
      <c r="X227">
        <v>12131.209945000001</v>
      </c>
      <c r="Y227">
        <v>0</v>
      </c>
      <c r="Z227">
        <v>0</v>
      </c>
      <c r="AA227">
        <v>1783.6950379</v>
      </c>
      <c r="AB227">
        <v>1783.6950379</v>
      </c>
      <c r="AC227">
        <v>0</v>
      </c>
      <c r="AD227">
        <v>0</v>
      </c>
      <c r="AE227">
        <v>0</v>
      </c>
      <c r="AF227">
        <v>35</v>
      </c>
      <c r="AG227">
        <v>0.76620000600000004</v>
      </c>
      <c r="AH227">
        <v>261.33045220000002</v>
      </c>
      <c r="AI227">
        <v>29.731350004999999</v>
      </c>
      <c r="AJ227">
        <f>IF(AI227&gt;0,MIN(AH227/AI227,100),100)</f>
        <v>8.7897270778505305</v>
      </c>
      <c r="AK227">
        <v>290119.13929999998</v>
      </c>
      <c r="AL227">
        <v>71559.170935999995</v>
      </c>
      <c r="AM227">
        <v>0.24665400000000001</v>
      </c>
      <c r="AN227">
        <f>IF(AND(AK227=0,AL227=0,AM227=0),1,0)</f>
        <v>0</v>
      </c>
      <c r="AQ227">
        <v>46.577145424000001</v>
      </c>
      <c r="AR227">
        <v>0</v>
      </c>
      <c r="AS227">
        <v>27.473757800000001</v>
      </c>
      <c r="AT227">
        <v>0.19418299999999999</v>
      </c>
      <c r="AU227">
        <v>5.3349423600000003</v>
      </c>
      <c r="AV227">
        <v>9.3754196167000003</v>
      </c>
      <c r="AW227">
        <v>7.4812197684999999</v>
      </c>
      <c r="AX227">
        <v>1.2531900406000001</v>
      </c>
      <c r="AY227">
        <v>23708.688056999999</v>
      </c>
      <c r="AZ227">
        <v>7.9951740890999998</v>
      </c>
      <c r="BA227">
        <v>540.90259108999999</v>
      </c>
      <c r="BB227">
        <v>4851.2115788999999</v>
      </c>
      <c r="BC227">
        <v>1613.6403644</v>
      </c>
      <c r="BD227">
        <v>0</v>
      </c>
      <c r="BE227">
        <v>900000</v>
      </c>
      <c r="BF227">
        <v>1.25</v>
      </c>
      <c r="BG227">
        <v>10004788.085999999</v>
      </c>
      <c r="BH227">
        <v>3502230.2119999998</v>
      </c>
      <c r="BI227">
        <v>0.35005541169999999</v>
      </c>
      <c r="BJ227">
        <v>6.0325179100000001</v>
      </c>
      <c r="BK227">
        <v>0.41424355000000002</v>
      </c>
      <c r="BL227">
        <f>BK227/BJ227</f>
        <v>6.866843268103949E-2</v>
      </c>
      <c r="BM227">
        <v>79.138668506000002</v>
      </c>
      <c r="BN227">
        <v>459</v>
      </c>
      <c r="BO227">
        <f>BN227*365.25*1000000/1000</f>
        <v>167649750</v>
      </c>
      <c r="BP227">
        <f>BO227/(CR227*1000)</f>
        <v>15.942349752757703</v>
      </c>
      <c r="BQ227">
        <v>1</v>
      </c>
      <c r="BR227">
        <v>589</v>
      </c>
      <c r="BS227">
        <v>588</v>
      </c>
      <c r="BT227">
        <v>250</v>
      </c>
      <c r="BU227" t="s">
        <v>351</v>
      </c>
      <c r="BV227" t="s">
        <v>357</v>
      </c>
      <c r="BW227">
        <v>48.87</v>
      </c>
      <c r="BX227">
        <v>2.33</v>
      </c>
      <c r="BY227" t="s">
        <v>109</v>
      </c>
      <c r="BZ227" t="s">
        <v>110</v>
      </c>
      <c r="CA227" t="s">
        <v>102</v>
      </c>
      <c r="CB227" t="s">
        <v>878</v>
      </c>
      <c r="CC227" t="s">
        <v>80</v>
      </c>
      <c r="CD227" t="s">
        <v>881</v>
      </c>
      <c r="CE227">
        <v>10189.305431000001</v>
      </c>
      <c r="CF227">
        <v>6283</v>
      </c>
      <c r="CG227">
        <v>6796</v>
      </c>
      <c r="CH227">
        <v>7411</v>
      </c>
      <c r="CI227">
        <v>7855</v>
      </c>
      <c r="CJ227">
        <v>8208</v>
      </c>
      <c r="CK227">
        <v>8558</v>
      </c>
      <c r="CL227">
        <v>8669</v>
      </c>
      <c r="CM227">
        <v>8956</v>
      </c>
      <c r="CN227">
        <v>9330</v>
      </c>
      <c r="CO227">
        <v>9510</v>
      </c>
      <c r="CP227">
        <v>9739</v>
      </c>
      <c r="CQ227">
        <v>10105</v>
      </c>
      <c r="CR227">
        <v>10516</v>
      </c>
      <c r="CS227">
        <v>11097</v>
      </c>
      <c r="CT227" t="s">
        <v>885</v>
      </c>
      <c r="CU227">
        <v>11681</v>
      </c>
      <c r="CV227">
        <v>12163</v>
      </c>
      <c r="CW227">
        <v>51089.2</v>
      </c>
      <c r="CX227" t="s">
        <v>891</v>
      </c>
      <c r="CY227" t="s">
        <v>891</v>
      </c>
      <c r="CZ227">
        <v>5754.6288510000004</v>
      </c>
      <c r="DA227">
        <v>179.82160195</v>
      </c>
      <c r="DB227">
        <v>18.781600952000002</v>
      </c>
      <c r="DC227">
        <v>475.35598755000001</v>
      </c>
      <c r="DD227">
        <f t="shared" si="16"/>
        <v>25.309662832516981</v>
      </c>
      <c r="DE227">
        <v>9.3754196167000003</v>
      </c>
      <c r="DF227">
        <v>7.4812197684999999</v>
      </c>
      <c r="DG227">
        <v>1.2531900406000001</v>
      </c>
      <c r="DH227">
        <v>27.473757800000001</v>
      </c>
      <c r="DI227">
        <v>0.19418299999999999</v>
      </c>
      <c r="DJ227">
        <v>5.3349423600000003</v>
      </c>
      <c r="DK227">
        <v>290119.13929999998</v>
      </c>
      <c r="DL227">
        <v>71559.170935999995</v>
      </c>
      <c r="DM227">
        <v>0.24665400000000001</v>
      </c>
      <c r="DN227">
        <f>IF(AND(D227=1,AM227&gt;1),1,0)</f>
        <v>0</v>
      </c>
      <c r="DO227">
        <f>IF(AND(DN227=0,AN227=1),AO227,DN227)</f>
        <v>0</v>
      </c>
      <c r="DP227">
        <f>IF(AND(E227=1,AS228&gt;0.3),1,0)</f>
        <v>0</v>
      </c>
      <c r="DQ227">
        <f>IF(AND(F227=1,AT228&gt;0.4),1,0)</f>
        <v>0</v>
      </c>
      <c r="DR227">
        <f>IF(AND($F227=1,$AT228&gt;1),1,0)</f>
        <v>0</v>
      </c>
      <c r="DS227">
        <f>IF(AND($F227=1,$AX227&gt;0.3),1,0)</f>
        <v>1</v>
      </c>
      <c r="DT227">
        <f>IF(AND($F227=1,$AX227&gt;0.4),1,0)</f>
        <v>1</v>
      </c>
      <c r="DU227">
        <f>IF(AND($F227=1,$AX227&gt;1),1,0)</f>
        <v>1</v>
      </c>
      <c r="DV227">
        <f>IF(AND($F227=1,$BI227&gt;0.3),1,0)</f>
        <v>1</v>
      </c>
      <c r="DW227">
        <f>IF(AND($F227=1,$BI227&gt;0.4),1,0)</f>
        <v>0</v>
      </c>
      <c r="DX227">
        <f>IF(AND($F227=1,$BI227&gt;1),1,0)</f>
        <v>0</v>
      </c>
      <c r="DY227">
        <f>IF(AND($F227=1,$BL227&gt;0.3),1,0)</f>
        <v>0</v>
      </c>
      <c r="DZ227">
        <f>IF(AND($F227=1,$BL227&gt;0.4),1,0)</f>
        <v>0</v>
      </c>
      <c r="EA227">
        <f>IF(AND($F227=1,$BL227&gt;1),1,0)</f>
        <v>0</v>
      </c>
      <c r="EB227" s="3">
        <v>106.55178139818078</v>
      </c>
      <c r="EC227">
        <f t="shared" si="13"/>
        <v>1120498533.183269</v>
      </c>
      <c r="ED227">
        <f t="shared" si="14"/>
        <v>3067.7577910561781</v>
      </c>
      <c r="EE227">
        <f t="shared" si="15"/>
        <v>459</v>
      </c>
      <c r="EF227">
        <v>0</v>
      </c>
      <c r="EG227">
        <v>71551.746771999999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43498.159203000003</v>
      </c>
    </row>
    <row r="228" spans="1:146" x14ac:dyDescent="0.25">
      <c r="A228">
        <v>20997</v>
      </c>
      <c r="H228">
        <v>203638.62182</v>
      </c>
      <c r="I228">
        <v>48163.804347999998</v>
      </c>
      <c r="J228">
        <v>0</v>
      </c>
      <c r="K228">
        <v>0</v>
      </c>
      <c r="L228">
        <v>0</v>
      </c>
      <c r="M228">
        <v>81295.895067999998</v>
      </c>
      <c r="N228">
        <v>81295.895067999998</v>
      </c>
      <c r="O228">
        <v>81295.895067999998</v>
      </c>
      <c r="P228">
        <v>76989.170356999995</v>
      </c>
      <c r="Q228">
        <v>0</v>
      </c>
      <c r="AF228">
        <v>136</v>
      </c>
      <c r="AG228">
        <v>0.70740002390000001</v>
      </c>
      <c r="BE228">
        <v>1100000</v>
      </c>
      <c r="BQ228">
        <v>1</v>
      </c>
      <c r="BR228">
        <v>551</v>
      </c>
      <c r="BS228">
        <v>550</v>
      </c>
      <c r="BT228">
        <v>250</v>
      </c>
      <c r="BU228" t="s">
        <v>351</v>
      </c>
      <c r="BV228" t="s">
        <v>358</v>
      </c>
      <c r="BW228">
        <v>43.6</v>
      </c>
      <c r="BX228">
        <v>1.43</v>
      </c>
      <c r="BY228" t="s">
        <v>109</v>
      </c>
      <c r="BZ228" t="s">
        <v>110</v>
      </c>
      <c r="CA228" t="s">
        <v>102</v>
      </c>
      <c r="CB228" t="s">
        <v>878</v>
      </c>
      <c r="CC228" t="s">
        <v>80</v>
      </c>
      <c r="CD228" t="s">
        <v>881</v>
      </c>
      <c r="CE228">
        <v>1602.2323458999999</v>
      </c>
      <c r="CF228">
        <v>269</v>
      </c>
      <c r="CG228">
        <v>285</v>
      </c>
      <c r="CH228">
        <v>347</v>
      </c>
      <c r="CI228">
        <v>411</v>
      </c>
      <c r="CJ228">
        <v>467</v>
      </c>
      <c r="CK228">
        <v>511</v>
      </c>
      <c r="CL228">
        <v>534</v>
      </c>
      <c r="CM228">
        <v>584</v>
      </c>
      <c r="CN228">
        <v>654</v>
      </c>
      <c r="CO228">
        <v>714</v>
      </c>
      <c r="CP228">
        <v>778</v>
      </c>
      <c r="CQ228">
        <v>844</v>
      </c>
      <c r="CR228">
        <v>917</v>
      </c>
      <c r="CS228">
        <v>999</v>
      </c>
      <c r="CT228" t="s">
        <v>884</v>
      </c>
      <c r="CU228">
        <v>1078</v>
      </c>
      <c r="CV228">
        <v>1149</v>
      </c>
      <c r="CW228">
        <v>30064.400000000001</v>
      </c>
      <c r="CX228" t="s">
        <v>891</v>
      </c>
      <c r="CY228" t="s">
        <v>891</v>
      </c>
      <c r="CZ228">
        <v>5187.6823678999999</v>
      </c>
      <c r="DA228">
        <v>117.24365229</v>
      </c>
      <c r="DB228">
        <v>47.942901611000003</v>
      </c>
      <c r="DC228">
        <v>72.234199524000005</v>
      </c>
      <c r="DD228">
        <f t="shared" si="16"/>
        <v>1.5066714173892766</v>
      </c>
      <c r="DE228">
        <v>2.8698201179999998</v>
      </c>
      <c r="DF228">
        <v>3.6622700690999999</v>
      </c>
      <c r="DG228">
        <v>0.78361898659999996</v>
      </c>
      <c r="DH228">
        <v>43.82814991</v>
      </c>
      <c r="DI228">
        <v>0.15970699999999999</v>
      </c>
      <c r="DJ228">
        <v>6.9996462199999998</v>
      </c>
      <c r="DK228">
        <v>290119.13929999998</v>
      </c>
      <c r="DL228">
        <v>71559.170935999995</v>
      </c>
      <c r="DM228">
        <v>0.24665400000000001</v>
      </c>
      <c r="EB228" s="3">
        <v>106.55178139818078</v>
      </c>
      <c r="EC228">
        <f t="shared" si="13"/>
        <v>97707983.542131767</v>
      </c>
      <c r="ED228">
        <f t="shared" si="14"/>
        <v>267.50987964991583</v>
      </c>
      <c r="EE228">
        <f t="shared" si="15"/>
        <v>267.50987964991583</v>
      </c>
      <c r="EF228">
        <v>0</v>
      </c>
      <c r="EG228">
        <v>76989.170356999995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</row>
    <row r="229" spans="1:146" x14ac:dyDescent="0.25">
      <c r="A229">
        <v>21011</v>
      </c>
      <c r="B229">
        <v>4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120945.19288</v>
      </c>
      <c r="I229">
        <v>120945.19288</v>
      </c>
      <c r="J229">
        <v>58595.430096999997</v>
      </c>
      <c r="K229">
        <v>58595.430096999997</v>
      </c>
      <c r="L229">
        <v>58595.430096999997</v>
      </c>
      <c r="M229">
        <v>143138.55564999999</v>
      </c>
      <c r="N229">
        <v>143138.55564999999</v>
      </c>
      <c r="O229">
        <v>143138.55564999999</v>
      </c>
      <c r="P229">
        <v>143138.55564999999</v>
      </c>
      <c r="Q229">
        <v>143138.55564999999</v>
      </c>
      <c r="R229">
        <v>71378.699204000004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447</v>
      </c>
      <c r="AG229">
        <v>0.47960001229999999</v>
      </c>
      <c r="AH229">
        <v>4.4390349696999998</v>
      </c>
      <c r="AI229">
        <v>0.15902435039999999</v>
      </c>
      <c r="AJ229">
        <f>IF(AI229&gt;0,MIN(AH229/AI229,100),100)</f>
        <v>27.914183950661183</v>
      </c>
      <c r="AK229">
        <v>0</v>
      </c>
      <c r="AL229">
        <v>0</v>
      </c>
      <c r="AM229">
        <v>0</v>
      </c>
      <c r="AN229">
        <f>IF(AND(AK229=0,AL229=0,AM229=0),1,0)</f>
        <v>1</v>
      </c>
      <c r="AQ229">
        <v>49.725128650999999</v>
      </c>
      <c r="AR229">
        <v>0</v>
      </c>
      <c r="AS229">
        <v>28.966691010000002</v>
      </c>
      <c r="AT229">
        <v>1.14429</v>
      </c>
      <c r="AU229">
        <v>33.146247619999997</v>
      </c>
      <c r="AV229">
        <v>25.026300429999999</v>
      </c>
      <c r="AW229">
        <v>23.687999725000001</v>
      </c>
      <c r="AX229">
        <v>1.0564999580000001</v>
      </c>
      <c r="AY229">
        <v>41.289833641000001</v>
      </c>
      <c r="AZ229">
        <v>2.5695425139000001</v>
      </c>
      <c r="BA229">
        <v>0.71852125690000002</v>
      </c>
      <c r="BB229">
        <v>17.905813308999999</v>
      </c>
      <c r="BC229">
        <v>4.4348059150000001</v>
      </c>
      <c r="BD229">
        <v>2.7726433000000001E-3</v>
      </c>
      <c r="BE229">
        <v>600000</v>
      </c>
      <c r="BF229">
        <v>6.0256410000000002</v>
      </c>
      <c r="BG229">
        <v>987199.22858</v>
      </c>
      <c r="BH229">
        <v>22784.980516</v>
      </c>
      <c r="BI229">
        <v>7.9861237999999998E-3</v>
      </c>
      <c r="BJ229">
        <v>1.308532249</v>
      </c>
      <c r="BK229">
        <v>0</v>
      </c>
      <c r="BL229">
        <f>BK229/BJ229</f>
        <v>0</v>
      </c>
      <c r="BM229">
        <v>8.5001030905999997</v>
      </c>
      <c r="BN229">
        <v>1080</v>
      </c>
      <c r="BO229">
        <f>BN229*365.25*1000000/1000</f>
        <v>394470000</v>
      </c>
      <c r="BP229">
        <f>BO229/(CR229*1000)</f>
        <v>353.15129811996417</v>
      </c>
      <c r="BQ229">
        <v>0</v>
      </c>
      <c r="BR229">
        <v>533</v>
      </c>
      <c r="BS229">
        <v>532</v>
      </c>
      <c r="BT229">
        <v>268</v>
      </c>
      <c r="BU229" t="s">
        <v>359</v>
      </c>
      <c r="BV229" t="s">
        <v>360</v>
      </c>
      <c r="BW229">
        <v>41.72</v>
      </c>
      <c r="BX229">
        <v>44.78</v>
      </c>
      <c r="BY229" t="s">
        <v>71</v>
      </c>
      <c r="BZ229" t="s">
        <v>88</v>
      </c>
      <c r="CA229" t="s">
        <v>118</v>
      </c>
      <c r="CB229" t="s">
        <v>879</v>
      </c>
      <c r="CC229" t="s">
        <v>74</v>
      </c>
      <c r="CD229" t="s">
        <v>74</v>
      </c>
      <c r="CE229">
        <v>1707.4099876</v>
      </c>
      <c r="CF229">
        <v>612</v>
      </c>
      <c r="CG229">
        <v>659</v>
      </c>
      <c r="CH229">
        <v>718</v>
      </c>
      <c r="CI229">
        <v>803</v>
      </c>
      <c r="CJ229">
        <v>897</v>
      </c>
      <c r="CK229">
        <v>992</v>
      </c>
      <c r="CL229">
        <v>1090</v>
      </c>
      <c r="CM229">
        <v>1177</v>
      </c>
      <c r="CN229">
        <v>1224</v>
      </c>
      <c r="CO229">
        <v>1160</v>
      </c>
      <c r="CP229">
        <v>1100</v>
      </c>
      <c r="CQ229">
        <v>1096</v>
      </c>
      <c r="CR229">
        <v>1117</v>
      </c>
      <c r="CS229">
        <v>1134</v>
      </c>
      <c r="CT229" t="s">
        <v>886</v>
      </c>
      <c r="CU229">
        <v>1149</v>
      </c>
      <c r="CV229">
        <v>1167</v>
      </c>
      <c r="CW229">
        <v>4031.5</v>
      </c>
      <c r="CX229" t="s">
        <v>879</v>
      </c>
      <c r="CY229" t="s">
        <v>889</v>
      </c>
      <c r="CZ229">
        <v>4980.7319121</v>
      </c>
      <c r="DA229">
        <v>3741.7227394000001</v>
      </c>
      <c r="DB229">
        <v>1.2865600585999999</v>
      </c>
      <c r="DC229">
        <v>73.061096191000004</v>
      </c>
      <c r="DD229">
        <f t="shared" si="16"/>
        <v>56.787940603801367</v>
      </c>
      <c r="DE229">
        <v>25.026300429999999</v>
      </c>
      <c r="DF229">
        <v>23.687999725000001</v>
      </c>
      <c r="DG229">
        <v>1.0564999580000001</v>
      </c>
      <c r="DH229">
        <v>28.966691010000002</v>
      </c>
      <c r="DI229">
        <v>1.14429</v>
      </c>
      <c r="DJ229">
        <v>33.146247619999997</v>
      </c>
      <c r="DK229">
        <v>0</v>
      </c>
      <c r="DL229">
        <v>0</v>
      </c>
      <c r="DM229">
        <v>0</v>
      </c>
      <c r="DN229">
        <f>IF(AND(D229=1,AM229&gt;1),1,0)</f>
        <v>0</v>
      </c>
      <c r="DO229">
        <f>IF(AND(DN229=0,AN229=1),AO229,DN229)</f>
        <v>0</v>
      </c>
      <c r="DP229">
        <f>IF(AND(E229=1,AS230&gt;0.3),1,0)</f>
        <v>1</v>
      </c>
      <c r="DQ229">
        <f>IF(AND(F229=1,AT230&gt;0.4),1,0)</f>
        <v>0</v>
      </c>
      <c r="DR229">
        <f>IF(AND($F229=1,$AT230&gt;1),1,0)</f>
        <v>0</v>
      </c>
      <c r="DS229">
        <f>IF(AND($F229=1,$AX229&gt;0.3),1,0)</f>
        <v>1</v>
      </c>
      <c r="DT229">
        <f>IF(AND($F229=1,$AX229&gt;0.4),1,0)</f>
        <v>1</v>
      </c>
      <c r="DU229">
        <f>IF(AND($F229=1,$AX229&gt;1),1,0)</f>
        <v>1</v>
      </c>
      <c r="DV229">
        <f>IF(AND($F229=1,$BI229&gt;0.3),1,0)</f>
        <v>0</v>
      </c>
      <c r="DW229">
        <f>IF(AND($F229=1,$BI229&gt;0.4),1,0)</f>
        <v>0</v>
      </c>
      <c r="DX229">
        <f>IF(AND($F229=1,$BI229&gt;1),1,0)</f>
        <v>0</v>
      </c>
      <c r="DY229">
        <f>IF(AND($F229=1,$BL229&gt;0.3),1,0)</f>
        <v>0</v>
      </c>
      <c r="DZ229">
        <f>IF(AND($F229=1,$BL229&gt;0.4),1,0)</f>
        <v>0</v>
      </c>
      <c r="EA229">
        <f>IF(AND($F229=1,$BL229&gt;1),1,0)</f>
        <v>0</v>
      </c>
      <c r="EB229" s="3">
        <v>156.46853146853147</v>
      </c>
      <c r="EC229">
        <f t="shared" si="13"/>
        <v>174775349.65034965</v>
      </c>
      <c r="ED229">
        <f t="shared" si="14"/>
        <v>478.50882861149802</v>
      </c>
      <c r="EE229">
        <f t="shared" si="15"/>
        <v>1080</v>
      </c>
      <c r="EF229">
        <v>58595.430096999997</v>
      </c>
      <c r="EG229">
        <v>143138.55564999999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4318.3182016000001</v>
      </c>
    </row>
    <row r="230" spans="1:146" x14ac:dyDescent="0.25">
      <c r="A230">
        <v>21107</v>
      </c>
      <c r="B230">
        <v>2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21985.1813</v>
      </c>
      <c r="N230">
        <v>21985.1813</v>
      </c>
      <c r="O230">
        <v>21985.1813</v>
      </c>
      <c r="P230">
        <v>0</v>
      </c>
      <c r="Q230">
        <v>0</v>
      </c>
      <c r="R230">
        <v>31115.776581999999</v>
      </c>
      <c r="S230">
        <v>31115.776581999999</v>
      </c>
      <c r="T230">
        <v>15668.236314</v>
      </c>
      <c r="U230">
        <v>8960.2148450999994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9360.2733327000005</v>
      </c>
      <c r="AB230">
        <v>9360.2733327000005</v>
      </c>
      <c r="AC230">
        <v>9360.2733327000005</v>
      </c>
      <c r="AD230">
        <v>9360.2733327000005</v>
      </c>
      <c r="AE230">
        <v>9360.2733327000005</v>
      </c>
      <c r="AF230">
        <v>104</v>
      </c>
      <c r="AG230">
        <v>0.55540001390000004</v>
      </c>
      <c r="AH230">
        <v>0</v>
      </c>
      <c r="AI230">
        <v>8.8620184996999996</v>
      </c>
      <c r="AJ230">
        <f>IF(AI230&gt;0,MIN(AH230/AI230,100),100)</f>
        <v>0</v>
      </c>
      <c r="AK230">
        <v>0</v>
      </c>
      <c r="AL230">
        <v>0</v>
      </c>
      <c r="AM230">
        <v>0</v>
      </c>
      <c r="AN230">
        <f>IF(AND(AK230=0,AL230=0,AM230=0),1,0)</f>
        <v>1</v>
      </c>
      <c r="AQ230">
        <v>49.365083972000001</v>
      </c>
      <c r="AR230">
        <v>0</v>
      </c>
      <c r="AS230">
        <v>28.582382179</v>
      </c>
      <c r="AT230">
        <v>2.5492986200000001E-2</v>
      </c>
      <c r="AU230">
        <v>0.25860624539999999</v>
      </c>
      <c r="AV230">
        <v>0.69460493239999999</v>
      </c>
      <c r="AW230">
        <v>36.106484023</v>
      </c>
      <c r="AX230">
        <v>0.22173602719999999</v>
      </c>
      <c r="AY230">
        <v>215154.89048</v>
      </c>
      <c r="AZ230">
        <v>11.801875861999999</v>
      </c>
      <c r="BA230">
        <v>2134.1575862</v>
      </c>
      <c r="BB230">
        <v>16651.890759000002</v>
      </c>
      <c r="BC230">
        <v>6259.0021379</v>
      </c>
      <c r="BD230">
        <v>0</v>
      </c>
      <c r="BE230">
        <v>200000</v>
      </c>
      <c r="BF230">
        <v>1.1176470000000001</v>
      </c>
      <c r="BG230">
        <v>28875101.998</v>
      </c>
      <c r="BH230">
        <v>315036.06929999997</v>
      </c>
      <c r="BI230">
        <v>6.9682803599999996E-2</v>
      </c>
      <c r="BJ230">
        <v>39.950136409999999</v>
      </c>
      <c r="BK230">
        <v>9.4377253999999994E-3</v>
      </c>
      <c r="BL230">
        <f>BK230/BJ230</f>
        <v>2.3623762640363909E-4</v>
      </c>
      <c r="BM230">
        <v>90.374144251999994</v>
      </c>
      <c r="BN230">
        <v>290</v>
      </c>
      <c r="BO230">
        <f>BN230*365.25*1000000/1000</f>
        <v>105922500</v>
      </c>
      <c r="BP230">
        <f>BO230/(CR230*1000)</f>
        <v>42.900972053462944</v>
      </c>
      <c r="BQ230">
        <v>0</v>
      </c>
      <c r="BR230">
        <v>103</v>
      </c>
      <c r="BS230">
        <v>103</v>
      </c>
      <c r="BT230">
        <v>288</v>
      </c>
      <c r="BU230" t="s">
        <v>361</v>
      </c>
      <c r="BV230" t="s">
        <v>362</v>
      </c>
      <c r="BW230">
        <v>5.55</v>
      </c>
      <c r="BX230">
        <v>-0.22</v>
      </c>
      <c r="BY230" t="s">
        <v>77</v>
      </c>
      <c r="BZ230" t="s">
        <v>335</v>
      </c>
      <c r="CA230" t="s">
        <v>118</v>
      </c>
      <c r="CB230" t="s">
        <v>879</v>
      </c>
      <c r="CC230" t="s">
        <v>93</v>
      </c>
      <c r="CD230" t="s">
        <v>881</v>
      </c>
      <c r="CE230">
        <v>4209.5136887999997</v>
      </c>
      <c r="CF230">
        <v>177</v>
      </c>
      <c r="CG230">
        <v>265</v>
      </c>
      <c r="CH230">
        <v>393</v>
      </c>
      <c r="CI230">
        <v>499</v>
      </c>
      <c r="CJ230">
        <v>631</v>
      </c>
      <c r="CK230">
        <v>738</v>
      </c>
      <c r="CL230">
        <v>863</v>
      </c>
      <c r="CM230">
        <v>1013</v>
      </c>
      <c r="CN230">
        <v>1197</v>
      </c>
      <c r="CO230">
        <v>1415</v>
      </c>
      <c r="CP230">
        <v>1674</v>
      </c>
      <c r="CQ230">
        <v>2008</v>
      </c>
      <c r="CR230">
        <v>2469</v>
      </c>
      <c r="CS230">
        <v>3013</v>
      </c>
      <c r="CT230" t="s">
        <v>883</v>
      </c>
      <c r="CU230">
        <v>3602</v>
      </c>
      <c r="CV230">
        <v>4228</v>
      </c>
      <c r="CW230">
        <v>1312.13</v>
      </c>
      <c r="CX230" t="s">
        <v>879</v>
      </c>
      <c r="CY230" t="s">
        <v>889</v>
      </c>
      <c r="CZ230">
        <v>685.81772221000006</v>
      </c>
      <c r="DA230">
        <v>-21.985181300000001</v>
      </c>
      <c r="DB230">
        <v>3.2865600586000001</v>
      </c>
      <c r="DC230">
        <v>0</v>
      </c>
      <c r="DD230">
        <f t="shared" si="16"/>
        <v>0</v>
      </c>
      <c r="DE230">
        <v>0.1180730015</v>
      </c>
      <c r="DF230">
        <v>0.26081699130000002</v>
      </c>
      <c r="DG230">
        <v>0.45270401240000002</v>
      </c>
      <c r="DH230">
        <v>0.99437969999999998</v>
      </c>
      <c r="DI230">
        <v>4.4785999999999999E-2</v>
      </c>
      <c r="DJ230">
        <v>4.4534259999999999E-2</v>
      </c>
      <c r="DK230">
        <v>0</v>
      </c>
      <c r="DL230">
        <v>0</v>
      </c>
      <c r="DM230">
        <v>0</v>
      </c>
      <c r="DN230">
        <f>IF(AND(D230=1,AM230&gt;1),1,0)</f>
        <v>0</v>
      </c>
      <c r="DO230">
        <f>IF(AND(DN230=0,AN230=1),AO230,DN230)</f>
        <v>0</v>
      </c>
      <c r="DP230">
        <f>IF(AND(E230=1,AS231&gt;0.3),1,0)</f>
        <v>1</v>
      </c>
      <c r="DQ230">
        <f>IF(AND(F230=1,AT231&gt;0.4),1,0)</f>
        <v>0</v>
      </c>
      <c r="DR230">
        <f>IF(AND($F230=1,$AT231&gt;1),1,0)</f>
        <v>0</v>
      </c>
      <c r="DS230">
        <f>IF(AND($F230=1,$AX230&gt;0.3),1,0)</f>
        <v>0</v>
      </c>
      <c r="DT230">
        <f>IF(AND($F230=1,$AX230&gt;0.4),1,0)</f>
        <v>0</v>
      </c>
      <c r="DU230">
        <f>IF(AND($F230=1,$AX230&gt;1),1,0)</f>
        <v>0</v>
      </c>
      <c r="DV230">
        <f>IF(AND($F230=1,$BI230&gt;0.3),1,0)</f>
        <v>0</v>
      </c>
      <c r="DW230">
        <f>IF(AND($F230=1,$BI230&gt;0.4),1,0)</f>
        <v>0</v>
      </c>
      <c r="DX230">
        <f>IF(AND($F230=1,$BI230&gt;1),1,0)</f>
        <v>0</v>
      </c>
      <c r="DY230">
        <f>IF(AND($F230=1,$BL230&gt;0.3),1,0)</f>
        <v>0</v>
      </c>
      <c r="DZ230">
        <f>IF(AND($F230=1,$BL230&gt;0.4),1,0)</f>
        <v>0</v>
      </c>
      <c r="EA230">
        <f>IF(AND($F230=1,$BL230&gt;1),1,0)</f>
        <v>0</v>
      </c>
      <c r="EB230" s="3">
        <v>18.033919115954262</v>
      </c>
      <c r="EC230">
        <f t="shared" si="13"/>
        <v>44525746.29729107</v>
      </c>
      <c r="ED230">
        <f t="shared" si="14"/>
        <v>121.9048495476826</v>
      </c>
      <c r="EE230">
        <f t="shared" si="15"/>
        <v>290</v>
      </c>
      <c r="EF230">
        <v>0</v>
      </c>
      <c r="EG230">
        <v>21985.1813</v>
      </c>
      <c r="EH230">
        <v>9360.2733327000005</v>
      </c>
      <c r="EI230">
        <v>0</v>
      </c>
      <c r="EJ230">
        <v>0</v>
      </c>
      <c r="EK230">
        <v>27981.030637</v>
      </c>
      <c r="EL230">
        <v>59725.439785000002</v>
      </c>
      <c r="EM230">
        <v>15741.400697999999</v>
      </c>
      <c r="EN230">
        <v>15741.400697999999</v>
      </c>
      <c r="EO230">
        <v>27039.395340999999</v>
      </c>
      <c r="EP230">
        <v>406083.23806</v>
      </c>
    </row>
    <row r="231" spans="1:146" x14ac:dyDescent="0.25">
      <c r="A231">
        <v>21108</v>
      </c>
      <c r="B231">
        <v>2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24848.977502000002</v>
      </c>
      <c r="S231">
        <v>24848.977502000002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297</v>
      </c>
      <c r="AG231">
        <v>0.8697999716</v>
      </c>
      <c r="AH231">
        <v>0</v>
      </c>
      <c r="AI231">
        <v>426.64898682</v>
      </c>
      <c r="AJ231">
        <f>IF(AI231&gt;0,MIN(AH231/AI231,100),100)</f>
        <v>0</v>
      </c>
      <c r="AK231">
        <v>0</v>
      </c>
      <c r="AL231">
        <v>0</v>
      </c>
      <c r="AM231">
        <v>0</v>
      </c>
      <c r="AN231">
        <f>IF(AND(AK231=0,AL231=0,AM231=0),1,0)</f>
        <v>1</v>
      </c>
      <c r="AQ231">
        <v>19.291816316999999</v>
      </c>
      <c r="AR231">
        <v>0</v>
      </c>
      <c r="AS231">
        <v>7.0764288899999999</v>
      </c>
      <c r="AT231">
        <v>1.4921200000000001E-2</v>
      </c>
      <c r="AU231">
        <v>0.10558906999999999</v>
      </c>
      <c r="AV231">
        <v>8.2901999399999995E-2</v>
      </c>
      <c r="AW231">
        <v>6.5633001328000002</v>
      </c>
      <c r="AX231">
        <v>1.26310997E-2</v>
      </c>
      <c r="AY231">
        <v>902.48581966999996</v>
      </c>
      <c r="AZ231">
        <v>4.8342868852000001</v>
      </c>
      <c r="BA231">
        <v>27.053934426000001</v>
      </c>
      <c r="BB231">
        <v>156.55057377</v>
      </c>
      <c r="BC231">
        <v>67.861967213</v>
      </c>
      <c r="BD231">
        <v>0</v>
      </c>
      <c r="BE231">
        <v>300000</v>
      </c>
      <c r="BF231">
        <v>2.2272729999999998</v>
      </c>
      <c r="BG231">
        <v>723634.70499999996</v>
      </c>
      <c r="BH231">
        <v>31298.84</v>
      </c>
      <c r="BI231">
        <v>4.3252264999999998E-2</v>
      </c>
      <c r="BJ231">
        <v>0.80572701000000002</v>
      </c>
      <c r="BK231">
        <v>0</v>
      </c>
      <c r="BL231">
        <f>BK231/BJ231</f>
        <v>0</v>
      </c>
      <c r="BM231">
        <v>367.47661036</v>
      </c>
      <c r="BN231">
        <v>122</v>
      </c>
      <c r="BO231">
        <f>BN231*365.25*1000000/1000</f>
        <v>44560500</v>
      </c>
      <c r="BP231">
        <f>BO231/(CR231*1000)</f>
        <v>23.028682170542634</v>
      </c>
      <c r="BQ231">
        <v>0</v>
      </c>
      <c r="BR231">
        <v>112</v>
      </c>
      <c r="BS231">
        <v>112</v>
      </c>
      <c r="BT231">
        <v>288</v>
      </c>
      <c r="BU231" t="s">
        <v>361</v>
      </c>
      <c r="BV231" t="s">
        <v>363</v>
      </c>
      <c r="BW231">
        <v>6.75</v>
      </c>
      <c r="BX231">
        <v>-1.58</v>
      </c>
      <c r="BY231" t="s">
        <v>77</v>
      </c>
      <c r="BZ231" t="s">
        <v>335</v>
      </c>
      <c r="CA231" t="s">
        <v>118</v>
      </c>
      <c r="CB231" t="s">
        <v>879</v>
      </c>
      <c r="CC231" t="s">
        <v>80</v>
      </c>
      <c r="CD231" t="s">
        <v>881</v>
      </c>
      <c r="CE231">
        <v>2615.3809848999999</v>
      </c>
      <c r="CF231">
        <v>99</v>
      </c>
      <c r="CG231">
        <v>149</v>
      </c>
      <c r="CH231">
        <v>221</v>
      </c>
      <c r="CI231">
        <v>279</v>
      </c>
      <c r="CJ231">
        <v>349</v>
      </c>
      <c r="CK231">
        <v>397</v>
      </c>
      <c r="CL231">
        <v>452</v>
      </c>
      <c r="CM231">
        <v>532</v>
      </c>
      <c r="CN231">
        <v>696</v>
      </c>
      <c r="CO231">
        <v>909</v>
      </c>
      <c r="CP231">
        <v>1187</v>
      </c>
      <c r="CQ231">
        <v>1537</v>
      </c>
      <c r="CR231">
        <v>1935</v>
      </c>
      <c r="CS231">
        <v>2371</v>
      </c>
      <c r="CT231" t="s">
        <v>886</v>
      </c>
      <c r="CU231">
        <v>2841</v>
      </c>
      <c r="CV231">
        <v>3343</v>
      </c>
      <c r="CW231">
        <v>1178.79</v>
      </c>
      <c r="CX231" t="s">
        <v>879</v>
      </c>
      <c r="CY231" t="s">
        <v>889</v>
      </c>
      <c r="CZ231">
        <v>833.86284460000002</v>
      </c>
      <c r="DA231">
        <v>-157.6738478</v>
      </c>
      <c r="DB231">
        <v>426.64898682</v>
      </c>
      <c r="DC231">
        <v>0</v>
      </c>
      <c r="DD231">
        <f t="shared" si="16"/>
        <v>0</v>
      </c>
      <c r="DE231">
        <v>8.2901999399999995E-2</v>
      </c>
      <c r="DF231">
        <v>6.5633001328000002</v>
      </c>
      <c r="DG231">
        <v>1.26310997E-2</v>
      </c>
      <c r="DH231">
        <v>7.0764288899999999</v>
      </c>
      <c r="DI231">
        <v>1.4921200000000001E-2</v>
      </c>
      <c r="DJ231">
        <v>0.10558906999999999</v>
      </c>
      <c r="DK231">
        <v>0</v>
      </c>
      <c r="DL231">
        <v>0</v>
      </c>
      <c r="DM231">
        <v>0</v>
      </c>
      <c r="DN231">
        <f>IF(AND(D231=1,AM231&gt;1),1,0)</f>
        <v>0</v>
      </c>
      <c r="DO231">
        <f>IF(AND(DN231=0,AN231=1),AO231,DN231)</f>
        <v>0</v>
      </c>
      <c r="DP231">
        <f>IF(AND(E231=1,AS232&gt;0.3),1,0)</f>
        <v>1</v>
      </c>
      <c r="DQ231">
        <f>IF(AND(F231=1,AT232&gt;0.4),1,0)</f>
        <v>0</v>
      </c>
      <c r="DR231">
        <f>IF(AND($F231=1,$AT232&gt;1),1,0)</f>
        <v>0</v>
      </c>
      <c r="DS231">
        <f>IF(AND($F231=1,$AX231&gt;0.3),1,0)</f>
        <v>0</v>
      </c>
      <c r="DT231">
        <f>IF(AND($F231=1,$AX231&gt;0.4),1,0)</f>
        <v>0</v>
      </c>
      <c r="DU231">
        <f>IF(AND($F231=1,$AX231&gt;1),1,0)</f>
        <v>0</v>
      </c>
      <c r="DV231">
        <f>IF(AND($F231=1,$BI231&gt;0.3),1,0)</f>
        <v>0</v>
      </c>
      <c r="DW231">
        <f>IF(AND($F231=1,$BI231&gt;0.4),1,0)</f>
        <v>0</v>
      </c>
      <c r="DX231">
        <f>IF(AND($F231=1,$BI231&gt;1),1,0)</f>
        <v>0</v>
      </c>
      <c r="DY231">
        <f>IF(AND($F231=1,$BL231&gt;0.3),1,0)</f>
        <v>0</v>
      </c>
      <c r="DZ231">
        <f>IF(AND($F231=1,$BL231&gt;0.4),1,0)</f>
        <v>0</v>
      </c>
      <c r="EA231">
        <f>IF(AND($F231=1,$BL231&gt;1),1,0)</f>
        <v>0</v>
      </c>
      <c r="EB231" s="3">
        <v>18.033919115954262</v>
      </c>
      <c r="EC231">
        <f t="shared" si="13"/>
        <v>34895633.489371493</v>
      </c>
      <c r="ED231">
        <f t="shared" si="14"/>
        <v>95.539037616349063</v>
      </c>
      <c r="EE231">
        <f t="shared" si="15"/>
        <v>122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92513.330052999998</v>
      </c>
      <c r="EM231">
        <v>0</v>
      </c>
      <c r="EN231">
        <v>0</v>
      </c>
      <c r="EO231">
        <v>82192.346846999993</v>
      </c>
      <c r="EP231">
        <v>1037.3005085</v>
      </c>
    </row>
    <row r="232" spans="1:146" x14ac:dyDescent="0.25">
      <c r="A232">
        <v>21113</v>
      </c>
      <c r="B232">
        <v>5</v>
      </c>
      <c r="C232">
        <v>7.8982700000000005E-5</v>
      </c>
      <c r="D232">
        <v>0</v>
      </c>
      <c r="E232">
        <v>0.99992101730000005</v>
      </c>
      <c r="F232">
        <v>1</v>
      </c>
      <c r="G232">
        <v>0</v>
      </c>
      <c r="H232">
        <v>62905.025841000002</v>
      </c>
      <c r="I232">
        <v>62905.025841000002</v>
      </c>
      <c r="J232">
        <v>19662.212230000001</v>
      </c>
      <c r="K232">
        <v>19662.212230000001</v>
      </c>
      <c r="L232">
        <v>2259.4404903</v>
      </c>
      <c r="M232">
        <v>2259.4404903</v>
      </c>
      <c r="N232">
        <v>2259.4404903</v>
      </c>
      <c r="O232">
        <v>2259.4404903</v>
      </c>
      <c r="P232">
        <v>2259.4404903</v>
      </c>
      <c r="Q232">
        <v>2259.4404903</v>
      </c>
      <c r="R232">
        <v>20926.973113</v>
      </c>
      <c r="S232">
        <v>15270.033631</v>
      </c>
      <c r="T232">
        <v>15270.033631</v>
      </c>
      <c r="U232">
        <v>8248.4633924000009</v>
      </c>
      <c r="V232">
        <v>118963.10621</v>
      </c>
      <c r="W232">
        <v>77206.065940999993</v>
      </c>
      <c r="X232">
        <v>61760.564793999998</v>
      </c>
      <c r="Y232">
        <v>1645.6711213999999</v>
      </c>
      <c r="Z232">
        <v>1645.6711213999999</v>
      </c>
      <c r="AA232">
        <v>15331.478874</v>
      </c>
      <c r="AB232">
        <v>15331.478874</v>
      </c>
      <c r="AC232">
        <v>15331.478874</v>
      </c>
      <c r="AD232">
        <v>15331.478874</v>
      </c>
      <c r="AE232">
        <v>15331.478874</v>
      </c>
      <c r="AF232">
        <v>110</v>
      </c>
      <c r="AG232">
        <v>0.34880000350000001</v>
      </c>
      <c r="AH232">
        <v>13.434685308000001</v>
      </c>
      <c r="AI232">
        <v>157.80989292999999</v>
      </c>
      <c r="AJ232">
        <f>IF(AI232&gt;0,MIN(AH232/AI232,100),100)</f>
        <v>8.5132085565505375E-2</v>
      </c>
      <c r="AK232">
        <v>0</v>
      </c>
      <c r="AL232">
        <v>0</v>
      </c>
      <c r="AM232">
        <v>0</v>
      </c>
      <c r="AN232">
        <f>IF(AND(AK232=0,AL232=0,AM232=0),1,0)</f>
        <v>1</v>
      </c>
      <c r="AQ232">
        <v>127.67791086</v>
      </c>
      <c r="AR232">
        <v>0.81826080089999997</v>
      </c>
      <c r="AS232">
        <v>2.9039145555000001</v>
      </c>
      <c r="AT232">
        <v>0.375838846</v>
      </c>
      <c r="AU232">
        <v>0.5117598753</v>
      </c>
      <c r="AV232">
        <v>0.60091795339999998</v>
      </c>
      <c r="AW232">
        <v>1.0934338422000001</v>
      </c>
      <c r="AX232">
        <v>21.523035109999999</v>
      </c>
      <c r="AY232">
        <v>755.66499209999995</v>
      </c>
      <c r="AZ232">
        <v>3.0351350711</v>
      </c>
      <c r="BA232">
        <v>2.1680489730999999</v>
      </c>
      <c r="BB232">
        <v>149.31134281000001</v>
      </c>
      <c r="BC232">
        <v>37.920766192999999</v>
      </c>
      <c r="BD232">
        <v>0</v>
      </c>
      <c r="BE232">
        <v>43000</v>
      </c>
      <c r="BF232">
        <v>1.3333330000000001</v>
      </c>
      <c r="BG232">
        <v>915580.92169999995</v>
      </c>
      <c r="BH232">
        <v>201038.12768999999</v>
      </c>
      <c r="BI232">
        <v>0.30333034409999998</v>
      </c>
      <c r="BJ232">
        <v>0.55068499039999996</v>
      </c>
      <c r="BK232">
        <v>0</v>
      </c>
      <c r="BL232">
        <f>BK232/BJ232</f>
        <v>0</v>
      </c>
      <c r="BM232">
        <v>24.002140359999999</v>
      </c>
      <c r="BN232">
        <v>1266</v>
      </c>
      <c r="BO232">
        <f>BN232*365.25*1000000/1000</f>
        <v>462406500</v>
      </c>
      <c r="BP232">
        <f>BO232/(CR232*1000)</f>
        <v>136.72575399172086</v>
      </c>
      <c r="BQ232">
        <v>0</v>
      </c>
      <c r="BR232">
        <v>474</v>
      </c>
      <c r="BS232">
        <v>473</v>
      </c>
      <c r="BT232">
        <v>300</v>
      </c>
      <c r="BU232" t="s">
        <v>364</v>
      </c>
      <c r="BV232" t="s">
        <v>365</v>
      </c>
      <c r="BW232">
        <v>37.979999999999997</v>
      </c>
      <c r="BX232">
        <v>23.73</v>
      </c>
      <c r="BY232" t="s">
        <v>109</v>
      </c>
      <c r="BZ232" t="s">
        <v>366</v>
      </c>
      <c r="CA232" t="s">
        <v>102</v>
      </c>
      <c r="CB232" t="s">
        <v>878</v>
      </c>
      <c r="CC232" t="s">
        <v>74</v>
      </c>
      <c r="CD232" t="s">
        <v>74</v>
      </c>
      <c r="CE232">
        <v>7936.6059591000003</v>
      </c>
      <c r="CF232">
        <v>1347</v>
      </c>
      <c r="CG232">
        <v>1563</v>
      </c>
      <c r="CH232">
        <v>1814</v>
      </c>
      <c r="CI232">
        <v>2121</v>
      </c>
      <c r="CJ232">
        <v>2485</v>
      </c>
      <c r="CK232">
        <v>2738</v>
      </c>
      <c r="CL232">
        <v>2987</v>
      </c>
      <c r="CM232">
        <v>3047</v>
      </c>
      <c r="CN232">
        <v>3070</v>
      </c>
      <c r="CO232">
        <v>3122</v>
      </c>
      <c r="CP232">
        <v>3179</v>
      </c>
      <c r="CQ232">
        <v>3251</v>
      </c>
      <c r="CR232">
        <v>3382</v>
      </c>
      <c r="CS232">
        <v>3551</v>
      </c>
      <c r="CT232" t="s">
        <v>883</v>
      </c>
      <c r="CU232">
        <v>3728</v>
      </c>
      <c r="CV232">
        <v>3912</v>
      </c>
      <c r="CW232">
        <v>32636.799999999999</v>
      </c>
      <c r="CX232" t="s">
        <v>891</v>
      </c>
      <c r="CY232" t="s">
        <v>891</v>
      </c>
      <c r="CZ232">
        <v>4562.3862097000001</v>
      </c>
      <c r="DA232">
        <v>2051.6231051</v>
      </c>
      <c r="DB232">
        <v>1.0994199514</v>
      </c>
      <c r="DC232">
        <v>17.49090004</v>
      </c>
      <c r="DD232">
        <f t="shared" si="16"/>
        <v>15.909207412260537</v>
      </c>
      <c r="DE232">
        <v>0.49335099999999998</v>
      </c>
      <c r="DF232">
        <v>0</v>
      </c>
      <c r="DG232">
        <v>0</v>
      </c>
      <c r="DH232">
        <v>0.18080056999999999</v>
      </c>
      <c r="DI232">
        <v>1.7238</v>
      </c>
      <c r="DJ232">
        <v>0.31166484999999999</v>
      </c>
      <c r="DK232">
        <v>0</v>
      </c>
      <c r="DL232">
        <v>0</v>
      </c>
      <c r="DM232">
        <v>0</v>
      </c>
      <c r="DN232">
        <f>IF(AND(D232=1,AM232&gt;1),1,0)</f>
        <v>0</v>
      </c>
      <c r="DO232">
        <f>IF(AND(DN232=0,AN232=1),AO232,DN232)</f>
        <v>0</v>
      </c>
      <c r="DP232">
        <f>IF(AND(E232=1,AS233&gt;0.3),1,0)</f>
        <v>0</v>
      </c>
      <c r="DQ232">
        <f>IF(AND(F232=1,AT233&gt;0.4),1,0)</f>
        <v>0</v>
      </c>
      <c r="DR232">
        <f>IF(AND($F232=1,$AT233&gt;1),1,0)</f>
        <v>0</v>
      </c>
      <c r="DS232">
        <f>IF(AND($F232=1,$AX232&gt;0.3),1,0)</f>
        <v>1</v>
      </c>
      <c r="DT232">
        <f>IF(AND($F232=1,$AX232&gt;0.4),1,0)</f>
        <v>1</v>
      </c>
      <c r="DU232">
        <f>IF(AND($F232=1,$AX232&gt;1),1,0)</f>
        <v>1</v>
      </c>
      <c r="DV232">
        <f>IF(AND($F232=1,$BI232&gt;0.3),1,0)</f>
        <v>1</v>
      </c>
      <c r="DW232">
        <f>IF(AND($F232=1,$BI232&gt;0.4),1,0)</f>
        <v>0</v>
      </c>
      <c r="DX232">
        <f>IF(AND($F232=1,$BI232&gt;1),1,0)</f>
        <v>0</v>
      </c>
      <c r="DY232">
        <f>IF(AND($F232=1,$BL232&gt;0.3),1,0)</f>
        <v>0</v>
      </c>
      <c r="DZ232">
        <f>IF(AND($F232=1,$BL232&gt;0.4),1,0)</f>
        <v>0</v>
      </c>
      <c r="EA232">
        <f>IF(AND($F232=1,$BL232&gt;1),1,0)</f>
        <v>0</v>
      </c>
      <c r="EB232" s="3">
        <v>120.42704626334519</v>
      </c>
      <c r="EC232">
        <f t="shared" si="13"/>
        <v>407284270.46263343</v>
      </c>
      <c r="ED232">
        <f t="shared" si="14"/>
        <v>1115.0835604726446</v>
      </c>
      <c r="EE232">
        <f t="shared" si="15"/>
        <v>1266</v>
      </c>
      <c r="EF232">
        <v>19662.212230000001</v>
      </c>
      <c r="EG232">
        <v>2259.4404903</v>
      </c>
      <c r="EH232">
        <v>15331.478874</v>
      </c>
      <c r="EI232">
        <v>18995.226622999999</v>
      </c>
      <c r="EJ232">
        <v>19662.212230000001</v>
      </c>
      <c r="EK232">
        <v>63492.451524999997</v>
      </c>
      <c r="EL232">
        <v>193001.92958</v>
      </c>
      <c r="EM232">
        <v>0</v>
      </c>
      <c r="EN232">
        <v>47168.361100000002</v>
      </c>
      <c r="EO232">
        <v>203218.66535</v>
      </c>
      <c r="EP232">
        <v>3449.3927743999998</v>
      </c>
    </row>
    <row r="233" spans="1:146" x14ac:dyDescent="0.25">
      <c r="A233">
        <v>21117</v>
      </c>
      <c r="H233">
        <v>73131.956212000005</v>
      </c>
      <c r="I233">
        <v>73131.956212000005</v>
      </c>
      <c r="J233">
        <v>51455.258523999997</v>
      </c>
      <c r="K233">
        <v>0</v>
      </c>
      <c r="L233">
        <v>0</v>
      </c>
      <c r="M233">
        <v>4150.9288249000001</v>
      </c>
      <c r="N233">
        <v>4150.9288249000001</v>
      </c>
      <c r="O233">
        <v>4150.9288249000001</v>
      </c>
      <c r="P233">
        <v>4150.9288249000001</v>
      </c>
      <c r="Q233">
        <v>4150.9288249000001</v>
      </c>
      <c r="AF233">
        <v>96</v>
      </c>
      <c r="AG233">
        <v>0.39890000219999999</v>
      </c>
      <c r="BE233">
        <v>1100000</v>
      </c>
      <c r="BQ233">
        <v>0</v>
      </c>
      <c r="BR233">
        <v>512</v>
      </c>
      <c r="BS233">
        <v>511</v>
      </c>
      <c r="BT233">
        <v>300</v>
      </c>
      <c r="BU233" t="s">
        <v>364</v>
      </c>
      <c r="BV233" t="s">
        <v>367</v>
      </c>
      <c r="BW233">
        <v>40.64</v>
      </c>
      <c r="BX233">
        <v>22.95</v>
      </c>
      <c r="BY233" t="s">
        <v>109</v>
      </c>
      <c r="BZ233" t="s">
        <v>366</v>
      </c>
      <c r="CA233" t="s">
        <v>102</v>
      </c>
      <c r="CB233" t="s">
        <v>878</v>
      </c>
      <c r="CC233" t="s">
        <v>74</v>
      </c>
      <c r="CD233" t="s">
        <v>74</v>
      </c>
      <c r="CE233">
        <v>2639.0719849000002</v>
      </c>
      <c r="CF233">
        <v>292</v>
      </c>
      <c r="CG233">
        <v>329</v>
      </c>
      <c r="CH233">
        <v>372</v>
      </c>
      <c r="CI233">
        <v>447</v>
      </c>
      <c r="CJ233">
        <v>542</v>
      </c>
      <c r="CK233">
        <v>617</v>
      </c>
      <c r="CL233">
        <v>694</v>
      </c>
      <c r="CM233">
        <v>724</v>
      </c>
      <c r="CN233">
        <v>746</v>
      </c>
      <c r="CO233">
        <v>771</v>
      </c>
      <c r="CP233">
        <v>797</v>
      </c>
      <c r="CQ233">
        <v>827</v>
      </c>
      <c r="CR233">
        <v>872</v>
      </c>
      <c r="CS233">
        <v>928</v>
      </c>
      <c r="CT233" t="s">
        <v>884</v>
      </c>
      <c r="CU233">
        <v>987</v>
      </c>
      <c r="CV233">
        <v>1050</v>
      </c>
      <c r="CW233">
        <v>19435.2</v>
      </c>
      <c r="CX233" t="s">
        <v>891</v>
      </c>
      <c r="CY233" t="s">
        <v>891</v>
      </c>
      <c r="CZ233">
        <v>4860.8093166999997</v>
      </c>
      <c r="DA233">
        <v>1937.5603430000001</v>
      </c>
      <c r="DB233">
        <v>3.4302699566000001</v>
      </c>
      <c r="DC233">
        <v>0</v>
      </c>
      <c r="DD233">
        <f t="shared" si="16"/>
        <v>0</v>
      </c>
      <c r="DE233">
        <v>0.37670400739999998</v>
      </c>
      <c r="DF233">
        <v>0.10561200229999999</v>
      </c>
      <c r="DG233">
        <v>3.5668599606</v>
      </c>
      <c r="DH233">
        <v>8.4440545100000008</v>
      </c>
      <c r="DI233">
        <v>0.39696999999999999</v>
      </c>
      <c r="DJ233">
        <v>3.3520389900000001</v>
      </c>
      <c r="DK233">
        <v>0</v>
      </c>
      <c r="DL233">
        <v>0</v>
      </c>
      <c r="DM233">
        <v>0</v>
      </c>
      <c r="EB233" s="3">
        <v>120.42704626334519</v>
      </c>
      <c r="EC233">
        <f t="shared" si="13"/>
        <v>105012384.341637</v>
      </c>
      <c r="ED233">
        <f t="shared" si="14"/>
        <v>287.50823912836955</v>
      </c>
      <c r="EE233">
        <f t="shared" si="15"/>
        <v>287.50823912836955</v>
      </c>
      <c r="EF233">
        <v>0</v>
      </c>
      <c r="EG233">
        <v>4150.9288249000001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217124.44271</v>
      </c>
    </row>
    <row r="234" spans="1:146" x14ac:dyDescent="0.25">
      <c r="A234">
        <v>21124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AF234">
        <v>1524</v>
      </c>
      <c r="AG234">
        <v>0.86320000890000004</v>
      </c>
      <c r="BE234">
        <v>7000</v>
      </c>
      <c r="BQ234">
        <v>0</v>
      </c>
      <c r="BR234">
        <v>165</v>
      </c>
      <c r="BS234">
        <v>165</v>
      </c>
      <c r="BT234">
        <v>320</v>
      </c>
      <c r="BU234" t="s">
        <v>368</v>
      </c>
      <c r="BV234" t="s">
        <v>369</v>
      </c>
      <c r="BW234">
        <v>14.63</v>
      </c>
      <c r="BX234">
        <v>-90.52</v>
      </c>
      <c r="BY234" t="s">
        <v>167</v>
      </c>
      <c r="BZ234" t="s">
        <v>327</v>
      </c>
      <c r="CA234" t="s">
        <v>118</v>
      </c>
      <c r="CB234" t="s">
        <v>879</v>
      </c>
      <c r="CC234" t="s">
        <v>80</v>
      </c>
      <c r="CD234" t="s">
        <v>881</v>
      </c>
      <c r="CE234">
        <v>3640.7082635000002</v>
      </c>
      <c r="CF234">
        <v>287</v>
      </c>
      <c r="CG234">
        <v>370</v>
      </c>
      <c r="CH234">
        <v>476</v>
      </c>
      <c r="CI234">
        <v>592</v>
      </c>
      <c r="CJ234">
        <v>660</v>
      </c>
      <c r="CK234">
        <v>715</v>
      </c>
      <c r="CL234">
        <v>749</v>
      </c>
      <c r="CM234">
        <v>776</v>
      </c>
      <c r="CN234">
        <v>803</v>
      </c>
      <c r="CO234">
        <v>839</v>
      </c>
      <c r="CP234">
        <v>908</v>
      </c>
      <c r="CQ234">
        <v>985</v>
      </c>
      <c r="CR234">
        <v>1128</v>
      </c>
      <c r="CS234">
        <v>1362</v>
      </c>
      <c r="CT234" t="s">
        <v>886</v>
      </c>
      <c r="CU234">
        <v>1650</v>
      </c>
      <c r="CV234">
        <v>1976</v>
      </c>
      <c r="CW234">
        <v>4064.01</v>
      </c>
      <c r="CX234" t="s">
        <v>877</v>
      </c>
      <c r="CY234" t="s">
        <v>890</v>
      </c>
      <c r="CZ234">
        <v>1801.3784524</v>
      </c>
      <c r="DA234">
        <v>-8889.4085190000005</v>
      </c>
      <c r="DB234">
        <v>936.53698730999997</v>
      </c>
      <c r="DC234">
        <v>0</v>
      </c>
      <c r="DD234">
        <f t="shared" si="16"/>
        <v>0</v>
      </c>
      <c r="DE234">
        <v>0.60031497479999996</v>
      </c>
      <c r="DF234">
        <v>16.541799545</v>
      </c>
      <c r="DG234">
        <v>3.6290701500000001E-2</v>
      </c>
      <c r="DH234">
        <v>9.4401223699999992</v>
      </c>
      <c r="DI234">
        <v>3.7670500000000003E-2</v>
      </c>
      <c r="DJ234">
        <v>0.35561419</v>
      </c>
      <c r="DK234">
        <v>0</v>
      </c>
      <c r="DL234">
        <v>0</v>
      </c>
      <c r="DM234">
        <v>0</v>
      </c>
      <c r="EB234" s="3">
        <v>69.416553595658087</v>
      </c>
      <c r="EC234">
        <f t="shared" si="13"/>
        <v>78301872.455902323</v>
      </c>
      <c r="ED234">
        <f t="shared" si="14"/>
        <v>214.37884313730959</v>
      </c>
      <c r="EE234">
        <f t="shared" si="15"/>
        <v>214.37884313730959</v>
      </c>
      <c r="EF234">
        <v>0</v>
      </c>
      <c r="EG234">
        <v>0</v>
      </c>
      <c r="EJ234">
        <v>0</v>
      </c>
      <c r="EK234">
        <v>0</v>
      </c>
      <c r="EL234">
        <v>1965.0473930999999</v>
      </c>
      <c r="EM234">
        <v>0</v>
      </c>
      <c r="EN234">
        <v>0</v>
      </c>
      <c r="EO234">
        <v>30416.454333000001</v>
      </c>
    </row>
    <row r="235" spans="1:146" x14ac:dyDescent="0.25">
      <c r="A235">
        <v>21126</v>
      </c>
      <c r="B235">
        <v>2</v>
      </c>
      <c r="C235">
        <v>0.1515151515</v>
      </c>
      <c r="D235">
        <v>0</v>
      </c>
      <c r="E235">
        <v>0.84848484850000006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21376.744890000002</v>
      </c>
      <c r="S235">
        <v>21376.744890000002</v>
      </c>
      <c r="T235">
        <v>21376.744890000002</v>
      </c>
      <c r="U235">
        <v>21376.744890000002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230</v>
      </c>
      <c r="AG235">
        <v>2.4140000342999999</v>
      </c>
      <c r="AH235">
        <v>0</v>
      </c>
      <c r="AI235">
        <v>1178.0684759000001</v>
      </c>
      <c r="AJ235">
        <f>IF(AI235&gt;0,MIN(AH235/AI235,100),100)</f>
        <v>0</v>
      </c>
      <c r="AK235">
        <v>1931.1733697</v>
      </c>
      <c r="AL235">
        <v>0</v>
      </c>
      <c r="AM235">
        <v>0</v>
      </c>
      <c r="AN235">
        <f>IF(AND(AK235=0,AL235=0,AM235=0),1,0)</f>
        <v>0</v>
      </c>
      <c r="AQ235">
        <v>66.178296123999999</v>
      </c>
      <c r="AR235">
        <v>0.84848484850000006</v>
      </c>
      <c r="AS235">
        <v>13.886867519999999</v>
      </c>
      <c r="AT235">
        <v>2.1277000000000002E-3</v>
      </c>
      <c r="AU235">
        <v>2.9547150000000001E-2</v>
      </c>
      <c r="AV235">
        <v>0.28435200449999998</v>
      </c>
      <c r="AW235">
        <v>55.235500336000001</v>
      </c>
      <c r="AX235">
        <v>5.1479897999999998E-3</v>
      </c>
      <c r="AY235">
        <v>956.72</v>
      </c>
      <c r="AZ235">
        <v>2.6840000000000002</v>
      </c>
      <c r="BA235">
        <v>25.16</v>
      </c>
      <c r="BB235">
        <v>1307.8800000000001</v>
      </c>
      <c r="BC235">
        <v>332.63</v>
      </c>
      <c r="BD235">
        <v>0</v>
      </c>
      <c r="BE235">
        <v>300000</v>
      </c>
      <c r="BF235">
        <v>2.2272729999999998</v>
      </c>
      <c r="BG235">
        <v>7734028.3200000003</v>
      </c>
      <c r="BH235">
        <v>14709.817999999999</v>
      </c>
      <c r="BI235">
        <v>1.9019607000000001E-3</v>
      </c>
      <c r="BJ235">
        <v>13.689740179999999</v>
      </c>
      <c r="BK235">
        <v>0</v>
      </c>
      <c r="BL235">
        <f>BK235/BJ235</f>
        <v>0</v>
      </c>
      <c r="BM235">
        <v>45.420248729999997</v>
      </c>
      <c r="BN235">
        <v>165</v>
      </c>
      <c r="BO235">
        <f>BN235*365.25*1000000/1000</f>
        <v>60266250</v>
      </c>
      <c r="BP235">
        <f>BO235/(CR235*1000)</f>
        <v>35.140670553935863</v>
      </c>
      <c r="BQ235">
        <v>1</v>
      </c>
      <c r="BR235">
        <v>127</v>
      </c>
      <c r="BS235">
        <v>127</v>
      </c>
      <c r="BT235">
        <v>324</v>
      </c>
      <c r="BU235" t="s">
        <v>370</v>
      </c>
      <c r="BV235" t="s">
        <v>371</v>
      </c>
      <c r="BW235">
        <v>9.51</v>
      </c>
      <c r="BX235">
        <v>-13.71</v>
      </c>
      <c r="BY235" t="s">
        <v>77</v>
      </c>
      <c r="BZ235" t="s">
        <v>335</v>
      </c>
      <c r="CA235" t="s">
        <v>73</v>
      </c>
      <c r="CB235" t="s">
        <v>73</v>
      </c>
      <c r="CC235" t="s">
        <v>80</v>
      </c>
      <c r="CD235" t="s">
        <v>881</v>
      </c>
      <c r="CE235">
        <v>438.47357352</v>
      </c>
      <c r="CF235">
        <v>31</v>
      </c>
      <c r="CG235">
        <v>59</v>
      </c>
      <c r="CH235">
        <v>112</v>
      </c>
      <c r="CI235">
        <v>208</v>
      </c>
      <c r="CJ235">
        <v>388</v>
      </c>
      <c r="CK235">
        <v>567</v>
      </c>
      <c r="CL235">
        <v>658</v>
      </c>
      <c r="CM235">
        <v>766</v>
      </c>
      <c r="CN235">
        <v>895</v>
      </c>
      <c r="CO235">
        <v>1045</v>
      </c>
      <c r="CP235">
        <v>1221</v>
      </c>
      <c r="CQ235">
        <v>1432</v>
      </c>
      <c r="CR235">
        <v>1715</v>
      </c>
      <c r="CS235">
        <v>2125</v>
      </c>
      <c r="CT235" t="s">
        <v>886</v>
      </c>
      <c r="CU235">
        <v>2632</v>
      </c>
      <c r="CV235">
        <v>3195</v>
      </c>
      <c r="CW235">
        <v>785.952</v>
      </c>
      <c r="CX235" t="s">
        <v>889</v>
      </c>
      <c r="CY235" t="s">
        <v>889</v>
      </c>
      <c r="CZ235">
        <v>1173.7923568000001</v>
      </c>
      <c r="DA235">
        <v>-1362.3700229999999</v>
      </c>
      <c r="DB235">
        <v>604.50799560999997</v>
      </c>
      <c r="DC235">
        <v>0</v>
      </c>
      <c r="DD235">
        <f t="shared" si="16"/>
        <v>0</v>
      </c>
      <c r="DE235">
        <v>0.14493699369999999</v>
      </c>
      <c r="DF235">
        <v>29.720300674000001</v>
      </c>
      <c r="DG235">
        <v>4.8767002000000004E-3</v>
      </c>
      <c r="DH235">
        <v>27.47196198</v>
      </c>
      <c r="DI235">
        <v>1.8481000000000001E-3</v>
      </c>
      <c r="DJ235">
        <v>5.0770839999999998E-2</v>
      </c>
      <c r="DK235">
        <v>12745.74424</v>
      </c>
      <c r="DL235">
        <v>0</v>
      </c>
      <c r="DM235">
        <v>0</v>
      </c>
      <c r="DN235">
        <f>IF(AND(D235=1,AM235&gt;1),1,0)</f>
        <v>0</v>
      </c>
      <c r="DO235">
        <f>IF(AND(DN235=0,AN235=1),AO235,DN235)</f>
        <v>0</v>
      </c>
      <c r="DP235">
        <f>IF(AND(E235=1,AS236&gt;0.3),1,0)</f>
        <v>0</v>
      </c>
      <c r="DQ235">
        <f>IF(AND(F235=1,AT236&gt;0.4),1,0)</f>
        <v>0</v>
      </c>
      <c r="DR235">
        <f>IF(AND($F235=1,$AT236&gt;1),1,0)</f>
        <v>0</v>
      </c>
      <c r="DS235">
        <f>IF(AND($F235=1,$AX235&gt;0.3),1,0)</f>
        <v>0</v>
      </c>
      <c r="DT235">
        <f>IF(AND($F235=1,$AX235&gt;0.4),1,0)</f>
        <v>0</v>
      </c>
      <c r="DU235">
        <f>IF(AND($F235=1,$AX235&gt;1),1,0)</f>
        <v>0</v>
      </c>
      <c r="DV235">
        <f>IF(AND($F235=1,$BI235&gt;0.3),1,0)</f>
        <v>0</v>
      </c>
      <c r="DW235">
        <f>IF(AND($F235=1,$BI235&gt;0.4),1,0)</f>
        <v>0</v>
      </c>
      <c r="DX235">
        <f>IF(AND($F235=1,$BI235&gt;1),1,0)</f>
        <v>0</v>
      </c>
      <c r="DY235">
        <f>IF(AND($F235=1,$BL235&gt;0.3),1,0)</f>
        <v>0</v>
      </c>
      <c r="DZ235">
        <f>IF(AND($F235=1,$BL235&gt;0.4),1,0)</f>
        <v>0</v>
      </c>
      <c r="EA235">
        <f>IF(AND($F235=1,$BL235&gt;1),1,0)</f>
        <v>0</v>
      </c>
      <c r="EB235" s="3">
        <v>61.286804798255183</v>
      </c>
      <c r="EC235">
        <f t="shared" si="13"/>
        <v>105106870.22900763</v>
      </c>
      <c r="ED235">
        <f t="shared" si="14"/>
        <v>287.7669273894802</v>
      </c>
      <c r="EE235">
        <f t="shared" si="15"/>
        <v>165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9362.6515660000005</v>
      </c>
      <c r="EN235">
        <v>9362.6515660000005</v>
      </c>
      <c r="EO235">
        <v>9362.6515660000005</v>
      </c>
      <c r="EP235">
        <v>958.01792925999996</v>
      </c>
    </row>
    <row r="236" spans="1:146" x14ac:dyDescent="0.25">
      <c r="A236">
        <v>21133</v>
      </c>
      <c r="H236">
        <v>4846.2823627999996</v>
      </c>
      <c r="I236">
        <v>4846.2823627999996</v>
      </c>
      <c r="J236">
        <v>4846.2823627999996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AF236">
        <v>13</v>
      </c>
      <c r="AG236">
        <v>0.74440002439999997</v>
      </c>
      <c r="BE236">
        <v>4000</v>
      </c>
      <c r="BQ236">
        <v>0</v>
      </c>
      <c r="BR236">
        <v>183</v>
      </c>
      <c r="BS236">
        <v>183</v>
      </c>
      <c r="BT236">
        <v>332</v>
      </c>
      <c r="BU236" t="s">
        <v>372</v>
      </c>
      <c r="BV236" t="s">
        <v>373</v>
      </c>
      <c r="BW236">
        <v>18.54</v>
      </c>
      <c r="BX236">
        <v>-72.34</v>
      </c>
      <c r="BY236" t="s">
        <v>167</v>
      </c>
      <c r="BZ236" t="s">
        <v>330</v>
      </c>
      <c r="CA236" t="s">
        <v>73</v>
      </c>
      <c r="CB236" t="s">
        <v>73</v>
      </c>
      <c r="CC236" t="s">
        <v>80</v>
      </c>
      <c r="CD236" t="s">
        <v>881</v>
      </c>
      <c r="CE236">
        <v>4723.7261772000002</v>
      </c>
      <c r="CF236">
        <v>133</v>
      </c>
      <c r="CG236">
        <v>182</v>
      </c>
      <c r="CH236">
        <v>247</v>
      </c>
      <c r="CI236">
        <v>337</v>
      </c>
      <c r="CJ236">
        <v>460</v>
      </c>
      <c r="CK236">
        <v>575</v>
      </c>
      <c r="CL236">
        <v>701</v>
      </c>
      <c r="CM236">
        <v>881</v>
      </c>
      <c r="CN236">
        <v>1134</v>
      </c>
      <c r="CO236">
        <v>1427</v>
      </c>
      <c r="CP236">
        <v>1693</v>
      </c>
      <c r="CQ236">
        <v>2171</v>
      </c>
      <c r="CR236">
        <v>2143</v>
      </c>
      <c r="CS236">
        <v>2481</v>
      </c>
      <c r="CT236" t="s">
        <v>886</v>
      </c>
      <c r="CU236">
        <v>2874</v>
      </c>
      <c r="CV236">
        <v>3310</v>
      </c>
      <c r="CW236">
        <v>1028.8399999999999</v>
      </c>
      <c r="CX236" t="s">
        <v>879</v>
      </c>
      <c r="CY236" t="s">
        <v>889</v>
      </c>
      <c r="CZ236">
        <v>2277.0004127000002</v>
      </c>
      <c r="DA236">
        <v>-7015.3055990000003</v>
      </c>
      <c r="DB236">
        <v>73.420799255000006</v>
      </c>
      <c r="DC236">
        <v>0</v>
      </c>
      <c r="DD236">
        <f t="shared" si="16"/>
        <v>0</v>
      </c>
      <c r="DE236">
        <v>2.5878800099999998E-2</v>
      </c>
      <c r="DF236">
        <v>1.6119099855000001</v>
      </c>
      <c r="DG236">
        <v>1.6054699200000001E-2</v>
      </c>
      <c r="DH236">
        <v>0.74262046999999998</v>
      </c>
      <c r="DI236">
        <v>0.274501</v>
      </c>
      <c r="DJ236">
        <v>0.20384969999999999</v>
      </c>
      <c r="DK236">
        <v>0</v>
      </c>
      <c r="DL236">
        <v>0</v>
      </c>
      <c r="DM236">
        <v>0</v>
      </c>
      <c r="EB236" s="3">
        <v>47.583917373662857</v>
      </c>
      <c r="EC236">
        <f t="shared" si="13"/>
        <v>101972334.93175949</v>
      </c>
      <c r="ED236">
        <f t="shared" si="14"/>
        <v>279.18503745861602</v>
      </c>
      <c r="EE236">
        <f t="shared" si="15"/>
        <v>279.18503745861602</v>
      </c>
      <c r="EF236">
        <v>0</v>
      </c>
      <c r="EG236">
        <v>0</v>
      </c>
      <c r="EJ236">
        <v>0</v>
      </c>
      <c r="EK236">
        <v>0</v>
      </c>
      <c r="EL236">
        <v>55700.910002999997</v>
      </c>
      <c r="EM236">
        <v>0</v>
      </c>
      <c r="EN236">
        <v>49824.245153999997</v>
      </c>
      <c r="EO236">
        <v>923993.46131000004</v>
      </c>
    </row>
    <row r="237" spans="1:146" x14ac:dyDescent="0.25">
      <c r="A237">
        <v>21136</v>
      </c>
      <c r="B237">
        <v>3</v>
      </c>
      <c r="C237">
        <v>5.7142857000000002E-3</v>
      </c>
      <c r="D237">
        <v>0</v>
      </c>
      <c r="E237">
        <v>0.99428571430000001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36097.124329999999</v>
      </c>
      <c r="S237">
        <v>20228.678435999998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995</v>
      </c>
      <c r="AG237">
        <v>0.64999997620000005</v>
      </c>
      <c r="AH237">
        <v>0</v>
      </c>
      <c r="AI237">
        <v>73.646028267999995</v>
      </c>
      <c r="AJ237">
        <f>IF(AI237&gt;0,MIN(AH237/AI237,100),100)</f>
        <v>0</v>
      </c>
      <c r="AK237">
        <v>0</v>
      </c>
      <c r="AL237">
        <v>0</v>
      </c>
      <c r="AM237">
        <v>0</v>
      </c>
      <c r="AN237">
        <f>IF(AND(AK237=0,AL237=0,AM237=0),1,0)</f>
        <v>1</v>
      </c>
      <c r="AQ237">
        <v>6.1953290965000001</v>
      </c>
      <c r="AR237">
        <v>0</v>
      </c>
      <c r="AS237">
        <v>6.2125765082999997</v>
      </c>
      <c r="AT237">
        <v>4.9463815000000001E-2</v>
      </c>
      <c r="AU237">
        <v>0.30792424660000001</v>
      </c>
      <c r="AV237">
        <v>0.76562995749999996</v>
      </c>
      <c r="AW237">
        <v>19.334232798999999</v>
      </c>
      <c r="AX237">
        <v>3.9431826400000002E-2</v>
      </c>
      <c r="AY237">
        <v>227.61609195</v>
      </c>
      <c r="AZ237">
        <v>3.3233103447999999</v>
      </c>
      <c r="BA237">
        <v>3.8440229884999999</v>
      </c>
      <c r="BB237">
        <v>67.228965517000006</v>
      </c>
      <c r="BC237">
        <v>24.097643678000001</v>
      </c>
      <c r="BD237">
        <v>0</v>
      </c>
      <c r="BE237">
        <v>7000</v>
      </c>
      <c r="BF237">
        <v>4.3333329999999997</v>
      </c>
      <c r="BG237">
        <v>1324231.2038</v>
      </c>
      <c r="BH237">
        <v>47046.591132000001</v>
      </c>
      <c r="BI237">
        <v>3.5599879600000002E-2</v>
      </c>
      <c r="BJ237">
        <v>0.71056098000000001</v>
      </c>
      <c r="BK237">
        <v>0</v>
      </c>
      <c r="BL237">
        <f>BK237/BJ237</f>
        <v>0</v>
      </c>
      <c r="BM237">
        <v>523.00189539999997</v>
      </c>
      <c r="BN237">
        <v>173</v>
      </c>
      <c r="BO237">
        <f>BN237*365.25*1000000/1000</f>
        <v>63188250</v>
      </c>
      <c r="BP237">
        <f>BO237/(CR237*1000)</f>
        <v>60.122026641294006</v>
      </c>
      <c r="BQ237">
        <v>0</v>
      </c>
      <c r="BR237">
        <v>163</v>
      </c>
      <c r="BS237">
        <v>163</v>
      </c>
      <c r="BT237">
        <v>340</v>
      </c>
      <c r="BU237" t="s">
        <v>374</v>
      </c>
      <c r="BV237" t="s">
        <v>375</v>
      </c>
      <c r="BW237">
        <v>14.1</v>
      </c>
      <c r="BX237">
        <v>-87.22</v>
      </c>
      <c r="BY237" t="s">
        <v>167</v>
      </c>
      <c r="BZ237" t="s">
        <v>327</v>
      </c>
      <c r="CA237" t="s">
        <v>118</v>
      </c>
      <c r="CB237" t="s">
        <v>879</v>
      </c>
      <c r="CC237" t="s">
        <v>93</v>
      </c>
      <c r="CD237" t="s">
        <v>881</v>
      </c>
      <c r="CE237">
        <v>2592.4498570000001</v>
      </c>
      <c r="CF237">
        <v>73</v>
      </c>
      <c r="CG237">
        <v>96</v>
      </c>
      <c r="CH237">
        <v>128</v>
      </c>
      <c r="CI237">
        <v>169</v>
      </c>
      <c r="CJ237">
        <v>223</v>
      </c>
      <c r="CK237">
        <v>292</v>
      </c>
      <c r="CL237">
        <v>371</v>
      </c>
      <c r="CM237">
        <v>471</v>
      </c>
      <c r="CN237">
        <v>578</v>
      </c>
      <c r="CO237">
        <v>677</v>
      </c>
      <c r="CP237">
        <v>793</v>
      </c>
      <c r="CQ237">
        <v>902</v>
      </c>
      <c r="CR237">
        <v>1051</v>
      </c>
      <c r="CS237">
        <v>1257</v>
      </c>
      <c r="CT237" t="s">
        <v>886</v>
      </c>
      <c r="CU237">
        <v>1487</v>
      </c>
      <c r="CV237">
        <v>1730</v>
      </c>
      <c r="CW237">
        <v>3297.3</v>
      </c>
      <c r="CX237" t="s">
        <v>879</v>
      </c>
      <c r="CY237" t="s">
        <v>889</v>
      </c>
      <c r="CZ237">
        <v>1736.6383558</v>
      </c>
      <c r="DA237">
        <v>-8577.8843479999996</v>
      </c>
      <c r="DB237">
        <v>73.315200806000007</v>
      </c>
      <c r="DC237">
        <v>0</v>
      </c>
      <c r="DD237">
        <f t="shared" si="16"/>
        <v>0</v>
      </c>
      <c r="DE237">
        <v>0.76998102670000002</v>
      </c>
      <c r="DF237">
        <v>19.424400330000001</v>
      </c>
      <c r="DG237">
        <v>3.96398008E-2</v>
      </c>
      <c r="DH237">
        <v>6.2269064199999997</v>
      </c>
      <c r="DI237">
        <v>4.9716499999999997E-2</v>
      </c>
      <c r="DJ237">
        <v>0.30958007999999998</v>
      </c>
      <c r="DK237">
        <v>0</v>
      </c>
      <c r="DL237">
        <v>0</v>
      </c>
      <c r="DM237">
        <v>0</v>
      </c>
      <c r="DN237">
        <f>IF(AND(D237=1,AM237&gt;1),1,0)</f>
        <v>0</v>
      </c>
      <c r="DO237">
        <f>IF(AND(DN237=0,AN237=1),AO237,DN237)</f>
        <v>0</v>
      </c>
      <c r="DP237">
        <f>IF(AND(E237=1,AS238&gt;0.3),1,0)</f>
        <v>0</v>
      </c>
      <c r="DQ237">
        <f>IF(AND(F237=1,AT238&gt;0.4),1,0)</f>
        <v>0</v>
      </c>
      <c r="DR237">
        <f>IF(AND($F237=1,$AT238&gt;1),1,0)</f>
        <v>0</v>
      </c>
      <c r="DS237">
        <f>IF(AND($F237=1,$AX237&gt;0.3),1,0)</f>
        <v>0</v>
      </c>
      <c r="DT237">
        <f>IF(AND($F237=1,$AX237&gt;0.4),1,0)</f>
        <v>0</v>
      </c>
      <c r="DU237">
        <f>IF(AND($F237=1,$AX237&gt;1),1,0)</f>
        <v>0</v>
      </c>
      <c r="DV237">
        <f>IF(AND($F237=1,$BI237&gt;0.3),1,0)</f>
        <v>0</v>
      </c>
      <c r="DW237">
        <f>IF(AND($F237=1,$BI237&gt;0.4),1,0)</f>
        <v>0</v>
      </c>
      <c r="DX237">
        <f>IF(AND($F237=1,$BI237&gt;1),1,0)</f>
        <v>0</v>
      </c>
      <c r="DY237">
        <f>IF(AND($F237=1,$BL237&gt;0.3),1,0)</f>
        <v>0</v>
      </c>
      <c r="DZ237">
        <f>IF(AND($F237=1,$BL237&gt;0.4),1,0)</f>
        <v>0</v>
      </c>
      <c r="EA237">
        <f>IF(AND($F237=1,$BL237&gt;1),1,0)</f>
        <v>0</v>
      </c>
      <c r="EB237" s="3">
        <v>85.004940711462453</v>
      </c>
      <c r="EC237">
        <f t="shared" si="13"/>
        <v>89340192.687747046</v>
      </c>
      <c r="ED237">
        <f t="shared" si="14"/>
        <v>244.60011687268184</v>
      </c>
      <c r="EE237">
        <f t="shared" si="15"/>
        <v>173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52103.292369000003</v>
      </c>
      <c r="EM237">
        <v>0</v>
      </c>
      <c r="EN237">
        <v>0</v>
      </c>
      <c r="EO237">
        <v>82963.110738000003</v>
      </c>
      <c r="EP237">
        <v>417.82405428999999</v>
      </c>
    </row>
    <row r="238" spans="1:146" x14ac:dyDescent="0.25">
      <c r="A238">
        <v>21137</v>
      </c>
      <c r="B238">
        <v>14</v>
      </c>
      <c r="C238">
        <v>0</v>
      </c>
      <c r="D238">
        <v>0</v>
      </c>
      <c r="E238">
        <v>0.99960428950000002</v>
      </c>
      <c r="F238">
        <v>1</v>
      </c>
      <c r="G238">
        <v>3.9571050000000003E-4</v>
      </c>
      <c r="H238">
        <v>103114.73602</v>
      </c>
      <c r="I238">
        <v>74353.782296000005</v>
      </c>
      <c r="J238">
        <v>14254.488875999999</v>
      </c>
      <c r="K238">
        <v>0</v>
      </c>
      <c r="L238">
        <v>0</v>
      </c>
      <c r="M238">
        <v>36233.433014000002</v>
      </c>
      <c r="N238">
        <v>30001.096064000001</v>
      </c>
      <c r="O238">
        <v>30001.096064000001</v>
      </c>
      <c r="P238">
        <v>30001.096064000001</v>
      </c>
      <c r="Q238">
        <v>30001.096064000001</v>
      </c>
      <c r="R238">
        <v>56908.398130000001</v>
      </c>
      <c r="S238">
        <v>56908.398130000001</v>
      </c>
      <c r="T238">
        <v>56908.398130000001</v>
      </c>
      <c r="U238">
        <v>39300.162576000002</v>
      </c>
      <c r="V238">
        <v>86374.864275</v>
      </c>
      <c r="W238">
        <v>80361.877066000001</v>
      </c>
      <c r="X238">
        <v>38632.305079999998</v>
      </c>
      <c r="Y238">
        <v>28011.455254</v>
      </c>
      <c r="Z238">
        <v>28011.455254</v>
      </c>
      <c r="AA238">
        <v>17896.677872</v>
      </c>
      <c r="AB238">
        <v>17896.677872</v>
      </c>
      <c r="AC238">
        <v>17896.677872</v>
      </c>
      <c r="AD238">
        <v>17896.677872</v>
      </c>
      <c r="AE238">
        <v>17896.677872</v>
      </c>
      <c r="AF238">
        <v>66</v>
      </c>
      <c r="AG238">
        <v>2.0104999542000002</v>
      </c>
      <c r="AH238">
        <v>38.696881894999997</v>
      </c>
      <c r="AI238">
        <v>654.01031347000003</v>
      </c>
      <c r="AJ238">
        <f>IF(AI238&gt;0,MIN(AH238/AI238,100),100)</f>
        <v>5.9168611102911994E-2</v>
      </c>
      <c r="AK238">
        <v>11425.356409</v>
      </c>
      <c r="AL238">
        <v>7077.2542219999996</v>
      </c>
      <c r="AM238">
        <v>0.54906104229999997</v>
      </c>
      <c r="AN238">
        <f>IF(AND(AK238=0,AL238=0,AM238=0),1,0)</f>
        <v>0</v>
      </c>
      <c r="AQ238">
        <v>92.433234424000005</v>
      </c>
      <c r="AR238">
        <v>0.96873887059999997</v>
      </c>
      <c r="AS238">
        <v>28.786423436</v>
      </c>
      <c r="AT238">
        <v>0.21179989560000001</v>
      </c>
      <c r="AU238">
        <v>5.2969732918999997</v>
      </c>
      <c r="AV238">
        <v>0.65755467359999997</v>
      </c>
      <c r="AW238">
        <v>24.845642903000002</v>
      </c>
      <c r="AX238">
        <v>2.96418445E-2</v>
      </c>
      <c r="AY238">
        <v>23948.077539999998</v>
      </c>
      <c r="AZ238">
        <v>2.8891991211999999</v>
      </c>
      <c r="BA238">
        <v>1775.7450025999999</v>
      </c>
      <c r="BB238">
        <v>16221.273191</v>
      </c>
      <c r="BC238">
        <v>6718.1440952000003</v>
      </c>
      <c r="BD238">
        <v>0</v>
      </c>
      <c r="BE238">
        <v>11000</v>
      </c>
      <c r="BF238">
        <v>1.1875</v>
      </c>
      <c r="BG238">
        <v>22397484.918000001</v>
      </c>
      <c r="BH238">
        <v>3247026.6206999999</v>
      </c>
      <c r="BI238">
        <v>0.35831858849999998</v>
      </c>
      <c r="BJ238">
        <v>19.082694362000002</v>
      </c>
      <c r="BK238">
        <v>1.7794962137999999</v>
      </c>
      <c r="BL238">
        <f>BK238/BJ238</f>
        <v>9.3251832264502926E-2</v>
      </c>
      <c r="BM238">
        <v>1266.6947585</v>
      </c>
      <c r="BN238">
        <v>2526</v>
      </c>
      <c r="BO238">
        <f>BN238*365.25*1000000/1000</f>
        <v>922621500</v>
      </c>
      <c r="BP238">
        <f>BO238/(CR238*1000)</f>
        <v>130.81263292216079</v>
      </c>
      <c r="BQ238">
        <v>0</v>
      </c>
      <c r="BR238">
        <v>214</v>
      </c>
      <c r="BS238">
        <v>214</v>
      </c>
      <c r="BT238">
        <v>344</v>
      </c>
      <c r="BU238" t="s">
        <v>376</v>
      </c>
      <c r="BV238" t="s">
        <v>377</v>
      </c>
      <c r="BW238">
        <v>22.25</v>
      </c>
      <c r="BX238">
        <v>114.16</v>
      </c>
      <c r="BY238" t="s">
        <v>71</v>
      </c>
      <c r="BZ238" t="s">
        <v>181</v>
      </c>
      <c r="CA238" t="s">
        <v>79</v>
      </c>
      <c r="CB238" t="s">
        <v>877</v>
      </c>
      <c r="CC238" t="s">
        <v>80</v>
      </c>
      <c r="CD238" t="s">
        <v>881</v>
      </c>
      <c r="CE238">
        <v>8825.1985084000007</v>
      </c>
      <c r="CF238">
        <v>1682</v>
      </c>
      <c r="CG238">
        <v>2121</v>
      </c>
      <c r="CH238">
        <v>2620</v>
      </c>
      <c r="CI238">
        <v>3285</v>
      </c>
      <c r="CJ238">
        <v>3472</v>
      </c>
      <c r="CK238">
        <v>3906</v>
      </c>
      <c r="CL238">
        <v>4623</v>
      </c>
      <c r="CM238">
        <v>5031</v>
      </c>
      <c r="CN238">
        <v>5766</v>
      </c>
      <c r="CO238">
        <v>6144</v>
      </c>
      <c r="CP238">
        <v>6783</v>
      </c>
      <c r="CQ238">
        <v>6810</v>
      </c>
      <c r="CR238">
        <v>7053</v>
      </c>
      <c r="CS238">
        <v>7431</v>
      </c>
      <c r="CT238" t="s">
        <v>885</v>
      </c>
      <c r="CU238">
        <v>7803</v>
      </c>
      <c r="CV238">
        <v>8160</v>
      </c>
      <c r="CW238">
        <v>26815.3</v>
      </c>
      <c r="CX238" t="s">
        <v>891</v>
      </c>
      <c r="CY238" t="s">
        <v>891</v>
      </c>
      <c r="CZ238">
        <v>2724.4847168000001</v>
      </c>
      <c r="DA238">
        <v>10907.032584</v>
      </c>
      <c r="DB238">
        <v>225.22700501</v>
      </c>
      <c r="DC238">
        <v>42.164199828999998</v>
      </c>
      <c r="DD238">
        <f t="shared" si="16"/>
        <v>0.18720756788080506</v>
      </c>
      <c r="DE238">
        <v>0.19938600000000001</v>
      </c>
      <c r="DF238">
        <v>3243664</v>
      </c>
      <c r="DG238">
        <v>6.1469000000000003E-2</v>
      </c>
      <c r="DH238">
        <v>2.5521946</v>
      </c>
      <c r="DI238">
        <v>0.47117900000000001</v>
      </c>
      <c r="DJ238">
        <v>1.20254076</v>
      </c>
      <c r="DK238">
        <v>0</v>
      </c>
      <c r="DL238">
        <v>0</v>
      </c>
      <c r="DM238">
        <v>0</v>
      </c>
      <c r="DN238">
        <f>IF(AND(D238=1,AM238&gt;1),1,0)</f>
        <v>0</v>
      </c>
      <c r="DO238">
        <f>IF(AND(DN238=0,AN238=1),AO238,DN238)</f>
        <v>0</v>
      </c>
      <c r="DP238">
        <f>IF(AND(E238=1,AS239&gt;0.3),1,0)</f>
        <v>0</v>
      </c>
      <c r="DQ238">
        <f>IF(AND(F238=1,AT239&gt;0.4),1,0)</f>
        <v>0</v>
      </c>
      <c r="DR238">
        <f>IF(AND($F238=1,$AT239&gt;1),1,0)</f>
        <v>0</v>
      </c>
      <c r="DS238">
        <f>IF(AND($F238=1,$AX238&gt;0.3),1,0)</f>
        <v>0</v>
      </c>
      <c r="DT238">
        <f>IF(AND($F238=1,$AX238&gt;0.4),1,0)</f>
        <v>0</v>
      </c>
      <c r="DU238">
        <f>IF(AND($F238=1,$AX238&gt;1),1,0)</f>
        <v>0</v>
      </c>
      <c r="DV238">
        <f>IF(AND($F238=1,$BI238&gt;0.3),1,0)</f>
        <v>1</v>
      </c>
      <c r="DW238">
        <f>IF(AND($F238=1,$BI238&gt;0.4),1,0)</f>
        <v>0</v>
      </c>
      <c r="DX238">
        <f>IF(AND($F238=1,$BI238&gt;1),1,0)</f>
        <v>0</v>
      </c>
      <c r="DY238">
        <f>IF(AND($F238=1,$BL238&gt;0.3),1,0)</f>
        <v>0</v>
      </c>
      <c r="DZ238">
        <f>IF(AND($F238=1,$BL238&gt;0.4),1,0)</f>
        <v>0</v>
      </c>
      <c r="EA238">
        <f>IF(AND($F238=1,$BL238&gt;1),1,0)</f>
        <v>0</v>
      </c>
      <c r="EB238" s="3">
        <v>101.90746385778529</v>
      </c>
      <c r="EC238">
        <f t="shared" si="13"/>
        <v>718753342.58895957</v>
      </c>
      <c r="ED238">
        <f t="shared" si="14"/>
        <v>1967.8394047610118</v>
      </c>
      <c r="EE238">
        <f t="shared" si="15"/>
        <v>2526</v>
      </c>
      <c r="EF238">
        <v>14254.488875999999</v>
      </c>
      <c r="EG238">
        <v>30001.096064000001</v>
      </c>
      <c r="EH238">
        <v>17896.677872</v>
      </c>
      <c r="EI238">
        <v>28011.455254</v>
      </c>
      <c r="EJ238">
        <v>30060.459531</v>
      </c>
      <c r="EK238">
        <v>30060.459531</v>
      </c>
      <c r="EL238">
        <v>30060.459531</v>
      </c>
      <c r="EM238">
        <v>31640.774978000001</v>
      </c>
      <c r="EN238">
        <v>31640.774978000001</v>
      </c>
      <c r="EO238">
        <v>45620.318261</v>
      </c>
      <c r="EP238">
        <v>27253.807702999999</v>
      </c>
    </row>
    <row r="239" spans="1:146" x14ac:dyDescent="0.25">
      <c r="A239">
        <v>21138</v>
      </c>
      <c r="B239">
        <v>2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363038.72869999998</v>
      </c>
      <c r="I239">
        <v>363038.72869999998</v>
      </c>
      <c r="J239">
        <v>0</v>
      </c>
      <c r="K239">
        <v>0</v>
      </c>
      <c r="L239">
        <v>0</v>
      </c>
      <c r="M239">
        <v>364226.79937999998</v>
      </c>
      <c r="N239">
        <v>364226.79937999998</v>
      </c>
      <c r="O239">
        <v>364226.79937999998</v>
      </c>
      <c r="P239">
        <v>0</v>
      </c>
      <c r="Q239">
        <v>0</v>
      </c>
      <c r="R239">
        <v>323526.50972999999</v>
      </c>
      <c r="S239">
        <v>323526.50972999999</v>
      </c>
      <c r="T239">
        <v>0</v>
      </c>
      <c r="U239">
        <v>0</v>
      </c>
      <c r="V239">
        <v>552.53128471000002</v>
      </c>
      <c r="W239">
        <v>552.53128471000002</v>
      </c>
      <c r="X239">
        <v>0</v>
      </c>
      <c r="Y239">
        <v>0</v>
      </c>
      <c r="Z239">
        <v>0</v>
      </c>
      <c r="AA239">
        <v>35604.548742999999</v>
      </c>
      <c r="AB239">
        <v>35604.548742999999</v>
      </c>
      <c r="AC239">
        <v>0</v>
      </c>
      <c r="AD239">
        <v>0</v>
      </c>
      <c r="AE239">
        <v>0</v>
      </c>
      <c r="AF239">
        <v>97</v>
      </c>
      <c r="AG239">
        <v>0.61570000650000001</v>
      </c>
      <c r="AH239">
        <v>75.468702316000005</v>
      </c>
      <c r="AI239">
        <v>12.435900211</v>
      </c>
      <c r="AJ239">
        <f>IF(AI239&gt;0,MIN(AH239/AI239,100),100)</f>
        <v>6.0686159454098245</v>
      </c>
      <c r="AK239">
        <v>324249.31855000003</v>
      </c>
      <c r="AL239">
        <v>2396674.6790999998</v>
      </c>
      <c r="AM239">
        <v>7.3914559999999998</v>
      </c>
      <c r="AN239">
        <f>IF(AND(AK239=0,AL239=0,AM239=0),1,0)</f>
        <v>0</v>
      </c>
      <c r="AQ239">
        <v>11.826490069</v>
      </c>
      <c r="AR239">
        <v>0</v>
      </c>
      <c r="AS239">
        <v>282.90984056000002</v>
      </c>
      <c r="AT239">
        <v>0.16705400000000001</v>
      </c>
      <c r="AU239">
        <v>47.261249139999997</v>
      </c>
      <c r="AV239">
        <v>41.596599578999999</v>
      </c>
      <c r="AW239">
        <v>125.17299652</v>
      </c>
      <c r="AX239">
        <v>0.33231300120000001</v>
      </c>
      <c r="AY239">
        <v>91693.445000000007</v>
      </c>
      <c r="AZ239">
        <v>5.4865000000000004</v>
      </c>
      <c r="BA239">
        <v>6480.03</v>
      </c>
      <c r="BB239">
        <v>18258.669999999998</v>
      </c>
      <c r="BC239">
        <v>11314.264999999999</v>
      </c>
      <c r="BD239">
        <v>1</v>
      </c>
      <c r="BE239">
        <v>1100000</v>
      </c>
      <c r="BF239">
        <v>3.8</v>
      </c>
      <c r="BG239">
        <v>72663234.375</v>
      </c>
      <c r="BH239">
        <v>11160211.743000001</v>
      </c>
      <c r="BI239">
        <v>0.1535705963</v>
      </c>
      <c r="BJ239">
        <v>30.329481980000001</v>
      </c>
      <c r="BK239">
        <v>11.1580677</v>
      </c>
      <c r="BL239">
        <f>BK239/BJ239</f>
        <v>0.36789509650570035</v>
      </c>
      <c r="BM239">
        <v>1472.2337008</v>
      </c>
      <c r="BN239">
        <v>454</v>
      </c>
      <c r="BO239">
        <f>BN239*365.25*1000000/1000</f>
        <v>165823500</v>
      </c>
      <c r="BP239">
        <f>BO239/(CR239*1000)</f>
        <v>95.796360485268636</v>
      </c>
      <c r="BQ239">
        <v>1</v>
      </c>
      <c r="BR239">
        <v>579</v>
      </c>
      <c r="BS239">
        <v>578</v>
      </c>
      <c r="BT239">
        <v>348</v>
      </c>
      <c r="BU239" t="s">
        <v>378</v>
      </c>
      <c r="BV239" t="s">
        <v>379</v>
      </c>
      <c r="BW239">
        <v>47.5</v>
      </c>
      <c r="BX239">
        <v>19.079999999999998</v>
      </c>
      <c r="BY239" t="s">
        <v>109</v>
      </c>
      <c r="BZ239" t="s">
        <v>153</v>
      </c>
      <c r="CA239" t="s">
        <v>102</v>
      </c>
      <c r="CB239" t="s">
        <v>878</v>
      </c>
      <c r="CC239" t="s">
        <v>93</v>
      </c>
      <c r="CD239" t="s">
        <v>881</v>
      </c>
      <c r="CE239">
        <v>3402.5010889</v>
      </c>
      <c r="CF239">
        <v>1618</v>
      </c>
      <c r="CG239">
        <v>1714</v>
      </c>
      <c r="CH239">
        <v>1811</v>
      </c>
      <c r="CI239">
        <v>1878</v>
      </c>
      <c r="CJ239">
        <v>1946</v>
      </c>
      <c r="CK239">
        <v>2005</v>
      </c>
      <c r="CL239">
        <v>2057</v>
      </c>
      <c r="CM239">
        <v>2036</v>
      </c>
      <c r="CN239">
        <v>2005</v>
      </c>
      <c r="CO239">
        <v>1893</v>
      </c>
      <c r="CP239">
        <v>1787</v>
      </c>
      <c r="CQ239">
        <v>1700</v>
      </c>
      <c r="CR239">
        <v>1731</v>
      </c>
      <c r="CS239">
        <v>1770</v>
      </c>
      <c r="CT239" t="s">
        <v>886</v>
      </c>
      <c r="CU239">
        <v>1838</v>
      </c>
      <c r="CV239">
        <v>1914</v>
      </c>
      <c r="CW239">
        <v>26401.599999999999</v>
      </c>
      <c r="CX239" t="s">
        <v>891</v>
      </c>
      <c r="CY239" t="s">
        <v>891</v>
      </c>
      <c r="CZ239">
        <v>5609.2111398999996</v>
      </c>
      <c r="DA239">
        <v>1497.5367514</v>
      </c>
      <c r="DB239">
        <v>13.719099999000001</v>
      </c>
      <c r="DC239">
        <v>88.779403686999999</v>
      </c>
      <c r="DD239">
        <f t="shared" si="16"/>
        <v>6.4712265158407778</v>
      </c>
      <c r="DE239">
        <v>41.596599578999999</v>
      </c>
      <c r="DF239">
        <v>125.17299652</v>
      </c>
      <c r="DG239">
        <v>0.33231300120000001</v>
      </c>
      <c r="DH239">
        <v>282.90984056000002</v>
      </c>
      <c r="DI239">
        <v>0.16705400000000001</v>
      </c>
      <c r="DJ239">
        <v>47.261249139999997</v>
      </c>
      <c r="DK239">
        <v>324249.31855000003</v>
      </c>
      <c r="DL239">
        <v>2396674.6790999998</v>
      </c>
      <c r="DM239">
        <v>7.3914559999999998</v>
      </c>
      <c r="DN239">
        <f>IF(AND(D239=1,AM239&gt;1),1,0)</f>
        <v>0</v>
      </c>
      <c r="DO239">
        <f>IF(AND(DN239=0,AN239=1),AO239,DN239)</f>
        <v>0</v>
      </c>
      <c r="DP239">
        <f>IF(AND(E239=1,AS240&gt;0.3),1,0)</f>
        <v>1</v>
      </c>
      <c r="DQ239">
        <f>IF(AND(F239=1,AT240&gt;0.4),1,0)</f>
        <v>1</v>
      </c>
      <c r="DR239">
        <f>IF(AND($F239=1,$AT240&gt;1),1,0)</f>
        <v>0</v>
      </c>
      <c r="DS239">
        <f>IF(AND($F239=1,$AX239&gt;0.3),1,0)</f>
        <v>1</v>
      </c>
      <c r="DT239">
        <f>IF(AND($F239=1,$AX239&gt;0.4),1,0)</f>
        <v>0</v>
      </c>
      <c r="DU239">
        <f>IF(AND($F239=1,$AX239&gt;1),1,0)</f>
        <v>0</v>
      </c>
      <c r="DV239">
        <f>IF(AND($F239=1,$BI239&gt;0.3),1,0)</f>
        <v>0</v>
      </c>
      <c r="DW239">
        <f>IF(AND($F239=1,$BI239&gt;0.4),1,0)</f>
        <v>0</v>
      </c>
      <c r="DX239">
        <f>IF(AND($F239=1,$BI239&gt;1),1,0)</f>
        <v>0</v>
      </c>
      <c r="DY239">
        <f>IF(AND($F239=1,$BL239&gt;0.3),1,0)</f>
        <v>1</v>
      </c>
      <c r="DZ239">
        <f>IF(AND($F239=1,$BL239&gt;0.4),1,0)</f>
        <v>0</v>
      </c>
      <c r="EA239">
        <f>IF(AND($F239=1,$BL239&gt;1),1,0)</f>
        <v>0</v>
      </c>
      <c r="EB239" s="3">
        <v>97.757584640187602</v>
      </c>
      <c r="EC239">
        <f t="shared" si="13"/>
        <v>169218379.01216474</v>
      </c>
      <c r="ED239">
        <f t="shared" si="14"/>
        <v>463.2946721756735</v>
      </c>
      <c r="EE239">
        <f t="shared" si="15"/>
        <v>454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3262.7183110000001</v>
      </c>
      <c r="EN239">
        <v>3262.7183110000001</v>
      </c>
      <c r="EO239">
        <v>3262.7183110000001</v>
      </c>
      <c r="EP239">
        <v>183794.11741000001</v>
      </c>
    </row>
    <row r="240" spans="1:146" x14ac:dyDescent="0.25">
      <c r="A240">
        <v>21151</v>
      </c>
      <c r="B240">
        <v>1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412255.35914000002</v>
      </c>
      <c r="I240">
        <v>412255.35914000002</v>
      </c>
      <c r="J240">
        <v>412255.35914000002</v>
      </c>
      <c r="K240">
        <v>412255.35914000002</v>
      </c>
      <c r="L240">
        <v>0</v>
      </c>
      <c r="M240">
        <v>489886.84938000003</v>
      </c>
      <c r="N240">
        <v>489886.84938000003</v>
      </c>
      <c r="O240">
        <v>0</v>
      </c>
      <c r="P240">
        <v>0</v>
      </c>
      <c r="Q240">
        <v>0</v>
      </c>
      <c r="R240">
        <v>413488.20208000002</v>
      </c>
      <c r="S240">
        <v>351572.43530000001</v>
      </c>
      <c r="T240">
        <v>223063.53912</v>
      </c>
      <c r="U240">
        <v>0</v>
      </c>
      <c r="V240">
        <v>202148.21353000001</v>
      </c>
      <c r="W240">
        <v>83622.709241999997</v>
      </c>
      <c r="X240">
        <v>887.20898423999995</v>
      </c>
      <c r="Y240">
        <v>887.20898423999995</v>
      </c>
      <c r="Z240">
        <v>887.20898423999995</v>
      </c>
      <c r="AA240">
        <v>25187.568510000001</v>
      </c>
      <c r="AB240">
        <v>0</v>
      </c>
      <c r="AC240">
        <v>0</v>
      </c>
      <c r="AD240">
        <v>0</v>
      </c>
      <c r="AE240">
        <v>0</v>
      </c>
      <c r="AF240">
        <v>175</v>
      </c>
      <c r="AG240">
        <v>0.42840000989999999</v>
      </c>
      <c r="AH240">
        <v>518.52301024999997</v>
      </c>
      <c r="AI240">
        <v>67.921203613000003</v>
      </c>
      <c r="AJ240">
        <f>IF(AI240&gt;0,MIN(AH240/AI240,100),100)</f>
        <v>7.634184653211233</v>
      </c>
      <c r="AK240">
        <v>481892.90895999997</v>
      </c>
      <c r="AL240">
        <v>26139988.598999999</v>
      </c>
      <c r="AM240">
        <v>54.244394</v>
      </c>
      <c r="AN240">
        <f>IF(AND(AK240=0,AL240=0,AM240=0),1,0)</f>
        <v>0</v>
      </c>
      <c r="AQ240">
        <v>11.381754879000001</v>
      </c>
      <c r="AR240">
        <v>0</v>
      </c>
      <c r="AS240">
        <v>497.39323989000002</v>
      </c>
      <c r="AT240">
        <v>0.62768400000000002</v>
      </c>
      <c r="AU240">
        <v>312.20582138999998</v>
      </c>
      <c r="AV240">
        <v>266.22900391000002</v>
      </c>
      <c r="AW240">
        <v>1843.4499512</v>
      </c>
      <c r="AX240">
        <v>0.14441899959999999</v>
      </c>
      <c r="AY240">
        <v>47360.14</v>
      </c>
      <c r="AZ240">
        <v>7.3230000000000004</v>
      </c>
      <c r="BA240">
        <v>194.46</v>
      </c>
      <c r="BB240">
        <v>17775.669999999998</v>
      </c>
      <c r="BC240">
        <v>3649.89</v>
      </c>
      <c r="BD240">
        <v>0</v>
      </c>
      <c r="BE240">
        <v>600000</v>
      </c>
      <c r="BF240">
        <v>6.0256410000000002</v>
      </c>
      <c r="BG240">
        <v>14548056.641000001</v>
      </c>
      <c r="BH240">
        <v>32587371.25</v>
      </c>
      <c r="BI240">
        <v>2.2399810540999998</v>
      </c>
      <c r="BJ240">
        <v>0.86793602000000003</v>
      </c>
      <c r="BK240">
        <v>1.7603614299999999</v>
      </c>
      <c r="BL240">
        <f>BK240/BJ240</f>
        <v>2.0282156627167054</v>
      </c>
      <c r="BM240">
        <v>700.72520659999998</v>
      </c>
      <c r="BN240">
        <v>245</v>
      </c>
      <c r="BO240">
        <f>BN240*365.25*1000000/1000</f>
        <v>89486250</v>
      </c>
      <c r="BP240">
        <f>BO240/(CR240*1000)</f>
        <v>52.209014002333724</v>
      </c>
      <c r="BQ240">
        <v>1</v>
      </c>
      <c r="BR240">
        <v>283</v>
      </c>
      <c r="BS240">
        <v>283</v>
      </c>
      <c r="BT240">
        <v>356</v>
      </c>
      <c r="BU240" t="s">
        <v>380</v>
      </c>
      <c r="BV240" t="s">
        <v>381</v>
      </c>
      <c r="BW240">
        <v>27.18</v>
      </c>
      <c r="BX240">
        <v>78.02</v>
      </c>
      <c r="BY240" t="s">
        <v>71</v>
      </c>
      <c r="BZ240" t="s">
        <v>72</v>
      </c>
      <c r="CA240" t="s">
        <v>118</v>
      </c>
      <c r="CB240" t="s">
        <v>879</v>
      </c>
      <c r="CC240" t="s">
        <v>74</v>
      </c>
      <c r="CD240" t="s">
        <v>74</v>
      </c>
      <c r="CE240">
        <v>3265.9772290999999</v>
      </c>
      <c r="CF240">
        <v>369</v>
      </c>
      <c r="CG240">
        <v>428</v>
      </c>
      <c r="CH240">
        <v>499</v>
      </c>
      <c r="CI240">
        <v>559</v>
      </c>
      <c r="CJ240">
        <v>624</v>
      </c>
      <c r="CK240">
        <v>681</v>
      </c>
      <c r="CL240">
        <v>739</v>
      </c>
      <c r="CM240">
        <v>828</v>
      </c>
      <c r="CN240">
        <v>933</v>
      </c>
      <c r="CO240">
        <v>1095</v>
      </c>
      <c r="CP240">
        <v>1293</v>
      </c>
      <c r="CQ240">
        <v>1491</v>
      </c>
      <c r="CR240">
        <v>1714</v>
      </c>
      <c r="CS240">
        <v>1973</v>
      </c>
      <c r="CT240" t="s">
        <v>886</v>
      </c>
      <c r="CU240">
        <v>2276</v>
      </c>
      <c r="CV240">
        <v>2615</v>
      </c>
      <c r="CW240">
        <v>1284.25</v>
      </c>
      <c r="CX240" t="s">
        <v>879</v>
      </c>
      <c r="CY240" t="s">
        <v>889</v>
      </c>
      <c r="CZ240">
        <v>3312.0400866999998</v>
      </c>
      <c r="DA240">
        <v>7273.1747181999999</v>
      </c>
      <c r="DB240">
        <v>76.298896790000001</v>
      </c>
      <c r="DC240">
        <v>200.64900208</v>
      </c>
      <c r="DD240">
        <f t="shared" si="16"/>
        <v>2.6297759275897912</v>
      </c>
      <c r="DE240">
        <v>266.22900391000002</v>
      </c>
      <c r="DF240">
        <v>1843.4499512</v>
      </c>
      <c r="DG240">
        <v>0.14441899959999999</v>
      </c>
      <c r="DH240">
        <v>497.39323989000002</v>
      </c>
      <c r="DI240">
        <v>0.62768400000000002</v>
      </c>
      <c r="DJ240">
        <v>312.20582138999998</v>
      </c>
      <c r="DK240">
        <v>481892.90895999997</v>
      </c>
      <c r="DL240">
        <v>26139988.598999999</v>
      </c>
      <c r="DM240">
        <v>54.244394</v>
      </c>
      <c r="DN240">
        <f>IF(AND(D240=1,AM240&gt;1),1,0)</f>
        <v>0</v>
      </c>
      <c r="DO240">
        <f>IF(AND(DN240=0,AN240=1),AO240,DN240)</f>
        <v>0</v>
      </c>
      <c r="DP240">
        <f>IF(AND(E240=1,AS241&gt;0.3),1,0)</f>
        <v>1</v>
      </c>
      <c r="DQ240">
        <f>IF(AND(F240=1,AT241&gt;0.4),1,0)</f>
        <v>1</v>
      </c>
      <c r="DR240">
        <f>IF(AND($F240=1,$AT241&gt;1),1,0)</f>
        <v>0</v>
      </c>
      <c r="DS240">
        <f>IF(AND($F240=1,$AX240&gt;0.3),1,0)</f>
        <v>0</v>
      </c>
      <c r="DT240">
        <f>IF(AND($F240=1,$AX240&gt;0.4),1,0)</f>
        <v>0</v>
      </c>
      <c r="DU240">
        <f>IF(AND($F240=1,$AX240&gt;1),1,0)</f>
        <v>0</v>
      </c>
      <c r="DV240">
        <f>IF(AND($F240=1,$BI240&gt;0.3),1,0)</f>
        <v>1</v>
      </c>
      <c r="DW240">
        <f>IF(AND($F240=1,$BI240&gt;0.4),1,0)</f>
        <v>1</v>
      </c>
      <c r="DX240">
        <f>IF(AND($F240=1,$BI240&gt;1),1,0)</f>
        <v>1</v>
      </c>
      <c r="DY240">
        <f>IF(AND($F240=1,$BL240&gt;0.3),1,0)</f>
        <v>1</v>
      </c>
      <c r="DZ240">
        <f>IF(AND($F240=1,$BL240&gt;0.4),1,0)</f>
        <v>1</v>
      </c>
      <c r="EA240">
        <f>IF(AND($F240=1,$BL240&gt;1),1,0)</f>
        <v>1</v>
      </c>
      <c r="EB240" s="3">
        <v>148.79291745712905</v>
      </c>
      <c r="EC240">
        <f t="shared" si="13"/>
        <v>255031060.52151918</v>
      </c>
      <c r="ED240">
        <f t="shared" si="14"/>
        <v>698.23698979197582</v>
      </c>
      <c r="EE240">
        <f t="shared" si="15"/>
        <v>245</v>
      </c>
      <c r="EF240">
        <v>412255.35914000002</v>
      </c>
      <c r="EG240">
        <v>0</v>
      </c>
      <c r="EH240">
        <v>0</v>
      </c>
      <c r="EI240">
        <v>49613.863058000003</v>
      </c>
      <c r="EJ240">
        <v>40645.182806999997</v>
      </c>
      <c r="EK240">
        <v>40645.182806999997</v>
      </c>
      <c r="EL240">
        <v>40645.182806999997</v>
      </c>
      <c r="EM240">
        <v>4689.4715327000004</v>
      </c>
      <c r="EN240">
        <v>4689.4715327000004</v>
      </c>
      <c r="EO240">
        <v>4689.4715327000004</v>
      </c>
      <c r="EP240">
        <v>47455.178978999997</v>
      </c>
    </row>
    <row r="241" spans="1:146" x14ac:dyDescent="0.25">
      <c r="A241">
        <v>21152</v>
      </c>
      <c r="B241">
        <v>7</v>
      </c>
      <c r="C241">
        <v>0.14560582420000001</v>
      </c>
      <c r="D241">
        <v>0</v>
      </c>
      <c r="E241">
        <v>0.85439417579999999</v>
      </c>
      <c r="F241">
        <v>1</v>
      </c>
      <c r="G241">
        <v>0</v>
      </c>
      <c r="H241">
        <v>243841.44803999999</v>
      </c>
      <c r="I241">
        <v>243841.44803999999</v>
      </c>
      <c r="J241">
        <v>243841.44803999999</v>
      </c>
      <c r="K241">
        <v>243841.44803999999</v>
      </c>
      <c r="L241">
        <v>37308.440934999999</v>
      </c>
      <c r="M241">
        <v>76449.382010999994</v>
      </c>
      <c r="N241">
        <v>76449.382010999994</v>
      </c>
      <c r="O241">
        <v>76449.382010999994</v>
      </c>
      <c r="P241">
        <v>76449.382010999994</v>
      </c>
      <c r="Q241">
        <v>76449.382010999994</v>
      </c>
      <c r="R241">
        <v>205029.16549000001</v>
      </c>
      <c r="S241">
        <v>72550.288853000005</v>
      </c>
      <c r="T241">
        <v>47027.063473000002</v>
      </c>
      <c r="U241">
        <v>0</v>
      </c>
      <c r="V241">
        <v>103423.18669</v>
      </c>
      <c r="W241">
        <v>8607.0658248</v>
      </c>
      <c r="X241">
        <v>8607.0658248</v>
      </c>
      <c r="Y241">
        <v>2712.7689820999999</v>
      </c>
      <c r="Z241">
        <v>2712.7689820999999</v>
      </c>
      <c r="AA241">
        <v>18837.134228999999</v>
      </c>
      <c r="AB241">
        <v>18837.134228999999</v>
      </c>
      <c r="AC241">
        <v>18837.134228999999</v>
      </c>
      <c r="AD241">
        <v>18837.134228999999</v>
      </c>
      <c r="AE241">
        <v>18837.134228999999</v>
      </c>
      <c r="AF241">
        <v>71</v>
      </c>
      <c r="AG241">
        <v>0.40950000289999999</v>
      </c>
      <c r="AH241">
        <v>154.73037590000001</v>
      </c>
      <c r="AI241">
        <v>220.31701860000001</v>
      </c>
      <c r="AJ241">
        <f>IF(AI241&gt;0,MIN(AH241/AI241,100),100)</f>
        <v>0.70230786928413891</v>
      </c>
      <c r="AK241">
        <v>101999.15956</v>
      </c>
      <c r="AL241">
        <v>1872090.9966</v>
      </c>
      <c r="AM241">
        <v>8.1891415132999992</v>
      </c>
      <c r="AN241">
        <f>IF(AND(AK241=0,AL241=0,AM241=0),1,0)</f>
        <v>0</v>
      </c>
      <c r="AQ241">
        <v>130.61797901</v>
      </c>
      <c r="AR241">
        <v>0.70982839310000001</v>
      </c>
      <c r="AS241">
        <v>38.450107715999998</v>
      </c>
      <c r="AT241">
        <v>0.92210267189999995</v>
      </c>
      <c r="AU241">
        <v>23.881924780999999</v>
      </c>
      <c r="AV241">
        <v>22.183747123</v>
      </c>
      <c r="AW241">
        <v>42.886884551000001</v>
      </c>
      <c r="AX241">
        <v>18.63199929</v>
      </c>
      <c r="AY241">
        <v>62250.447693000002</v>
      </c>
      <c r="AZ241">
        <v>6.2690809495000002</v>
      </c>
      <c r="BA241">
        <v>153.28673767000001</v>
      </c>
      <c r="BB241">
        <v>41403.923955999999</v>
      </c>
      <c r="BC241">
        <v>8251.2546256999995</v>
      </c>
      <c r="BD241">
        <v>0.50456482049999996</v>
      </c>
      <c r="BE241">
        <v>39000</v>
      </c>
      <c r="BF241">
        <v>1.0769230000000001</v>
      </c>
      <c r="BG241">
        <v>30012897.361000001</v>
      </c>
      <c r="BH241">
        <v>20811745.107000001</v>
      </c>
      <c r="BI241">
        <v>1.3918690293</v>
      </c>
      <c r="BJ241">
        <v>34.266586971000002</v>
      </c>
      <c r="BK241">
        <v>8.3264083173000003</v>
      </c>
      <c r="BL241">
        <f>BK241/BJ241</f>
        <v>0.24298913470275532</v>
      </c>
      <c r="BM241">
        <v>253.82216262</v>
      </c>
      <c r="BN241">
        <v>1920</v>
      </c>
      <c r="BO241">
        <f>BN241*365.25*1000000/1000</f>
        <v>701280000</v>
      </c>
      <c r="BP241">
        <f>BO241/(CR241*1000)</f>
        <v>112.92753623188406</v>
      </c>
      <c r="BQ241">
        <v>1</v>
      </c>
      <c r="BR241">
        <v>231</v>
      </c>
      <c r="BS241">
        <v>231</v>
      </c>
      <c r="BT241">
        <v>356</v>
      </c>
      <c r="BU241" t="s">
        <v>380</v>
      </c>
      <c r="BV241" t="s">
        <v>382</v>
      </c>
      <c r="BW241">
        <v>23.03</v>
      </c>
      <c r="BX241">
        <v>72.62</v>
      </c>
      <c r="BY241" t="s">
        <v>71</v>
      </c>
      <c r="BZ241" t="s">
        <v>72</v>
      </c>
      <c r="CA241" t="s">
        <v>118</v>
      </c>
      <c r="CB241" t="s">
        <v>879</v>
      </c>
      <c r="CC241" t="s">
        <v>74</v>
      </c>
      <c r="CD241" t="s">
        <v>74</v>
      </c>
      <c r="CE241">
        <v>11223.843054000001</v>
      </c>
      <c r="CF241">
        <v>855</v>
      </c>
      <c r="CG241">
        <v>1007</v>
      </c>
      <c r="CH241">
        <v>1181</v>
      </c>
      <c r="CI241">
        <v>1412</v>
      </c>
      <c r="CJ241">
        <v>1695</v>
      </c>
      <c r="CK241">
        <v>2050</v>
      </c>
      <c r="CL241">
        <v>2484</v>
      </c>
      <c r="CM241">
        <v>2855</v>
      </c>
      <c r="CN241">
        <v>3255</v>
      </c>
      <c r="CO241">
        <v>3790</v>
      </c>
      <c r="CP241">
        <v>4427</v>
      </c>
      <c r="CQ241">
        <v>5238</v>
      </c>
      <c r="CR241">
        <v>6210</v>
      </c>
      <c r="CS241">
        <v>7325</v>
      </c>
      <c r="CT241" t="s">
        <v>885</v>
      </c>
      <c r="CU241">
        <v>8452</v>
      </c>
      <c r="CV241">
        <v>9599</v>
      </c>
      <c r="CW241">
        <v>3608.05</v>
      </c>
      <c r="CX241" t="s">
        <v>879</v>
      </c>
      <c r="CY241" t="s">
        <v>889</v>
      </c>
      <c r="CZ241">
        <v>2818.0196449</v>
      </c>
      <c r="DA241">
        <v>6913.8668170999999</v>
      </c>
      <c r="DB241">
        <v>182.50799560999999</v>
      </c>
      <c r="DC241">
        <v>492.20300293000003</v>
      </c>
      <c r="DD241">
        <f t="shared" si="16"/>
        <v>2.6968846010548768</v>
      </c>
      <c r="DE241">
        <v>9.3722496033000002</v>
      </c>
      <c r="DF241">
        <v>5.9617001599999997E-2</v>
      </c>
      <c r="DG241">
        <v>100</v>
      </c>
      <c r="DH241">
        <v>6.9606638600000004</v>
      </c>
      <c r="DI241">
        <v>2.3320099999999999</v>
      </c>
      <c r="DJ241">
        <v>16.232363079999999</v>
      </c>
      <c r="DK241">
        <v>228606.50795999999</v>
      </c>
      <c r="DL241">
        <v>4195840.3106000004</v>
      </c>
      <c r="DM241">
        <v>18.353985000000002</v>
      </c>
      <c r="DN241">
        <f>IF(AND(D241=1,AM241&gt;1),1,0)</f>
        <v>0</v>
      </c>
      <c r="DO241">
        <f>IF(AND(DN241=0,AN241=1),AO241,DN241)</f>
        <v>0</v>
      </c>
      <c r="DP241">
        <f>IF(AND(E241=1,AS242&gt;0.3),1,0)</f>
        <v>0</v>
      </c>
      <c r="DQ241">
        <f>IF(AND(F241=1,AT242&gt;0.4),1,0)</f>
        <v>0</v>
      </c>
      <c r="DR241">
        <f>IF(AND($F241=1,$AT242&gt;1),1,0)</f>
        <v>0</v>
      </c>
      <c r="DS241">
        <f>IF(AND($F241=1,$AX241&gt;0.3),1,0)</f>
        <v>1</v>
      </c>
      <c r="DT241">
        <f>IF(AND($F241=1,$AX241&gt;0.4),1,0)</f>
        <v>1</v>
      </c>
      <c r="DU241">
        <f>IF(AND($F241=1,$AX241&gt;1),1,0)</f>
        <v>1</v>
      </c>
      <c r="DV241">
        <f>IF(AND($F241=1,$BI241&gt;0.3),1,0)</f>
        <v>1</v>
      </c>
      <c r="DW241">
        <f>IF(AND($F241=1,$BI241&gt;0.4),1,0)</f>
        <v>1</v>
      </c>
      <c r="DX241">
        <f>IF(AND($F241=1,$BI241&gt;1),1,0)</f>
        <v>1</v>
      </c>
      <c r="DY241">
        <f>IF(AND($F241=1,$BL241&gt;0.3),1,0)</f>
        <v>0</v>
      </c>
      <c r="DZ241">
        <f>IF(AND($F241=1,$BL241&gt;0.4),1,0)</f>
        <v>0</v>
      </c>
      <c r="EA241">
        <f>IF(AND($F241=1,$BL241&gt;1),1,0)</f>
        <v>0</v>
      </c>
      <c r="EB241" s="3">
        <v>148.79291745712905</v>
      </c>
      <c r="EC241">
        <f t="shared" si="13"/>
        <v>924004017.4087714</v>
      </c>
      <c r="ED241">
        <f t="shared" si="14"/>
        <v>2529.7851263758289</v>
      </c>
      <c r="EE241">
        <f t="shared" si="15"/>
        <v>1920</v>
      </c>
      <c r="EF241">
        <v>243841.44803999999</v>
      </c>
      <c r="EG241">
        <v>76449.382010999994</v>
      </c>
      <c r="EH241">
        <v>18837.134228999999</v>
      </c>
      <c r="EI241">
        <v>39534.410348999998</v>
      </c>
      <c r="EJ241">
        <v>37309.779127000002</v>
      </c>
      <c r="EK241">
        <v>37309.779127000002</v>
      </c>
      <c r="EL241">
        <v>37309.779127000002</v>
      </c>
      <c r="EM241">
        <v>1502.6622746999999</v>
      </c>
      <c r="EN241">
        <v>1502.6622746999999</v>
      </c>
      <c r="EO241">
        <v>52941.880313000001</v>
      </c>
      <c r="EP241">
        <v>129274.23294</v>
      </c>
    </row>
    <row r="242" spans="1:146" x14ac:dyDescent="0.25">
      <c r="A242">
        <v>21158</v>
      </c>
      <c r="H242">
        <v>367782.46346</v>
      </c>
      <c r="I242">
        <v>367782.46346</v>
      </c>
      <c r="J242">
        <v>367782.46346</v>
      </c>
      <c r="K242">
        <v>367782.46346</v>
      </c>
      <c r="L242">
        <v>0</v>
      </c>
      <c r="M242">
        <v>430145.37475999998</v>
      </c>
      <c r="N242">
        <v>430145.37475999998</v>
      </c>
      <c r="O242">
        <v>0</v>
      </c>
      <c r="P242">
        <v>0</v>
      </c>
      <c r="Q242">
        <v>0</v>
      </c>
      <c r="AF242">
        <v>182</v>
      </c>
      <c r="AG242">
        <v>0.46050000190000001</v>
      </c>
      <c r="BE242">
        <v>600000</v>
      </c>
      <c r="BQ242">
        <v>1</v>
      </c>
      <c r="BR242">
        <v>288</v>
      </c>
      <c r="BS242">
        <v>288</v>
      </c>
      <c r="BT242">
        <v>356</v>
      </c>
      <c r="BU242" t="s">
        <v>380</v>
      </c>
      <c r="BV242" t="s">
        <v>383</v>
      </c>
      <c r="BW242">
        <v>27.84</v>
      </c>
      <c r="BX242">
        <v>78.08</v>
      </c>
      <c r="BY242" t="s">
        <v>71</v>
      </c>
      <c r="BZ242" t="s">
        <v>72</v>
      </c>
      <c r="CA242" t="s">
        <v>118</v>
      </c>
      <c r="CB242" t="s">
        <v>879</v>
      </c>
      <c r="CC242" t="s">
        <v>74</v>
      </c>
      <c r="CD242" t="s">
        <v>74</v>
      </c>
      <c r="CE242">
        <v>1376.6947457000001</v>
      </c>
      <c r="CF242">
        <v>139</v>
      </c>
      <c r="CG242">
        <v>159</v>
      </c>
      <c r="CH242">
        <v>182</v>
      </c>
      <c r="CI242">
        <v>211</v>
      </c>
      <c r="CJ242">
        <v>247</v>
      </c>
      <c r="CK242">
        <v>280</v>
      </c>
      <c r="CL242">
        <v>316</v>
      </c>
      <c r="CM242">
        <v>382</v>
      </c>
      <c r="CN242">
        <v>468</v>
      </c>
      <c r="CO242">
        <v>554</v>
      </c>
      <c r="CP242">
        <v>653</v>
      </c>
      <c r="CQ242">
        <v>763</v>
      </c>
      <c r="CR242">
        <v>891</v>
      </c>
      <c r="CS242">
        <v>1040</v>
      </c>
      <c r="CT242" t="s">
        <v>886</v>
      </c>
      <c r="CU242">
        <v>1210</v>
      </c>
      <c r="CV242">
        <v>1399</v>
      </c>
      <c r="CW242">
        <v>1284.25</v>
      </c>
      <c r="CX242" t="s">
        <v>879</v>
      </c>
      <c r="CY242" t="s">
        <v>889</v>
      </c>
      <c r="CZ242">
        <v>3389.9979328999998</v>
      </c>
      <c r="DA242">
        <v>7251.7046829999999</v>
      </c>
      <c r="DB242">
        <v>49.545799254999999</v>
      </c>
      <c r="DC242">
        <v>1030.3100586</v>
      </c>
      <c r="DD242">
        <f t="shared" si="16"/>
        <v>20.795104208476857</v>
      </c>
      <c r="DE242">
        <v>266.22900391000002</v>
      </c>
      <c r="DF242">
        <v>1843.4499512</v>
      </c>
      <c r="DG242">
        <v>0.14441899959999999</v>
      </c>
      <c r="DH242">
        <v>497.39323989000002</v>
      </c>
      <c r="DI242">
        <v>0.62768400000000002</v>
      </c>
      <c r="DJ242">
        <v>312.20582138999998</v>
      </c>
      <c r="DK242">
        <v>481892.90895999997</v>
      </c>
      <c r="DL242">
        <v>26139988.598999999</v>
      </c>
      <c r="DM242">
        <v>54.244394</v>
      </c>
      <c r="EB242" s="3">
        <v>148.79291745712905</v>
      </c>
      <c r="EC242">
        <f t="shared" si="13"/>
        <v>132574489.45430198</v>
      </c>
      <c r="ED242">
        <f t="shared" si="14"/>
        <v>362.96917030609717</v>
      </c>
      <c r="EE242">
        <f t="shared" si="15"/>
        <v>362.96917030609717</v>
      </c>
      <c r="EF242">
        <v>367782.46346</v>
      </c>
      <c r="EG242">
        <v>0</v>
      </c>
      <c r="EJ242">
        <v>7055.5543453</v>
      </c>
      <c r="EK242">
        <v>7055.5543453</v>
      </c>
      <c r="EL242">
        <v>7055.5543453</v>
      </c>
      <c r="EM242">
        <v>14444.420306</v>
      </c>
      <c r="EN242">
        <v>14444.420306</v>
      </c>
      <c r="EO242">
        <v>17575.431911</v>
      </c>
    </row>
    <row r="243" spans="1:146" x14ac:dyDescent="0.25">
      <c r="A243">
        <v>21160</v>
      </c>
      <c r="B243">
        <v>2</v>
      </c>
      <c r="C243">
        <v>0.73063973059999998</v>
      </c>
      <c r="D243">
        <v>1</v>
      </c>
      <c r="E243">
        <v>0.26936026940000002</v>
      </c>
      <c r="F243">
        <v>0</v>
      </c>
      <c r="G243">
        <v>0</v>
      </c>
      <c r="H243">
        <v>417154.72509999998</v>
      </c>
      <c r="I243">
        <v>417154.72509999998</v>
      </c>
      <c r="J243">
        <v>248899.19532</v>
      </c>
      <c r="K243">
        <v>248899.19532</v>
      </c>
      <c r="L243">
        <v>0</v>
      </c>
      <c r="M243">
        <v>538924.30180000002</v>
      </c>
      <c r="N243">
        <v>327878.51887999999</v>
      </c>
      <c r="O243">
        <v>0</v>
      </c>
      <c r="P243">
        <v>0</v>
      </c>
      <c r="Q243">
        <v>0</v>
      </c>
      <c r="R243">
        <v>420467.46859</v>
      </c>
      <c r="S243">
        <v>420467.46859</v>
      </c>
      <c r="T243">
        <v>220476.96583999999</v>
      </c>
      <c r="U243">
        <v>0</v>
      </c>
      <c r="V243">
        <v>126001.5181</v>
      </c>
      <c r="W243">
        <v>14590.997527</v>
      </c>
      <c r="X243">
        <v>14590.997527</v>
      </c>
      <c r="Y243">
        <v>0</v>
      </c>
      <c r="Z243">
        <v>0</v>
      </c>
      <c r="AA243">
        <v>6889.1331644000002</v>
      </c>
      <c r="AB243">
        <v>6889.1331644000002</v>
      </c>
      <c r="AC243">
        <v>6889.1331644000002</v>
      </c>
      <c r="AD243">
        <v>6889.1331644000002</v>
      </c>
      <c r="AE243">
        <v>6889.1331644000002</v>
      </c>
      <c r="AF243">
        <v>72</v>
      </c>
      <c r="AG243">
        <v>0.5677000284</v>
      </c>
      <c r="AH243">
        <v>54.530399322999997</v>
      </c>
      <c r="AI243">
        <v>140.72599793000001</v>
      </c>
      <c r="AJ243">
        <f>IF(AI243&gt;0,MIN(AH243/AI243,100),100)</f>
        <v>0.38749342783218022</v>
      </c>
      <c r="AK243">
        <v>476263.15986999997</v>
      </c>
      <c r="AL243">
        <v>359403.42086000001</v>
      </c>
      <c r="AM243">
        <v>0.75463199999999997</v>
      </c>
      <c r="AN243">
        <f>IF(AND(AK243=0,AL243=0,AM243=0),1,0)</f>
        <v>0</v>
      </c>
      <c r="AQ243">
        <v>3.1459949150000002</v>
      </c>
      <c r="AR243">
        <v>0</v>
      </c>
      <c r="AS243">
        <v>497.39323989000002</v>
      </c>
      <c r="AT243">
        <v>0.62768400000000002</v>
      </c>
      <c r="AU243">
        <v>312.20582138999998</v>
      </c>
      <c r="AV243">
        <v>266.22900391000002</v>
      </c>
      <c r="AW243">
        <v>1843.4499512</v>
      </c>
      <c r="AX243">
        <v>0.14441899959999999</v>
      </c>
      <c r="AY243">
        <v>346479.91</v>
      </c>
      <c r="AZ243">
        <v>1.88</v>
      </c>
      <c r="BA243">
        <v>959.5</v>
      </c>
      <c r="BB243">
        <v>162120.13</v>
      </c>
      <c r="BC243">
        <v>32707.279999999999</v>
      </c>
      <c r="BD243">
        <v>0</v>
      </c>
      <c r="BE243">
        <v>600000</v>
      </c>
      <c r="BF243">
        <v>6.0256410000000002</v>
      </c>
      <c r="BG243">
        <v>103127835.94</v>
      </c>
      <c r="BH243">
        <v>183920000</v>
      </c>
      <c r="BI243">
        <v>1.7834176227</v>
      </c>
      <c r="BJ243">
        <v>129.64720154</v>
      </c>
      <c r="BK243">
        <v>140.02236937999999</v>
      </c>
      <c r="BL243">
        <f>BK243/BJ243</f>
        <v>1.0800261611261925</v>
      </c>
      <c r="BM243">
        <v>322.82016329999999</v>
      </c>
      <c r="BN243">
        <v>297</v>
      </c>
      <c r="BO243">
        <f>BN243*365.25*1000000/1000</f>
        <v>108479250</v>
      </c>
      <c r="BP243">
        <f>BO243/(CR243*1000)</f>
        <v>90.024273858921163</v>
      </c>
      <c r="BQ243">
        <v>1</v>
      </c>
      <c r="BR243">
        <v>265</v>
      </c>
      <c r="BS243">
        <v>265</v>
      </c>
      <c r="BT243">
        <v>356</v>
      </c>
      <c r="BU243" t="s">
        <v>380</v>
      </c>
      <c r="BV243" t="s">
        <v>384</v>
      </c>
      <c r="BW243">
        <v>25.45</v>
      </c>
      <c r="BX243">
        <v>81.849999999999994</v>
      </c>
      <c r="BY243" t="s">
        <v>71</v>
      </c>
      <c r="BZ243" t="s">
        <v>72</v>
      </c>
      <c r="CA243" t="s">
        <v>118</v>
      </c>
      <c r="CB243" t="s">
        <v>879</v>
      </c>
      <c r="CC243" t="s">
        <v>93</v>
      </c>
      <c r="CD243" t="s">
        <v>881</v>
      </c>
      <c r="CE243">
        <v>2659.9811626999999</v>
      </c>
      <c r="CF243">
        <v>327</v>
      </c>
      <c r="CG243">
        <v>372</v>
      </c>
      <c r="CH243">
        <v>423</v>
      </c>
      <c r="CI243">
        <v>464</v>
      </c>
      <c r="CJ243">
        <v>506</v>
      </c>
      <c r="CK243">
        <v>568</v>
      </c>
      <c r="CL243">
        <v>640</v>
      </c>
      <c r="CM243">
        <v>728</v>
      </c>
      <c r="CN243">
        <v>830</v>
      </c>
      <c r="CO243">
        <v>928</v>
      </c>
      <c r="CP243">
        <v>1035</v>
      </c>
      <c r="CQ243">
        <v>1119</v>
      </c>
      <c r="CR243">
        <v>1205</v>
      </c>
      <c r="CS243">
        <v>1312</v>
      </c>
      <c r="CT243" t="s">
        <v>886</v>
      </c>
      <c r="CU243">
        <v>1487</v>
      </c>
      <c r="CV243">
        <v>1712</v>
      </c>
      <c r="CW243">
        <v>1290.73</v>
      </c>
      <c r="CX243" t="s">
        <v>879</v>
      </c>
      <c r="CY243" t="s">
        <v>889</v>
      </c>
      <c r="CZ243">
        <v>3106.8767459999999</v>
      </c>
      <c r="DA243">
        <v>7701.2591142000001</v>
      </c>
      <c r="DB243">
        <v>140.72599793000001</v>
      </c>
      <c r="DC243">
        <v>54.530399322999997</v>
      </c>
      <c r="DD243">
        <f t="shared" si="16"/>
        <v>0.38749342783218022</v>
      </c>
      <c r="DE243">
        <v>266.22900391000002</v>
      </c>
      <c r="DF243">
        <v>1843.4499512</v>
      </c>
      <c r="DG243">
        <v>0.14441899959999999</v>
      </c>
      <c r="DH243">
        <v>497.39323989000002</v>
      </c>
      <c r="DI243">
        <v>0.62768400000000002</v>
      </c>
      <c r="DJ243">
        <v>312.20582138999998</v>
      </c>
      <c r="DK243">
        <v>476263.15986999997</v>
      </c>
      <c r="DL243">
        <v>359403.42086000001</v>
      </c>
      <c r="DM243">
        <v>0.75463199999999997</v>
      </c>
      <c r="DN243">
        <f>IF(AND(D243=1,AM243&gt;1),1,0)</f>
        <v>0</v>
      </c>
      <c r="DO243">
        <f>IF(AND(DN243=0,AN243=1),AO243,DN243)</f>
        <v>0</v>
      </c>
      <c r="DP243">
        <f>IF(AND(E243=1,AS244&gt;0.3),1,0)</f>
        <v>0</v>
      </c>
      <c r="DQ243">
        <f>IF(AND(F243=1,AT244&gt;0.4),1,0)</f>
        <v>0</v>
      </c>
      <c r="DR243">
        <f>IF(AND($F243=1,$AT244&gt;1),1,0)</f>
        <v>0</v>
      </c>
      <c r="DS243">
        <f>IF(AND($F243=1,$AX243&gt;0.3),1,0)</f>
        <v>0</v>
      </c>
      <c r="DT243">
        <f>IF(AND($F243=1,$AX243&gt;0.4),1,0)</f>
        <v>0</v>
      </c>
      <c r="DU243">
        <f>IF(AND($F243=1,$AX243&gt;1),1,0)</f>
        <v>0</v>
      </c>
      <c r="DV243">
        <f>IF(AND($F243=1,$BI243&gt;0.3),1,0)</f>
        <v>0</v>
      </c>
      <c r="DW243">
        <f>IF(AND($F243=1,$BI243&gt;0.4),1,0)</f>
        <v>0</v>
      </c>
      <c r="DX243">
        <f>IF(AND($F243=1,$BI243&gt;1),1,0)</f>
        <v>0</v>
      </c>
      <c r="DY243">
        <f>IF(AND($F243=1,$BL243&gt;0.3),1,0)</f>
        <v>0</v>
      </c>
      <c r="DZ243">
        <f>IF(AND($F243=1,$BL243&gt;0.4),1,0)</f>
        <v>0</v>
      </c>
      <c r="EA243">
        <f>IF(AND($F243=1,$BL243&gt;1),1,0)</f>
        <v>0</v>
      </c>
      <c r="EB243" s="3">
        <v>148.79291745712905</v>
      </c>
      <c r="EC243">
        <f t="shared" si="13"/>
        <v>179295465.53584051</v>
      </c>
      <c r="ED243">
        <f t="shared" si="14"/>
        <v>490.88423144651745</v>
      </c>
      <c r="EE243">
        <f t="shared" si="15"/>
        <v>297</v>
      </c>
      <c r="EF243">
        <v>248899.19532</v>
      </c>
      <c r="EG243">
        <v>0</v>
      </c>
      <c r="EH243">
        <v>6889.1331644000002</v>
      </c>
      <c r="EI243">
        <v>0</v>
      </c>
      <c r="EJ243">
        <v>0</v>
      </c>
      <c r="EK243">
        <v>0</v>
      </c>
      <c r="EL243">
        <v>0</v>
      </c>
      <c r="EM243">
        <v>28.369699112999999</v>
      </c>
      <c r="EN243">
        <v>28.369699112999999</v>
      </c>
      <c r="EO243">
        <v>52544.025356999999</v>
      </c>
      <c r="EP243">
        <v>347258.84273999999</v>
      </c>
    </row>
    <row r="244" spans="1:146" x14ac:dyDescent="0.25">
      <c r="A244">
        <v>21164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233126.2781</v>
      </c>
      <c r="I244">
        <v>233126.2781</v>
      </c>
      <c r="J244">
        <v>233126.2781</v>
      </c>
      <c r="K244">
        <v>233126.2781</v>
      </c>
      <c r="L244">
        <v>203811.19076</v>
      </c>
      <c r="M244">
        <v>503771.59970000002</v>
      </c>
      <c r="N244">
        <v>503771.59970000002</v>
      </c>
      <c r="O244">
        <v>225026.64378000001</v>
      </c>
      <c r="P244">
        <v>225026.64378000001</v>
      </c>
      <c r="Q244">
        <v>225026.64378000001</v>
      </c>
      <c r="R244">
        <v>256727.18229</v>
      </c>
      <c r="S244">
        <v>256727.18229</v>
      </c>
      <c r="T244">
        <v>0</v>
      </c>
      <c r="U244">
        <v>0</v>
      </c>
      <c r="V244">
        <v>94560.861415000007</v>
      </c>
      <c r="W244">
        <v>22486.600673000001</v>
      </c>
      <c r="X244">
        <v>22486.600673000001</v>
      </c>
      <c r="Y244">
        <v>14835.723968</v>
      </c>
      <c r="Z244">
        <v>0</v>
      </c>
      <c r="AA244">
        <v>36971.322805999996</v>
      </c>
      <c r="AB244">
        <v>0</v>
      </c>
      <c r="AC244">
        <v>0</v>
      </c>
      <c r="AD244">
        <v>0</v>
      </c>
      <c r="AE244">
        <v>0</v>
      </c>
      <c r="AF244">
        <v>220</v>
      </c>
      <c r="AG244">
        <v>0.4038999975</v>
      </c>
      <c r="AH244">
        <v>549.69500731999995</v>
      </c>
      <c r="AI244">
        <v>45.090599060000002</v>
      </c>
      <c r="AJ244">
        <f>IF(AI244&gt;0,MIN(AH244/AI244,100),100)</f>
        <v>12.190900515394482</v>
      </c>
      <c r="AK244">
        <v>481892.90895999997</v>
      </c>
      <c r="AL244">
        <v>26139988.598999999</v>
      </c>
      <c r="AM244">
        <v>54.244394</v>
      </c>
      <c r="AN244">
        <f>IF(AND(AK244=0,AL244=0,AM244=0),1,0)</f>
        <v>0</v>
      </c>
      <c r="AQ244">
        <v>1.1662176936999999</v>
      </c>
      <c r="AR244">
        <v>0</v>
      </c>
      <c r="BE244">
        <v>600000</v>
      </c>
      <c r="BF244">
        <v>6.0256410000000002</v>
      </c>
      <c r="BN244">
        <v>341</v>
      </c>
      <c r="BO244">
        <f>BN244*365.25*1000000/1000</f>
        <v>124550250</v>
      </c>
      <c r="BP244">
        <f>BO244/(CR244*1000)</f>
        <v>106.36229718189581</v>
      </c>
      <c r="BQ244">
        <v>1</v>
      </c>
      <c r="BR244">
        <v>347</v>
      </c>
      <c r="BS244">
        <v>347</v>
      </c>
      <c r="BT244">
        <v>356</v>
      </c>
      <c r="BU244" t="s">
        <v>380</v>
      </c>
      <c r="BV244" t="s">
        <v>385</v>
      </c>
      <c r="BW244">
        <v>31.58</v>
      </c>
      <c r="BX244">
        <v>74.930000000000007</v>
      </c>
      <c r="BY244" t="s">
        <v>71</v>
      </c>
      <c r="BZ244" t="s">
        <v>72</v>
      </c>
      <c r="CA244" t="s">
        <v>118</v>
      </c>
      <c r="CB244" t="s">
        <v>879</v>
      </c>
      <c r="CC244" t="s">
        <v>74</v>
      </c>
      <c r="CD244" t="s">
        <v>74</v>
      </c>
      <c r="CE244">
        <v>1231.650361</v>
      </c>
      <c r="CF244">
        <v>340</v>
      </c>
      <c r="CG244">
        <v>362</v>
      </c>
      <c r="CH244">
        <v>394</v>
      </c>
      <c r="CI244">
        <v>423</v>
      </c>
      <c r="CJ244">
        <v>453</v>
      </c>
      <c r="CK244">
        <v>520</v>
      </c>
      <c r="CL244">
        <v>604</v>
      </c>
      <c r="CM244">
        <v>665</v>
      </c>
      <c r="CN244">
        <v>726</v>
      </c>
      <c r="CO244">
        <v>844</v>
      </c>
      <c r="CP244">
        <v>990</v>
      </c>
      <c r="CQ244">
        <v>1083</v>
      </c>
      <c r="CR244">
        <v>1171</v>
      </c>
      <c r="CS244">
        <v>1281</v>
      </c>
      <c r="CT244" t="s">
        <v>886</v>
      </c>
      <c r="CU244">
        <v>1455</v>
      </c>
      <c r="CV244">
        <v>1675</v>
      </c>
      <c r="CW244">
        <v>2680.61</v>
      </c>
      <c r="CX244" t="s">
        <v>879</v>
      </c>
      <c r="CY244" t="s">
        <v>889</v>
      </c>
      <c r="CZ244">
        <v>3828.2349027</v>
      </c>
      <c r="DA244">
        <v>6799.7866172000004</v>
      </c>
      <c r="DB244">
        <v>45.090599060000002</v>
      </c>
      <c r="DC244">
        <v>549.69500731999995</v>
      </c>
      <c r="DD244">
        <f t="shared" si="16"/>
        <v>12.190900515394482</v>
      </c>
      <c r="DE244">
        <v>358.13800049000002</v>
      </c>
      <c r="DF244">
        <v>206.82899474999999</v>
      </c>
      <c r="DG244">
        <v>1.7315599918</v>
      </c>
      <c r="DH244">
        <v>113.98719060000001</v>
      </c>
      <c r="DI244">
        <v>1.70153</v>
      </c>
      <c r="DJ244">
        <v>193.95303185</v>
      </c>
      <c r="DK244">
        <v>481892.90895999997</v>
      </c>
      <c r="DL244">
        <v>26139988.598999999</v>
      </c>
      <c r="DM244">
        <v>54.244394</v>
      </c>
      <c r="DN244">
        <f>IF(AND(D244=1,AM244&gt;1),1,0)</f>
        <v>1</v>
      </c>
      <c r="DO244">
        <f>IF(AND(DN244=0,AN244=1),AO244,DN244)</f>
        <v>1</v>
      </c>
      <c r="DP244">
        <f>IF(AND(E244=1,AS245&gt;0.3),1,0)</f>
        <v>0</v>
      </c>
      <c r="DQ244">
        <f>IF(AND(F244=1,AT245&gt;0.4),1,0)</f>
        <v>0</v>
      </c>
      <c r="DR244">
        <f>IF(AND($F244=1,$AT245&gt;1),1,0)</f>
        <v>0</v>
      </c>
      <c r="DS244">
        <f>IF(AND($F244=1,$AX244&gt;0.3),1,0)</f>
        <v>0</v>
      </c>
      <c r="DT244">
        <f>IF(AND($F244=1,$AX244&gt;0.4),1,0)</f>
        <v>0</v>
      </c>
      <c r="DU244">
        <f>IF(AND($F244=1,$AX244&gt;1),1,0)</f>
        <v>0</v>
      </c>
      <c r="DV244">
        <f>IF(AND($F244=1,$BI244&gt;0.3),1,0)</f>
        <v>0</v>
      </c>
      <c r="DW244">
        <f>IF(AND($F244=1,$BI244&gt;0.4),1,0)</f>
        <v>0</v>
      </c>
      <c r="DX244">
        <f>IF(AND($F244=1,$BI244&gt;1),1,0)</f>
        <v>0</v>
      </c>
      <c r="DY244">
        <f>IF(AND($F244=1,$BL244&gt;0.3),1,0)</f>
        <v>0</v>
      </c>
      <c r="DZ244">
        <f>IF(AND($F244=1,$BL244&gt;0.4),1,0)</f>
        <v>0</v>
      </c>
      <c r="EA244">
        <f>IF(AND($F244=1,$BL244&gt;1),1,0)</f>
        <v>0</v>
      </c>
      <c r="EB244" s="3">
        <v>148.79291745712905</v>
      </c>
      <c r="EC244">
        <f t="shared" si="13"/>
        <v>174236506.34229812</v>
      </c>
      <c r="ED244">
        <f t="shared" si="14"/>
        <v>477.0335560364083</v>
      </c>
      <c r="EE244">
        <f t="shared" si="15"/>
        <v>341</v>
      </c>
      <c r="EF244">
        <v>233126.2781</v>
      </c>
      <c r="EG244">
        <v>225026.64378000001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</row>
    <row r="245" spans="1:146" x14ac:dyDescent="0.25">
      <c r="A245">
        <v>21170</v>
      </c>
      <c r="H245">
        <v>208964.9412</v>
      </c>
      <c r="I245">
        <v>208964.9412</v>
      </c>
      <c r="J245">
        <v>83680.322966000007</v>
      </c>
      <c r="K245">
        <v>0</v>
      </c>
      <c r="L245">
        <v>0</v>
      </c>
      <c r="M245">
        <v>230966.85664000001</v>
      </c>
      <c r="N245">
        <v>140621.52494</v>
      </c>
      <c r="O245">
        <v>83676.946544999999</v>
      </c>
      <c r="P245">
        <v>0</v>
      </c>
      <c r="Q245">
        <v>0</v>
      </c>
      <c r="AF245">
        <v>96</v>
      </c>
      <c r="AG245">
        <v>0.78630000349999996</v>
      </c>
      <c r="BE245">
        <v>600000</v>
      </c>
      <c r="BQ245">
        <v>0</v>
      </c>
      <c r="BR245">
        <v>241</v>
      </c>
      <c r="BS245">
        <v>241</v>
      </c>
      <c r="BT245">
        <v>356</v>
      </c>
      <c r="BU245" t="s">
        <v>380</v>
      </c>
      <c r="BV245" t="s">
        <v>386</v>
      </c>
      <c r="BW245">
        <v>23.68</v>
      </c>
      <c r="BX245">
        <v>86.98</v>
      </c>
      <c r="BY245" t="s">
        <v>71</v>
      </c>
      <c r="BZ245" t="s">
        <v>72</v>
      </c>
      <c r="CA245" t="s">
        <v>118</v>
      </c>
      <c r="CB245" t="s">
        <v>879</v>
      </c>
      <c r="CC245" t="s">
        <v>80</v>
      </c>
      <c r="CD245" t="s">
        <v>881</v>
      </c>
      <c r="CE245">
        <v>885.96310110000002</v>
      </c>
      <c r="CF245">
        <v>93</v>
      </c>
      <c r="CG245">
        <v>122</v>
      </c>
      <c r="CH245">
        <v>162</v>
      </c>
      <c r="CI245">
        <v>197</v>
      </c>
      <c r="CJ245">
        <v>235</v>
      </c>
      <c r="CK245">
        <v>289</v>
      </c>
      <c r="CL245">
        <v>356</v>
      </c>
      <c r="CM245">
        <v>504</v>
      </c>
      <c r="CN245">
        <v>727</v>
      </c>
      <c r="CO245">
        <v>891</v>
      </c>
      <c r="CP245">
        <v>1065</v>
      </c>
      <c r="CQ245">
        <v>1154</v>
      </c>
      <c r="CR245">
        <v>1232</v>
      </c>
      <c r="CS245">
        <v>1332</v>
      </c>
      <c r="CT245" t="s">
        <v>886</v>
      </c>
      <c r="CU245">
        <v>1507</v>
      </c>
      <c r="CV245">
        <v>1733</v>
      </c>
      <c r="CW245">
        <v>2275.4899999999998</v>
      </c>
      <c r="CX245" t="s">
        <v>879</v>
      </c>
      <c r="CY245" t="s">
        <v>889</v>
      </c>
      <c r="CZ245">
        <v>2895.8086417999998</v>
      </c>
      <c r="DA245">
        <v>8255.9223320000001</v>
      </c>
      <c r="DB245">
        <v>199.86199951</v>
      </c>
      <c r="DC245">
        <v>12.265399932999999</v>
      </c>
      <c r="DD245">
        <f t="shared" si="16"/>
        <v>6.1369344663172481E-2</v>
      </c>
      <c r="DE245">
        <v>10.387599945</v>
      </c>
      <c r="DF245">
        <v>31.031999588000001</v>
      </c>
      <c r="DG245">
        <v>0.33473899959999998</v>
      </c>
      <c r="DH245">
        <v>48.276450869999998</v>
      </c>
      <c r="DI245">
        <v>0.415912</v>
      </c>
      <c r="DJ245">
        <v>20.078758579999999</v>
      </c>
      <c r="DK245">
        <v>0</v>
      </c>
      <c r="DL245">
        <v>0</v>
      </c>
      <c r="DM245">
        <v>0</v>
      </c>
      <c r="EB245" s="3">
        <v>148.79291745712905</v>
      </c>
      <c r="EC245">
        <f t="shared" si="13"/>
        <v>183312874.307183</v>
      </c>
      <c r="ED245">
        <f t="shared" si="14"/>
        <v>501.88329721336891</v>
      </c>
      <c r="EE245">
        <f t="shared" si="15"/>
        <v>501.88329721336891</v>
      </c>
      <c r="EF245">
        <v>83680.322966000007</v>
      </c>
      <c r="EG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6" x14ac:dyDescent="0.25">
      <c r="A246">
        <v>21171</v>
      </c>
      <c r="B246">
        <v>4</v>
      </c>
      <c r="C246">
        <v>9.7991181000000004E-3</v>
      </c>
      <c r="D246">
        <v>0</v>
      </c>
      <c r="E246">
        <v>0.9902008819</v>
      </c>
      <c r="F246">
        <v>1</v>
      </c>
      <c r="G246">
        <v>0</v>
      </c>
      <c r="H246">
        <v>184151.20360000001</v>
      </c>
      <c r="I246">
        <v>127953.60400000001</v>
      </c>
      <c r="J246">
        <v>127953.60400000001</v>
      </c>
      <c r="K246">
        <v>0</v>
      </c>
      <c r="L246">
        <v>0</v>
      </c>
      <c r="M246">
        <v>175037.22889</v>
      </c>
      <c r="N246">
        <v>175037.22889</v>
      </c>
      <c r="O246">
        <v>175689.13156000001</v>
      </c>
      <c r="P246">
        <v>0</v>
      </c>
      <c r="Q246">
        <v>0</v>
      </c>
      <c r="R246">
        <v>680713.28754000005</v>
      </c>
      <c r="S246">
        <v>376883.82838999998</v>
      </c>
      <c r="T246">
        <v>0</v>
      </c>
      <c r="U246">
        <v>0</v>
      </c>
      <c r="V246">
        <v>172626.1035</v>
      </c>
      <c r="W246">
        <v>88247.055359999998</v>
      </c>
      <c r="X246">
        <v>84973.423702999993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593</v>
      </c>
      <c r="AG246">
        <v>0.40540000799999998</v>
      </c>
      <c r="AH246">
        <v>29.917483668999999</v>
      </c>
      <c r="AI246">
        <v>2.6303688847000002</v>
      </c>
      <c r="AJ246">
        <f>IF(AI246&gt;0,MIN(AH246/AI246,100),100)</f>
        <v>11.373873772237904</v>
      </c>
      <c r="AK246">
        <v>0</v>
      </c>
      <c r="AL246">
        <v>0</v>
      </c>
      <c r="AM246">
        <v>0</v>
      </c>
      <c r="AN246">
        <f>IF(AND(AK246=0,AL246=0,AM246=0),1,0)</f>
        <v>1</v>
      </c>
      <c r="AQ246">
        <v>47.524148574999998</v>
      </c>
      <c r="AR246">
        <v>0</v>
      </c>
      <c r="AS246">
        <v>157.00247893</v>
      </c>
      <c r="AT246">
        <v>0.32286999999999999</v>
      </c>
      <c r="AU246">
        <v>50.691378309999997</v>
      </c>
      <c r="AV246">
        <v>46.787998199999997</v>
      </c>
      <c r="AW246">
        <v>137.75399780000001</v>
      </c>
      <c r="AX246">
        <v>0.33964800830000003</v>
      </c>
      <c r="AY246">
        <v>21104.631241999999</v>
      </c>
      <c r="AZ246">
        <v>4.4665269668000001</v>
      </c>
      <c r="BA246">
        <v>46.980841167999998</v>
      </c>
      <c r="BB246">
        <v>4012.0299802</v>
      </c>
      <c r="BC246">
        <v>1102.7258337000001</v>
      </c>
      <c r="BD246">
        <v>9.8960910400000004E-2</v>
      </c>
      <c r="BE246">
        <v>600000</v>
      </c>
      <c r="BF246">
        <v>6.0256410000000002</v>
      </c>
      <c r="BG246">
        <v>515940.05752999999</v>
      </c>
      <c r="BH246">
        <v>1784890.8796000001</v>
      </c>
      <c r="BI246">
        <v>3.0665464230000001</v>
      </c>
      <c r="BJ246">
        <v>0.2737241722</v>
      </c>
      <c r="BK246">
        <v>2.4420307951</v>
      </c>
      <c r="BL246">
        <f>BK246/BJ246</f>
        <v>8.9215021657484446</v>
      </c>
      <c r="BM246">
        <v>316.46183585</v>
      </c>
      <c r="BN246">
        <v>204</v>
      </c>
      <c r="BO246">
        <f>BN246*365.25*1000000/1000</f>
        <v>74511000</v>
      </c>
      <c r="BP246">
        <f>BO246/(CR246*1000)</f>
        <v>63.84832904884319</v>
      </c>
      <c r="BQ246">
        <v>0</v>
      </c>
      <c r="BR246">
        <v>191</v>
      </c>
      <c r="BS246">
        <v>191</v>
      </c>
      <c r="BT246">
        <v>356</v>
      </c>
      <c r="BU246" t="s">
        <v>380</v>
      </c>
      <c r="BV246" t="s">
        <v>387</v>
      </c>
      <c r="BW246">
        <v>19.86</v>
      </c>
      <c r="BX246">
        <v>75.36</v>
      </c>
      <c r="BY246" t="s">
        <v>71</v>
      </c>
      <c r="BZ246" t="s">
        <v>72</v>
      </c>
      <c r="CA246" t="s">
        <v>118</v>
      </c>
      <c r="CB246" t="s">
        <v>879</v>
      </c>
      <c r="CC246" t="s">
        <v>74</v>
      </c>
      <c r="CD246" t="s">
        <v>74</v>
      </c>
      <c r="CE246">
        <v>1544.436704</v>
      </c>
      <c r="CF246">
        <v>65</v>
      </c>
      <c r="CG246">
        <v>79</v>
      </c>
      <c r="CH246">
        <v>95</v>
      </c>
      <c r="CI246">
        <v>122</v>
      </c>
      <c r="CJ246">
        <v>159</v>
      </c>
      <c r="CK246">
        <v>218</v>
      </c>
      <c r="CL246">
        <v>303</v>
      </c>
      <c r="CM246">
        <v>415</v>
      </c>
      <c r="CN246">
        <v>568</v>
      </c>
      <c r="CO246">
        <v>708</v>
      </c>
      <c r="CP246">
        <v>868</v>
      </c>
      <c r="CQ246">
        <v>1010</v>
      </c>
      <c r="CR246">
        <v>1167</v>
      </c>
      <c r="CS246">
        <v>1349</v>
      </c>
      <c r="CT246" t="s">
        <v>886</v>
      </c>
      <c r="CU246">
        <v>1562</v>
      </c>
      <c r="CV246">
        <v>1801</v>
      </c>
      <c r="CW246">
        <v>3735.11</v>
      </c>
      <c r="CX246" t="s">
        <v>879</v>
      </c>
      <c r="CY246" t="s">
        <v>889</v>
      </c>
      <c r="CZ246">
        <v>2436.6792942000002</v>
      </c>
      <c r="DA246">
        <v>7271.9812367000004</v>
      </c>
      <c r="DB246">
        <v>0.25248000030000001</v>
      </c>
      <c r="DC246">
        <v>68.951103209999999</v>
      </c>
      <c r="DD246">
        <f t="shared" si="16"/>
        <v>100</v>
      </c>
      <c r="DE246">
        <v>46.787998199999997</v>
      </c>
      <c r="DF246">
        <v>137.75399780000001</v>
      </c>
      <c r="DG246">
        <v>0.33964800839999998</v>
      </c>
      <c r="DH246">
        <v>157.00247893</v>
      </c>
      <c r="DI246">
        <v>0.32286999999999999</v>
      </c>
      <c r="DJ246">
        <v>50.691378309999997</v>
      </c>
      <c r="DK246">
        <v>0</v>
      </c>
      <c r="DL246">
        <v>0</v>
      </c>
      <c r="DM246">
        <v>0</v>
      </c>
      <c r="DN246">
        <f>IF(AND(D246=1,AM246&gt;1),1,0)</f>
        <v>0</v>
      </c>
      <c r="DO246">
        <f>IF(AND(DN246=0,AN246=1),AO246,DN246)</f>
        <v>0</v>
      </c>
      <c r="DP246">
        <f>IF(AND(E246=1,AS247&gt;0.3),1,0)</f>
        <v>0</v>
      </c>
      <c r="DQ246">
        <f>IF(AND(F246=1,AT247&gt;0.4),1,0)</f>
        <v>1</v>
      </c>
      <c r="DR246">
        <f>IF(AND($F246=1,$AT247&gt;1),1,0)</f>
        <v>0</v>
      </c>
      <c r="DS246">
        <f>IF(AND($F246=1,$AX246&gt;0.3),1,0)</f>
        <v>1</v>
      </c>
      <c r="DT246">
        <f>IF(AND($F246=1,$AX246&gt;0.4),1,0)</f>
        <v>0</v>
      </c>
      <c r="DU246">
        <f>IF(AND($F246=1,$AX246&gt;1),1,0)</f>
        <v>0</v>
      </c>
      <c r="DV246">
        <f>IF(AND($F246=1,$BI246&gt;0.3),1,0)</f>
        <v>1</v>
      </c>
      <c r="DW246">
        <f>IF(AND($F246=1,$BI246&gt;0.4),1,0)</f>
        <v>1</v>
      </c>
      <c r="DX246">
        <f>IF(AND($F246=1,$BI246&gt;1),1,0)</f>
        <v>1</v>
      </c>
      <c r="DY246">
        <f>IF(AND($F246=1,$BL246&gt;0.3),1,0)</f>
        <v>1</v>
      </c>
      <c r="DZ246">
        <f>IF(AND($F246=1,$BL246&gt;0.4),1,0)</f>
        <v>1</v>
      </c>
      <c r="EA246">
        <f>IF(AND($F246=1,$BL246&gt;1),1,0)</f>
        <v>1</v>
      </c>
      <c r="EB246" s="3">
        <v>148.79291745712905</v>
      </c>
      <c r="EC246">
        <f t="shared" si="13"/>
        <v>173641334.67246959</v>
      </c>
      <c r="ED246">
        <f t="shared" si="14"/>
        <v>475.40406481168941</v>
      </c>
      <c r="EE246">
        <f t="shared" si="15"/>
        <v>204</v>
      </c>
      <c r="EF246">
        <v>0</v>
      </c>
      <c r="EG246">
        <v>0</v>
      </c>
      <c r="EH246">
        <v>0</v>
      </c>
      <c r="EI246">
        <v>87597.364132000002</v>
      </c>
      <c r="EJ246">
        <v>88472.817412000004</v>
      </c>
      <c r="EK246">
        <v>88472.817412000004</v>
      </c>
      <c r="EL246">
        <v>88472.817412000004</v>
      </c>
      <c r="EM246">
        <v>5832.1333768000004</v>
      </c>
      <c r="EN246">
        <v>5832.1333768000004</v>
      </c>
      <c r="EO246">
        <v>5832.1333768000004</v>
      </c>
      <c r="EP246">
        <v>26708.786133000001</v>
      </c>
    </row>
    <row r="247" spans="1:146" x14ac:dyDescent="0.25">
      <c r="A247">
        <v>21176</v>
      </c>
      <c r="B247">
        <v>3</v>
      </c>
      <c r="C247">
        <v>7.2016460899999996E-2</v>
      </c>
      <c r="D247">
        <v>0</v>
      </c>
      <c r="E247">
        <v>0.92798353909999998</v>
      </c>
      <c r="F247">
        <v>1</v>
      </c>
      <c r="G247">
        <v>0</v>
      </c>
      <c r="H247">
        <v>183133.62182999999</v>
      </c>
      <c r="I247">
        <v>183133.62182999999</v>
      </c>
      <c r="J247">
        <v>183133.62182999999</v>
      </c>
      <c r="K247">
        <v>183133.62182999999</v>
      </c>
      <c r="L247">
        <v>7810.3605326999996</v>
      </c>
      <c r="M247">
        <v>149362.88204</v>
      </c>
      <c r="N247">
        <v>149362.88204</v>
      </c>
      <c r="O247">
        <v>149362.88204</v>
      </c>
      <c r="P247">
        <v>149362.88204</v>
      </c>
      <c r="Q247">
        <v>144548.99337000001</v>
      </c>
      <c r="R247">
        <v>609280.82608999999</v>
      </c>
      <c r="S247">
        <v>252664.56403000001</v>
      </c>
      <c r="T247">
        <v>46137.169741999998</v>
      </c>
      <c r="U247">
        <v>0</v>
      </c>
      <c r="V247">
        <v>114539.25702999999</v>
      </c>
      <c r="W247">
        <v>114539.25702999999</v>
      </c>
      <c r="X247">
        <v>57246.311539000002</v>
      </c>
      <c r="Y247">
        <v>57246.311539000002</v>
      </c>
      <c r="Z247">
        <v>57246.311539000002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914</v>
      </c>
      <c r="AG247">
        <v>0.50290000440000004</v>
      </c>
      <c r="AH247">
        <v>35.701703903999999</v>
      </c>
      <c r="AI247">
        <v>12.578186107000001</v>
      </c>
      <c r="AJ247">
        <f>IF(AI247&gt;0,MIN(AH247/AI247,100),100)</f>
        <v>2.8383825458053384</v>
      </c>
      <c r="AK247">
        <v>0</v>
      </c>
      <c r="AL247">
        <v>0</v>
      </c>
      <c r="AM247">
        <v>0</v>
      </c>
      <c r="AN247">
        <f>IF(AND(AK247=0,AL247=0,AM247=0),1,0)</f>
        <v>1</v>
      </c>
      <c r="AQ247">
        <v>64.047264369999994</v>
      </c>
      <c r="AR247">
        <v>0</v>
      </c>
      <c r="AS247">
        <v>34.339973960000002</v>
      </c>
      <c r="AT247">
        <v>0.93183099999999996</v>
      </c>
      <c r="AU247">
        <v>31.999065120000001</v>
      </c>
      <c r="AV247">
        <v>19.809799194</v>
      </c>
      <c r="AW247">
        <v>17.968099594000002</v>
      </c>
      <c r="AX247">
        <v>1.1024999619</v>
      </c>
      <c r="AY247">
        <v>158.52986695999999</v>
      </c>
      <c r="AZ247">
        <v>1.8238403548</v>
      </c>
      <c r="BA247">
        <v>0</v>
      </c>
      <c r="BB247">
        <v>1.0240798226000001</v>
      </c>
      <c r="BC247">
        <v>0</v>
      </c>
      <c r="BD247">
        <v>8.8980044346000007</v>
      </c>
      <c r="BE247">
        <v>39000</v>
      </c>
      <c r="BF247">
        <v>1.0769230000000001</v>
      </c>
      <c r="BG247">
        <v>9131560.5741000008</v>
      </c>
      <c r="BH247">
        <v>16190944.586999999</v>
      </c>
      <c r="BI247">
        <v>6.2912025989</v>
      </c>
      <c r="BJ247">
        <v>13.899063793</v>
      </c>
      <c r="BK247">
        <v>4.3173784496999996</v>
      </c>
      <c r="BL247">
        <f>BK247/BJ247</f>
        <v>0.31062368760940329</v>
      </c>
      <c r="BM247">
        <v>362.44667079999999</v>
      </c>
      <c r="BN247">
        <v>972</v>
      </c>
      <c r="BO247">
        <f>BN247*365.25*1000000/1000</f>
        <v>355023000</v>
      </c>
      <c r="BP247">
        <f>BO247/(CR247*1000)</f>
        <v>42.903081570996981</v>
      </c>
      <c r="BQ247">
        <v>0</v>
      </c>
      <c r="BR247">
        <v>157</v>
      </c>
      <c r="BS247">
        <v>157</v>
      </c>
      <c r="BT247">
        <v>356</v>
      </c>
      <c r="BU247" t="s">
        <v>380</v>
      </c>
      <c r="BV247" t="s">
        <v>388</v>
      </c>
      <c r="BW247">
        <v>12.98</v>
      </c>
      <c r="BX247">
        <v>77.58</v>
      </c>
      <c r="BY247" t="s">
        <v>71</v>
      </c>
      <c r="BZ247" t="s">
        <v>72</v>
      </c>
      <c r="CA247" t="s">
        <v>118</v>
      </c>
      <c r="CB247" t="s">
        <v>879</v>
      </c>
      <c r="CC247" t="s">
        <v>93</v>
      </c>
      <c r="CD247" t="s">
        <v>881</v>
      </c>
      <c r="CE247">
        <v>1801.5077082</v>
      </c>
      <c r="CF247">
        <v>746</v>
      </c>
      <c r="CG247">
        <v>939</v>
      </c>
      <c r="CH247">
        <v>1166</v>
      </c>
      <c r="CI247">
        <v>1377</v>
      </c>
      <c r="CJ247">
        <v>1615</v>
      </c>
      <c r="CK247">
        <v>2111</v>
      </c>
      <c r="CL247">
        <v>2812</v>
      </c>
      <c r="CM247">
        <v>3395</v>
      </c>
      <c r="CN247">
        <v>4036</v>
      </c>
      <c r="CO247">
        <v>4744</v>
      </c>
      <c r="CP247">
        <v>5567</v>
      </c>
      <c r="CQ247">
        <v>6769</v>
      </c>
      <c r="CR247">
        <v>8275</v>
      </c>
      <c r="CS247">
        <v>10016</v>
      </c>
      <c r="CT247" t="s">
        <v>885</v>
      </c>
      <c r="CU247">
        <v>11641</v>
      </c>
      <c r="CV247">
        <v>13193</v>
      </c>
      <c r="CW247">
        <v>3122.59</v>
      </c>
      <c r="CX247" t="s">
        <v>879</v>
      </c>
      <c r="CY247" t="s">
        <v>889</v>
      </c>
      <c r="CZ247">
        <v>1599.6426147</v>
      </c>
      <c r="DA247">
        <v>7652.0360345999998</v>
      </c>
      <c r="DB247">
        <v>172.16799927</v>
      </c>
      <c r="DC247">
        <v>81.486396790000001</v>
      </c>
      <c r="DD247">
        <f t="shared" si="16"/>
        <v>0.4732958339267806</v>
      </c>
      <c r="DE247">
        <v>2.7213699818000001</v>
      </c>
      <c r="DF247">
        <v>1.7193200587999999</v>
      </c>
      <c r="DG247">
        <v>1.5828200579</v>
      </c>
      <c r="DH247">
        <v>4.4865464299999998</v>
      </c>
      <c r="DI247">
        <v>1.7335799999999999</v>
      </c>
      <c r="DJ247">
        <v>7.7777738000000003</v>
      </c>
      <c r="DK247">
        <v>0</v>
      </c>
      <c r="DL247">
        <v>0</v>
      </c>
      <c r="DM247">
        <v>0</v>
      </c>
      <c r="DN247">
        <f>IF(AND(D247=1,AM247&gt;1),1,0)</f>
        <v>0</v>
      </c>
      <c r="DO247">
        <f>IF(AND(DN247=0,AN247=1),AO247,DN247)</f>
        <v>0</v>
      </c>
      <c r="DP247">
        <f>IF(AND(E247=1,AS248&gt;0.3),1,0)</f>
        <v>0</v>
      </c>
      <c r="DQ247">
        <f>IF(AND(F247=1,AT248&gt;0.4),1,0)</f>
        <v>0</v>
      </c>
      <c r="DR247">
        <f>IF(AND($F247=1,$AT248&gt;1),1,0)</f>
        <v>0</v>
      </c>
      <c r="DS247">
        <f>IF(AND($F247=1,$AX247&gt;0.3),1,0)</f>
        <v>1</v>
      </c>
      <c r="DT247">
        <f>IF(AND($F247=1,$AX247&gt;0.4),1,0)</f>
        <v>1</v>
      </c>
      <c r="DU247">
        <f>IF(AND($F247=1,$AX247&gt;1),1,0)</f>
        <v>1</v>
      </c>
      <c r="DV247">
        <f>IF(AND($F247=1,$BI247&gt;0.3),1,0)</f>
        <v>1</v>
      </c>
      <c r="DW247">
        <f>IF(AND($F247=1,$BI247&gt;0.4),1,0)</f>
        <v>1</v>
      </c>
      <c r="DX247">
        <f>IF(AND($F247=1,$BI247&gt;1),1,0)</f>
        <v>1</v>
      </c>
      <c r="DY247">
        <f>IF(AND($F247=1,$BL247&gt;0.3),1,0)</f>
        <v>1</v>
      </c>
      <c r="DZ247">
        <f>IF(AND($F247=1,$BL247&gt;0.4),1,0)</f>
        <v>0</v>
      </c>
      <c r="EA247">
        <f>IF(AND($F247=1,$BL247&gt;1),1,0)</f>
        <v>0</v>
      </c>
      <c r="EB247" s="3">
        <v>148.79291745712905</v>
      </c>
      <c r="EC247">
        <f t="shared" si="13"/>
        <v>1231261391.9577429</v>
      </c>
      <c r="ED247">
        <f t="shared" si="14"/>
        <v>3371.0099711368734</v>
      </c>
      <c r="EE247">
        <f t="shared" si="15"/>
        <v>972</v>
      </c>
      <c r="EF247">
        <v>183133.62182999999</v>
      </c>
      <c r="EG247">
        <v>149362.88204</v>
      </c>
      <c r="EH247">
        <v>0</v>
      </c>
      <c r="EI247">
        <v>57246.311539000002</v>
      </c>
      <c r="EJ247">
        <v>58785.957340000001</v>
      </c>
      <c r="EK247">
        <v>58785.957340000001</v>
      </c>
      <c r="EL247">
        <v>58785.957340000001</v>
      </c>
      <c r="EM247">
        <v>0</v>
      </c>
      <c r="EN247">
        <v>46190.119344999999</v>
      </c>
      <c r="EO247">
        <v>46190.119344999999</v>
      </c>
      <c r="EP247">
        <v>9728.6075311999994</v>
      </c>
    </row>
    <row r="248" spans="1:146" x14ac:dyDescent="0.25">
      <c r="A248">
        <v>21179</v>
      </c>
      <c r="H248">
        <v>253448.86713</v>
      </c>
      <c r="I248">
        <v>253448.86713</v>
      </c>
      <c r="J248">
        <v>253448.86713</v>
      </c>
      <c r="K248">
        <v>253448.86713</v>
      </c>
      <c r="L248">
        <v>0</v>
      </c>
      <c r="M248">
        <v>331349.75138999999</v>
      </c>
      <c r="N248">
        <v>331349.75138999999</v>
      </c>
      <c r="O248">
        <v>0</v>
      </c>
      <c r="P248">
        <v>0</v>
      </c>
      <c r="Q248">
        <v>0</v>
      </c>
      <c r="AF248">
        <v>165</v>
      </c>
      <c r="AG248">
        <v>0.65759998559999999</v>
      </c>
      <c r="BE248">
        <v>600000</v>
      </c>
      <c r="BQ248">
        <v>1</v>
      </c>
      <c r="BR248">
        <v>293</v>
      </c>
      <c r="BS248">
        <v>293</v>
      </c>
      <c r="BT248">
        <v>356</v>
      </c>
      <c r="BU248" t="s">
        <v>380</v>
      </c>
      <c r="BV248" t="s">
        <v>389</v>
      </c>
      <c r="BW248">
        <v>28.35</v>
      </c>
      <c r="BX248">
        <v>79.42</v>
      </c>
      <c r="BY248" t="s">
        <v>71</v>
      </c>
      <c r="BZ248" t="s">
        <v>72</v>
      </c>
      <c r="CA248" t="s">
        <v>118</v>
      </c>
      <c r="CB248" t="s">
        <v>879</v>
      </c>
      <c r="CC248" t="s">
        <v>80</v>
      </c>
      <c r="CD248" t="s">
        <v>881</v>
      </c>
      <c r="CE248">
        <v>1739.7733155999999</v>
      </c>
      <c r="CF248">
        <v>207</v>
      </c>
      <c r="CG248">
        <v>234</v>
      </c>
      <c r="CH248">
        <v>268</v>
      </c>
      <c r="CI248">
        <v>295</v>
      </c>
      <c r="CJ248">
        <v>322</v>
      </c>
      <c r="CK248">
        <v>374</v>
      </c>
      <c r="CL248">
        <v>440</v>
      </c>
      <c r="CM248">
        <v>516</v>
      </c>
      <c r="CN248">
        <v>604</v>
      </c>
      <c r="CO248">
        <v>664</v>
      </c>
      <c r="CP248">
        <v>722</v>
      </c>
      <c r="CQ248">
        <v>829</v>
      </c>
      <c r="CR248">
        <v>961</v>
      </c>
      <c r="CS248">
        <v>1114</v>
      </c>
      <c r="CT248" t="s">
        <v>886</v>
      </c>
      <c r="CU248">
        <v>1294</v>
      </c>
      <c r="CV248">
        <v>1494</v>
      </c>
      <c r="CW248">
        <v>1321.85</v>
      </c>
      <c r="CX248" t="s">
        <v>879</v>
      </c>
      <c r="CY248" t="s">
        <v>889</v>
      </c>
      <c r="CZ248">
        <v>3450.1153574999998</v>
      </c>
      <c r="DA248">
        <v>7354.4196537999997</v>
      </c>
      <c r="DB248">
        <v>504.74499512</v>
      </c>
      <c r="DC248">
        <v>520.97100829999999</v>
      </c>
      <c r="DD248">
        <f t="shared" si="16"/>
        <v>1.0321469520983411</v>
      </c>
      <c r="DE248">
        <v>266.22900391000002</v>
      </c>
      <c r="DF248">
        <v>1843.4499512</v>
      </c>
      <c r="DG248">
        <v>0.14441899959999999</v>
      </c>
      <c r="DH248">
        <v>497.39323989000002</v>
      </c>
      <c r="DI248">
        <v>0.62768400000000002</v>
      </c>
      <c r="DJ248">
        <v>312.20582138999998</v>
      </c>
      <c r="DK248">
        <v>481892.90895999997</v>
      </c>
      <c r="DL248">
        <v>26139988.598999999</v>
      </c>
      <c r="DM248">
        <v>54.244394</v>
      </c>
      <c r="EB248" s="3">
        <v>148.79291745712905</v>
      </c>
      <c r="EC248">
        <f t="shared" si="13"/>
        <v>142989993.676301</v>
      </c>
      <c r="ED248">
        <f t="shared" si="14"/>
        <v>391.48526673867485</v>
      </c>
      <c r="EE248">
        <f t="shared" si="15"/>
        <v>391.48526673867485</v>
      </c>
      <c r="EF248">
        <v>253448.86713</v>
      </c>
      <c r="EG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58906.067588999998</v>
      </c>
    </row>
    <row r="249" spans="1:146" x14ac:dyDescent="0.25">
      <c r="A249">
        <v>21195</v>
      </c>
      <c r="B249">
        <v>3</v>
      </c>
      <c r="C249">
        <v>0.1235955056</v>
      </c>
      <c r="D249">
        <v>0</v>
      </c>
      <c r="E249">
        <v>0.87640449440000001</v>
      </c>
      <c r="F249">
        <v>1</v>
      </c>
      <c r="G249">
        <v>0</v>
      </c>
      <c r="H249">
        <v>439024.05098</v>
      </c>
      <c r="I249">
        <v>439024.05098</v>
      </c>
      <c r="J249">
        <v>380834.17092</v>
      </c>
      <c r="K249">
        <v>160152.9889</v>
      </c>
      <c r="L249">
        <v>0</v>
      </c>
      <c r="M249">
        <v>471815.84886000003</v>
      </c>
      <c r="N249">
        <v>471815.84886000003</v>
      </c>
      <c r="O249">
        <v>0</v>
      </c>
      <c r="P249">
        <v>0</v>
      </c>
      <c r="Q249">
        <v>0</v>
      </c>
      <c r="R249">
        <v>652474.31906000001</v>
      </c>
      <c r="S249">
        <v>437229.67683000001</v>
      </c>
      <c r="T249">
        <v>17248.713322</v>
      </c>
      <c r="U249">
        <v>0</v>
      </c>
      <c r="V249">
        <v>36028.481989</v>
      </c>
      <c r="W249">
        <v>31152.952677000001</v>
      </c>
      <c r="X249">
        <v>31152.952677000001</v>
      </c>
      <c r="Y249">
        <v>31152.952677000001</v>
      </c>
      <c r="Z249">
        <v>31152.952677000001</v>
      </c>
      <c r="AA249">
        <v>9882.6894909000002</v>
      </c>
      <c r="AB249">
        <v>9882.6894909000002</v>
      </c>
      <c r="AC249">
        <v>0</v>
      </c>
      <c r="AD249">
        <v>0</v>
      </c>
      <c r="AE249">
        <v>0</v>
      </c>
      <c r="AF249">
        <v>487</v>
      </c>
      <c r="AG249">
        <v>0.65100002290000003</v>
      </c>
      <c r="AH249">
        <v>80.387627011999996</v>
      </c>
      <c r="AI249">
        <v>524.35923578999996</v>
      </c>
      <c r="AJ249">
        <f>IF(AI249&gt;0,MIN(AH249/AI249,100),100)</f>
        <v>0.15330640050782732</v>
      </c>
      <c r="AK249">
        <v>0</v>
      </c>
      <c r="AL249">
        <v>0</v>
      </c>
      <c r="AM249">
        <v>0</v>
      </c>
      <c r="AN249">
        <f>IF(AND(AK249=0,AL249=0,AM249=0),1,0)</f>
        <v>1</v>
      </c>
      <c r="AQ249">
        <v>22.010676484000001</v>
      </c>
      <c r="AR249">
        <v>0</v>
      </c>
      <c r="AS249">
        <v>241.64018186000001</v>
      </c>
      <c r="AT249">
        <v>0.57811880770000001</v>
      </c>
      <c r="AU249">
        <v>148.99282668000001</v>
      </c>
      <c r="AV249">
        <v>129.55084779000001</v>
      </c>
      <c r="AW249">
        <v>817.90730461999999</v>
      </c>
      <c r="AX249">
        <v>0.31800765539999998</v>
      </c>
      <c r="AY249">
        <v>354.07923076999998</v>
      </c>
      <c r="AZ249">
        <v>1.7835769231</v>
      </c>
      <c r="BA249">
        <v>1.4157692308000001</v>
      </c>
      <c r="BB249">
        <v>283.25307692000001</v>
      </c>
      <c r="BC249">
        <v>58.55</v>
      </c>
      <c r="BD249">
        <v>0.5769230769</v>
      </c>
      <c r="BE249">
        <v>600000</v>
      </c>
      <c r="BF249">
        <v>6.0256410000000002</v>
      </c>
      <c r="BG249">
        <v>18402166.250999998</v>
      </c>
      <c r="BH249">
        <v>8763922.1048000008</v>
      </c>
      <c r="BI249">
        <v>0.64119506329999998</v>
      </c>
      <c r="BJ249">
        <v>1.65184402</v>
      </c>
      <c r="BK249">
        <v>0.39603177000000001</v>
      </c>
      <c r="BL249">
        <f>BK249/BJ249</f>
        <v>0.23975131138592615</v>
      </c>
      <c r="BM249">
        <v>356.43879595999999</v>
      </c>
      <c r="BN249">
        <v>267</v>
      </c>
      <c r="BO249">
        <f>BN249*365.25*1000000/1000</f>
        <v>97521750</v>
      </c>
      <c r="BP249">
        <f>BO249/(CR249*1000)</f>
        <v>52.685980551053483</v>
      </c>
      <c r="BQ249">
        <v>0</v>
      </c>
      <c r="BR249">
        <v>237</v>
      </c>
      <c r="BS249">
        <v>237</v>
      </c>
      <c r="BT249">
        <v>356</v>
      </c>
      <c r="BU249" t="s">
        <v>380</v>
      </c>
      <c r="BV249" t="s">
        <v>390</v>
      </c>
      <c r="BW249">
        <v>23.27</v>
      </c>
      <c r="BX249">
        <v>77.400000000000006</v>
      </c>
      <c r="BY249" t="s">
        <v>71</v>
      </c>
      <c r="BZ249" t="s">
        <v>72</v>
      </c>
      <c r="CA249" t="s">
        <v>118</v>
      </c>
      <c r="CB249" t="s">
        <v>879</v>
      </c>
      <c r="CC249" t="s">
        <v>80</v>
      </c>
      <c r="CD249" t="s">
        <v>881</v>
      </c>
      <c r="CE249">
        <v>2313.5928118000002</v>
      </c>
      <c r="CF249">
        <v>100</v>
      </c>
      <c r="CG249">
        <v>143</v>
      </c>
      <c r="CH249">
        <v>212</v>
      </c>
      <c r="CI249">
        <v>282</v>
      </c>
      <c r="CJ249">
        <v>370</v>
      </c>
      <c r="CK249">
        <v>491</v>
      </c>
      <c r="CL249">
        <v>655</v>
      </c>
      <c r="CM249">
        <v>831</v>
      </c>
      <c r="CN249">
        <v>1046</v>
      </c>
      <c r="CO249">
        <v>1228</v>
      </c>
      <c r="CP249">
        <v>1426</v>
      </c>
      <c r="CQ249">
        <v>1627</v>
      </c>
      <c r="CR249">
        <v>1851</v>
      </c>
      <c r="CS249">
        <v>2112</v>
      </c>
      <c r="CT249" t="s">
        <v>886</v>
      </c>
      <c r="CU249">
        <v>2427</v>
      </c>
      <c r="CV249">
        <v>2786</v>
      </c>
      <c r="CW249">
        <v>1682.61</v>
      </c>
      <c r="CX249" t="s">
        <v>879</v>
      </c>
      <c r="CY249" t="s">
        <v>889</v>
      </c>
      <c r="CZ249">
        <v>2846.7585874000001</v>
      </c>
      <c r="DA249">
        <v>7360.7775652999999</v>
      </c>
      <c r="DB249">
        <v>570.19299316000001</v>
      </c>
      <c r="DC249">
        <v>145.02299500000001</v>
      </c>
      <c r="DD249">
        <f t="shared" si="16"/>
        <v>0.25434019137324893</v>
      </c>
      <c r="DE249">
        <v>266.22900391000002</v>
      </c>
      <c r="DF249">
        <v>1843.4499512</v>
      </c>
      <c r="DG249">
        <v>0.14441899959999999</v>
      </c>
      <c r="DH249">
        <v>497.39323989000002</v>
      </c>
      <c r="DI249">
        <v>0.62768400000000002</v>
      </c>
      <c r="DJ249">
        <v>312.20582138999998</v>
      </c>
      <c r="DK249">
        <v>0</v>
      </c>
      <c r="DL249">
        <v>0</v>
      </c>
      <c r="DM249">
        <v>0</v>
      </c>
      <c r="DN249">
        <f>IF(AND(D249=1,AM249&gt;1),1,0)</f>
        <v>0</v>
      </c>
      <c r="DO249">
        <f>IF(AND(DN249=0,AN249=1),AO249,DN249)</f>
        <v>0</v>
      </c>
      <c r="DP249">
        <f>IF(AND(E249=1,AS250&gt;0.3),1,0)</f>
        <v>0</v>
      </c>
      <c r="DQ249">
        <f>IF(AND(F249=1,AT250&gt;0.4),1,0)</f>
        <v>0</v>
      </c>
      <c r="DR249">
        <f>IF(AND($F249=1,$AT250&gt;1),1,0)</f>
        <v>0</v>
      </c>
      <c r="DS249">
        <f>IF(AND($F249=1,$AX249&gt;0.3),1,0)</f>
        <v>1</v>
      </c>
      <c r="DT249">
        <f>IF(AND($F249=1,$AX249&gt;0.4),1,0)</f>
        <v>0</v>
      </c>
      <c r="DU249">
        <f>IF(AND($F249=1,$AX249&gt;1),1,0)</f>
        <v>0</v>
      </c>
      <c r="DV249">
        <f>IF(AND($F249=1,$BI249&gt;0.3),1,0)</f>
        <v>1</v>
      </c>
      <c r="DW249">
        <f>IF(AND($F249=1,$BI249&gt;0.4),1,0)</f>
        <v>1</v>
      </c>
      <c r="DX249">
        <f>IF(AND($F249=1,$BI249&gt;1),1,0)</f>
        <v>0</v>
      </c>
      <c r="DY249">
        <f>IF(AND($F249=1,$BL249&gt;0.3),1,0)</f>
        <v>0</v>
      </c>
      <c r="DZ249">
        <f>IF(AND($F249=1,$BL249&gt;0.4),1,0)</f>
        <v>0</v>
      </c>
      <c r="EA249">
        <f>IF(AND($F249=1,$BL249&gt;1),1,0)</f>
        <v>0</v>
      </c>
      <c r="EB249" s="3">
        <v>148.79291745712905</v>
      </c>
      <c r="EC249">
        <f t="shared" si="13"/>
        <v>275415690.21314585</v>
      </c>
      <c r="ED249">
        <f t="shared" si="14"/>
        <v>754.04706423859238</v>
      </c>
      <c r="EE249">
        <f t="shared" si="15"/>
        <v>267</v>
      </c>
      <c r="EF249">
        <v>160152.9889</v>
      </c>
      <c r="EG249">
        <v>0</v>
      </c>
      <c r="EH249">
        <v>0</v>
      </c>
      <c r="EI249">
        <v>8829.7092739</v>
      </c>
      <c r="EJ249">
        <v>9095.3179013999998</v>
      </c>
      <c r="EK249">
        <v>9095.3179013999998</v>
      </c>
      <c r="EL249">
        <v>27568.617283</v>
      </c>
      <c r="EM249">
        <v>0</v>
      </c>
      <c r="EN249">
        <v>0</v>
      </c>
      <c r="EO249">
        <v>11102.140358000001</v>
      </c>
      <c r="EP249">
        <v>700.19543483999996</v>
      </c>
    </row>
    <row r="250" spans="1:146" x14ac:dyDescent="0.25">
      <c r="A250">
        <v>21196</v>
      </c>
      <c r="B250">
        <v>4</v>
      </c>
      <c r="C250">
        <v>0.1902439024</v>
      </c>
      <c r="D250">
        <v>0</v>
      </c>
      <c r="E250">
        <v>0.8097560976</v>
      </c>
      <c r="F250">
        <v>1</v>
      </c>
      <c r="G250">
        <v>0</v>
      </c>
      <c r="H250">
        <v>124977.7635</v>
      </c>
      <c r="I250">
        <v>124977.7635</v>
      </c>
      <c r="J250">
        <v>0</v>
      </c>
      <c r="K250">
        <v>0</v>
      </c>
      <c r="L250">
        <v>0</v>
      </c>
      <c r="M250">
        <v>31382.721868000001</v>
      </c>
      <c r="N250">
        <v>28950.903835000001</v>
      </c>
      <c r="O250">
        <v>28950.903835000001</v>
      </c>
      <c r="P250">
        <v>0</v>
      </c>
      <c r="Q250">
        <v>0</v>
      </c>
      <c r="R250">
        <v>287351.87698</v>
      </c>
      <c r="S250">
        <v>287351.87698</v>
      </c>
      <c r="T250">
        <v>17693.048986999998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53150.524294000003</v>
      </c>
      <c r="AB250">
        <v>53150.524294000003</v>
      </c>
      <c r="AC250">
        <v>796.70313735000002</v>
      </c>
      <c r="AD250">
        <v>796.70313735000002</v>
      </c>
      <c r="AE250">
        <v>0</v>
      </c>
      <c r="AF250">
        <v>36</v>
      </c>
      <c r="AG250">
        <v>0.91530001159999996</v>
      </c>
      <c r="AH250">
        <v>33.200298308999997</v>
      </c>
      <c r="AI250">
        <v>263.62600708000002</v>
      </c>
      <c r="AJ250">
        <f>IF(AI250&gt;0,MIN(AH250/AI250,100),100)</f>
        <v>0.12593711324894066</v>
      </c>
      <c r="AK250">
        <v>476263.15986999997</v>
      </c>
      <c r="AL250">
        <v>359403.42086000001</v>
      </c>
      <c r="AM250">
        <v>0.75463199999999997</v>
      </c>
      <c r="AN250">
        <f>IF(AND(AK250=0,AL250=0,AM250=0),1,0)</f>
        <v>0</v>
      </c>
      <c r="AQ250">
        <v>15.301943185000001</v>
      </c>
      <c r="AR250">
        <v>0</v>
      </c>
      <c r="AS250">
        <v>98.784556870000003</v>
      </c>
      <c r="AT250">
        <v>0.20850099999999999</v>
      </c>
      <c r="AU250">
        <v>20.59663565</v>
      </c>
      <c r="AV250">
        <v>26.304899215999999</v>
      </c>
      <c r="AW250">
        <v>92.245002747000001</v>
      </c>
      <c r="AX250">
        <v>0.2851629853</v>
      </c>
      <c r="AY250">
        <v>34452.440602000002</v>
      </c>
      <c r="AZ250">
        <v>4.3871385541999999</v>
      </c>
      <c r="BA250">
        <v>359.18210843000003</v>
      </c>
      <c r="BB250">
        <v>23681.083735</v>
      </c>
      <c r="BC250">
        <v>5095.4171084</v>
      </c>
      <c r="BD250">
        <v>5.0903614458000002</v>
      </c>
      <c r="BE250">
        <v>600000</v>
      </c>
      <c r="BF250">
        <v>6.0256410000000002</v>
      </c>
      <c r="BG250">
        <v>79082929.687999994</v>
      </c>
      <c r="BH250">
        <v>20650808.162</v>
      </c>
      <c r="BI250">
        <v>0.26112851720000002</v>
      </c>
      <c r="BJ250">
        <v>69.923366492</v>
      </c>
      <c r="BK250">
        <v>18.5098114</v>
      </c>
      <c r="BL250">
        <f>BK250/BJ250</f>
        <v>0.26471567844373922</v>
      </c>
      <c r="BM250">
        <v>1364.5844500999999</v>
      </c>
      <c r="BN250">
        <v>205</v>
      </c>
      <c r="BO250">
        <f>BN250*365.25*1000000/1000</f>
        <v>74876250</v>
      </c>
      <c r="BP250">
        <f>BO250/(CR250*1000)</f>
        <v>86.562138728323703</v>
      </c>
      <c r="BQ250">
        <v>1</v>
      </c>
      <c r="BR250">
        <v>194</v>
      </c>
      <c r="BS250">
        <v>194</v>
      </c>
      <c r="BT250">
        <v>356</v>
      </c>
      <c r="BU250" t="s">
        <v>380</v>
      </c>
      <c r="BV250" t="s">
        <v>391</v>
      </c>
      <c r="BW250">
        <v>20.260000000000002</v>
      </c>
      <c r="BX250">
        <v>85.83</v>
      </c>
      <c r="BY250" t="s">
        <v>71</v>
      </c>
      <c r="BZ250" t="s">
        <v>72</v>
      </c>
      <c r="CA250" t="s">
        <v>118</v>
      </c>
      <c r="CB250" t="s">
        <v>879</v>
      </c>
      <c r="CC250" t="s">
        <v>80</v>
      </c>
      <c r="CD250" t="s">
        <v>881</v>
      </c>
      <c r="CE250">
        <v>1643.2678593999999</v>
      </c>
      <c r="CF250">
        <v>16</v>
      </c>
      <c r="CG250">
        <v>24</v>
      </c>
      <c r="CH250">
        <v>36</v>
      </c>
      <c r="CI250">
        <v>59</v>
      </c>
      <c r="CJ250">
        <v>98</v>
      </c>
      <c r="CK250">
        <v>144</v>
      </c>
      <c r="CL250">
        <v>209</v>
      </c>
      <c r="CM250">
        <v>288</v>
      </c>
      <c r="CN250">
        <v>395</v>
      </c>
      <c r="CO250">
        <v>504</v>
      </c>
      <c r="CP250">
        <v>637</v>
      </c>
      <c r="CQ250">
        <v>747</v>
      </c>
      <c r="CR250">
        <v>865</v>
      </c>
      <c r="CS250">
        <v>1003</v>
      </c>
      <c r="CT250" t="s">
        <v>886</v>
      </c>
      <c r="CU250">
        <v>1165</v>
      </c>
      <c r="CV250">
        <v>1347</v>
      </c>
      <c r="CW250">
        <v>1502.37</v>
      </c>
      <c r="CX250" t="s">
        <v>879</v>
      </c>
      <c r="CY250" t="s">
        <v>889</v>
      </c>
      <c r="CZ250">
        <v>2484.9686043000002</v>
      </c>
      <c r="DA250">
        <v>8269.2410940000009</v>
      </c>
      <c r="DB250">
        <v>263.62600708000002</v>
      </c>
      <c r="DC250">
        <v>33.200298308999997</v>
      </c>
      <c r="DD250">
        <f t="shared" si="16"/>
        <v>0.12593711324894066</v>
      </c>
      <c r="DE250">
        <v>26.304899215999999</v>
      </c>
      <c r="DF250">
        <v>92.245002747000001</v>
      </c>
      <c r="DG250">
        <v>0.2851629853</v>
      </c>
      <c r="DH250">
        <v>98.784556870000003</v>
      </c>
      <c r="DI250">
        <v>0.20850099999999999</v>
      </c>
      <c r="DJ250">
        <v>20.59663565</v>
      </c>
      <c r="DK250">
        <v>476263.15986999997</v>
      </c>
      <c r="DL250">
        <v>359403.42086000001</v>
      </c>
      <c r="DM250">
        <v>0.75463199999999997</v>
      </c>
      <c r="DN250">
        <f>IF(AND(D250=1,AM250&gt;1),1,0)</f>
        <v>0</v>
      </c>
      <c r="DO250">
        <f>IF(AND(DN250=0,AN250=1),AO250,DN250)</f>
        <v>0</v>
      </c>
      <c r="DP250">
        <f>IF(AND(E250=1,AS251&gt;0.3),1,0)</f>
        <v>0</v>
      </c>
      <c r="DQ250">
        <f>IF(AND(F250=1,AT251&gt;0.4),1,0)</f>
        <v>0</v>
      </c>
      <c r="DR250">
        <f>IF(AND($F250=1,$AT251&gt;1),1,0)</f>
        <v>0</v>
      </c>
      <c r="DS250">
        <f>IF(AND($F250=1,$AX250&gt;0.3),1,0)</f>
        <v>0</v>
      </c>
      <c r="DT250">
        <f>IF(AND($F250=1,$AX250&gt;0.4),1,0)</f>
        <v>0</v>
      </c>
      <c r="DU250">
        <f>IF(AND($F250=1,$AX250&gt;1),1,0)</f>
        <v>0</v>
      </c>
      <c r="DV250">
        <f>IF(AND($F250=1,$BI250&gt;0.3),1,0)</f>
        <v>0</v>
      </c>
      <c r="DW250">
        <f>IF(AND($F250=1,$BI250&gt;0.4),1,0)</f>
        <v>0</v>
      </c>
      <c r="DX250">
        <f>IF(AND($F250=1,$BI250&gt;1),1,0)</f>
        <v>0</v>
      </c>
      <c r="DY250">
        <f>IF(AND($F250=1,$BL250&gt;0.3),1,0)</f>
        <v>0</v>
      </c>
      <c r="DZ250">
        <f>IF(AND($F250=1,$BL250&gt;0.4),1,0)</f>
        <v>0</v>
      </c>
      <c r="EA250">
        <f>IF(AND($F250=1,$BL250&gt;1),1,0)</f>
        <v>0</v>
      </c>
      <c r="EB250" s="3">
        <v>148.79291745712905</v>
      </c>
      <c r="EC250">
        <f t="shared" si="13"/>
        <v>128705873.60041663</v>
      </c>
      <c r="ED250">
        <f t="shared" si="14"/>
        <v>352.37747734542535</v>
      </c>
      <c r="EE250">
        <f t="shared" si="15"/>
        <v>205</v>
      </c>
      <c r="EF250">
        <v>0</v>
      </c>
      <c r="EG250">
        <v>0</v>
      </c>
      <c r="EH250">
        <v>796.70313735000002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133280.91753999999</v>
      </c>
    </row>
    <row r="251" spans="1:146" x14ac:dyDescent="0.25">
      <c r="A251">
        <v>21206</v>
      </c>
      <c r="B251">
        <v>9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52077.865935000002</v>
      </c>
      <c r="I251">
        <v>0</v>
      </c>
      <c r="J251">
        <v>0</v>
      </c>
      <c r="K251">
        <v>0</v>
      </c>
      <c r="L251">
        <v>0</v>
      </c>
      <c r="M251">
        <v>14133.251584</v>
      </c>
      <c r="N251">
        <v>14133.251584</v>
      </c>
      <c r="O251">
        <v>8472.4766550999993</v>
      </c>
      <c r="P251">
        <v>8472.4766550999993</v>
      </c>
      <c r="Q251">
        <v>8472.4766550999993</v>
      </c>
      <c r="R251">
        <v>591586.08984999999</v>
      </c>
      <c r="S251">
        <v>332773.21720999997</v>
      </c>
      <c r="T251">
        <v>37654.481694000002</v>
      </c>
      <c r="U251">
        <v>23039.379374</v>
      </c>
      <c r="V251">
        <v>52094.015991</v>
      </c>
      <c r="W251">
        <v>0</v>
      </c>
      <c r="X251">
        <v>0</v>
      </c>
      <c r="Y251">
        <v>0</v>
      </c>
      <c r="Z251">
        <v>0</v>
      </c>
      <c r="AA251">
        <v>34668.083193999999</v>
      </c>
      <c r="AB251">
        <v>34668.083193999999</v>
      </c>
      <c r="AC251">
        <v>34668.083193999999</v>
      </c>
      <c r="AD251">
        <v>34668.083193999999</v>
      </c>
      <c r="AE251">
        <v>34668.083193999999</v>
      </c>
      <c r="AF251">
        <v>0</v>
      </c>
      <c r="AG251">
        <v>1.8105000257999999</v>
      </c>
      <c r="AH251">
        <v>32.904270351000001</v>
      </c>
      <c r="AI251">
        <v>579.78979478999997</v>
      </c>
      <c r="AJ251">
        <f>IF(AI251&gt;0,MIN(AH251/AI251,100),100)</f>
        <v>5.6752068847500045E-2</v>
      </c>
      <c r="AK251">
        <v>0</v>
      </c>
      <c r="AL251">
        <v>0</v>
      </c>
      <c r="AM251">
        <v>0</v>
      </c>
      <c r="AN251">
        <f>IF(AND(AK251=0,AL251=0,AM251=0),1,0)</f>
        <v>1</v>
      </c>
      <c r="AQ251">
        <v>74.025385373999995</v>
      </c>
      <c r="AR251">
        <v>0.89891686670000004</v>
      </c>
      <c r="AS251">
        <v>13.577319452999999</v>
      </c>
      <c r="AT251">
        <v>7.8913822100000003E-2</v>
      </c>
      <c r="AU251">
        <v>1.0163488495999999</v>
      </c>
      <c r="AV251">
        <v>13.526071692</v>
      </c>
      <c r="AW251">
        <v>45.171106672999997</v>
      </c>
      <c r="AX251">
        <v>0.1123965161</v>
      </c>
      <c r="AY251">
        <v>324.94428173</v>
      </c>
      <c r="AZ251">
        <v>1.2461216850000001</v>
      </c>
      <c r="BA251">
        <v>1.9746323487999999</v>
      </c>
      <c r="BB251">
        <v>321.91514823</v>
      </c>
      <c r="BC251">
        <v>67.141110769999997</v>
      </c>
      <c r="BD251">
        <v>7.6489308199999995E-2</v>
      </c>
      <c r="BE251">
        <v>39000</v>
      </c>
      <c r="BF251">
        <v>1.0769230000000001</v>
      </c>
      <c r="BG251">
        <v>8077919.6593000004</v>
      </c>
      <c r="BH251">
        <v>842576.26352000004</v>
      </c>
      <c r="BI251">
        <v>0.1233206708</v>
      </c>
      <c r="BJ251">
        <v>6.2262872639999998</v>
      </c>
      <c r="BK251">
        <v>0</v>
      </c>
      <c r="BL251">
        <f>BK251/BJ251</f>
        <v>0</v>
      </c>
      <c r="BM251">
        <v>998.98370554999997</v>
      </c>
      <c r="BN251">
        <v>3582</v>
      </c>
      <c r="BO251">
        <f>BN251*365.25*1000000/1000</f>
        <v>1308325500</v>
      </c>
      <c r="BP251">
        <f>BO251/(CR251*1000)</f>
        <v>67.363067655236335</v>
      </c>
      <c r="BQ251">
        <v>0</v>
      </c>
      <c r="BR251">
        <v>185</v>
      </c>
      <c r="BS251">
        <v>185</v>
      </c>
      <c r="BT251">
        <v>356</v>
      </c>
      <c r="BU251" t="s">
        <v>380</v>
      </c>
      <c r="BV251" t="s">
        <v>392</v>
      </c>
      <c r="BW251">
        <v>18.93</v>
      </c>
      <c r="BX251">
        <v>72.849999999999994</v>
      </c>
      <c r="BY251" t="s">
        <v>71</v>
      </c>
      <c r="BZ251" t="s">
        <v>72</v>
      </c>
      <c r="CA251" t="s">
        <v>118</v>
      </c>
      <c r="CB251" t="s">
        <v>879</v>
      </c>
      <c r="CC251" t="s">
        <v>80</v>
      </c>
      <c r="CD251" t="s">
        <v>881</v>
      </c>
      <c r="CE251">
        <v>7559.7710808000002</v>
      </c>
      <c r="CF251">
        <v>2857</v>
      </c>
      <c r="CG251">
        <v>3432</v>
      </c>
      <c r="CH251">
        <v>4060</v>
      </c>
      <c r="CI251">
        <v>4854</v>
      </c>
      <c r="CJ251">
        <v>5811</v>
      </c>
      <c r="CK251">
        <v>7082</v>
      </c>
      <c r="CL251">
        <v>8658</v>
      </c>
      <c r="CM251">
        <v>10391</v>
      </c>
      <c r="CN251">
        <v>12436</v>
      </c>
      <c r="CO251">
        <v>14310</v>
      </c>
      <c r="CP251">
        <v>16367</v>
      </c>
      <c r="CQ251">
        <v>17891</v>
      </c>
      <c r="CR251">
        <v>19422</v>
      </c>
      <c r="CS251">
        <v>21214</v>
      </c>
      <c r="CT251" t="s">
        <v>885</v>
      </c>
      <c r="CU251">
        <v>23661</v>
      </c>
      <c r="CV251">
        <v>26557</v>
      </c>
      <c r="CW251">
        <v>3735.11</v>
      </c>
      <c r="CX251" t="s">
        <v>879</v>
      </c>
      <c r="CY251" t="s">
        <v>889</v>
      </c>
      <c r="CZ251">
        <v>2324.228846</v>
      </c>
      <c r="DA251">
        <v>7054.6797694999996</v>
      </c>
      <c r="DB251">
        <v>93.423698424999998</v>
      </c>
      <c r="DC251">
        <v>28.624500274999999</v>
      </c>
      <c r="DD251">
        <f t="shared" si="16"/>
        <v>0.30639442408694173</v>
      </c>
      <c r="DE251">
        <v>1.3194509999999999</v>
      </c>
      <c r="DF251">
        <v>9.8126909999999992</v>
      </c>
      <c r="DG251">
        <v>0.134464</v>
      </c>
      <c r="DH251">
        <v>11.204136849999999</v>
      </c>
      <c r="DI251">
        <v>5.5258099999999997E-2</v>
      </c>
      <c r="DJ251">
        <v>0.61911958</v>
      </c>
      <c r="DK251">
        <v>0</v>
      </c>
      <c r="DL251">
        <v>0</v>
      </c>
      <c r="DM251">
        <v>0</v>
      </c>
      <c r="DN251">
        <f>IF(AND(D251=1,AM251&gt;1),1,0)</f>
        <v>0</v>
      </c>
      <c r="DO251">
        <f>IF(AND(DN251=0,AN251=1),AO251,DN251)</f>
        <v>0</v>
      </c>
      <c r="DP251">
        <f>IF(AND(E251=1,AS252&gt;0.3),1,0)</f>
        <v>1</v>
      </c>
      <c r="DQ251">
        <f>IF(AND(F251=1,AT252&gt;0.4),1,0)</f>
        <v>1</v>
      </c>
      <c r="DR251">
        <f>IF(AND($F251=1,$AT252&gt;1),1,0)</f>
        <v>0</v>
      </c>
      <c r="DS251">
        <f>IF(AND($F251=1,$AX251&gt;0.3),1,0)</f>
        <v>0</v>
      </c>
      <c r="DT251">
        <f>IF(AND($F251=1,$AX251&gt;0.4),1,0)</f>
        <v>0</v>
      </c>
      <c r="DU251">
        <f>IF(AND($F251=1,$AX251&gt;1),1,0)</f>
        <v>0</v>
      </c>
      <c r="DV251">
        <f>IF(AND($F251=1,$BI251&gt;0.3),1,0)</f>
        <v>0</v>
      </c>
      <c r="DW251">
        <f>IF(AND($F251=1,$BI251&gt;0.4),1,0)</f>
        <v>0</v>
      </c>
      <c r="DX251">
        <f>IF(AND($F251=1,$BI251&gt;1),1,0)</f>
        <v>0</v>
      </c>
      <c r="DY251">
        <f>IF(AND($F251=1,$BL251&gt;0.3),1,0)</f>
        <v>0</v>
      </c>
      <c r="DZ251">
        <f>IF(AND($F251=1,$BL251&gt;0.4),1,0)</f>
        <v>0</v>
      </c>
      <c r="EA251">
        <f>IF(AND($F251=1,$BL251&gt;1),1,0)</f>
        <v>0</v>
      </c>
      <c r="EB251" s="3">
        <v>148.79291745712905</v>
      </c>
      <c r="EC251">
        <f t="shared" si="13"/>
        <v>2889856042.8523602</v>
      </c>
      <c r="ED251">
        <f t="shared" si="14"/>
        <v>7911.9946416217945</v>
      </c>
      <c r="EE251">
        <f t="shared" si="15"/>
        <v>3582</v>
      </c>
      <c r="EF251">
        <v>0</v>
      </c>
      <c r="EG251">
        <v>8472.4766550999993</v>
      </c>
      <c r="EH251">
        <v>34668.083193999999</v>
      </c>
      <c r="EI251">
        <v>0</v>
      </c>
      <c r="EJ251">
        <v>0</v>
      </c>
      <c r="EK251">
        <v>0</v>
      </c>
      <c r="EL251">
        <v>0</v>
      </c>
      <c r="EM251">
        <v>11023.834381999999</v>
      </c>
      <c r="EN251">
        <v>11023.834381999999</v>
      </c>
      <c r="EO251">
        <v>11023.834381999999</v>
      </c>
      <c r="EP251">
        <v>5513.9394770999997</v>
      </c>
    </row>
    <row r="252" spans="1:146" x14ac:dyDescent="0.25">
      <c r="A252">
        <v>21211</v>
      </c>
      <c r="B252">
        <v>2</v>
      </c>
      <c r="C252">
        <v>0.1116584565</v>
      </c>
      <c r="D252">
        <v>0</v>
      </c>
      <c r="E252">
        <v>0.88834154350000005</v>
      </c>
      <c r="F252">
        <v>1</v>
      </c>
      <c r="G252">
        <v>0</v>
      </c>
      <c r="H252">
        <v>127474.0045</v>
      </c>
      <c r="I252">
        <v>61392.797298999998</v>
      </c>
      <c r="J252">
        <v>61392.797298999998</v>
      </c>
      <c r="K252">
        <v>0</v>
      </c>
      <c r="L252">
        <v>0</v>
      </c>
      <c r="M252">
        <v>60022.576590999997</v>
      </c>
      <c r="N252">
        <v>60022.576590999997</v>
      </c>
      <c r="O252">
        <v>60022.576590999997</v>
      </c>
      <c r="P252">
        <v>0</v>
      </c>
      <c r="Q252">
        <v>0</v>
      </c>
      <c r="R252">
        <v>101727.64946</v>
      </c>
      <c r="S252">
        <v>101727.64946</v>
      </c>
      <c r="T252">
        <v>67160.368329000004</v>
      </c>
      <c r="U252">
        <v>38949.154534000001</v>
      </c>
      <c r="V252">
        <v>69375.818843999994</v>
      </c>
      <c r="W252">
        <v>33536.966516</v>
      </c>
      <c r="X252">
        <v>0</v>
      </c>
      <c r="Y252">
        <v>0</v>
      </c>
      <c r="Z252">
        <v>0</v>
      </c>
      <c r="AA252">
        <v>20420.034185</v>
      </c>
      <c r="AB252">
        <v>20420.034185</v>
      </c>
      <c r="AC252">
        <v>20420.034185</v>
      </c>
      <c r="AD252">
        <v>17891.337654999999</v>
      </c>
      <c r="AE252">
        <v>17891.337654999999</v>
      </c>
      <c r="AF252">
        <v>11</v>
      </c>
      <c r="AG252">
        <v>1.0959999561</v>
      </c>
      <c r="AH252">
        <v>62.135700225999997</v>
      </c>
      <c r="AI252">
        <v>594.28900147000002</v>
      </c>
      <c r="AJ252">
        <f>IF(AI252&gt;0,MIN(AH252/AI252,100),100)</f>
        <v>0.10455468647796713</v>
      </c>
      <c r="AK252">
        <v>476263.15986999997</v>
      </c>
      <c r="AL252">
        <v>359403.42086000001</v>
      </c>
      <c r="AM252">
        <v>0.75463199999999997</v>
      </c>
      <c r="AN252">
        <f>IF(AND(AK252=0,AL252=0,AM252=0),1,0)</f>
        <v>0</v>
      </c>
      <c r="AQ252">
        <v>23.604738612999999</v>
      </c>
      <c r="AR252">
        <v>0</v>
      </c>
      <c r="AS252">
        <v>48.276450869999998</v>
      </c>
      <c r="AT252">
        <v>0.415912</v>
      </c>
      <c r="AU252">
        <v>20.078758579999999</v>
      </c>
      <c r="AV252">
        <v>10.387599945</v>
      </c>
      <c r="AW252">
        <v>31.031999588000001</v>
      </c>
      <c r="AX252">
        <v>0.33473899959999998</v>
      </c>
      <c r="AY252">
        <v>27651.06</v>
      </c>
      <c r="AZ252">
        <v>2.984</v>
      </c>
      <c r="BA252">
        <v>0</v>
      </c>
      <c r="BB252">
        <v>12941.92</v>
      </c>
      <c r="BC252">
        <v>699.96</v>
      </c>
      <c r="BD252">
        <v>8</v>
      </c>
      <c r="BE252">
        <v>39000</v>
      </c>
      <c r="BF252">
        <v>1.0769230000000001</v>
      </c>
      <c r="BG252">
        <v>16797591.796999998</v>
      </c>
      <c r="BH252">
        <v>13472942.192</v>
      </c>
      <c r="BI252">
        <v>0.8020758187</v>
      </c>
      <c r="BJ252">
        <v>1.3178199500000001</v>
      </c>
      <c r="BK252">
        <v>1.7777953099999999</v>
      </c>
      <c r="BL252">
        <f>BK252/BJ252</f>
        <v>1.3490426442550061</v>
      </c>
      <c r="BM252">
        <v>648.98057510000001</v>
      </c>
      <c r="BN252">
        <v>1218</v>
      </c>
      <c r="BO252">
        <f>BN252*365.25*1000000/1000</f>
        <v>444874500</v>
      </c>
      <c r="BP252">
        <f>BO252/(CR252*1000)</f>
        <v>31.147132955261501</v>
      </c>
      <c r="BQ252">
        <v>1</v>
      </c>
      <c r="BR252">
        <v>220</v>
      </c>
      <c r="BS252">
        <v>220</v>
      </c>
      <c r="BT252">
        <v>356</v>
      </c>
      <c r="BU252" t="s">
        <v>380</v>
      </c>
      <c r="BV252" t="s">
        <v>393</v>
      </c>
      <c r="BW252">
        <v>22.5</v>
      </c>
      <c r="BX252">
        <v>88.33</v>
      </c>
      <c r="BY252" t="s">
        <v>71</v>
      </c>
      <c r="BZ252" t="s">
        <v>72</v>
      </c>
      <c r="CA252" t="s">
        <v>118</v>
      </c>
      <c r="CB252" t="s">
        <v>879</v>
      </c>
      <c r="CC252" t="s">
        <v>80</v>
      </c>
      <c r="CD252" t="s">
        <v>881</v>
      </c>
      <c r="CE252">
        <v>18779.687225999998</v>
      </c>
      <c r="CF252">
        <v>4513</v>
      </c>
      <c r="CG252">
        <v>5055</v>
      </c>
      <c r="CH252">
        <v>5652</v>
      </c>
      <c r="CI252">
        <v>6261</v>
      </c>
      <c r="CJ252">
        <v>6926</v>
      </c>
      <c r="CK252">
        <v>7888</v>
      </c>
      <c r="CL252">
        <v>9030</v>
      </c>
      <c r="CM252">
        <v>9946</v>
      </c>
      <c r="CN252">
        <v>10890</v>
      </c>
      <c r="CO252">
        <v>11924</v>
      </c>
      <c r="CP252">
        <v>13058</v>
      </c>
      <c r="CQ252">
        <v>13702</v>
      </c>
      <c r="CR252">
        <v>14283</v>
      </c>
      <c r="CS252">
        <v>15076</v>
      </c>
      <c r="CT252" t="s">
        <v>885</v>
      </c>
      <c r="CU252">
        <v>16648</v>
      </c>
      <c r="CV252">
        <v>18711</v>
      </c>
      <c r="CW252">
        <v>1618.17</v>
      </c>
      <c r="CX252" t="s">
        <v>879</v>
      </c>
      <c r="CY252" t="s">
        <v>889</v>
      </c>
      <c r="CZ252">
        <v>2754.4858128999999</v>
      </c>
      <c r="DA252">
        <v>8429.8063079000003</v>
      </c>
      <c r="DB252">
        <v>674.48400878999996</v>
      </c>
      <c r="DC252">
        <v>28.478700637999999</v>
      </c>
      <c r="DD252">
        <f t="shared" si="16"/>
        <v>4.2222944157104279E-2</v>
      </c>
      <c r="DE252">
        <v>10.387599945</v>
      </c>
      <c r="DF252">
        <v>31.031999588000001</v>
      </c>
      <c r="DG252">
        <v>0.33473899959999998</v>
      </c>
      <c r="DH252">
        <v>48.276450869999998</v>
      </c>
      <c r="DI252">
        <v>0.415912</v>
      </c>
      <c r="DJ252">
        <v>20.078758579999999</v>
      </c>
      <c r="DK252">
        <v>476263.15986999997</v>
      </c>
      <c r="DL252">
        <v>359403.42086000001</v>
      </c>
      <c r="DM252">
        <v>0.75463199999999997</v>
      </c>
      <c r="DN252">
        <f>IF(AND(D252=1,AM252&gt;1),1,0)</f>
        <v>0</v>
      </c>
      <c r="DO252">
        <f>IF(AND(DN252=0,AN252=1),AO252,DN252)</f>
        <v>0</v>
      </c>
      <c r="DP252">
        <f>IF(AND(E252=1,AS253&gt;0.3),1,0)</f>
        <v>0</v>
      </c>
      <c r="DQ252">
        <f>IF(AND(F252=1,AT253&gt;0.4),1,0)</f>
        <v>0</v>
      </c>
      <c r="DR252">
        <f>IF(AND($F252=1,$AT253&gt;1),1,0)</f>
        <v>0</v>
      </c>
      <c r="DS252">
        <f>IF(AND($F252=1,$AX252&gt;0.3),1,0)</f>
        <v>1</v>
      </c>
      <c r="DT252">
        <f>IF(AND($F252=1,$AX252&gt;0.4),1,0)</f>
        <v>0</v>
      </c>
      <c r="DU252">
        <f>IF(AND($F252=1,$AX252&gt;1),1,0)</f>
        <v>0</v>
      </c>
      <c r="DV252">
        <f>IF(AND($F252=1,$BI252&gt;0.3),1,0)</f>
        <v>1</v>
      </c>
      <c r="DW252">
        <f>IF(AND($F252=1,$BI252&gt;0.4),1,0)</f>
        <v>1</v>
      </c>
      <c r="DX252">
        <f>IF(AND($F252=1,$BI252&gt;1),1,0)</f>
        <v>0</v>
      </c>
      <c r="DY252">
        <f>IF(AND($F252=1,$BL252&gt;0.3),1,0)</f>
        <v>1</v>
      </c>
      <c r="DZ252">
        <f>IF(AND($F252=1,$BL252&gt;0.4),1,0)</f>
        <v>1</v>
      </c>
      <c r="EA252">
        <f>IF(AND($F252=1,$BL252&gt;1),1,0)</f>
        <v>1</v>
      </c>
      <c r="EB252" s="3">
        <v>148.79291745712905</v>
      </c>
      <c r="EC252">
        <f t="shared" si="13"/>
        <v>2125209240.0401742</v>
      </c>
      <c r="ED252">
        <f t="shared" si="14"/>
        <v>5818.505790664406</v>
      </c>
      <c r="EE252">
        <f t="shared" si="15"/>
        <v>1218</v>
      </c>
      <c r="EF252">
        <v>61392.797298999998</v>
      </c>
      <c r="EG252">
        <v>0</v>
      </c>
      <c r="EH252">
        <v>20420.034185</v>
      </c>
      <c r="EI252">
        <v>0</v>
      </c>
      <c r="EJ252">
        <v>0</v>
      </c>
      <c r="EK252">
        <v>0</v>
      </c>
      <c r="EL252">
        <v>0</v>
      </c>
      <c r="EM252">
        <v>11095.583065000001</v>
      </c>
      <c r="EN252">
        <v>11095.583065000001</v>
      </c>
      <c r="EO252">
        <v>39050.231184999997</v>
      </c>
      <c r="EP252">
        <v>27706.278574</v>
      </c>
    </row>
    <row r="253" spans="1:146" x14ac:dyDescent="0.25">
      <c r="A253">
        <v>21212</v>
      </c>
      <c r="H253">
        <v>206496.04981999999</v>
      </c>
      <c r="I253">
        <v>206496.04981999999</v>
      </c>
      <c r="J253">
        <v>206496.04981999999</v>
      </c>
      <c r="K253">
        <v>206496.04981999999</v>
      </c>
      <c r="L253">
        <v>17808.36881</v>
      </c>
      <c r="M253">
        <v>361270.55456999998</v>
      </c>
      <c r="N253">
        <v>361270.55456999998</v>
      </c>
      <c r="O253">
        <v>17810.577396000001</v>
      </c>
      <c r="P253">
        <v>17810.577396000001</v>
      </c>
      <c r="Q253">
        <v>17810.577396000001</v>
      </c>
      <c r="AF253">
        <v>331</v>
      </c>
      <c r="AG253">
        <v>0.61059999470000004</v>
      </c>
      <c r="BE253">
        <v>600000</v>
      </c>
      <c r="BQ253">
        <v>1</v>
      </c>
      <c r="BR253">
        <v>332</v>
      </c>
      <c r="BS253">
        <v>332</v>
      </c>
      <c r="BT253">
        <v>356</v>
      </c>
      <c r="BU253" t="s">
        <v>380</v>
      </c>
      <c r="BV253" t="s">
        <v>394</v>
      </c>
      <c r="BW253">
        <v>30.74</v>
      </c>
      <c r="BX253">
        <v>76.790000000000006</v>
      </c>
      <c r="BY253" t="s">
        <v>71</v>
      </c>
      <c r="BZ253" t="s">
        <v>72</v>
      </c>
      <c r="CA253" t="s">
        <v>118</v>
      </c>
      <c r="CB253" t="s">
        <v>879</v>
      </c>
      <c r="CC253" t="s">
        <v>93</v>
      </c>
      <c r="CD253" t="s">
        <v>881</v>
      </c>
      <c r="CE253">
        <v>3129.6750818</v>
      </c>
      <c r="CF253">
        <v>40</v>
      </c>
      <c r="CG253">
        <v>61</v>
      </c>
      <c r="CH253">
        <v>94</v>
      </c>
      <c r="CI253">
        <v>143</v>
      </c>
      <c r="CJ253">
        <v>219</v>
      </c>
      <c r="CK253">
        <v>301</v>
      </c>
      <c r="CL253">
        <v>406</v>
      </c>
      <c r="CM253">
        <v>483</v>
      </c>
      <c r="CN253">
        <v>564</v>
      </c>
      <c r="CO253">
        <v>667</v>
      </c>
      <c r="CP253">
        <v>791</v>
      </c>
      <c r="CQ253">
        <v>897</v>
      </c>
      <c r="CR253">
        <v>1010</v>
      </c>
      <c r="CS253">
        <v>1143</v>
      </c>
      <c r="CT253" t="s">
        <v>886</v>
      </c>
      <c r="CU253">
        <v>1315</v>
      </c>
      <c r="CV253">
        <v>1517</v>
      </c>
      <c r="CW253">
        <v>3744.51</v>
      </c>
      <c r="CX253" t="s">
        <v>879</v>
      </c>
      <c r="CY253" t="s">
        <v>889</v>
      </c>
      <c r="CZ253">
        <v>3730.3518905999999</v>
      </c>
      <c r="DA253">
        <v>7007.1177175000003</v>
      </c>
      <c r="DB253">
        <v>35.513301849000001</v>
      </c>
      <c r="DC253">
        <v>955.41802978999999</v>
      </c>
      <c r="DD253">
        <f t="shared" si="16"/>
        <v>26.903103345680684</v>
      </c>
      <c r="DE253">
        <v>358.13800049000002</v>
      </c>
      <c r="DF253">
        <v>206.82899474999999</v>
      </c>
      <c r="DG253">
        <v>1.7315599918</v>
      </c>
      <c r="DH253">
        <v>16.363217850000002</v>
      </c>
      <c r="DI253">
        <v>8.2881900000000002</v>
      </c>
      <c r="DJ253">
        <v>135.62141252000001</v>
      </c>
      <c r="DK253">
        <v>481892.90895999997</v>
      </c>
      <c r="DL253">
        <v>26139988.598999999</v>
      </c>
      <c r="DM253">
        <v>54.244394</v>
      </c>
      <c r="EB253" s="3">
        <v>148.79291745712905</v>
      </c>
      <c r="EC253">
        <f t="shared" si="13"/>
        <v>150280846.63170034</v>
      </c>
      <c r="ED253">
        <f t="shared" si="14"/>
        <v>411.44653424147941</v>
      </c>
      <c r="EE253">
        <f t="shared" si="15"/>
        <v>411.44653424147941</v>
      </c>
      <c r="EF253">
        <v>206496.04981999999</v>
      </c>
      <c r="EG253">
        <v>17810.577396000001</v>
      </c>
      <c r="EJ253">
        <v>17810.577396000001</v>
      </c>
      <c r="EK253">
        <v>17810.577396000001</v>
      </c>
      <c r="EL253">
        <v>30332.097611000001</v>
      </c>
      <c r="EM253">
        <v>0</v>
      </c>
      <c r="EN253">
        <v>0</v>
      </c>
      <c r="EO253">
        <v>28001.098194999999</v>
      </c>
    </row>
    <row r="254" spans="1:146" x14ac:dyDescent="0.25">
      <c r="A254">
        <v>21219</v>
      </c>
      <c r="H254">
        <v>120907.49761000001</v>
      </c>
      <c r="I254">
        <v>46570.835147999998</v>
      </c>
      <c r="J254">
        <v>3.1920255596999998</v>
      </c>
      <c r="K254">
        <v>3.1920255596999998</v>
      </c>
      <c r="L254">
        <v>0</v>
      </c>
      <c r="M254">
        <v>46568.671748000001</v>
      </c>
      <c r="N254">
        <v>0</v>
      </c>
      <c r="O254">
        <v>0</v>
      </c>
      <c r="P254">
        <v>0</v>
      </c>
      <c r="Q254">
        <v>0</v>
      </c>
      <c r="AF254">
        <v>380</v>
      </c>
      <c r="AG254">
        <v>0.37549999360000003</v>
      </c>
      <c r="BE254">
        <v>40000</v>
      </c>
      <c r="BQ254">
        <v>0</v>
      </c>
      <c r="BR254">
        <v>144</v>
      </c>
      <c r="BS254">
        <v>144</v>
      </c>
      <c r="BT254">
        <v>356</v>
      </c>
      <c r="BU254" t="s">
        <v>380</v>
      </c>
      <c r="BV254" t="s">
        <v>395</v>
      </c>
      <c r="BW254">
        <v>11</v>
      </c>
      <c r="BX254">
        <v>76.97</v>
      </c>
      <c r="BY254" t="s">
        <v>71</v>
      </c>
      <c r="BZ254" t="s">
        <v>72</v>
      </c>
      <c r="CA254" t="s">
        <v>118</v>
      </c>
      <c r="CB254" t="s">
        <v>879</v>
      </c>
      <c r="CC254" t="s">
        <v>74</v>
      </c>
      <c r="CD254" t="s">
        <v>74</v>
      </c>
      <c r="CE254">
        <v>1398.1884514999999</v>
      </c>
      <c r="CF254">
        <v>279</v>
      </c>
      <c r="CG254">
        <v>348</v>
      </c>
      <c r="CH254">
        <v>435</v>
      </c>
      <c r="CI254">
        <v>555</v>
      </c>
      <c r="CJ254">
        <v>710</v>
      </c>
      <c r="CK254">
        <v>810</v>
      </c>
      <c r="CL254">
        <v>907</v>
      </c>
      <c r="CM254">
        <v>995</v>
      </c>
      <c r="CN254">
        <v>1088</v>
      </c>
      <c r="CO254">
        <v>1239</v>
      </c>
      <c r="CP254">
        <v>1420</v>
      </c>
      <c r="CQ254">
        <v>1718</v>
      </c>
      <c r="CR254">
        <v>2095</v>
      </c>
      <c r="CS254">
        <v>2536</v>
      </c>
      <c r="CT254" t="s">
        <v>883</v>
      </c>
      <c r="CU254">
        <v>2973</v>
      </c>
      <c r="CV254">
        <v>3413</v>
      </c>
      <c r="CW254">
        <v>2779.99</v>
      </c>
      <c r="CX254" t="s">
        <v>879</v>
      </c>
      <c r="CY254" t="s">
        <v>889</v>
      </c>
      <c r="CZ254">
        <v>1356.8887854</v>
      </c>
      <c r="DA254">
        <v>7626.3631157999998</v>
      </c>
      <c r="DB254">
        <v>731.14099121000004</v>
      </c>
      <c r="DC254">
        <v>17.177700043000002</v>
      </c>
      <c r="DD254">
        <f t="shared" si="16"/>
        <v>2.349437420349228E-2</v>
      </c>
      <c r="DE254">
        <v>0.56491398810000004</v>
      </c>
      <c r="DF254">
        <v>8.5802202224999995</v>
      </c>
      <c r="DG254">
        <v>6.5839096900000005E-2</v>
      </c>
      <c r="DH254">
        <v>34.339973960000002</v>
      </c>
      <c r="DI254">
        <v>0.93183099999999996</v>
      </c>
      <c r="DJ254">
        <v>31.999065120000001</v>
      </c>
      <c r="DK254">
        <v>0</v>
      </c>
      <c r="DL254">
        <v>0</v>
      </c>
      <c r="DM254">
        <v>0</v>
      </c>
      <c r="EB254" s="3">
        <v>148.79291745712905</v>
      </c>
      <c r="EC254">
        <f t="shared" si="13"/>
        <v>311721162.07268536</v>
      </c>
      <c r="ED254">
        <f t="shared" si="14"/>
        <v>853.44602894643492</v>
      </c>
      <c r="EE254">
        <f t="shared" si="15"/>
        <v>853.44602894643492</v>
      </c>
      <c r="EF254">
        <v>3.1920255596999998</v>
      </c>
      <c r="EG254">
        <v>0</v>
      </c>
      <c r="EJ254">
        <v>0</v>
      </c>
      <c r="EK254">
        <v>0</v>
      </c>
      <c r="EL254">
        <v>46201.366190000001</v>
      </c>
      <c r="EM254">
        <v>0</v>
      </c>
      <c r="EN254">
        <v>0</v>
      </c>
      <c r="EO254">
        <v>54811.216718999996</v>
      </c>
    </row>
    <row r="255" spans="1:146" x14ac:dyDescent="0.25">
      <c r="A255">
        <v>21228</v>
      </c>
      <c r="B255">
        <v>14</v>
      </c>
      <c r="C255">
        <v>5.8520384799999998E-2</v>
      </c>
      <c r="D255">
        <v>0</v>
      </c>
      <c r="E255">
        <v>0.94147961520000001</v>
      </c>
      <c r="F255">
        <v>1</v>
      </c>
      <c r="G255">
        <v>0</v>
      </c>
      <c r="H255">
        <v>411354.76212000003</v>
      </c>
      <c r="I255">
        <v>411354.76212000003</v>
      </c>
      <c r="J255">
        <v>411354.76212000003</v>
      </c>
      <c r="K255">
        <v>411354.76212000003</v>
      </c>
      <c r="L255">
        <v>0</v>
      </c>
      <c r="M255">
        <v>422703.55793000001</v>
      </c>
      <c r="N255">
        <v>422703.55793000001</v>
      </c>
      <c r="O255">
        <v>0</v>
      </c>
      <c r="P255">
        <v>0</v>
      </c>
      <c r="Q255">
        <v>0</v>
      </c>
      <c r="R255">
        <v>258176.88128999999</v>
      </c>
      <c r="S255">
        <v>219486.01427000001</v>
      </c>
      <c r="T255">
        <v>91830.110086000001</v>
      </c>
      <c r="U255">
        <v>0</v>
      </c>
      <c r="V255">
        <v>153862.89196000001</v>
      </c>
      <c r="W255">
        <v>106396.23458999999</v>
      </c>
      <c r="X255">
        <v>17237.438621000001</v>
      </c>
      <c r="Y255">
        <v>0</v>
      </c>
      <c r="Z255">
        <v>0</v>
      </c>
      <c r="AA255">
        <v>4189.8897403000001</v>
      </c>
      <c r="AB255">
        <v>3553.0352821000001</v>
      </c>
      <c r="AC255">
        <v>3553.0352821000001</v>
      </c>
      <c r="AD255">
        <v>3553.0352821000001</v>
      </c>
      <c r="AE255">
        <v>3553.0352821000001</v>
      </c>
      <c r="AF255">
        <v>214</v>
      </c>
      <c r="AG255">
        <v>0.44139999149999998</v>
      </c>
      <c r="AH255">
        <v>275.37101687000001</v>
      </c>
      <c r="AI255">
        <v>29.729919391999999</v>
      </c>
      <c r="AJ255">
        <f>IF(AI255&gt;0,MIN(AH255/AI255,100),100)</f>
        <v>9.2624205682878298</v>
      </c>
      <c r="AK255">
        <v>175660.23009999999</v>
      </c>
      <c r="AL255">
        <v>9528582.6512000002</v>
      </c>
      <c r="AM255">
        <v>19.773237071</v>
      </c>
      <c r="AN255">
        <f>IF(AND(AK255=0,AL255=0,AM255=0),1,0)</f>
        <v>0</v>
      </c>
      <c r="AQ255">
        <v>186.22757074</v>
      </c>
      <c r="AR255">
        <v>0.11314704539999999</v>
      </c>
      <c r="AS255">
        <v>451.31549063</v>
      </c>
      <c r="AT255">
        <v>0.756738841</v>
      </c>
      <c r="AU255">
        <v>297.99419798000002</v>
      </c>
      <c r="AV255">
        <v>277.27462957</v>
      </c>
      <c r="AW255">
        <v>1646.7608008</v>
      </c>
      <c r="AX255">
        <v>0.33516164650000002</v>
      </c>
      <c r="AY255">
        <v>15238.884029000001</v>
      </c>
      <c r="AZ255">
        <v>2.558033086</v>
      </c>
      <c r="BA255">
        <v>239.17809634</v>
      </c>
      <c r="BB255">
        <v>5058.6932502</v>
      </c>
      <c r="BC255">
        <v>1406.3157742000001</v>
      </c>
      <c r="BD255">
        <v>0.36054008030000001</v>
      </c>
      <c r="BE255">
        <v>39000</v>
      </c>
      <c r="BF255">
        <v>1.0769230000000001</v>
      </c>
      <c r="BG255">
        <v>7874364.4266999997</v>
      </c>
      <c r="BH255">
        <v>2846422.2263000002</v>
      </c>
      <c r="BI255">
        <v>0.61989724759999998</v>
      </c>
      <c r="BJ255">
        <v>6.7744787387000001</v>
      </c>
      <c r="BK255">
        <v>4.1676175884999997</v>
      </c>
      <c r="BL255">
        <f>BK255/BJ255</f>
        <v>0.61519383988793086</v>
      </c>
      <c r="BM255">
        <v>293.01803662999998</v>
      </c>
      <c r="BN255">
        <v>8732</v>
      </c>
      <c r="BO255">
        <f>BN255*365.25*1000000/1000</f>
        <v>3189363000</v>
      </c>
      <c r="BP255">
        <f>BO255/(CR255*1000)</f>
        <v>145.40063824937315</v>
      </c>
      <c r="BQ255">
        <v>1</v>
      </c>
      <c r="BR255">
        <v>297</v>
      </c>
      <c r="BS255">
        <v>297</v>
      </c>
      <c r="BT255">
        <v>356</v>
      </c>
      <c r="BU255" t="s">
        <v>380</v>
      </c>
      <c r="BV255" t="s">
        <v>396</v>
      </c>
      <c r="BW255">
        <v>28.67</v>
      </c>
      <c r="BX255">
        <v>77.22</v>
      </c>
      <c r="BY255" t="s">
        <v>71</v>
      </c>
      <c r="BZ255" t="s">
        <v>72</v>
      </c>
      <c r="CA255" t="s">
        <v>118</v>
      </c>
      <c r="CB255" t="s">
        <v>879</v>
      </c>
      <c r="CC255" t="s">
        <v>74</v>
      </c>
      <c r="CD255" t="s">
        <v>74</v>
      </c>
      <c r="CE255">
        <v>14875.525947</v>
      </c>
      <c r="CF255">
        <v>1369</v>
      </c>
      <c r="CG255">
        <v>1782</v>
      </c>
      <c r="CH255">
        <v>2283</v>
      </c>
      <c r="CI255">
        <v>2845</v>
      </c>
      <c r="CJ255">
        <v>3531</v>
      </c>
      <c r="CK255">
        <v>4426</v>
      </c>
      <c r="CL255">
        <v>5558</v>
      </c>
      <c r="CM255">
        <v>7325</v>
      </c>
      <c r="CN255">
        <v>9726</v>
      </c>
      <c r="CO255">
        <v>12407</v>
      </c>
      <c r="CP255">
        <v>15732</v>
      </c>
      <c r="CQ255">
        <v>18670</v>
      </c>
      <c r="CR255">
        <v>21935</v>
      </c>
      <c r="CS255">
        <v>25629</v>
      </c>
      <c r="CT255" t="s">
        <v>885</v>
      </c>
      <c r="CU255">
        <v>29274</v>
      </c>
      <c r="CV255">
        <v>32935</v>
      </c>
      <c r="CW255">
        <v>4040.42</v>
      </c>
      <c r="CX255" t="s">
        <v>877</v>
      </c>
      <c r="CY255" t="s">
        <v>890</v>
      </c>
      <c r="CZ255">
        <v>3487.7804326999999</v>
      </c>
      <c r="DA255">
        <v>7137.2321851999995</v>
      </c>
      <c r="DB255">
        <v>23.624000549000002</v>
      </c>
      <c r="DC255">
        <v>441.72601318</v>
      </c>
      <c r="DD255">
        <f t="shared" si="16"/>
        <v>18.698188406480465</v>
      </c>
      <c r="DE255">
        <v>266.22900391000002</v>
      </c>
      <c r="DF255">
        <v>1843.4499512</v>
      </c>
      <c r="DG255">
        <v>0.14441899959999999</v>
      </c>
      <c r="DH255">
        <v>497.39323989000002</v>
      </c>
      <c r="DI255">
        <v>0.62768400000000002</v>
      </c>
      <c r="DJ255">
        <v>312.20582138999998</v>
      </c>
      <c r="DK255">
        <v>481892.90895999997</v>
      </c>
      <c r="DL255">
        <v>26139988.598999999</v>
      </c>
      <c r="DM255">
        <v>54.244394</v>
      </c>
      <c r="DN255">
        <f>IF(AND(D255=1,AM255&gt;1),1,0)</f>
        <v>0</v>
      </c>
      <c r="DO255">
        <f>IF(AND(DN255=0,AN255=1),AO255,DN255)</f>
        <v>0</v>
      </c>
      <c r="DP255">
        <f>IF(AND(E255=1,AS256&gt;0.3),1,0)</f>
        <v>0</v>
      </c>
      <c r="DQ255">
        <f>IF(AND(F255=1,AT256&gt;0.4),1,0)</f>
        <v>1</v>
      </c>
      <c r="DR255">
        <f>IF(AND($F255=1,$AT256&gt;1),1,0)</f>
        <v>0</v>
      </c>
      <c r="DS255">
        <f>IF(AND($F255=1,$AX255&gt;0.3),1,0)</f>
        <v>1</v>
      </c>
      <c r="DT255">
        <f>IF(AND($F255=1,$AX255&gt;0.4),1,0)</f>
        <v>0</v>
      </c>
      <c r="DU255">
        <f>IF(AND($F255=1,$AX255&gt;1),1,0)</f>
        <v>0</v>
      </c>
      <c r="DV255">
        <f>IF(AND($F255=1,$BI255&gt;0.3),1,0)</f>
        <v>1</v>
      </c>
      <c r="DW255">
        <f>IF(AND($F255=1,$BI255&gt;0.4),1,0)</f>
        <v>1</v>
      </c>
      <c r="DX255">
        <f>IF(AND($F255=1,$BI255&gt;1),1,0)</f>
        <v>0</v>
      </c>
      <c r="DY255">
        <f>IF(AND($F255=1,$BL255&gt;0.3),1,0)</f>
        <v>1</v>
      </c>
      <c r="DZ255">
        <f>IF(AND($F255=1,$BL255&gt;0.4),1,0)</f>
        <v>1</v>
      </c>
      <c r="EA255">
        <f>IF(AND($F255=1,$BL255&gt;1),1,0)</f>
        <v>0</v>
      </c>
      <c r="EB255" s="3">
        <v>148.79291745712905</v>
      </c>
      <c r="EC255">
        <f t="shared" si="13"/>
        <v>3263772644.4221253</v>
      </c>
      <c r="ED255">
        <f t="shared" si="14"/>
        <v>8935.7225035513366</v>
      </c>
      <c r="EE255">
        <f t="shared" si="15"/>
        <v>8732</v>
      </c>
      <c r="EF255">
        <v>411354.76212000003</v>
      </c>
      <c r="EG255">
        <v>0</v>
      </c>
      <c r="EH255">
        <v>3553.0352821000001</v>
      </c>
      <c r="EI255">
        <v>17237.438621000001</v>
      </c>
      <c r="EJ255">
        <v>20004.183123999999</v>
      </c>
      <c r="EK255">
        <v>20004.183123999999</v>
      </c>
      <c r="EL255">
        <v>20004.183123999999</v>
      </c>
      <c r="EM255">
        <v>0</v>
      </c>
      <c r="EN255">
        <v>0</v>
      </c>
      <c r="EO255">
        <v>0</v>
      </c>
      <c r="EP255">
        <v>109642.96433</v>
      </c>
    </row>
    <row r="256" spans="1:146" x14ac:dyDescent="0.25">
      <c r="A256">
        <v>21230</v>
      </c>
      <c r="B256">
        <v>2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239748.52809000001</v>
      </c>
      <c r="I256">
        <v>239748.52809000001</v>
      </c>
      <c r="J256">
        <v>47469.897645999998</v>
      </c>
      <c r="K256">
        <v>0</v>
      </c>
      <c r="L256">
        <v>0</v>
      </c>
      <c r="M256">
        <v>273491.59376000002</v>
      </c>
      <c r="N256">
        <v>112812.11489</v>
      </c>
      <c r="O256">
        <v>47466.583893000003</v>
      </c>
      <c r="P256">
        <v>0</v>
      </c>
      <c r="Q256">
        <v>0</v>
      </c>
      <c r="R256">
        <v>369714.74268999998</v>
      </c>
      <c r="S256">
        <v>369714.74268999998</v>
      </c>
      <c r="T256">
        <v>109010.36671</v>
      </c>
      <c r="U256">
        <v>0</v>
      </c>
      <c r="V256">
        <v>45822.295072000001</v>
      </c>
      <c r="W256">
        <v>0</v>
      </c>
      <c r="X256">
        <v>0</v>
      </c>
      <c r="Y256">
        <v>0</v>
      </c>
      <c r="Z256">
        <v>0</v>
      </c>
      <c r="AA256">
        <v>6185.2613565000001</v>
      </c>
      <c r="AB256">
        <v>0</v>
      </c>
      <c r="AC256">
        <v>0</v>
      </c>
      <c r="AD256">
        <v>0</v>
      </c>
      <c r="AE256">
        <v>0</v>
      </c>
      <c r="AF256">
        <v>222</v>
      </c>
      <c r="AG256">
        <v>0.74290001390000004</v>
      </c>
      <c r="AH256">
        <v>12.506699562</v>
      </c>
      <c r="AI256">
        <v>239.66299438999999</v>
      </c>
      <c r="AJ256">
        <f>IF(AI256&gt;0,MIN(AH256/AI256,100),100)</f>
        <v>5.2184525165566591E-2</v>
      </c>
      <c r="AK256">
        <v>0</v>
      </c>
      <c r="AL256">
        <v>0</v>
      </c>
      <c r="AM256">
        <v>0</v>
      </c>
      <c r="AN256">
        <f>IF(AND(AK256=0,AL256=0,AM256=0),1,0)</f>
        <v>1</v>
      </c>
      <c r="AQ256">
        <v>12.810251273</v>
      </c>
      <c r="AR256">
        <v>0</v>
      </c>
      <c r="AS256">
        <v>48.276450869999998</v>
      </c>
      <c r="AT256">
        <v>0.415912</v>
      </c>
      <c r="AU256">
        <v>20.078758579999999</v>
      </c>
      <c r="AV256">
        <v>10.387599945</v>
      </c>
      <c r="AW256">
        <v>31.031999588000001</v>
      </c>
      <c r="AX256">
        <v>0.33473899959999998</v>
      </c>
      <c r="AY256">
        <v>7917.3157944000004</v>
      </c>
      <c r="AZ256">
        <v>1.5410186915999999</v>
      </c>
      <c r="BA256">
        <v>138.39065421000001</v>
      </c>
      <c r="BB256">
        <v>4006.5840186999999</v>
      </c>
      <c r="BC256">
        <v>1213.6279439</v>
      </c>
      <c r="BD256">
        <v>0</v>
      </c>
      <c r="BE256">
        <v>600000</v>
      </c>
      <c r="BF256">
        <v>6.0256410000000002</v>
      </c>
      <c r="BG256">
        <v>4301768.0659999996</v>
      </c>
      <c r="BH256">
        <v>762110.06400000001</v>
      </c>
      <c r="BI256">
        <v>0.17716205339999999</v>
      </c>
      <c r="BJ256">
        <v>7.6251449600000001</v>
      </c>
      <c r="BK256">
        <v>0.30405197</v>
      </c>
      <c r="BL256">
        <f>BK256/BJ256</f>
        <v>3.9874910128921665E-2</v>
      </c>
      <c r="BM256">
        <v>436.07950491000003</v>
      </c>
      <c r="BN256">
        <v>107</v>
      </c>
      <c r="BO256">
        <f>BN256*365.25*1000000/1000</f>
        <v>39081750</v>
      </c>
      <c r="BP256">
        <f>BO256/(CR256*1000)</f>
        <v>32.952571669477237</v>
      </c>
      <c r="BQ256">
        <v>0</v>
      </c>
      <c r="BR256">
        <v>243</v>
      </c>
      <c r="BS256">
        <v>243</v>
      </c>
      <c r="BT256">
        <v>356</v>
      </c>
      <c r="BU256" t="s">
        <v>380</v>
      </c>
      <c r="BV256" t="s">
        <v>397</v>
      </c>
      <c r="BW256">
        <v>23.8</v>
      </c>
      <c r="BX256">
        <v>86.45</v>
      </c>
      <c r="BY256" t="s">
        <v>71</v>
      </c>
      <c r="BZ256" t="s">
        <v>72</v>
      </c>
      <c r="CA256" t="s">
        <v>118</v>
      </c>
      <c r="CB256" t="s">
        <v>879</v>
      </c>
      <c r="CC256" t="s">
        <v>80</v>
      </c>
      <c r="CD256" t="s">
        <v>881</v>
      </c>
      <c r="CE256">
        <v>1852.7582640000001</v>
      </c>
      <c r="CF256">
        <v>71</v>
      </c>
      <c r="CG256">
        <v>114</v>
      </c>
      <c r="CH256">
        <v>188</v>
      </c>
      <c r="CI256">
        <v>280</v>
      </c>
      <c r="CJ256">
        <v>410</v>
      </c>
      <c r="CK256">
        <v>525</v>
      </c>
      <c r="CL256">
        <v>658</v>
      </c>
      <c r="CM256">
        <v>734</v>
      </c>
      <c r="CN256">
        <v>805</v>
      </c>
      <c r="CO256">
        <v>915</v>
      </c>
      <c r="CP256">
        <v>1046</v>
      </c>
      <c r="CQ256">
        <v>1119</v>
      </c>
      <c r="CR256">
        <v>1186</v>
      </c>
      <c r="CS256">
        <v>1274</v>
      </c>
      <c r="CT256" t="s">
        <v>886</v>
      </c>
      <c r="CU256">
        <v>1438</v>
      </c>
      <c r="CV256">
        <v>1655</v>
      </c>
      <c r="CW256">
        <v>2275.4899999999998</v>
      </c>
      <c r="CX256" t="s">
        <v>879</v>
      </c>
      <c r="CY256" t="s">
        <v>889</v>
      </c>
      <c r="CZ256">
        <v>2910.1537392</v>
      </c>
      <c r="DA256">
        <v>8200.9321911999996</v>
      </c>
      <c r="DB256">
        <v>239.66299438999999</v>
      </c>
      <c r="DC256">
        <v>12.506699562</v>
      </c>
      <c r="DD256">
        <f t="shared" si="16"/>
        <v>5.2184525165566591E-2</v>
      </c>
      <c r="DE256">
        <v>10.387599945</v>
      </c>
      <c r="DF256">
        <v>31.031999588000001</v>
      </c>
      <c r="DG256">
        <v>0.33473899959999998</v>
      </c>
      <c r="DH256">
        <v>48.276450869999998</v>
      </c>
      <c r="DI256">
        <v>0.415912</v>
      </c>
      <c r="DJ256">
        <v>20.078758579999999</v>
      </c>
      <c r="DK256">
        <v>0</v>
      </c>
      <c r="DL256">
        <v>0</v>
      </c>
      <c r="DM256">
        <v>0</v>
      </c>
      <c r="DN256">
        <f>IF(AND(D256=1,AM256&gt;1),1,0)</f>
        <v>0</v>
      </c>
      <c r="DO256">
        <f>IF(AND(DN256=0,AN256=1),AO256,DN256)</f>
        <v>0</v>
      </c>
      <c r="DP256">
        <f>IF(AND(E256=1,AS257&gt;0.3),1,0)</f>
        <v>0</v>
      </c>
      <c r="DQ256">
        <f>IF(AND(F256=1,AT257&gt;0.4),1,0)</f>
        <v>0</v>
      </c>
      <c r="DR256">
        <f>IF(AND($F256=1,$AT257&gt;1),1,0)</f>
        <v>0</v>
      </c>
      <c r="DS256">
        <f>IF(AND($F256=1,$AX256&gt;0.3),1,0)</f>
        <v>1</v>
      </c>
      <c r="DT256">
        <f>IF(AND($F256=1,$AX256&gt;0.4),1,0)</f>
        <v>0</v>
      </c>
      <c r="DU256">
        <f>IF(AND($F256=1,$AX256&gt;1),1,0)</f>
        <v>0</v>
      </c>
      <c r="DV256">
        <f>IF(AND($F256=1,$BI256&gt;0.3),1,0)</f>
        <v>0</v>
      </c>
      <c r="DW256">
        <f>IF(AND($F256=1,$BI256&gt;0.4),1,0)</f>
        <v>0</v>
      </c>
      <c r="DX256">
        <f>IF(AND($F256=1,$BI256&gt;1),1,0)</f>
        <v>0</v>
      </c>
      <c r="DY256">
        <f>IF(AND($F256=1,$BL256&gt;0.3),1,0)</f>
        <v>0</v>
      </c>
      <c r="DZ256">
        <f>IF(AND($F256=1,$BL256&gt;0.4),1,0)</f>
        <v>0</v>
      </c>
      <c r="EA256">
        <f>IF(AND($F256=1,$BL256&gt;1),1,0)</f>
        <v>0</v>
      </c>
      <c r="EB256" s="3">
        <v>148.79291745712905</v>
      </c>
      <c r="EC256">
        <f t="shared" si="13"/>
        <v>176468400.10415506</v>
      </c>
      <c r="ED256">
        <f t="shared" si="14"/>
        <v>483.14414812910354</v>
      </c>
      <c r="EE256">
        <f t="shared" si="15"/>
        <v>107</v>
      </c>
      <c r="EF256">
        <v>47469.897645999998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9048.4688193999991</v>
      </c>
    </row>
    <row r="257" spans="1:146" x14ac:dyDescent="0.25">
      <c r="A257">
        <v>21234</v>
      </c>
      <c r="H257">
        <v>539607.74491000001</v>
      </c>
      <c r="I257">
        <v>539607.74491000001</v>
      </c>
      <c r="J257">
        <v>0</v>
      </c>
      <c r="K257">
        <v>0</v>
      </c>
      <c r="L257">
        <v>0</v>
      </c>
      <c r="M257">
        <v>410553.59223000001</v>
      </c>
      <c r="N257">
        <v>263099.26364999998</v>
      </c>
      <c r="O257">
        <v>172267.27429999999</v>
      </c>
      <c r="P257">
        <v>0</v>
      </c>
      <c r="Q257">
        <v>0</v>
      </c>
      <c r="AF257">
        <v>285</v>
      </c>
      <c r="AG257">
        <v>0.69300001860000005</v>
      </c>
      <c r="BE257">
        <v>600000</v>
      </c>
      <c r="BQ257">
        <v>0</v>
      </c>
      <c r="BR257">
        <v>203</v>
      </c>
      <c r="BS257">
        <v>203</v>
      </c>
      <c r="BT257">
        <v>356</v>
      </c>
      <c r="BU257" t="s">
        <v>380</v>
      </c>
      <c r="BV257" t="s">
        <v>398</v>
      </c>
      <c r="BW257">
        <v>21.2</v>
      </c>
      <c r="BX257">
        <v>81.28</v>
      </c>
      <c r="BY257" t="s">
        <v>71</v>
      </c>
      <c r="BZ257" t="s">
        <v>72</v>
      </c>
      <c r="CA257" t="s">
        <v>118</v>
      </c>
      <c r="CB257" t="s">
        <v>879</v>
      </c>
      <c r="CC257" t="s">
        <v>80</v>
      </c>
      <c r="CD257" t="s">
        <v>881</v>
      </c>
      <c r="CE257">
        <v>1931.0424862</v>
      </c>
      <c r="CF257">
        <v>20</v>
      </c>
      <c r="CG257">
        <v>46</v>
      </c>
      <c r="CH257">
        <v>118</v>
      </c>
      <c r="CI257">
        <v>173</v>
      </c>
      <c r="CJ257">
        <v>234</v>
      </c>
      <c r="CK257">
        <v>330</v>
      </c>
      <c r="CL257">
        <v>468</v>
      </c>
      <c r="CM257">
        <v>567</v>
      </c>
      <c r="CN257">
        <v>670</v>
      </c>
      <c r="CO257">
        <v>780</v>
      </c>
      <c r="CP257">
        <v>905</v>
      </c>
      <c r="CQ257">
        <v>982</v>
      </c>
      <c r="CR257">
        <v>1054</v>
      </c>
      <c r="CS257">
        <v>1145</v>
      </c>
      <c r="CT257" t="s">
        <v>886</v>
      </c>
      <c r="CU257">
        <v>1298</v>
      </c>
      <c r="CV257">
        <v>1496</v>
      </c>
      <c r="CW257">
        <v>2207.4299999999998</v>
      </c>
      <c r="CX257" t="s">
        <v>879</v>
      </c>
      <c r="CY257" t="s">
        <v>889</v>
      </c>
      <c r="CZ257">
        <v>2598.2602688000002</v>
      </c>
      <c r="DA257">
        <v>7800.8261321999998</v>
      </c>
      <c r="DB257">
        <v>425.30801392000001</v>
      </c>
      <c r="DC257">
        <v>50.398998261000003</v>
      </c>
      <c r="DD257">
        <f t="shared" si="16"/>
        <v>0.11849999673526021</v>
      </c>
      <c r="DE257">
        <v>26.304899215999999</v>
      </c>
      <c r="DF257">
        <v>92.245002747000001</v>
      </c>
      <c r="DG257">
        <v>0.2851629853</v>
      </c>
      <c r="DH257">
        <v>98.784556870000003</v>
      </c>
      <c r="DI257">
        <v>0.20850099999999999</v>
      </c>
      <c r="DJ257">
        <v>20.59663565</v>
      </c>
      <c r="DK257">
        <v>0</v>
      </c>
      <c r="DL257">
        <v>0</v>
      </c>
      <c r="DM257">
        <v>0</v>
      </c>
      <c r="EB257" s="3">
        <v>148.79291745712905</v>
      </c>
      <c r="EC257">
        <f t="shared" si="13"/>
        <v>156827734.999814</v>
      </c>
      <c r="ED257">
        <f t="shared" si="14"/>
        <v>429.37093771338533</v>
      </c>
      <c r="EE257">
        <f t="shared" si="15"/>
        <v>429.37093771338533</v>
      </c>
      <c r="EF257">
        <v>0</v>
      </c>
      <c r="EG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6" x14ac:dyDescent="0.25">
      <c r="A258">
        <v>21261</v>
      </c>
      <c r="B258">
        <v>7</v>
      </c>
      <c r="C258">
        <v>0.3173076923</v>
      </c>
      <c r="D258">
        <v>0</v>
      </c>
      <c r="E258">
        <v>0.6826923077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255473.30927</v>
      </c>
      <c r="N258">
        <v>255473.30927</v>
      </c>
      <c r="O258">
        <v>0</v>
      </c>
      <c r="P258">
        <v>0</v>
      </c>
      <c r="Q258">
        <v>0</v>
      </c>
      <c r="R258">
        <v>372841.26003</v>
      </c>
      <c r="S258">
        <v>266059.08468999999</v>
      </c>
      <c r="T258">
        <v>266059.08468999999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54</v>
      </c>
      <c r="AG258">
        <v>1.1807999611</v>
      </c>
      <c r="AH258">
        <v>5.6902099172999998</v>
      </c>
      <c r="AI258">
        <v>679.47302228000001</v>
      </c>
      <c r="AJ258">
        <f t="shared" ref="AJ258:AJ264" si="33">IF(AI258&gt;0,MIN(AH258/AI258,100),100)</f>
        <v>8.3744456817524023E-3</v>
      </c>
      <c r="AK258">
        <v>476263.15986999997</v>
      </c>
      <c r="AL258">
        <v>359403.42086000001</v>
      </c>
      <c r="AM258">
        <v>0.75463199999999997</v>
      </c>
      <c r="AN258">
        <f t="shared" ref="AN258:AN264" si="34">IF(AND(AK258=0,AL258=0,AM258=0),1,0)</f>
        <v>0</v>
      </c>
      <c r="AQ258">
        <v>5.2783637184999996</v>
      </c>
      <c r="AR258">
        <v>0</v>
      </c>
      <c r="AS258">
        <v>646.14389840000001</v>
      </c>
      <c r="AT258">
        <v>2.2537000000000001E-2</v>
      </c>
      <c r="AU258">
        <v>14.56212376</v>
      </c>
      <c r="AV258">
        <v>266.22900391000002</v>
      </c>
      <c r="AW258">
        <v>1843.4499512</v>
      </c>
      <c r="AX258">
        <v>0.14441899959999999</v>
      </c>
      <c r="AY258">
        <v>180620.93085</v>
      </c>
      <c r="AZ258">
        <v>0.62726760559999994</v>
      </c>
      <c r="BA258">
        <v>3116.9254930000002</v>
      </c>
      <c r="BB258">
        <v>173294.04407999999</v>
      </c>
      <c r="BC258">
        <v>58581.875352000003</v>
      </c>
      <c r="BD258">
        <v>0.56338028169999999</v>
      </c>
      <c r="BE258">
        <v>600000</v>
      </c>
      <c r="BF258">
        <v>6.0256410000000002</v>
      </c>
      <c r="BG258">
        <v>588188937.5</v>
      </c>
      <c r="BH258">
        <v>4580967.2419999996</v>
      </c>
      <c r="BI258">
        <v>7.7882580999999998E-3</v>
      </c>
      <c r="BJ258">
        <v>405.05899047999998</v>
      </c>
      <c r="BK258">
        <v>2.67740774</v>
      </c>
      <c r="BL258">
        <f t="shared" ref="BL258:BL264" si="35">BK258/BJ258</f>
        <v>6.6099205373203497E-3</v>
      </c>
      <c r="BM258">
        <v>747.85829937000005</v>
      </c>
      <c r="BN258">
        <v>104</v>
      </c>
      <c r="BO258">
        <f t="shared" ref="BO258:BO264" si="36">BN258*365.25*1000000/1000</f>
        <v>37986000</v>
      </c>
      <c r="BP258">
        <f t="shared" ref="BP258:BP264" si="37">BO258/(CR258*1000)</f>
        <v>39.692789968652036</v>
      </c>
      <c r="BQ258">
        <v>1</v>
      </c>
      <c r="BR258">
        <v>273</v>
      </c>
      <c r="BS258">
        <v>273</v>
      </c>
      <c r="BT258">
        <v>356</v>
      </c>
      <c r="BU258" t="s">
        <v>380</v>
      </c>
      <c r="BV258" t="s">
        <v>399</v>
      </c>
      <c r="BW258">
        <v>26.18</v>
      </c>
      <c r="BX258">
        <v>91.75</v>
      </c>
      <c r="BY258" t="s">
        <v>71</v>
      </c>
      <c r="BZ258" t="s">
        <v>72</v>
      </c>
      <c r="CA258" t="s">
        <v>118</v>
      </c>
      <c r="CB258" t="s">
        <v>879</v>
      </c>
      <c r="CC258" t="s">
        <v>80</v>
      </c>
      <c r="CD258" t="s">
        <v>881</v>
      </c>
      <c r="CE258">
        <v>2799.5559242999998</v>
      </c>
      <c r="CF258">
        <v>43</v>
      </c>
      <c r="CG258">
        <v>71</v>
      </c>
      <c r="CH258">
        <v>126</v>
      </c>
      <c r="CI258">
        <v>161</v>
      </c>
      <c r="CJ258">
        <v>195</v>
      </c>
      <c r="CK258">
        <v>252</v>
      </c>
      <c r="CL258">
        <v>329</v>
      </c>
      <c r="CM258">
        <v>431</v>
      </c>
      <c r="CN258">
        <v>564</v>
      </c>
      <c r="CO258">
        <v>675</v>
      </c>
      <c r="CP258">
        <v>797</v>
      </c>
      <c r="CQ258">
        <v>878</v>
      </c>
      <c r="CR258">
        <v>957</v>
      </c>
      <c r="CS258">
        <v>1054</v>
      </c>
      <c r="CT258" t="s">
        <v>886</v>
      </c>
      <c r="CU258">
        <v>1202</v>
      </c>
      <c r="CV258">
        <v>1387</v>
      </c>
      <c r="CW258">
        <v>2481.87</v>
      </c>
      <c r="CX258" t="s">
        <v>879</v>
      </c>
      <c r="CY258" t="s">
        <v>889</v>
      </c>
      <c r="CZ258">
        <v>3193.5900737000002</v>
      </c>
      <c r="DA258">
        <v>8599.8006817000005</v>
      </c>
      <c r="DB258">
        <v>679.47302246000004</v>
      </c>
      <c r="DC258">
        <v>5.6902098656</v>
      </c>
      <c r="DD258">
        <f t="shared" si="16"/>
        <v>8.3744456034455395E-3</v>
      </c>
      <c r="DE258">
        <v>266.22900391000002</v>
      </c>
      <c r="DF258">
        <v>1843.4499512</v>
      </c>
      <c r="DG258">
        <v>0.14441899959999999</v>
      </c>
      <c r="DH258">
        <v>646.14389840000001</v>
      </c>
      <c r="DI258">
        <v>2.2537000000000001E-2</v>
      </c>
      <c r="DJ258">
        <v>14.56212376</v>
      </c>
      <c r="DK258">
        <v>476263.15986999997</v>
      </c>
      <c r="DL258">
        <v>359403.42086000001</v>
      </c>
      <c r="DM258">
        <v>0.75463199999999997</v>
      </c>
      <c r="DN258">
        <f t="shared" ref="DN258:DN264" si="38">IF(AND(D258=1,AM258&gt;1),1,0)</f>
        <v>0</v>
      </c>
      <c r="DO258">
        <f t="shared" ref="DO258:DO264" si="39">IF(AND(DN258=0,AN258=1),AO258,DN258)</f>
        <v>0</v>
      </c>
      <c r="DP258">
        <f t="shared" ref="DP258:DP264" si="40">IF(AND(E258=1,AS259&gt;0.3),1,0)</f>
        <v>0</v>
      </c>
      <c r="DQ258">
        <f t="shared" ref="DQ258:DQ264" si="41">IF(AND(F258=1,AT259&gt;0.4),1,0)</f>
        <v>1</v>
      </c>
      <c r="DR258">
        <f t="shared" ref="DR258:DR264" si="42">IF(AND($F258=1,$AT259&gt;1),1,0)</f>
        <v>0</v>
      </c>
      <c r="DS258">
        <f t="shared" ref="DS258:DS264" si="43">IF(AND($F258=1,$AX258&gt;0.3),1,0)</f>
        <v>0</v>
      </c>
      <c r="DT258">
        <f t="shared" ref="DT258:DT264" si="44">IF(AND($F258=1,$AX258&gt;0.4),1,0)</f>
        <v>0</v>
      </c>
      <c r="DU258">
        <f t="shared" ref="DU258:DU264" si="45">IF(AND($F258=1,$AX258&gt;1),1,0)</f>
        <v>0</v>
      </c>
      <c r="DV258">
        <f t="shared" ref="DV258:DV264" si="46">IF(AND($F258=1,$BI258&gt;0.3),1,0)</f>
        <v>0</v>
      </c>
      <c r="DW258">
        <f t="shared" ref="DW258:DW264" si="47">IF(AND($F258=1,$BI258&gt;0.4),1,0)</f>
        <v>0</v>
      </c>
      <c r="DX258">
        <f t="shared" ref="DX258:DX264" si="48">IF(AND($F258=1,$BI258&gt;1),1,0)</f>
        <v>0</v>
      </c>
      <c r="DY258">
        <f t="shared" ref="DY258:DY264" si="49">IF(AND($F258=1,$BL258&gt;0.3),1,0)</f>
        <v>0</v>
      </c>
      <c r="DZ258">
        <f t="shared" ref="DZ258:DZ264" si="50">IF(AND($F258=1,$BL258&gt;0.4),1,0)</f>
        <v>0</v>
      </c>
      <c r="EA258">
        <f t="shared" ref="EA258:EA264" si="51">IF(AND($F258=1,$BL258&gt;1),1,0)</f>
        <v>0</v>
      </c>
      <c r="EB258" s="3">
        <v>148.79291745712905</v>
      </c>
      <c r="EC258">
        <f t="shared" ref="EC258:EC321" si="52">EB258*CR258*1000</f>
        <v>142394822.0064725</v>
      </c>
      <c r="ED258">
        <f t="shared" ref="ED258:ED321" si="53">EC258*1000/365.25/10^6</f>
        <v>389.85577551395619</v>
      </c>
      <c r="EE258">
        <f t="shared" ref="EE258:EE321" si="54">IF(BN258&gt;0, BN258, ED258)</f>
        <v>104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829320.18782999995</v>
      </c>
    </row>
    <row r="259" spans="1:146" x14ac:dyDescent="0.25">
      <c r="A259">
        <v>21262</v>
      </c>
      <c r="B259">
        <v>2</v>
      </c>
      <c r="C259">
        <v>0.16666666669999999</v>
      </c>
      <c r="D259">
        <v>0</v>
      </c>
      <c r="E259">
        <v>0.83333333330000003</v>
      </c>
      <c r="F259">
        <v>1</v>
      </c>
      <c r="G259">
        <v>0</v>
      </c>
      <c r="H259">
        <v>466644.40505</v>
      </c>
      <c r="I259">
        <v>466644.40505</v>
      </c>
      <c r="J259">
        <v>466644.40505</v>
      </c>
      <c r="K259">
        <v>466644.40505</v>
      </c>
      <c r="L259">
        <v>0</v>
      </c>
      <c r="M259">
        <v>580394.98782000004</v>
      </c>
      <c r="N259">
        <v>580394.98782000004</v>
      </c>
      <c r="O259">
        <v>0</v>
      </c>
      <c r="P259">
        <v>0</v>
      </c>
      <c r="Q259">
        <v>0</v>
      </c>
      <c r="R259">
        <v>509709.48577999999</v>
      </c>
      <c r="S259">
        <v>442777.14525</v>
      </c>
      <c r="T259">
        <v>312040.93005999998</v>
      </c>
      <c r="U259">
        <v>0</v>
      </c>
      <c r="V259">
        <v>250456.38166000001</v>
      </c>
      <c r="W259">
        <v>59998.717763000001</v>
      </c>
      <c r="X259">
        <v>41953.090480999999</v>
      </c>
      <c r="Y259">
        <v>27092.854908000001</v>
      </c>
      <c r="Z259">
        <v>27092.854908000001</v>
      </c>
      <c r="AA259">
        <v>26185.398678000001</v>
      </c>
      <c r="AB259">
        <v>26185.398678000001</v>
      </c>
      <c r="AC259">
        <v>0</v>
      </c>
      <c r="AD259">
        <v>0</v>
      </c>
      <c r="AE259">
        <v>0</v>
      </c>
      <c r="AF259">
        <v>200</v>
      </c>
      <c r="AG259">
        <v>0.51270002130000003</v>
      </c>
      <c r="AH259">
        <v>406.08851114999999</v>
      </c>
      <c r="AI259">
        <v>113.62475077000001</v>
      </c>
      <c r="AJ259">
        <f t="shared" si="33"/>
        <v>3.5739441309931417</v>
      </c>
      <c r="AK259">
        <v>481892.90895999997</v>
      </c>
      <c r="AL259">
        <v>26139988.598999999</v>
      </c>
      <c r="AM259">
        <v>54.244394</v>
      </c>
      <c r="AN259">
        <f t="shared" si="34"/>
        <v>0</v>
      </c>
      <c r="AQ259">
        <v>13.594325251000001</v>
      </c>
      <c r="AR259">
        <v>0</v>
      </c>
      <c r="AS259">
        <v>497.39323989000002</v>
      </c>
      <c r="AT259">
        <v>0.62768400000000002</v>
      </c>
      <c r="AU259">
        <v>312.20582138999998</v>
      </c>
      <c r="AV259">
        <v>266.22900391000002</v>
      </c>
      <c r="AW259">
        <v>1843.4499512</v>
      </c>
      <c r="AX259">
        <v>0.14441899959999999</v>
      </c>
      <c r="AY259">
        <v>418.48</v>
      </c>
      <c r="AZ259">
        <v>1.0860000000000001</v>
      </c>
      <c r="BA259">
        <v>0.9</v>
      </c>
      <c r="BB259">
        <v>221.72</v>
      </c>
      <c r="BC259">
        <v>39</v>
      </c>
      <c r="BD259">
        <v>1</v>
      </c>
      <c r="BE259">
        <v>600000</v>
      </c>
      <c r="BF259">
        <v>6.0256410000000002</v>
      </c>
      <c r="BG259">
        <v>661523.804</v>
      </c>
      <c r="BH259">
        <v>1115105.152</v>
      </c>
      <c r="BI259">
        <v>1.6856614158000001</v>
      </c>
      <c r="BJ259">
        <v>0.38843301000000002</v>
      </c>
      <c r="BK259">
        <v>0.35152002999999998</v>
      </c>
      <c r="BL259">
        <f t="shared" si="35"/>
        <v>0.90496950812702548</v>
      </c>
      <c r="BM259">
        <v>256.71760619999998</v>
      </c>
      <c r="BN259">
        <v>162</v>
      </c>
      <c r="BO259">
        <f t="shared" si="36"/>
        <v>59170500</v>
      </c>
      <c r="BP259">
        <f t="shared" si="37"/>
        <v>54.585332103321036</v>
      </c>
      <c r="BQ259">
        <v>1</v>
      </c>
      <c r="BR259">
        <v>275</v>
      </c>
      <c r="BS259">
        <v>275</v>
      </c>
      <c r="BT259">
        <v>356</v>
      </c>
      <c r="BU259" t="s">
        <v>380</v>
      </c>
      <c r="BV259" t="s">
        <v>400</v>
      </c>
      <c r="BW259">
        <v>26.22</v>
      </c>
      <c r="BX259">
        <v>78.180000000000007</v>
      </c>
      <c r="BY259" t="s">
        <v>71</v>
      </c>
      <c r="BZ259" t="s">
        <v>72</v>
      </c>
      <c r="CA259" t="s">
        <v>118</v>
      </c>
      <c r="CB259" t="s">
        <v>879</v>
      </c>
      <c r="CC259" t="s">
        <v>93</v>
      </c>
      <c r="CD259" t="s">
        <v>881</v>
      </c>
      <c r="CE259">
        <v>1245.3717147</v>
      </c>
      <c r="CF259">
        <v>237</v>
      </c>
      <c r="CG259">
        <v>266</v>
      </c>
      <c r="CH259">
        <v>296</v>
      </c>
      <c r="CI259">
        <v>342</v>
      </c>
      <c r="CJ259">
        <v>397</v>
      </c>
      <c r="CK259">
        <v>465</v>
      </c>
      <c r="CL259">
        <v>544</v>
      </c>
      <c r="CM259">
        <v>621</v>
      </c>
      <c r="CN259">
        <v>706</v>
      </c>
      <c r="CO259">
        <v>779</v>
      </c>
      <c r="CP259">
        <v>855</v>
      </c>
      <c r="CQ259">
        <v>961</v>
      </c>
      <c r="CR259">
        <v>1084</v>
      </c>
      <c r="CS259">
        <v>1229</v>
      </c>
      <c r="CT259" t="s">
        <v>886</v>
      </c>
      <c r="CU259">
        <v>1414</v>
      </c>
      <c r="CV259">
        <v>1631</v>
      </c>
      <c r="CW259">
        <v>1507.49</v>
      </c>
      <c r="CX259" t="s">
        <v>879</v>
      </c>
      <c r="CY259" t="s">
        <v>889</v>
      </c>
      <c r="CZ259">
        <v>3198.3355946000001</v>
      </c>
      <c r="DA259">
        <v>7326.3118328</v>
      </c>
      <c r="DB259">
        <v>247.61199951</v>
      </c>
      <c r="DC259">
        <v>324.41101073999999</v>
      </c>
      <c r="DD259">
        <f t="shared" si="16"/>
        <v>1.3101586812512227</v>
      </c>
      <c r="DE259">
        <v>266.22900391000002</v>
      </c>
      <c r="DF259">
        <v>1843.4499512</v>
      </c>
      <c r="DG259">
        <v>0.14441899959999999</v>
      </c>
      <c r="DH259">
        <v>497.39323989000002</v>
      </c>
      <c r="DI259">
        <v>0.62768400000000002</v>
      </c>
      <c r="DJ259">
        <v>312.20582138999998</v>
      </c>
      <c r="DK259">
        <v>481892.90895999997</v>
      </c>
      <c r="DL259">
        <v>26139988.598999999</v>
      </c>
      <c r="DM259">
        <v>54.244394</v>
      </c>
      <c r="DN259">
        <f t="shared" si="38"/>
        <v>0</v>
      </c>
      <c r="DO259">
        <f t="shared" si="39"/>
        <v>0</v>
      </c>
      <c r="DP259">
        <f t="shared" si="40"/>
        <v>0</v>
      </c>
      <c r="DQ259">
        <f t="shared" si="41"/>
        <v>1</v>
      </c>
      <c r="DR259">
        <f t="shared" si="42"/>
        <v>0</v>
      </c>
      <c r="DS259">
        <f t="shared" si="43"/>
        <v>0</v>
      </c>
      <c r="DT259">
        <f t="shared" si="44"/>
        <v>0</v>
      </c>
      <c r="DU259">
        <f t="shared" si="45"/>
        <v>0</v>
      </c>
      <c r="DV259">
        <f t="shared" si="46"/>
        <v>1</v>
      </c>
      <c r="DW259">
        <f t="shared" si="47"/>
        <v>1</v>
      </c>
      <c r="DX259">
        <f t="shared" si="48"/>
        <v>1</v>
      </c>
      <c r="DY259">
        <f t="shared" si="49"/>
        <v>1</v>
      </c>
      <c r="DZ259">
        <f t="shared" si="50"/>
        <v>1</v>
      </c>
      <c r="EA259">
        <f t="shared" si="51"/>
        <v>0</v>
      </c>
      <c r="EB259" s="3">
        <v>148.79291745712905</v>
      </c>
      <c r="EC259">
        <f t="shared" si="52"/>
        <v>161291522.52352789</v>
      </c>
      <c r="ED259">
        <f t="shared" si="53"/>
        <v>441.59212189877587</v>
      </c>
      <c r="EE259">
        <f t="shared" si="54"/>
        <v>162</v>
      </c>
      <c r="EF259">
        <v>466644.40505</v>
      </c>
      <c r="EG259">
        <v>0</v>
      </c>
      <c r="EH259">
        <v>0</v>
      </c>
      <c r="EI259">
        <v>28073.668828000002</v>
      </c>
      <c r="EJ259">
        <v>27403.878998</v>
      </c>
      <c r="EK259">
        <v>27403.878998</v>
      </c>
      <c r="EL259">
        <v>86193.503343999997</v>
      </c>
      <c r="EM259">
        <v>0</v>
      </c>
      <c r="EN259">
        <v>0</v>
      </c>
      <c r="EO259">
        <v>58903.645719</v>
      </c>
      <c r="EP259">
        <v>418.45756419000003</v>
      </c>
    </row>
    <row r="260" spans="1:146" x14ac:dyDescent="0.25">
      <c r="A260">
        <v>21274</v>
      </c>
      <c r="B260">
        <v>2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980.44050922999998</v>
      </c>
      <c r="I260">
        <v>980.44050922999998</v>
      </c>
      <c r="J260">
        <v>980.44050922999998</v>
      </c>
      <c r="K260">
        <v>980.44050922999998</v>
      </c>
      <c r="L260">
        <v>980.44050922999998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1011209.0032</v>
      </c>
      <c r="S260">
        <v>19096.039201</v>
      </c>
      <c r="T260">
        <v>0</v>
      </c>
      <c r="U260">
        <v>0</v>
      </c>
      <c r="V260">
        <v>13659.654270000001</v>
      </c>
      <c r="W260">
        <v>13659.654270000001</v>
      </c>
      <c r="X260">
        <v>13659.654270000001</v>
      </c>
      <c r="Y260">
        <v>13659.654270000001</v>
      </c>
      <c r="Z260">
        <v>13659.654270000001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733</v>
      </c>
      <c r="AG260">
        <v>0.52149999140000003</v>
      </c>
      <c r="AH260">
        <v>98.344404300999997</v>
      </c>
      <c r="AI260">
        <v>85.336417857000001</v>
      </c>
      <c r="AJ260">
        <f t="shared" si="33"/>
        <v>1.1524318312235433</v>
      </c>
      <c r="AK260">
        <v>0</v>
      </c>
      <c r="AL260">
        <v>0</v>
      </c>
      <c r="AM260">
        <v>0</v>
      </c>
      <c r="AN260">
        <f t="shared" si="34"/>
        <v>1</v>
      </c>
      <c r="AQ260">
        <v>8.5048460602000002</v>
      </c>
      <c r="AR260">
        <v>0</v>
      </c>
      <c r="AS260">
        <v>59.539203827999998</v>
      </c>
      <c r="AT260">
        <v>0.7110706779</v>
      </c>
      <c r="AU260">
        <v>57.585148678000003</v>
      </c>
      <c r="AV260">
        <v>0.27769801020000001</v>
      </c>
      <c r="AW260">
        <v>15.052599906999999</v>
      </c>
      <c r="AX260">
        <v>1.84486006E-2</v>
      </c>
      <c r="AY260">
        <v>104.56769912</v>
      </c>
      <c r="AZ260">
        <v>3.3433716813999999</v>
      </c>
      <c r="BA260">
        <v>0.76017699120000004</v>
      </c>
      <c r="BB260">
        <v>55.385132743</v>
      </c>
      <c r="BC260">
        <v>13.003097345</v>
      </c>
      <c r="BD260">
        <v>0</v>
      </c>
      <c r="BE260">
        <v>600000</v>
      </c>
      <c r="BF260">
        <v>6.0256410000000002</v>
      </c>
      <c r="BG260">
        <v>1247291.3881000001</v>
      </c>
      <c r="BH260">
        <v>547154.29919000005</v>
      </c>
      <c r="BI260">
        <v>2.0702801739000001</v>
      </c>
      <c r="BJ260">
        <v>2.6203539400000002</v>
      </c>
      <c r="BK260">
        <v>0</v>
      </c>
      <c r="BL260">
        <f t="shared" si="35"/>
        <v>0</v>
      </c>
      <c r="BM260">
        <v>467.55526864000001</v>
      </c>
      <c r="BN260">
        <v>113</v>
      </c>
      <c r="BO260">
        <f t="shared" si="36"/>
        <v>41273250</v>
      </c>
      <c r="BP260">
        <f t="shared" si="37"/>
        <v>44.284603004291846</v>
      </c>
      <c r="BQ260">
        <v>0</v>
      </c>
      <c r="BR260">
        <v>168</v>
      </c>
      <c r="BS260">
        <v>168</v>
      </c>
      <c r="BT260">
        <v>356</v>
      </c>
      <c r="BU260" t="s">
        <v>380</v>
      </c>
      <c r="BV260" t="s">
        <v>401</v>
      </c>
      <c r="BW260">
        <v>15.46</v>
      </c>
      <c r="BX260">
        <v>75.010000000000005</v>
      </c>
      <c r="BY260" t="s">
        <v>71</v>
      </c>
      <c r="BZ260" t="s">
        <v>72</v>
      </c>
      <c r="CA260" t="s">
        <v>118</v>
      </c>
      <c r="CB260" t="s">
        <v>879</v>
      </c>
      <c r="CC260" t="s">
        <v>93</v>
      </c>
      <c r="CD260" t="s">
        <v>881</v>
      </c>
      <c r="CE260">
        <v>507.76880664999999</v>
      </c>
      <c r="CF260">
        <v>192</v>
      </c>
      <c r="CG260">
        <v>217</v>
      </c>
      <c r="CH260">
        <v>245</v>
      </c>
      <c r="CI260">
        <v>298</v>
      </c>
      <c r="CJ260">
        <v>367</v>
      </c>
      <c r="CK260">
        <v>437</v>
      </c>
      <c r="CL260">
        <v>516</v>
      </c>
      <c r="CM260">
        <v>577</v>
      </c>
      <c r="CN260">
        <v>639</v>
      </c>
      <c r="CO260">
        <v>705</v>
      </c>
      <c r="CP260">
        <v>776</v>
      </c>
      <c r="CQ260">
        <v>851</v>
      </c>
      <c r="CR260">
        <v>932</v>
      </c>
      <c r="CS260">
        <v>1031</v>
      </c>
      <c r="CT260" t="s">
        <v>886</v>
      </c>
      <c r="CU260">
        <v>1177</v>
      </c>
      <c r="CV260">
        <v>1359</v>
      </c>
      <c r="CW260">
        <v>3093.93</v>
      </c>
      <c r="CX260" t="s">
        <v>879</v>
      </c>
      <c r="CY260" t="s">
        <v>889</v>
      </c>
      <c r="CZ260">
        <v>1902.6431190000001</v>
      </c>
      <c r="DA260">
        <v>7348.5611173999996</v>
      </c>
      <c r="DB260">
        <v>3.9198598861999998</v>
      </c>
      <c r="DC260">
        <v>146.19299315999999</v>
      </c>
      <c r="DD260">
        <f t="shared" si="16"/>
        <v>37.295463971729546</v>
      </c>
      <c r="DE260">
        <v>0.27769801020000001</v>
      </c>
      <c r="DF260">
        <v>15.052599906999999</v>
      </c>
      <c r="DG260">
        <v>1.84486006E-2</v>
      </c>
      <c r="DH260">
        <v>81.439349289999996</v>
      </c>
      <c r="DI260">
        <v>1.06385</v>
      </c>
      <c r="DJ260">
        <v>86.639316919999999</v>
      </c>
      <c r="DK260">
        <v>0</v>
      </c>
      <c r="DL260">
        <v>0</v>
      </c>
      <c r="DM260">
        <v>0</v>
      </c>
      <c r="DN260">
        <f t="shared" si="38"/>
        <v>0</v>
      </c>
      <c r="DO260">
        <f t="shared" si="39"/>
        <v>0</v>
      </c>
      <c r="DP260">
        <f t="shared" si="40"/>
        <v>1</v>
      </c>
      <c r="DQ260">
        <f t="shared" si="41"/>
        <v>1</v>
      </c>
      <c r="DR260">
        <f t="shared" si="42"/>
        <v>0</v>
      </c>
      <c r="DS260">
        <f t="shared" si="43"/>
        <v>0</v>
      </c>
      <c r="DT260">
        <f t="shared" si="44"/>
        <v>0</v>
      </c>
      <c r="DU260">
        <f t="shared" si="45"/>
        <v>0</v>
      </c>
      <c r="DV260">
        <f t="shared" si="46"/>
        <v>1</v>
      </c>
      <c r="DW260">
        <f t="shared" si="47"/>
        <v>1</v>
      </c>
      <c r="DX260">
        <f t="shared" si="48"/>
        <v>1</v>
      </c>
      <c r="DY260">
        <f t="shared" si="49"/>
        <v>0</v>
      </c>
      <c r="DZ260">
        <f t="shared" si="50"/>
        <v>0</v>
      </c>
      <c r="EA260">
        <f t="shared" si="51"/>
        <v>0</v>
      </c>
      <c r="EB260" s="3">
        <v>148.79291745712905</v>
      </c>
      <c r="EC260">
        <f t="shared" si="52"/>
        <v>138674999.07004428</v>
      </c>
      <c r="ED260">
        <f t="shared" si="53"/>
        <v>379.67145535946418</v>
      </c>
      <c r="EE260">
        <f t="shared" si="54"/>
        <v>113</v>
      </c>
      <c r="EF260">
        <v>980.44050922999998</v>
      </c>
      <c r="EG260">
        <v>0</v>
      </c>
      <c r="EH260">
        <v>0</v>
      </c>
      <c r="EI260">
        <v>13659.654270000001</v>
      </c>
      <c r="EJ260">
        <v>977.94030152000005</v>
      </c>
      <c r="EK260">
        <v>977.94030152000005</v>
      </c>
      <c r="EL260">
        <v>47371.924081999998</v>
      </c>
      <c r="EM260">
        <v>0</v>
      </c>
      <c r="EN260">
        <v>0</v>
      </c>
      <c r="EO260">
        <v>32300.639285000001</v>
      </c>
      <c r="EP260">
        <v>241.65183110000001</v>
      </c>
    </row>
    <row r="261" spans="1:146" x14ac:dyDescent="0.25">
      <c r="A261">
        <v>21275</v>
      </c>
      <c r="B261">
        <v>5</v>
      </c>
      <c r="C261">
        <v>9.95670996E-2</v>
      </c>
      <c r="D261">
        <v>0</v>
      </c>
      <c r="E261">
        <v>0.90043290040000001</v>
      </c>
      <c r="F261">
        <v>1</v>
      </c>
      <c r="G261">
        <v>0</v>
      </c>
      <c r="H261">
        <v>327867.04297000001</v>
      </c>
      <c r="I261">
        <v>327867.04297000001</v>
      </c>
      <c r="J261">
        <v>327867.04297000001</v>
      </c>
      <c r="K261">
        <v>14569.653410999999</v>
      </c>
      <c r="L261">
        <v>14569.653410999999</v>
      </c>
      <c r="M261">
        <v>335235.34327999997</v>
      </c>
      <c r="N261">
        <v>335235.34327999997</v>
      </c>
      <c r="O261">
        <v>334850.63776000001</v>
      </c>
      <c r="P261">
        <v>14574.030761</v>
      </c>
      <c r="Q261">
        <v>14574.030761</v>
      </c>
      <c r="R261">
        <v>1003124.5014</v>
      </c>
      <c r="S261">
        <v>378734.80054000003</v>
      </c>
      <c r="T261">
        <v>15581.355253</v>
      </c>
      <c r="U261">
        <v>0</v>
      </c>
      <c r="V261">
        <v>77313.657816999999</v>
      </c>
      <c r="W261">
        <v>77313.657816999999</v>
      </c>
      <c r="X261">
        <v>77313.657816999999</v>
      </c>
      <c r="Y261">
        <v>45397.970277</v>
      </c>
      <c r="Z261">
        <v>45397.970277</v>
      </c>
      <c r="AA261">
        <v>19846.658525999999</v>
      </c>
      <c r="AB261">
        <v>19846.658525999999</v>
      </c>
      <c r="AC261">
        <v>19846.658525999999</v>
      </c>
      <c r="AD261">
        <v>19846.658525999999</v>
      </c>
      <c r="AE261">
        <v>0</v>
      </c>
      <c r="AF261">
        <v>501</v>
      </c>
      <c r="AG261">
        <v>0.43290001150000001</v>
      </c>
      <c r="AH261">
        <v>50.998126888999998</v>
      </c>
      <c r="AI261">
        <v>50.985032562999997</v>
      </c>
      <c r="AJ261">
        <f t="shared" si="33"/>
        <v>1.0002568268635275</v>
      </c>
      <c r="AK261">
        <v>0</v>
      </c>
      <c r="AL261">
        <v>0</v>
      </c>
      <c r="AM261">
        <v>0</v>
      </c>
      <c r="AN261">
        <f t="shared" si="34"/>
        <v>1</v>
      </c>
      <c r="AQ261">
        <v>87.410045980000007</v>
      </c>
      <c r="AR261">
        <v>0.45800865800000001</v>
      </c>
      <c r="AS261">
        <v>119.87482581</v>
      </c>
      <c r="AT261">
        <v>0.68694767310000004</v>
      </c>
      <c r="AU261">
        <v>68.354259685000002</v>
      </c>
      <c r="AV261">
        <v>54.867842545999999</v>
      </c>
      <c r="AW261">
        <v>88.785360568000002</v>
      </c>
      <c r="AX261">
        <v>0.98839786480000003</v>
      </c>
      <c r="AY261">
        <v>90288.473278999998</v>
      </c>
      <c r="AZ261">
        <v>3.1366759614999999</v>
      </c>
      <c r="BA261">
        <v>144.21912499999999</v>
      </c>
      <c r="BB261">
        <v>15208.055606</v>
      </c>
      <c r="BC261">
        <v>5071.6808076999996</v>
      </c>
      <c r="BD261">
        <v>0</v>
      </c>
      <c r="BE261">
        <v>39000</v>
      </c>
      <c r="BF261">
        <v>1.0769230000000001</v>
      </c>
      <c r="BG261">
        <v>20973169.111000001</v>
      </c>
      <c r="BH261">
        <v>40276596.827</v>
      </c>
      <c r="BI261">
        <v>1.8309710446</v>
      </c>
      <c r="BJ261">
        <v>17.945737441999999</v>
      </c>
      <c r="BK261">
        <v>10.218025838999999</v>
      </c>
      <c r="BL261">
        <f t="shared" si="35"/>
        <v>0.56938456120983072</v>
      </c>
      <c r="BM261">
        <v>256.63777471999998</v>
      </c>
      <c r="BN261">
        <v>1155</v>
      </c>
      <c r="BO261">
        <f t="shared" si="36"/>
        <v>421863750</v>
      </c>
      <c r="BP261">
        <f t="shared" si="37"/>
        <v>55.669536817102134</v>
      </c>
      <c r="BQ261">
        <v>0</v>
      </c>
      <c r="BR261">
        <v>174</v>
      </c>
      <c r="BS261">
        <v>174</v>
      </c>
      <c r="BT261">
        <v>356</v>
      </c>
      <c r="BU261" t="s">
        <v>380</v>
      </c>
      <c r="BV261" t="s">
        <v>402</v>
      </c>
      <c r="BW261">
        <v>17.38</v>
      </c>
      <c r="BX261">
        <v>78.47</v>
      </c>
      <c r="BY261" t="s">
        <v>71</v>
      </c>
      <c r="BZ261" t="s">
        <v>72</v>
      </c>
      <c r="CA261" t="s">
        <v>118</v>
      </c>
      <c r="CB261" t="s">
        <v>879</v>
      </c>
      <c r="CC261" t="s">
        <v>74</v>
      </c>
      <c r="CD261" t="s">
        <v>74</v>
      </c>
      <c r="CE261">
        <v>12853.202659</v>
      </c>
      <c r="CF261">
        <v>1096</v>
      </c>
      <c r="CG261">
        <v>1179</v>
      </c>
      <c r="CH261">
        <v>1241</v>
      </c>
      <c r="CI261">
        <v>1460</v>
      </c>
      <c r="CJ261">
        <v>1748</v>
      </c>
      <c r="CK261">
        <v>2086</v>
      </c>
      <c r="CL261">
        <v>2487</v>
      </c>
      <c r="CM261">
        <v>3209</v>
      </c>
      <c r="CN261">
        <v>4193</v>
      </c>
      <c r="CO261">
        <v>4825</v>
      </c>
      <c r="CP261">
        <v>5445</v>
      </c>
      <c r="CQ261">
        <v>6403</v>
      </c>
      <c r="CR261">
        <v>7578</v>
      </c>
      <c r="CS261">
        <v>8921</v>
      </c>
      <c r="CT261" t="s">
        <v>885</v>
      </c>
      <c r="CU261">
        <v>10275</v>
      </c>
      <c r="CV261">
        <v>11647</v>
      </c>
      <c r="CW261">
        <v>2259.48</v>
      </c>
      <c r="CX261" t="s">
        <v>879</v>
      </c>
      <c r="CY261" t="s">
        <v>889</v>
      </c>
      <c r="CZ261">
        <v>2136.2864367000002</v>
      </c>
      <c r="DA261">
        <v>7640.7291906</v>
      </c>
      <c r="DB261">
        <v>23.332700728999999</v>
      </c>
      <c r="DC261">
        <v>328.32101440000002</v>
      </c>
      <c r="DD261">
        <f t="shared" si="16"/>
        <v>14.071282112315993</v>
      </c>
      <c r="DE261">
        <v>63.232299804999997</v>
      </c>
      <c r="DF261">
        <v>38.091800689999999</v>
      </c>
      <c r="DG261">
        <v>1.6599999666</v>
      </c>
      <c r="DH261">
        <v>81.439349289999996</v>
      </c>
      <c r="DI261">
        <v>1.06385</v>
      </c>
      <c r="DJ261">
        <v>86.639316919999999</v>
      </c>
      <c r="DK261">
        <v>0</v>
      </c>
      <c r="DL261">
        <v>0</v>
      </c>
      <c r="DM261">
        <v>0</v>
      </c>
      <c r="DN261">
        <f t="shared" si="38"/>
        <v>0</v>
      </c>
      <c r="DO261">
        <f t="shared" si="39"/>
        <v>0</v>
      </c>
      <c r="DP261">
        <f t="shared" si="40"/>
        <v>0</v>
      </c>
      <c r="DQ261">
        <f t="shared" si="41"/>
        <v>1</v>
      </c>
      <c r="DR261">
        <f t="shared" si="42"/>
        <v>0</v>
      </c>
      <c r="DS261">
        <f t="shared" si="43"/>
        <v>1</v>
      </c>
      <c r="DT261">
        <f t="shared" si="44"/>
        <v>1</v>
      </c>
      <c r="DU261">
        <f t="shared" si="45"/>
        <v>0</v>
      </c>
      <c r="DV261">
        <f t="shared" si="46"/>
        <v>1</v>
      </c>
      <c r="DW261">
        <f t="shared" si="47"/>
        <v>1</v>
      </c>
      <c r="DX261">
        <f t="shared" si="48"/>
        <v>1</v>
      </c>
      <c r="DY261">
        <f t="shared" si="49"/>
        <v>1</v>
      </c>
      <c r="DZ261">
        <f t="shared" si="50"/>
        <v>1</v>
      </c>
      <c r="EA261">
        <f t="shared" si="51"/>
        <v>0</v>
      </c>
      <c r="EB261" s="3">
        <v>148.79291745712905</v>
      </c>
      <c r="EC261">
        <f t="shared" si="52"/>
        <v>1127552728.490124</v>
      </c>
      <c r="ED261">
        <f t="shared" si="53"/>
        <v>3087.0711252296346</v>
      </c>
      <c r="EE261">
        <f t="shared" si="54"/>
        <v>1155</v>
      </c>
      <c r="EF261">
        <v>14569.653410999999</v>
      </c>
      <c r="EG261">
        <v>14574.030761</v>
      </c>
      <c r="EH261">
        <v>19846.658525999999</v>
      </c>
      <c r="EI261">
        <v>49871.328181999997</v>
      </c>
      <c r="EJ261">
        <v>50446.773484999998</v>
      </c>
      <c r="EK261">
        <v>50446.773484999998</v>
      </c>
      <c r="EL261">
        <v>76801.570233000006</v>
      </c>
      <c r="EM261">
        <v>18502.556850000001</v>
      </c>
      <c r="EN261">
        <v>18502.556850000001</v>
      </c>
      <c r="EO261">
        <v>80387.046170999995</v>
      </c>
      <c r="EP261">
        <v>254661.66940000001</v>
      </c>
    </row>
    <row r="262" spans="1:146" x14ac:dyDescent="0.25">
      <c r="A262">
        <v>21278</v>
      </c>
      <c r="B262">
        <v>4</v>
      </c>
      <c r="C262">
        <v>6.3725490199999998E-2</v>
      </c>
      <c r="D262">
        <v>0</v>
      </c>
      <c r="E262">
        <v>0.91666666669999997</v>
      </c>
      <c r="F262">
        <v>1</v>
      </c>
      <c r="G262">
        <v>0</v>
      </c>
      <c r="H262">
        <v>308791.46636000002</v>
      </c>
      <c r="I262">
        <v>308791.46636000002</v>
      </c>
      <c r="J262">
        <v>308791.46636000002</v>
      </c>
      <c r="K262">
        <v>239832.69234000001</v>
      </c>
      <c r="L262">
        <v>0</v>
      </c>
      <c r="M262">
        <v>335565.86787000002</v>
      </c>
      <c r="N262">
        <v>335565.86787000002</v>
      </c>
      <c r="O262">
        <v>0</v>
      </c>
      <c r="P262">
        <v>0</v>
      </c>
      <c r="Q262">
        <v>0</v>
      </c>
      <c r="R262">
        <v>527521.77538999997</v>
      </c>
      <c r="S262">
        <v>292590.50660999998</v>
      </c>
      <c r="T262">
        <v>12897.765656</v>
      </c>
      <c r="U262">
        <v>0</v>
      </c>
      <c r="V262">
        <v>37235.453744999999</v>
      </c>
      <c r="W262">
        <v>25967.961243000002</v>
      </c>
      <c r="X262">
        <v>25967.961243000002</v>
      </c>
      <c r="Y262">
        <v>25967.961243000002</v>
      </c>
      <c r="Z262">
        <v>25967.961243000002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543</v>
      </c>
      <c r="AG262">
        <v>0.55220001939999996</v>
      </c>
      <c r="AH262">
        <v>135.83814104999999</v>
      </c>
      <c r="AI262">
        <v>256.68477257000001</v>
      </c>
      <c r="AJ262">
        <f t="shared" si="33"/>
        <v>0.52920217934998792</v>
      </c>
      <c r="AK262">
        <v>0</v>
      </c>
      <c r="AL262">
        <v>0</v>
      </c>
      <c r="AM262">
        <v>0</v>
      </c>
      <c r="AN262">
        <f t="shared" si="34"/>
        <v>1</v>
      </c>
      <c r="AQ262">
        <v>54.825698764000002</v>
      </c>
      <c r="AR262">
        <v>0</v>
      </c>
      <c r="AS262">
        <v>118.09458699</v>
      </c>
      <c r="AT262">
        <v>0.55417555080000003</v>
      </c>
      <c r="AU262">
        <v>70.150185737000001</v>
      </c>
      <c r="AV262">
        <v>63.526275429999998</v>
      </c>
      <c r="AW262">
        <v>322.50258760000003</v>
      </c>
      <c r="AX262">
        <v>0.40186242239999997</v>
      </c>
      <c r="AY262">
        <v>62188.736042999997</v>
      </c>
      <c r="AZ262">
        <v>3.0159893048000002</v>
      </c>
      <c r="BA262">
        <v>175.14930480999999</v>
      </c>
      <c r="BB262">
        <v>46744.770428000003</v>
      </c>
      <c r="BC262">
        <v>9095.5725134000004</v>
      </c>
      <c r="BD262">
        <v>0</v>
      </c>
      <c r="BE262">
        <v>600000</v>
      </c>
      <c r="BF262">
        <v>6.0256410000000002</v>
      </c>
      <c r="BG262">
        <v>33454206.164000001</v>
      </c>
      <c r="BH262">
        <v>19262762.873</v>
      </c>
      <c r="BI262">
        <v>1.1392136536999999</v>
      </c>
      <c r="BJ262">
        <v>39.202301069999997</v>
      </c>
      <c r="BK262">
        <v>7.6645321753999998</v>
      </c>
      <c r="BL262">
        <f t="shared" si="35"/>
        <v>0.19551230326286559</v>
      </c>
      <c r="BM262">
        <v>257.74043797000002</v>
      </c>
      <c r="BN262">
        <v>204</v>
      </c>
      <c r="BO262">
        <f t="shared" si="36"/>
        <v>74511000</v>
      </c>
      <c r="BP262">
        <f t="shared" si="37"/>
        <v>35.031029619181943</v>
      </c>
      <c r="BQ262">
        <v>0</v>
      </c>
      <c r="BR262">
        <v>224</v>
      </c>
      <c r="BS262">
        <v>224</v>
      </c>
      <c r="BT262">
        <v>356</v>
      </c>
      <c r="BU262" t="s">
        <v>380</v>
      </c>
      <c r="BV262" t="s">
        <v>403</v>
      </c>
      <c r="BW262">
        <v>22.72</v>
      </c>
      <c r="BX262">
        <v>75.83</v>
      </c>
      <c r="BY262" t="s">
        <v>71</v>
      </c>
      <c r="BZ262" t="s">
        <v>72</v>
      </c>
      <c r="CA262" t="s">
        <v>118</v>
      </c>
      <c r="CB262" t="s">
        <v>879</v>
      </c>
      <c r="CC262" t="s">
        <v>93</v>
      </c>
      <c r="CD262" t="s">
        <v>881</v>
      </c>
      <c r="CE262">
        <v>1904.4063046000001</v>
      </c>
      <c r="CF262">
        <v>302</v>
      </c>
      <c r="CG262">
        <v>345</v>
      </c>
      <c r="CH262">
        <v>389</v>
      </c>
      <c r="CI262">
        <v>459</v>
      </c>
      <c r="CJ262">
        <v>546</v>
      </c>
      <c r="CK262">
        <v>663</v>
      </c>
      <c r="CL262">
        <v>808</v>
      </c>
      <c r="CM262">
        <v>941</v>
      </c>
      <c r="CN262">
        <v>1088</v>
      </c>
      <c r="CO262">
        <v>1314</v>
      </c>
      <c r="CP262">
        <v>1597</v>
      </c>
      <c r="CQ262">
        <v>1850</v>
      </c>
      <c r="CR262">
        <v>2127</v>
      </c>
      <c r="CS262">
        <v>2449</v>
      </c>
      <c r="CT262" t="s">
        <v>886</v>
      </c>
      <c r="CU262">
        <v>2820</v>
      </c>
      <c r="CV262">
        <v>3233</v>
      </c>
      <c r="CW262">
        <v>1682.61</v>
      </c>
      <c r="CX262" t="s">
        <v>879</v>
      </c>
      <c r="CY262" t="s">
        <v>889</v>
      </c>
      <c r="CZ262">
        <v>2780.8697272999998</v>
      </c>
      <c r="DA262">
        <v>7229.6975167999999</v>
      </c>
      <c r="DB262">
        <v>610.91302489999998</v>
      </c>
      <c r="DC262">
        <v>527.40301513999998</v>
      </c>
      <c r="DD262">
        <f t="shared" si="16"/>
        <v>0.86330294762716886</v>
      </c>
      <c r="DE262">
        <v>266.22900391000002</v>
      </c>
      <c r="DF262">
        <v>1843.4499512</v>
      </c>
      <c r="DG262">
        <v>0.14441899959999999</v>
      </c>
      <c r="DH262">
        <v>497.39323989000002</v>
      </c>
      <c r="DI262">
        <v>0.62768400000000002</v>
      </c>
      <c r="DJ262">
        <v>312.20582138999998</v>
      </c>
      <c r="DK262">
        <v>0</v>
      </c>
      <c r="DL262">
        <v>0</v>
      </c>
      <c r="DM262">
        <v>0</v>
      </c>
      <c r="DN262">
        <f t="shared" si="38"/>
        <v>0</v>
      </c>
      <c r="DO262">
        <f t="shared" si="39"/>
        <v>0</v>
      </c>
      <c r="DP262">
        <f t="shared" si="40"/>
        <v>0</v>
      </c>
      <c r="DQ262">
        <f t="shared" si="41"/>
        <v>1</v>
      </c>
      <c r="DR262">
        <f t="shared" si="42"/>
        <v>0</v>
      </c>
      <c r="DS262">
        <f t="shared" si="43"/>
        <v>1</v>
      </c>
      <c r="DT262">
        <f t="shared" si="44"/>
        <v>1</v>
      </c>
      <c r="DU262">
        <f t="shared" si="45"/>
        <v>0</v>
      </c>
      <c r="DV262">
        <f t="shared" si="46"/>
        <v>1</v>
      </c>
      <c r="DW262">
        <f t="shared" si="47"/>
        <v>1</v>
      </c>
      <c r="DX262">
        <f t="shared" si="48"/>
        <v>1</v>
      </c>
      <c r="DY262">
        <f t="shared" si="49"/>
        <v>0</v>
      </c>
      <c r="DZ262">
        <f t="shared" si="50"/>
        <v>0</v>
      </c>
      <c r="EA262">
        <f t="shared" si="51"/>
        <v>0</v>
      </c>
      <c r="EB262" s="3">
        <v>148.79291745712905</v>
      </c>
      <c r="EC262">
        <f t="shared" si="52"/>
        <v>316482535.43131351</v>
      </c>
      <c r="ED262">
        <f t="shared" si="53"/>
        <v>866.48195874418491</v>
      </c>
      <c r="EE262">
        <f t="shared" si="54"/>
        <v>204</v>
      </c>
      <c r="EF262">
        <v>239832.69234000001</v>
      </c>
      <c r="EG262">
        <v>0</v>
      </c>
      <c r="EH262">
        <v>0</v>
      </c>
      <c r="EI262">
        <v>25967.961243000002</v>
      </c>
      <c r="EJ262">
        <v>26383.914420000001</v>
      </c>
      <c r="EK262">
        <v>26383.914420000001</v>
      </c>
      <c r="EL262">
        <v>26383.914420000001</v>
      </c>
      <c r="EM262">
        <v>0</v>
      </c>
      <c r="EN262">
        <v>0</v>
      </c>
      <c r="EO262">
        <v>24744.235506000001</v>
      </c>
      <c r="EP262">
        <v>73298.468517000001</v>
      </c>
    </row>
    <row r="263" spans="1:146" x14ac:dyDescent="0.25">
      <c r="A263">
        <v>21279</v>
      </c>
      <c r="B263">
        <v>5</v>
      </c>
      <c r="C263">
        <v>4.4303797499999999E-2</v>
      </c>
      <c r="D263">
        <v>0</v>
      </c>
      <c r="E263">
        <v>0.95569620249999998</v>
      </c>
      <c r="F263">
        <v>1</v>
      </c>
      <c r="G263">
        <v>0</v>
      </c>
      <c r="H263">
        <v>621547.07455000002</v>
      </c>
      <c r="I263">
        <v>605145.25835000002</v>
      </c>
      <c r="J263">
        <v>147270.95697</v>
      </c>
      <c r="K263">
        <v>80303.713594000001</v>
      </c>
      <c r="L263">
        <v>0</v>
      </c>
      <c r="M263">
        <v>643310.83409999998</v>
      </c>
      <c r="N263">
        <v>327926.00232999999</v>
      </c>
      <c r="O263">
        <v>39495.203459999997</v>
      </c>
      <c r="P263">
        <v>0</v>
      </c>
      <c r="Q263">
        <v>0</v>
      </c>
      <c r="R263">
        <v>702468.55677999998</v>
      </c>
      <c r="S263">
        <v>664722.79237000004</v>
      </c>
      <c r="T263">
        <v>0</v>
      </c>
      <c r="U263">
        <v>0</v>
      </c>
      <c r="V263">
        <v>86089.581403999997</v>
      </c>
      <c r="W263">
        <v>40340.904136999998</v>
      </c>
      <c r="X263">
        <v>0</v>
      </c>
      <c r="Y263">
        <v>0</v>
      </c>
      <c r="Z263">
        <v>0</v>
      </c>
      <c r="AA263">
        <v>7466.7395096</v>
      </c>
      <c r="AB263">
        <v>0</v>
      </c>
      <c r="AC263">
        <v>0</v>
      </c>
      <c r="AD263">
        <v>0</v>
      </c>
      <c r="AE263">
        <v>0</v>
      </c>
      <c r="AF263">
        <v>401</v>
      </c>
      <c r="AG263">
        <v>0.74110001329999997</v>
      </c>
      <c r="AH263">
        <v>30.800715145000002</v>
      </c>
      <c r="AI263">
        <v>727.09713320000003</v>
      </c>
      <c r="AJ263">
        <f t="shared" si="33"/>
        <v>4.2361211093549671E-2</v>
      </c>
      <c r="AK263">
        <v>0</v>
      </c>
      <c r="AL263">
        <v>0</v>
      </c>
      <c r="AM263">
        <v>0</v>
      </c>
      <c r="AN263">
        <f t="shared" si="34"/>
        <v>1</v>
      </c>
      <c r="AQ263">
        <v>9.5245395905999999</v>
      </c>
      <c r="AR263">
        <v>0</v>
      </c>
      <c r="AS263">
        <v>54.087939310000003</v>
      </c>
      <c r="AT263">
        <v>0.541771</v>
      </c>
      <c r="AU263">
        <v>29.303297220000001</v>
      </c>
      <c r="AV263">
        <v>29.320199966000001</v>
      </c>
      <c r="AW263">
        <v>65.842697143999999</v>
      </c>
      <c r="AX263">
        <v>0.44530600310000001</v>
      </c>
      <c r="AY263">
        <v>11106.332979999999</v>
      </c>
      <c r="AZ263">
        <v>1.1675695364000001</v>
      </c>
      <c r="BA263">
        <v>100.30715232</v>
      </c>
      <c r="BB263">
        <v>9282.8229800999998</v>
      </c>
      <c r="BC263">
        <v>1865.8240397</v>
      </c>
      <c r="BD263">
        <v>0.25827814570000002</v>
      </c>
      <c r="BE263">
        <v>600000</v>
      </c>
      <c r="BF263">
        <v>6.0256410000000002</v>
      </c>
      <c r="BG263">
        <v>10395546.823000001</v>
      </c>
      <c r="BH263">
        <v>2517110.0414999998</v>
      </c>
      <c r="BI263">
        <v>0.26345096610000002</v>
      </c>
      <c r="BJ263">
        <v>13.878801714</v>
      </c>
      <c r="BK263">
        <v>0.75894442250000005</v>
      </c>
      <c r="BL263">
        <f t="shared" si="35"/>
        <v>5.4683713921384734E-2</v>
      </c>
      <c r="BM263">
        <v>265.12050532000001</v>
      </c>
      <c r="BN263">
        <v>158</v>
      </c>
      <c r="BO263">
        <f t="shared" si="36"/>
        <v>57709500</v>
      </c>
      <c r="BP263">
        <f t="shared" si="37"/>
        <v>45.910501193317423</v>
      </c>
      <c r="BQ263">
        <v>0</v>
      </c>
      <c r="BR263">
        <v>235</v>
      </c>
      <c r="BS263">
        <v>235</v>
      </c>
      <c r="BT263">
        <v>356</v>
      </c>
      <c r="BU263" t="s">
        <v>380</v>
      </c>
      <c r="BV263" t="s">
        <v>404</v>
      </c>
      <c r="BW263">
        <v>23.17</v>
      </c>
      <c r="BX263">
        <v>79.95</v>
      </c>
      <c r="BY263" t="s">
        <v>71</v>
      </c>
      <c r="BZ263" t="s">
        <v>72</v>
      </c>
      <c r="CA263" t="s">
        <v>118</v>
      </c>
      <c r="CB263" t="s">
        <v>879</v>
      </c>
      <c r="CC263" t="s">
        <v>80</v>
      </c>
      <c r="CD263" t="s">
        <v>881</v>
      </c>
      <c r="CE263">
        <v>1470.3366286999999</v>
      </c>
      <c r="CF263">
        <v>251</v>
      </c>
      <c r="CG263">
        <v>300</v>
      </c>
      <c r="CH263">
        <v>358</v>
      </c>
      <c r="CI263">
        <v>431</v>
      </c>
      <c r="CJ263">
        <v>520</v>
      </c>
      <c r="CK263">
        <v>621</v>
      </c>
      <c r="CL263">
        <v>740</v>
      </c>
      <c r="CM263">
        <v>812</v>
      </c>
      <c r="CN263">
        <v>879</v>
      </c>
      <c r="CO263">
        <v>981</v>
      </c>
      <c r="CP263">
        <v>1100</v>
      </c>
      <c r="CQ263">
        <v>1180</v>
      </c>
      <c r="CR263">
        <v>1257</v>
      </c>
      <c r="CS263">
        <v>1356</v>
      </c>
      <c r="CT263" t="s">
        <v>886</v>
      </c>
      <c r="CU263">
        <v>1532</v>
      </c>
      <c r="CV263">
        <v>1763</v>
      </c>
      <c r="CW263">
        <v>1682.61</v>
      </c>
      <c r="CX263" t="s">
        <v>879</v>
      </c>
      <c r="CY263" t="s">
        <v>889</v>
      </c>
      <c r="CZ263">
        <v>2834.7864073999999</v>
      </c>
      <c r="DA263">
        <v>7606.8128677000004</v>
      </c>
      <c r="DB263">
        <v>697.04498291000004</v>
      </c>
      <c r="DC263">
        <v>36.099601745999998</v>
      </c>
      <c r="DD263">
        <f t="shared" si="16"/>
        <v>5.1789486519639792E-2</v>
      </c>
      <c r="DE263">
        <v>29.320199966000001</v>
      </c>
      <c r="DF263">
        <v>65.842697143999999</v>
      </c>
      <c r="DG263">
        <v>0.44530600310000001</v>
      </c>
      <c r="DH263">
        <v>54.087939310000003</v>
      </c>
      <c r="DI263">
        <v>0.541771</v>
      </c>
      <c r="DJ263">
        <v>29.303297220000001</v>
      </c>
      <c r="DK263">
        <v>0</v>
      </c>
      <c r="DL263">
        <v>0</v>
      </c>
      <c r="DM263">
        <v>0</v>
      </c>
      <c r="DN263">
        <f t="shared" si="38"/>
        <v>0</v>
      </c>
      <c r="DO263">
        <f t="shared" si="39"/>
        <v>0</v>
      </c>
      <c r="DP263">
        <f t="shared" si="40"/>
        <v>0</v>
      </c>
      <c r="DQ263">
        <f t="shared" si="41"/>
        <v>1</v>
      </c>
      <c r="DR263">
        <f t="shared" si="42"/>
        <v>0</v>
      </c>
      <c r="DS263">
        <f t="shared" si="43"/>
        <v>1</v>
      </c>
      <c r="DT263">
        <f t="shared" si="44"/>
        <v>1</v>
      </c>
      <c r="DU263">
        <f t="shared" si="45"/>
        <v>0</v>
      </c>
      <c r="DV263">
        <f t="shared" si="46"/>
        <v>0</v>
      </c>
      <c r="DW263">
        <f t="shared" si="47"/>
        <v>0</v>
      </c>
      <c r="DX263">
        <f t="shared" si="48"/>
        <v>0</v>
      </c>
      <c r="DY263">
        <f t="shared" si="49"/>
        <v>0</v>
      </c>
      <c r="DZ263">
        <f t="shared" si="50"/>
        <v>0</v>
      </c>
      <c r="EA263">
        <f t="shared" si="51"/>
        <v>0</v>
      </c>
      <c r="EB263" s="3">
        <v>148.79291745712905</v>
      </c>
      <c r="EC263">
        <f t="shared" si="52"/>
        <v>187032697.24361122</v>
      </c>
      <c r="ED263">
        <f t="shared" si="53"/>
        <v>512.06761736786086</v>
      </c>
      <c r="EE263">
        <f t="shared" si="54"/>
        <v>158</v>
      </c>
      <c r="EF263">
        <v>80303.713594000001</v>
      </c>
      <c r="EG263">
        <v>39495.203459999997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18194.743060000001</v>
      </c>
    </row>
    <row r="264" spans="1:146" x14ac:dyDescent="0.25">
      <c r="A264">
        <v>21280</v>
      </c>
      <c r="B264">
        <v>2</v>
      </c>
      <c r="C264">
        <v>0.99971272619999996</v>
      </c>
      <c r="D264">
        <v>1</v>
      </c>
      <c r="E264">
        <v>2.872738E-4</v>
      </c>
      <c r="F264">
        <v>0</v>
      </c>
      <c r="G264">
        <v>0</v>
      </c>
      <c r="H264">
        <v>569804.94252000004</v>
      </c>
      <c r="I264">
        <v>569804.94252000004</v>
      </c>
      <c r="J264">
        <v>569804.94252000004</v>
      </c>
      <c r="K264">
        <v>569804.94252000004</v>
      </c>
      <c r="L264">
        <v>0</v>
      </c>
      <c r="M264">
        <v>565974.21947000001</v>
      </c>
      <c r="N264">
        <v>565974.21947000001</v>
      </c>
      <c r="O264">
        <v>0</v>
      </c>
      <c r="P264">
        <v>0</v>
      </c>
      <c r="Q264">
        <v>0</v>
      </c>
      <c r="R264">
        <v>253865.92163</v>
      </c>
      <c r="S264">
        <v>188757.75065999999</v>
      </c>
      <c r="T264">
        <v>72936.184827999998</v>
      </c>
      <c r="U264">
        <v>0</v>
      </c>
      <c r="V264">
        <v>172449.15648999999</v>
      </c>
      <c r="W264">
        <v>136843.93942000001</v>
      </c>
      <c r="X264">
        <v>85786.286240999994</v>
      </c>
      <c r="Y264">
        <v>33523.549330000002</v>
      </c>
      <c r="Z264">
        <v>33523.549330000002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419</v>
      </c>
      <c r="AG264">
        <v>0.33989998700000001</v>
      </c>
      <c r="AH264">
        <v>927.17061180999997</v>
      </c>
      <c r="AI264">
        <v>3.0267762734999999</v>
      </c>
      <c r="AJ264">
        <f t="shared" si="33"/>
        <v>100</v>
      </c>
      <c r="AK264">
        <v>481754.47376000002</v>
      </c>
      <c r="AL264">
        <v>26132479.265999999</v>
      </c>
      <c r="AM264">
        <v>54.228811008000001</v>
      </c>
      <c r="AN264">
        <f t="shared" si="34"/>
        <v>0</v>
      </c>
      <c r="AQ264">
        <v>2.8327171062000001</v>
      </c>
      <c r="AR264">
        <v>0</v>
      </c>
      <c r="AS264">
        <v>497.39323989000002</v>
      </c>
      <c r="AT264">
        <v>0.62768400000000002</v>
      </c>
      <c r="AU264">
        <v>312.20582138999998</v>
      </c>
      <c r="AV264">
        <v>266.22900391000002</v>
      </c>
      <c r="AW264">
        <v>1843.4499512</v>
      </c>
      <c r="AX264">
        <v>0.14441899959999999</v>
      </c>
      <c r="AY264">
        <v>24518.71</v>
      </c>
      <c r="AZ264">
        <v>3.7389999999999999</v>
      </c>
      <c r="BA264">
        <v>3.49</v>
      </c>
      <c r="BB264">
        <v>1308.1199999999999</v>
      </c>
      <c r="BC264">
        <v>268.63</v>
      </c>
      <c r="BD264">
        <v>0</v>
      </c>
      <c r="BE264">
        <v>40000</v>
      </c>
      <c r="BF264">
        <v>1.6</v>
      </c>
      <c r="BG264">
        <v>826972.473</v>
      </c>
      <c r="BH264">
        <v>7651744.2240000004</v>
      </c>
      <c r="BI264">
        <v>9.2527193755999999</v>
      </c>
      <c r="BJ264">
        <v>2.9585049200000002</v>
      </c>
      <c r="BK264">
        <v>1.9857583000000001</v>
      </c>
      <c r="BL264">
        <f t="shared" si="35"/>
        <v>0.67120331170515679</v>
      </c>
      <c r="BM264">
        <v>189.20789049999999</v>
      </c>
      <c r="BN264">
        <v>348</v>
      </c>
      <c r="BO264">
        <f t="shared" si="36"/>
        <v>127107000</v>
      </c>
      <c r="BP264">
        <f t="shared" si="37"/>
        <v>42.130261849519393</v>
      </c>
      <c r="BQ264">
        <v>1</v>
      </c>
      <c r="BR264">
        <v>282</v>
      </c>
      <c r="BS264">
        <v>282</v>
      </c>
      <c r="BT264">
        <v>356</v>
      </c>
      <c r="BU264" t="s">
        <v>380</v>
      </c>
      <c r="BV264" t="s">
        <v>405</v>
      </c>
      <c r="BW264">
        <v>26.92</v>
      </c>
      <c r="BX264">
        <v>75.819999999999993</v>
      </c>
      <c r="BY264" t="s">
        <v>71</v>
      </c>
      <c r="BZ264" t="s">
        <v>72</v>
      </c>
      <c r="CA264" t="s">
        <v>118</v>
      </c>
      <c r="CB264" t="s">
        <v>879</v>
      </c>
      <c r="CC264" t="s">
        <v>74</v>
      </c>
      <c r="CD264" t="s">
        <v>74</v>
      </c>
      <c r="CE264">
        <v>3634.4321144999999</v>
      </c>
      <c r="CF264">
        <v>294</v>
      </c>
      <c r="CG264">
        <v>346</v>
      </c>
      <c r="CH264">
        <v>402</v>
      </c>
      <c r="CI264">
        <v>496</v>
      </c>
      <c r="CJ264">
        <v>616</v>
      </c>
      <c r="CK264">
        <v>778</v>
      </c>
      <c r="CL264">
        <v>984</v>
      </c>
      <c r="CM264">
        <v>1209</v>
      </c>
      <c r="CN264">
        <v>1478</v>
      </c>
      <c r="CO264">
        <v>1826</v>
      </c>
      <c r="CP264">
        <v>2259</v>
      </c>
      <c r="CQ264">
        <v>2623</v>
      </c>
      <c r="CR264">
        <v>3017</v>
      </c>
      <c r="CS264">
        <v>3470</v>
      </c>
      <c r="CT264" t="s">
        <v>883</v>
      </c>
      <c r="CU264">
        <v>3988</v>
      </c>
      <c r="CV264">
        <v>4557</v>
      </c>
      <c r="CW264">
        <v>2134.2399999999998</v>
      </c>
      <c r="CX264" t="s">
        <v>879</v>
      </c>
      <c r="CY264" t="s">
        <v>889</v>
      </c>
      <c r="CZ264">
        <v>3281.2811115999998</v>
      </c>
      <c r="DA264">
        <v>7078.2610084999997</v>
      </c>
      <c r="DB264">
        <v>3.0272901058000001</v>
      </c>
      <c r="DC264">
        <v>927.42999268000005</v>
      </c>
      <c r="DD264">
        <f t="shared" si="16"/>
        <v>100</v>
      </c>
      <c r="DE264">
        <v>266.22900391000002</v>
      </c>
      <c r="DF264">
        <v>1843.4499512</v>
      </c>
      <c r="DG264">
        <v>0.14441899959999999</v>
      </c>
      <c r="DH264">
        <v>497.39323989000002</v>
      </c>
      <c r="DI264">
        <v>0.62768400000000002</v>
      </c>
      <c r="DJ264">
        <v>312.20582138999998</v>
      </c>
      <c r="DK264">
        <v>481892.90895999997</v>
      </c>
      <c r="DL264">
        <v>26139988.598999999</v>
      </c>
      <c r="DM264">
        <v>54.244394</v>
      </c>
      <c r="DN264">
        <f t="shared" si="38"/>
        <v>1</v>
      </c>
      <c r="DO264">
        <f t="shared" si="39"/>
        <v>1</v>
      </c>
      <c r="DP264">
        <f t="shared" si="40"/>
        <v>0</v>
      </c>
      <c r="DQ264">
        <f t="shared" si="41"/>
        <v>0</v>
      </c>
      <c r="DR264">
        <f t="shared" si="42"/>
        <v>0</v>
      </c>
      <c r="DS264">
        <f t="shared" si="43"/>
        <v>0</v>
      </c>
      <c r="DT264">
        <f t="shared" si="44"/>
        <v>0</v>
      </c>
      <c r="DU264">
        <f t="shared" si="45"/>
        <v>0</v>
      </c>
      <c r="DV264">
        <f t="shared" si="46"/>
        <v>0</v>
      </c>
      <c r="DW264">
        <f t="shared" si="47"/>
        <v>0</v>
      </c>
      <c r="DX264">
        <f t="shared" si="48"/>
        <v>0</v>
      </c>
      <c r="DY264">
        <f t="shared" si="49"/>
        <v>0</v>
      </c>
      <c r="DZ264">
        <f t="shared" si="50"/>
        <v>0</v>
      </c>
      <c r="EA264">
        <f t="shared" si="51"/>
        <v>0</v>
      </c>
      <c r="EB264" s="3">
        <v>148.79291745712905</v>
      </c>
      <c r="EC264">
        <f t="shared" si="52"/>
        <v>448908231.9681583</v>
      </c>
      <c r="ED264">
        <f t="shared" si="53"/>
        <v>1229.0437562441023</v>
      </c>
      <c r="EE264">
        <f t="shared" si="54"/>
        <v>348</v>
      </c>
      <c r="EF264">
        <v>569804.94252000004</v>
      </c>
      <c r="EG264">
        <v>0</v>
      </c>
      <c r="EH264">
        <v>0</v>
      </c>
      <c r="EI264">
        <v>144043.67457</v>
      </c>
      <c r="EJ264">
        <v>143910.81940000001</v>
      </c>
      <c r="EK264">
        <v>143910.81940000001</v>
      </c>
      <c r="EL264">
        <v>143910.81940000001</v>
      </c>
      <c r="EM264">
        <v>0</v>
      </c>
      <c r="EN264">
        <v>0</v>
      </c>
      <c r="EO264">
        <v>131757.48139999999</v>
      </c>
      <c r="EP264">
        <v>24573.679497000001</v>
      </c>
    </row>
    <row r="265" spans="1:146" x14ac:dyDescent="0.25">
      <c r="A265">
        <v>21281</v>
      </c>
      <c r="H265">
        <v>213059.92975000001</v>
      </c>
      <c r="I265">
        <v>213059.92975000001</v>
      </c>
      <c r="J265">
        <v>213059.92975000001</v>
      </c>
      <c r="K265">
        <v>213059.92975000001</v>
      </c>
      <c r="L265">
        <v>149297.89757</v>
      </c>
      <c r="M265">
        <v>451821.08974999998</v>
      </c>
      <c r="N265">
        <v>451821.08974999998</v>
      </c>
      <c r="O265">
        <v>149298.25571</v>
      </c>
      <c r="P265">
        <v>149298.25571</v>
      </c>
      <c r="Q265">
        <v>149298.25571</v>
      </c>
      <c r="AF265">
        <v>237</v>
      </c>
      <c r="AG265">
        <v>0.45230001209999998</v>
      </c>
      <c r="BE265">
        <v>600000</v>
      </c>
      <c r="BQ265">
        <v>1</v>
      </c>
      <c r="BR265">
        <v>341</v>
      </c>
      <c r="BS265">
        <v>341</v>
      </c>
      <c r="BT265">
        <v>356</v>
      </c>
      <c r="BU265" t="s">
        <v>380</v>
      </c>
      <c r="BV265" t="s">
        <v>406</v>
      </c>
      <c r="BW265">
        <v>31.33</v>
      </c>
      <c r="BX265">
        <v>75.58</v>
      </c>
      <c r="BY265" t="s">
        <v>71</v>
      </c>
      <c r="BZ265" t="s">
        <v>72</v>
      </c>
      <c r="CA265" t="s">
        <v>118</v>
      </c>
      <c r="CB265" t="s">
        <v>879</v>
      </c>
      <c r="CC265" t="s">
        <v>74</v>
      </c>
      <c r="CD265" t="s">
        <v>74</v>
      </c>
      <c r="CE265">
        <v>1824.2519356</v>
      </c>
      <c r="CF265">
        <v>166</v>
      </c>
      <c r="CG265">
        <v>190</v>
      </c>
      <c r="CH265">
        <v>219</v>
      </c>
      <c r="CI265">
        <v>252</v>
      </c>
      <c r="CJ265">
        <v>290</v>
      </c>
      <c r="CK265">
        <v>340</v>
      </c>
      <c r="CL265">
        <v>400</v>
      </c>
      <c r="CM265">
        <v>449</v>
      </c>
      <c r="CN265">
        <v>502</v>
      </c>
      <c r="CO265">
        <v>588</v>
      </c>
      <c r="CP265">
        <v>694</v>
      </c>
      <c r="CQ265">
        <v>776</v>
      </c>
      <c r="CR265">
        <v>862</v>
      </c>
      <c r="CS265">
        <v>963</v>
      </c>
      <c r="CT265" t="s">
        <v>884</v>
      </c>
      <c r="CU265">
        <v>1105</v>
      </c>
      <c r="CV265">
        <v>1276</v>
      </c>
      <c r="CW265">
        <v>3180.96</v>
      </c>
      <c r="CX265" t="s">
        <v>879</v>
      </c>
      <c r="CY265" t="s">
        <v>889</v>
      </c>
      <c r="CZ265">
        <v>3799.1373933999998</v>
      </c>
      <c r="DA265">
        <v>6870.1736131999996</v>
      </c>
      <c r="DB265">
        <v>19.216999053999999</v>
      </c>
      <c r="DC265">
        <v>119.21099854000001</v>
      </c>
      <c r="DD265">
        <f t="shared" si="16"/>
        <v>6.2034138735718134</v>
      </c>
      <c r="DE265">
        <v>358.13800049000002</v>
      </c>
      <c r="DF265">
        <v>206.82899474999999</v>
      </c>
      <c r="DG265">
        <v>1.7315599918</v>
      </c>
      <c r="DH265">
        <v>113.98719060000001</v>
      </c>
      <c r="DI265">
        <v>1.70153</v>
      </c>
      <c r="DJ265">
        <v>193.95303185</v>
      </c>
      <c r="DK265">
        <v>481892.90895999997</v>
      </c>
      <c r="DL265">
        <v>26139988.598999999</v>
      </c>
      <c r="DM265">
        <v>54.244394</v>
      </c>
      <c r="EB265" s="3">
        <v>148.79291745712905</v>
      </c>
      <c r="EC265">
        <f t="shared" si="52"/>
        <v>128259494.84804524</v>
      </c>
      <c r="ED265">
        <f t="shared" si="53"/>
        <v>351.15535892688638</v>
      </c>
      <c r="EE265">
        <f t="shared" si="54"/>
        <v>351.15535892688638</v>
      </c>
      <c r="EF265">
        <v>213059.92975000001</v>
      </c>
      <c r="EG265">
        <v>149298.25571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</row>
    <row r="266" spans="1:146" x14ac:dyDescent="0.25">
      <c r="A266">
        <v>21286</v>
      </c>
      <c r="H266">
        <v>200438.32425999999</v>
      </c>
      <c r="I266">
        <v>182822.11306</v>
      </c>
      <c r="J266">
        <v>0</v>
      </c>
      <c r="K266">
        <v>0</v>
      </c>
      <c r="L266">
        <v>0</v>
      </c>
      <c r="M266">
        <v>182822.11306</v>
      </c>
      <c r="N266">
        <v>36479.552746000001</v>
      </c>
      <c r="O266">
        <v>0</v>
      </c>
      <c r="P266">
        <v>0</v>
      </c>
      <c r="Q266">
        <v>0</v>
      </c>
      <c r="AF266">
        <v>133</v>
      </c>
      <c r="AG266">
        <v>0.78339999910000002</v>
      </c>
      <c r="BE266">
        <v>600000</v>
      </c>
      <c r="BQ266">
        <v>0</v>
      </c>
      <c r="BR266">
        <v>225</v>
      </c>
      <c r="BS266">
        <v>225</v>
      </c>
      <c r="BT266">
        <v>356</v>
      </c>
      <c r="BU266" t="s">
        <v>380</v>
      </c>
      <c r="BV266" t="s">
        <v>407</v>
      </c>
      <c r="BW266">
        <v>22.8</v>
      </c>
      <c r="BX266">
        <v>86.18</v>
      </c>
      <c r="BY266" t="s">
        <v>71</v>
      </c>
      <c r="BZ266" t="s">
        <v>72</v>
      </c>
      <c r="CA266" t="s">
        <v>118</v>
      </c>
      <c r="CB266" t="s">
        <v>879</v>
      </c>
      <c r="CC266" t="s">
        <v>80</v>
      </c>
      <c r="CD266" t="s">
        <v>881</v>
      </c>
      <c r="CE266">
        <v>1651.9050901000001</v>
      </c>
      <c r="CF266">
        <v>214</v>
      </c>
      <c r="CG266">
        <v>260</v>
      </c>
      <c r="CH266">
        <v>319</v>
      </c>
      <c r="CI266">
        <v>378</v>
      </c>
      <c r="CJ266">
        <v>445</v>
      </c>
      <c r="CK266">
        <v>538</v>
      </c>
      <c r="CL266">
        <v>653</v>
      </c>
      <c r="CM266">
        <v>735</v>
      </c>
      <c r="CN266">
        <v>817</v>
      </c>
      <c r="CO266">
        <v>938</v>
      </c>
      <c r="CP266">
        <v>1081</v>
      </c>
      <c r="CQ266">
        <v>1198</v>
      </c>
      <c r="CR266">
        <v>1320</v>
      </c>
      <c r="CS266">
        <v>1466</v>
      </c>
      <c r="CT266" t="s">
        <v>886</v>
      </c>
      <c r="CU266">
        <v>1672</v>
      </c>
      <c r="CV266">
        <v>1924</v>
      </c>
      <c r="CW266">
        <v>2135.2199999999998</v>
      </c>
      <c r="CX266" t="s">
        <v>879</v>
      </c>
      <c r="CY266" t="s">
        <v>889</v>
      </c>
      <c r="CZ266">
        <v>2790.4598870999998</v>
      </c>
      <c r="DA266">
        <v>8213.4936496999999</v>
      </c>
      <c r="DB266">
        <v>240.02799988000001</v>
      </c>
      <c r="DC266">
        <v>8.2282199859999992</v>
      </c>
      <c r="DD266">
        <f t="shared" si="16"/>
        <v>3.4280250596237224E-2</v>
      </c>
      <c r="DE266">
        <v>2.7708699703000002</v>
      </c>
      <c r="DF266">
        <v>12.255200386</v>
      </c>
      <c r="DG266">
        <v>0.22609600429999999</v>
      </c>
      <c r="DH266">
        <v>17.18057168</v>
      </c>
      <c r="DI266">
        <v>0.19380500000000001</v>
      </c>
      <c r="DJ266">
        <v>3.3296884599999998</v>
      </c>
      <c r="DK266">
        <v>0</v>
      </c>
      <c r="DL266">
        <v>0</v>
      </c>
      <c r="DM266">
        <v>0</v>
      </c>
      <c r="EB266" s="3">
        <v>148.79291745712905</v>
      </c>
      <c r="EC266">
        <f t="shared" si="52"/>
        <v>196406651.04341036</v>
      </c>
      <c r="ED266">
        <f t="shared" si="53"/>
        <v>537.73210415718097</v>
      </c>
      <c r="EE266">
        <f t="shared" si="54"/>
        <v>537.73210415718097</v>
      </c>
      <c r="EF266">
        <v>0</v>
      </c>
      <c r="EG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4771.5757414</v>
      </c>
    </row>
    <row r="267" spans="1:146" x14ac:dyDescent="0.25">
      <c r="A267">
        <v>21289</v>
      </c>
      <c r="B267">
        <v>4</v>
      </c>
      <c r="C267">
        <v>4.08719346E-2</v>
      </c>
      <c r="D267">
        <v>0</v>
      </c>
      <c r="E267">
        <v>0.95912806539999995</v>
      </c>
      <c r="F267">
        <v>1</v>
      </c>
      <c r="G267">
        <v>0</v>
      </c>
      <c r="H267">
        <v>471019.75199999998</v>
      </c>
      <c r="I267">
        <v>471019.75199999998</v>
      </c>
      <c r="J267">
        <v>471019.75199999998</v>
      </c>
      <c r="K267">
        <v>471019.75199999998</v>
      </c>
      <c r="L267">
        <v>107231.80123</v>
      </c>
      <c r="M267">
        <v>372900.83866000001</v>
      </c>
      <c r="N267">
        <v>372900.83866000001</v>
      </c>
      <c r="O267">
        <v>132195.39821000001</v>
      </c>
      <c r="P267">
        <v>132195.39821000001</v>
      </c>
      <c r="Q267">
        <v>132195.39821000001</v>
      </c>
      <c r="R267">
        <v>83874.266847999999</v>
      </c>
      <c r="S267">
        <v>62660.363266</v>
      </c>
      <c r="T267">
        <v>0</v>
      </c>
      <c r="U267">
        <v>0</v>
      </c>
      <c r="V267">
        <v>33788.84347</v>
      </c>
      <c r="W267">
        <v>25520.411637000001</v>
      </c>
      <c r="X267">
        <v>25520.411637000001</v>
      </c>
      <c r="Y267">
        <v>0</v>
      </c>
      <c r="Z267">
        <v>0</v>
      </c>
      <c r="AA267">
        <v>11115.669013999999</v>
      </c>
      <c r="AB267">
        <v>11115.669013999999</v>
      </c>
      <c r="AC267">
        <v>11115.669013999999</v>
      </c>
      <c r="AD267">
        <v>11115.669013999999</v>
      </c>
      <c r="AE267">
        <v>11115.669013999999</v>
      </c>
      <c r="AF267">
        <v>261</v>
      </c>
      <c r="AG267">
        <v>0.19959999619999999</v>
      </c>
      <c r="AH267">
        <v>97.603869936999999</v>
      </c>
      <c r="AI267">
        <v>23.491360829000001</v>
      </c>
      <c r="AJ267">
        <f>IF(AI267&gt;0,MIN(AH267/AI267,100),100)</f>
        <v>4.1548836036994663</v>
      </c>
      <c r="AK267">
        <v>471206.73483999999</v>
      </c>
      <c r="AL267">
        <v>25221252.230999999</v>
      </c>
      <c r="AM267">
        <v>52.736550397000002</v>
      </c>
      <c r="AN267">
        <f>IF(AND(AK267=0,AL267=0,AM267=0),1,0)</f>
        <v>0</v>
      </c>
      <c r="AQ267">
        <v>548.58406936999995</v>
      </c>
      <c r="AR267">
        <v>0.95867393280000002</v>
      </c>
      <c r="AS267">
        <v>113.89474366</v>
      </c>
      <c r="AT267">
        <v>1.7077673674</v>
      </c>
      <c r="AU267">
        <v>193.89779357</v>
      </c>
      <c r="AV267">
        <v>357.97383155</v>
      </c>
      <c r="AW267">
        <v>206.73106521</v>
      </c>
      <c r="AX267">
        <v>1.7780886092999999</v>
      </c>
      <c r="AY267">
        <v>83895.550208000001</v>
      </c>
      <c r="AZ267">
        <v>1.6187840909</v>
      </c>
      <c r="BA267">
        <v>1326.4427415</v>
      </c>
      <c r="BB267">
        <v>27407.757248999998</v>
      </c>
      <c r="BC267">
        <v>7935.8593370999997</v>
      </c>
      <c r="BD267">
        <v>3.3143939E-3</v>
      </c>
      <c r="BE267">
        <v>600000</v>
      </c>
      <c r="BF267">
        <v>6.0256410000000002</v>
      </c>
      <c r="BG267">
        <v>36623970.884000003</v>
      </c>
      <c r="BH267">
        <v>12461801.472999999</v>
      </c>
      <c r="BI267">
        <v>0.3409323118</v>
      </c>
      <c r="BJ267">
        <v>41.240303031000003</v>
      </c>
      <c r="BK267">
        <v>6.5910473040999999</v>
      </c>
      <c r="BL267">
        <f>BK267/BJ267</f>
        <v>0.15982053524547488</v>
      </c>
      <c r="BM267">
        <v>139.12306254000001</v>
      </c>
      <c r="BN267">
        <v>220</v>
      </c>
      <c r="BO267">
        <f>BN267*365.25*1000000/1000</f>
        <v>80355000</v>
      </c>
      <c r="BP267">
        <f>BO267/(CR267*1000)</f>
        <v>72.002688172043008</v>
      </c>
      <c r="BQ267">
        <v>1</v>
      </c>
      <c r="BR267">
        <v>276</v>
      </c>
      <c r="BS267">
        <v>276</v>
      </c>
      <c r="BT267">
        <v>356</v>
      </c>
      <c r="BU267" t="s">
        <v>380</v>
      </c>
      <c r="BV267" t="s">
        <v>408</v>
      </c>
      <c r="BW267">
        <v>26.29</v>
      </c>
      <c r="BX267">
        <v>73.03</v>
      </c>
      <c r="BY267" t="s">
        <v>71</v>
      </c>
      <c r="BZ267" t="s">
        <v>72</v>
      </c>
      <c r="CA267" t="s">
        <v>118</v>
      </c>
      <c r="CB267" t="s">
        <v>879</v>
      </c>
      <c r="CC267" t="s">
        <v>96</v>
      </c>
      <c r="CD267" t="s">
        <v>96</v>
      </c>
      <c r="CE267">
        <v>1580.493244</v>
      </c>
      <c r="CF267">
        <v>177</v>
      </c>
      <c r="CG267">
        <v>199</v>
      </c>
      <c r="CH267">
        <v>222</v>
      </c>
      <c r="CI267">
        <v>261</v>
      </c>
      <c r="CJ267">
        <v>310</v>
      </c>
      <c r="CK267">
        <v>388</v>
      </c>
      <c r="CL267">
        <v>491</v>
      </c>
      <c r="CM267">
        <v>570</v>
      </c>
      <c r="CN267">
        <v>654</v>
      </c>
      <c r="CO267">
        <v>743</v>
      </c>
      <c r="CP267">
        <v>842</v>
      </c>
      <c r="CQ267">
        <v>968</v>
      </c>
      <c r="CR267">
        <v>1116</v>
      </c>
      <c r="CS267">
        <v>1289</v>
      </c>
      <c r="CT267" t="s">
        <v>886</v>
      </c>
      <c r="CU267">
        <v>1492</v>
      </c>
      <c r="CV267">
        <v>1721</v>
      </c>
      <c r="CW267">
        <v>2134.2399999999998</v>
      </c>
      <c r="CX267" t="s">
        <v>879</v>
      </c>
      <c r="CY267" t="s">
        <v>889</v>
      </c>
      <c r="CZ267">
        <v>3206.6387657</v>
      </c>
      <c r="DA267">
        <v>6841.1422982000004</v>
      </c>
      <c r="DB267">
        <v>18.202600479000001</v>
      </c>
      <c r="DC267">
        <v>204.00900268999999</v>
      </c>
      <c r="DD267">
        <f t="shared" si="16"/>
        <v>11.207684469335101</v>
      </c>
      <c r="DE267">
        <v>11.413200378000001</v>
      </c>
      <c r="DF267">
        <v>1.7977100000000001E-3</v>
      </c>
      <c r="DG267">
        <v>100</v>
      </c>
      <c r="DH267">
        <v>16.363217850000002</v>
      </c>
      <c r="DI267">
        <v>8.2881900000000002</v>
      </c>
      <c r="DJ267">
        <v>135.62141252000001</v>
      </c>
      <c r="DK267">
        <v>228606.50795999999</v>
      </c>
      <c r="DL267">
        <v>4195840.3106000004</v>
      </c>
      <c r="DM267">
        <v>18.353985000000002</v>
      </c>
      <c r="DN267">
        <f>IF(AND(D267=1,AM267&gt;1),1,0)</f>
        <v>0</v>
      </c>
      <c r="DO267">
        <f>IF(AND(DN267=0,AN267=1),AO267,DN267)</f>
        <v>0</v>
      </c>
      <c r="DP267">
        <f>IF(AND(E267=1,AS268&gt;0.3),1,0)</f>
        <v>0</v>
      </c>
      <c r="DQ267">
        <f>IF(AND(F267=1,AT268&gt;0.4),1,0)</f>
        <v>1</v>
      </c>
      <c r="DR267">
        <f>IF(AND($F267=1,$AT268&gt;1),1,0)</f>
        <v>0</v>
      </c>
      <c r="DS267">
        <f>IF(AND($F267=1,$AX267&gt;0.3),1,0)</f>
        <v>1</v>
      </c>
      <c r="DT267">
        <f>IF(AND($F267=1,$AX267&gt;0.4),1,0)</f>
        <v>1</v>
      </c>
      <c r="DU267">
        <f>IF(AND($F267=1,$AX267&gt;1),1,0)</f>
        <v>1</v>
      </c>
      <c r="DV267">
        <f>IF(AND($F267=1,$BI267&gt;0.3),1,0)</f>
        <v>1</v>
      </c>
      <c r="DW267">
        <f>IF(AND($F267=1,$BI267&gt;0.4),1,0)</f>
        <v>0</v>
      </c>
      <c r="DX267">
        <f>IF(AND($F267=1,$BI267&gt;1),1,0)</f>
        <v>0</v>
      </c>
      <c r="DY267">
        <f>IF(AND($F267=1,$BL267&gt;0.3),1,0)</f>
        <v>0</v>
      </c>
      <c r="DZ267">
        <f>IF(AND($F267=1,$BL267&gt;0.4),1,0)</f>
        <v>0</v>
      </c>
      <c r="EA267">
        <f>IF(AND($F267=1,$BL267&gt;1),1,0)</f>
        <v>0</v>
      </c>
      <c r="EB267" s="3">
        <v>148.79291745712905</v>
      </c>
      <c r="EC267">
        <f t="shared" si="52"/>
        <v>166052895.88215601</v>
      </c>
      <c r="ED267">
        <f t="shared" si="53"/>
        <v>454.62805169652569</v>
      </c>
      <c r="EE267">
        <f t="shared" si="54"/>
        <v>220</v>
      </c>
      <c r="EF267">
        <v>471019.75199999998</v>
      </c>
      <c r="EG267">
        <v>132195.39821000001</v>
      </c>
      <c r="EH267">
        <v>11115.669013999999</v>
      </c>
      <c r="EI267">
        <v>46363.534419000003</v>
      </c>
      <c r="EJ267">
        <v>47521.672418000002</v>
      </c>
      <c r="EK267">
        <v>62485.396879</v>
      </c>
      <c r="EL267">
        <v>92702.994233000005</v>
      </c>
      <c r="EM267">
        <v>55171.934030999997</v>
      </c>
      <c r="EN267">
        <v>55171.934030999997</v>
      </c>
      <c r="EO267">
        <v>312887.54035000002</v>
      </c>
      <c r="EP267">
        <v>84297.858447000006</v>
      </c>
    </row>
    <row r="268" spans="1:146" x14ac:dyDescent="0.25">
      <c r="A268">
        <v>21296</v>
      </c>
      <c r="B268">
        <v>3</v>
      </c>
      <c r="C268">
        <v>0.32992327370000002</v>
      </c>
      <c r="D268">
        <v>0</v>
      </c>
      <c r="E268">
        <v>0.67007672630000004</v>
      </c>
      <c r="F268">
        <v>1</v>
      </c>
      <c r="G268">
        <v>0</v>
      </c>
      <c r="H268">
        <v>363621.92787000001</v>
      </c>
      <c r="I268">
        <v>363621.92787000001</v>
      </c>
      <c r="J268">
        <v>363621.92787000001</v>
      </c>
      <c r="K268">
        <v>363621.92787000001</v>
      </c>
      <c r="L268">
        <v>0</v>
      </c>
      <c r="M268">
        <v>474012.32358999999</v>
      </c>
      <c r="N268">
        <v>474012.32358999999</v>
      </c>
      <c r="O268">
        <v>0</v>
      </c>
      <c r="P268">
        <v>0</v>
      </c>
      <c r="Q268">
        <v>0</v>
      </c>
      <c r="R268">
        <v>457884.73028999998</v>
      </c>
      <c r="S268">
        <v>457884.73028999998</v>
      </c>
      <c r="T268">
        <v>330318.55677999998</v>
      </c>
      <c r="U268">
        <v>0</v>
      </c>
      <c r="V268">
        <v>74606.125507999997</v>
      </c>
      <c r="W268">
        <v>74606.125507999997</v>
      </c>
      <c r="X268">
        <v>74606.125507999997</v>
      </c>
      <c r="Y268">
        <v>56696.371788999997</v>
      </c>
      <c r="Z268">
        <v>4305.8599391999996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126</v>
      </c>
      <c r="AG268">
        <v>0.47850000860000003</v>
      </c>
      <c r="AH268">
        <v>288.96705799</v>
      </c>
      <c r="AI268">
        <v>117.19333690000001</v>
      </c>
      <c r="AJ268">
        <f>IF(AI268&gt;0,MIN(AH268/AI268,100),100)</f>
        <v>2.4657294146046285</v>
      </c>
      <c r="AK268">
        <v>481892.90895999997</v>
      </c>
      <c r="AL268">
        <v>26139988.598999999</v>
      </c>
      <c r="AM268">
        <v>54.244394</v>
      </c>
      <c r="AN268">
        <f>IF(AND(AK268=0,AL268=0,AM268=0),1,0)</f>
        <v>0</v>
      </c>
      <c r="AQ268">
        <v>12.29547022</v>
      </c>
      <c r="AR268">
        <v>0</v>
      </c>
      <c r="AS268">
        <v>497.39323989000002</v>
      </c>
      <c r="AT268">
        <v>0.62768400000000002</v>
      </c>
      <c r="AU268">
        <v>312.20582138999998</v>
      </c>
      <c r="AV268">
        <v>266.22900391000002</v>
      </c>
      <c r="AW268">
        <v>1843.4499512</v>
      </c>
      <c r="AX268">
        <v>0.14441899959999999</v>
      </c>
      <c r="AY268">
        <v>86318.576641000007</v>
      </c>
      <c r="AZ268">
        <v>2.0783282443000002</v>
      </c>
      <c r="BA268">
        <v>788.71809159999998</v>
      </c>
      <c r="BB268">
        <v>43621.247976999999</v>
      </c>
      <c r="BC268">
        <v>10503.304007999999</v>
      </c>
      <c r="BD268">
        <v>3.0534351099999999E-2</v>
      </c>
      <c r="BE268">
        <v>40000</v>
      </c>
      <c r="BF268">
        <v>1.6</v>
      </c>
      <c r="BG268">
        <v>33870203.125</v>
      </c>
      <c r="BH268">
        <v>24879575.952</v>
      </c>
      <c r="BI268">
        <v>0.73455644360000005</v>
      </c>
      <c r="BJ268">
        <v>42.740379330000003</v>
      </c>
      <c r="BK268">
        <v>0.13717932369999999</v>
      </c>
      <c r="BL268">
        <f>BK268/BJ268</f>
        <v>3.2095953721148216E-3</v>
      </c>
      <c r="BM268">
        <v>440.43882843</v>
      </c>
      <c r="BN268">
        <v>390</v>
      </c>
      <c r="BO268">
        <f>BN268*365.25*1000000/1000</f>
        <v>142447500</v>
      </c>
      <c r="BP268">
        <f>BO268/(CR268*1000)</f>
        <v>49.052169421487605</v>
      </c>
      <c r="BQ268">
        <v>2</v>
      </c>
      <c r="BR268">
        <v>278</v>
      </c>
      <c r="BS268">
        <v>278</v>
      </c>
      <c r="BT268">
        <v>356</v>
      </c>
      <c r="BU268" t="s">
        <v>380</v>
      </c>
      <c r="BV268" t="s">
        <v>409</v>
      </c>
      <c r="BW268">
        <v>26.47</v>
      </c>
      <c r="BX268">
        <v>80.349999999999994</v>
      </c>
      <c r="BY268" t="s">
        <v>71</v>
      </c>
      <c r="BZ268" t="s">
        <v>72</v>
      </c>
      <c r="CA268" t="s">
        <v>118</v>
      </c>
      <c r="CB268" t="s">
        <v>879</v>
      </c>
      <c r="CC268" t="s">
        <v>74</v>
      </c>
      <c r="CD268" t="s">
        <v>74</v>
      </c>
      <c r="CE268">
        <v>1780.4464418</v>
      </c>
      <c r="CF268">
        <v>688</v>
      </c>
      <c r="CG268">
        <v>810</v>
      </c>
      <c r="CH268">
        <v>951</v>
      </c>
      <c r="CI268">
        <v>1092</v>
      </c>
      <c r="CJ268">
        <v>1250</v>
      </c>
      <c r="CK268">
        <v>1420</v>
      </c>
      <c r="CL268">
        <v>1612</v>
      </c>
      <c r="CM268">
        <v>1798</v>
      </c>
      <c r="CN268">
        <v>2001</v>
      </c>
      <c r="CO268">
        <v>2294</v>
      </c>
      <c r="CP268">
        <v>2641</v>
      </c>
      <c r="CQ268">
        <v>2788</v>
      </c>
      <c r="CR268">
        <v>2904</v>
      </c>
      <c r="CS268">
        <v>3071</v>
      </c>
      <c r="CT268" t="s">
        <v>883</v>
      </c>
      <c r="CU268">
        <v>3427</v>
      </c>
      <c r="CV268">
        <v>3910</v>
      </c>
      <c r="CW268">
        <v>1284.25</v>
      </c>
      <c r="CX268" t="s">
        <v>879</v>
      </c>
      <c r="CY268" t="s">
        <v>889</v>
      </c>
      <c r="CZ268">
        <v>3227.9810342999999</v>
      </c>
      <c r="DA268">
        <v>7519.5742853000002</v>
      </c>
      <c r="DB268">
        <v>202.25100707999999</v>
      </c>
      <c r="DC268">
        <v>807.00799560999997</v>
      </c>
      <c r="DD268">
        <f t="shared" si="16"/>
        <v>3.9901309133693932</v>
      </c>
      <c r="DE268">
        <v>266.22900391000002</v>
      </c>
      <c r="DF268">
        <v>1843.4499512</v>
      </c>
      <c r="DG268">
        <v>0.14441899959999999</v>
      </c>
      <c r="DH268">
        <v>497.39323989000002</v>
      </c>
      <c r="DI268">
        <v>0.62768400000000002</v>
      </c>
      <c r="DJ268">
        <v>312.20582138999998</v>
      </c>
      <c r="DK268">
        <v>481892.90895999997</v>
      </c>
      <c r="DL268">
        <v>26139988.598999999</v>
      </c>
      <c r="DM268">
        <v>54.244394</v>
      </c>
      <c r="DN268">
        <f>IF(AND(D268=1,AM268&gt;1),1,0)</f>
        <v>0</v>
      </c>
      <c r="DO268">
        <f>IF(AND(DN268=0,AN268=1),AO268,DN268)</f>
        <v>0</v>
      </c>
      <c r="DP268">
        <f>IF(AND(E268=1,AS269&gt;0.3),1,0)</f>
        <v>0</v>
      </c>
      <c r="DQ268">
        <f>IF(AND(F268=1,AT269&gt;0.4),1,0)</f>
        <v>0</v>
      </c>
      <c r="DR268">
        <f>IF(AND($F268=1,$AT269&gt;1),1,0)</f>
        <v>0</v>
      </c>
      <c r="DS268">
        <f>IF(AND($F268=1,$AX268&gt;0.3),1,0)</f>
        <v>0</v>
      </c>
      <c r="DT268">
        <f>IF(AND($F268=1,$AX268&gt;0.4),1,0)</f>
        <v>0</v>
      </c>
      <c r="DU268">
        <f>IF(AND($F268=1,$AX268&gt;1),1,0)</f>
        <v>0</v>
      </c>
      <c r="DV268">
        <f>IF(AND($F268=1,$BI268&gt;0.3),1,0)</f>
        <v>1</v>
      </c>
      <c r="DW268">
        <f>IF(AND($F268=1,$BI268&gt;0.4),1,0)</f>
        <v>1</v>
      </c>
      <c r="DX268">
        <f>IF(AND($F268=1,$BI268&gt;1),1,0)</f>
        <v>0</v>
      </c>
      <c r="DY268">
        <f>IF(AND($F268=1,$BL268&gt;0.3),1,0)</f>
        <v>0</v>
      </c>
      <c r="DZ268">
        <f>IF(AND($F268=1,$BL268&gt;0.4),1,0)</f>
        <v>0</v>
      </c>
      <c r="EA268">
        <f>IF(AND($F268=1,$BL268&gt;1),1,0)</f>
        <v>0</v>
      </c>
      <c r="EB268" s="3">
        <v>148.79291745712905</v>
      </c>
      <c r="EC268">
        <f t="shared" si="52"/>
        <v>432094632.29550278</v>
      </c>
      <c r="ED268">
        <f t="shared" si="53"/>
        <v>1183.0106291457982</v>
      </c>
      <c r="EE268">
        <f t="shared" si="54"/>
        <v>390</v>
      </c>
      <c r="EF268">
        <v>363621.92787000001</v>
      </c>
      <c r="EG268">
        <v>0</v>
      </c>
      <c r="EH268">
        <v>0</v>
      </c>
      <c r="EI268">
        <v>4305.8599391999996</v>
      </c>
      <c r="EJ268">
        <v>3555.8161782000002</v>
      </c>
      <c r="EK268">
        <v>3555.8161782000002</v>
      </c>
      <c r="EL268">
        <v>3555.8161782000002</v>
      </c>
      <c r="EM268">
        <v>0</v>
      </c>
      <c r="EN268">
        <v>0</v>
      </c>
      <c r="EO268">
        <v>29398.466046000001</v>
      </c>
      <c r="EP268">
        <v>86858.275611000005</v>
      </c>
    </row>
    <row r="269" spans="1:146" x14ac:dyDescent="0.25">
      <c r="A269">
        <v>21305</v>
      </c>
      <c r="H269">
        <v>187401.23248999999</v>
      </c>
      <c r="I269">
        <v>2461.6118013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AF269">
        <v>1</v>
      </c>
      <c r="AG269">
        <v>2.2479000091999999</v>
      </c>
      <c r="BE269">
        <v>600000</v>
      </c>
      <c r="BQ269">
        <v>0</v>
      </c>
      <c r="BR269">
        <v>131</v>
      </c>
      <c r="BS269">
        <v>131</v>
      </c>
      <c r="BT269">
        <v>356</v>
      </c>
      <c r="BU269" t="s">
        <v>380</v>
      </c>
      <c r="BV269" t="s">
        <v>410</v>
      </c>
      <c r="BW269">
        <v>10.02</v>
      </c>
      <c r="BX269">
        <v>76.23</v>
      </c>
      <c r="BY269" t="s">
        <v>71</v>
      </c>
      <c r="BZ269" t="s">
        <v>72</v>
      </c>
      <c r="CA269" t="s">
        <v>118</v>
      </c>
      <c r="CB269" t="s">
        <v>879</v>
      </c>
      <c r="CC269" t="s">
        <v>80</v>
      </c>
      <c r="CD269" t="s">
        <v>881</v>
      </c>
      <c r="CE269">
        <v>1550.2103615999999</v>
      </c>
      <c r="CF269">
        <v>163</v>
      </c>
      <c r="CG269">
        <v>208</v>
      </c>
      <c r="CH269">
        <v>268</v>
      </c>
      <c r="CI269">
        <v>338</v>
      </c>
      <c r="CJ269">
        <v>424</v>
      </c>
      <c r="CK269">
        <v>532</v>
      </c>
      <c r="CL269">
        <v>666</v>
      </c>
      <c r="CM269">
        <v>855</v>
      </c>
      <c r="CN269">
        <v>1103</v>
      </c>
      <c r="CO269">
        <v>1229</v>
      </c>
      <c r="CP269">
        <v>1340</v>
      </c>
      <c r="CQ269">
        <v>1461</v>
      </c>
      <c r="CR269">
        <v>1592</v>
      </c>
      <c r="CS269">
        <v>1752</v>
      </c>
      <c r="CT269" t="s">
        <v>886</v>
      </c>
      <c r="CU269">
        <v>1989</v>
      </c>
      <c r="CV269">
        <v>2285</v>
      </c>
      <c r="CW269">
        <v>2779.99</v>
      </c>
      <c r="CX269" t="s">
        <v>879</v>
      </c>
      <c r="CY269" t="s">
        <v>889</v>
      </c>
      <c r="CZ269">
        <v>1236.4997609</v>
      </c>
      <c r="DA269">
        <v>7567.8552527000002</v>
      </c>
      <c r="DB269">
        <v>1215.8100586</v>
      </c>
      <c r="DC269">
        <v>16.019399643</v>
      </c>
      <c r="DD269">
        <f t="shared" si="16"/>
        <v>1.3175906491056891E-2</v>
      </c>
      <c r="DE269">
        <v>0.95256400109999995</v>
      </c>
      <c r="DF269">
        <v>23.443799973000001</v>
      </c>
      <c r="DG269">
        <v>4.0631901499999998E-2</v>
      </c>
      <c r="DH269">
        <v>14.792120929999999</v>
      </c>
      <c r="DI269">
        <v>0.108443</v>
      </c>
      <c r="DJ269">
        <v>1.60410903</v>
      </c>
      <c r="DK269">
        <v>0</v>
      </c>
      <c r="DL269">
        <v>0</v>
      </c>
      <c r="DM269">
        <v>0</v>
      </c>
      <c r="EB269" s="3">
        <v>148.79291745712905</v>
      </c>
      <c r="EC269">
        <f t="shared" si="52"/>
        <v>236878324.59174943</v>
      </c>
      <c r="ED269">
        <f t="shared" si="53"/>
        <v>648.5375074380546</v>
      </c>
      <c r="EE269">
        <f t="shared" si="54"/>
        <v>648.5375074380546</v>
      </c>
      <c r="EF269">
        <v>0</v>
      </c>
      <c r="EG269">
        <v>0</v>
      </c>
      <c r="EJ269">
        <v>0</v>
      </c>
      <c r="EK269">
        <v>0</v>
      </c>
      <c r="EL269">
        <v>0</v>
      </c>
      <c r="EM269">
        <v>16284.485409000001</v>
      </c>
      <c r="EN269">
        <v>16284.485409000001</v>
      </c>
      <c r="EO269">
        <v>16284.485409000001</v>
      </c>
    </row>
    <row r="270" spans="1:146" x14ac:dyDescent="0.25">
      <c r="A270">
        <v>21310</v>
      </c>
      <c r="H270">
        <v>542287.03110999998</v>
      </c>
      <c r="I270">
        <v>542287.03110999998</v>
      </c>
      <c r="J270">
        <v>542287.03110999998</v>
      </c>
      <c r="K270">
        <v>467487.28765000001</v>
      </c>
      <c r="L270">
        <v>0</v>
      </c>
      <c r="M270">
        <v>413957.66301000002</v>
      </c>
      <c r="N270">
        <v>413957.66301000002</v>
      </c>
      <c r="O270">
        <v>0</v>
      </c>
      <c r="P270">
        <v>0</v>
      </c>
      <c r="Q270">
        <v>0</v>
      </c>
      <c r="AF270">
        <v>329</v>
      </c>
      <c r="AG270">
        <v>0.44220000510000002</v>
      </c>
      <c r="BE270">
        <v>600000</v>
      </c>
      <c r="BQ270">
        <v>0</v>
      </c>
      <c r="BR270">
        <v>258</v>
      </c>
      <c r="BS270">
        <v>258</v>
      </c>
      <c r="BT270">
        <v>356</v>
      </c>
      <c r="BU270" t="s">
        <v>380</v>
      </c>
      <c r="BV270" t="s">
        <v>411</v>
      </c>
      <c r="BW270">
        <v>25.11</v>
      </c>
      <c r="BX270">
        <v>75.790000000000006</v>
      </c>
      <c r="BY270" t="s">
        <v>71</v>
      </c>
      <c r="BZ270" t="s">
        <v>72</v>
      </c>
      <c r="CA270" t="s">
        <v>118</v>
      </c>
      <c r="CB270" t="s">
        <v>879</v>
      </c>
      <c r="CC270" t="s">
        <v>74</v>
      </c>
      <c r="CD270" t="s">
        <v>74</v>
      </c>
      <c r="CE270">
        <v>574.30925408999997</v>
      </c>
      <c r="CF270">
        <v>64</v>
      </c>
      <c r="CG270">
        <v>85</v>
      </c>
      <c r="CH270">
        <v>116</v>
      </c>
      <c r="CI270">
        <v>154</v>
      </c>
      <c r="CJ270">
        <v>204</v>
      </c>
      <c r="CK270">
        <v>266</v>
      </c>
      <c r="CL270">
        <v>346</v>
      </c>
      <c r="CM270">
        <v>427</v>
      </c>
      <c r="CN270">
        <v>523</v>
      </c>
      <c r="CO270">
        <v>604</v>
      </c>
      <c r="CP270">
        <v>692</v>
      </c>
      <c r="CQ270">
        <v>821</v>
      </c>
      <c r="CR270">
        <v>978</v>
      </c>
      <c r="CS270">
        <v>1162</v>
      </c>
      <c r="CT270" t="s">
        <v>886</v>
      </c>
      <c r="CU270">
        <v>1360</v>
      </c>
      <c r="CV270">
        <v>1572</v>
      </c>
      <c r="CW270">
        <v>2130.17</v>
      </c>
      <c r="CX270" t="s">
        <v>879</v>
      </c>
      <c r="CY270" t="s">
        <v>889</v>
      </c>
      <c r="CZ270">
        <v>3066.4211329999998</v>
      </c>
      <c r="DA270">
        <v>7143.4814162000002</v>
      </c>
      <c r="DB270">
        <v>16.294900894000001</v>
      </c>
      <c r="DC270">
        <v>53.725498199999997</v>
      </c>
      <c r="DD270">
        <f t="shared" si="16"/>
        <v>3.2970742534422186</v>
      </c>
      <c r="DE270">
        <v>266.22900391000002</v>
      </c>
      <c r="DF270">
        <v>1843.4499512</v>
      </c>
      <c r="DG270">
        <v>0.14441899959999999</v>
      </c>
      <c r="DH270">
        <v>497.39323989000002</v>
      </c>
      <c r="DI270">
        <v>0.62768400000000002</v>
      </c>
      <c r="DJ270">
        <v>312.20582138999998</v>
      </c>
      <c r="DK270">
        <v>0</v>
      </c>
      <c r="DL270">
        <v>0</v>
      </c>
      <c r="DM270">
        <v>0</v>
      </c>
      <c r="EB270" s="3">
        <v>148.79291745712905</v>
      </c>
      <c r="EC270">
        <f t="shared" si="52"/>
        <v>145519473.27307221</v>
      </c>
      <c r="ED270">
        <f t="shared" si="53"/>
        <v>398.41060444372954</v>
      </c>
      <c r="EE270">
        <f t="shared" si="54"/>
        <v>398.41060444372954</v>
      </c>
      <c r="EF270">
        <v>467487.28765000001</v>
      </c>
      <c r="EG270">
        <v>0</v>
      </c>
      <c r="EJ270">
        <v>109854.08066000001</v>
      </c>
      <c r="EK270">
        <v>109854.08066000001</v>
      </c>
      <c r="EL270">
        <v>156207.48264999999</v>
      </c>
      <c r="EM270">
        <v>9627.3921695000008</v>
      </c>
      <c r="EN270">
        <v>9627.3921695000008</v>
      </c>
      <c r="EO270">
        <v>9627.3921695000008</v>
      </c>
    </row>
    <row r="271" spans="1:146" x14ac:dyDescent="0.25">
      <c r="A271">
        <v>21313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30674.160995999999</v>
      </c>
      <c r="I271">
        <v>0</v>
      </c>
      <c r="J271">
        <v>0</v>
      </c>
      <c r="K271">
        <v>0</v>
      </c>
      <c r="L271">
        <v>0</v>
      </c>
      <c r="M271">
        <v>22537.243348</v>
      </c>
      <c r="N271">
        <v>22373.222301999998</v>
      </c>
      <c r="O271">
        <v>22373.222301999998</v>
      </c>
      <c r="P271">
        <v>22373.222301999998</v>
      </c>
      <c r="Q271">
        <v>22373.222301999998</v>
      </c>
      <c r="R271">
        <v>553581.53971000004</v>
      </c>
      <c r="S271">
        <v>379793.397</v>
      </c>
      <c r="T271">
        <v>270657.8138</v>
      </c>
      <c r="U271">
        <v>37756.436003000003</v>
      </c>
      <c r="V271">
        <v>34626.833336999996</v>
      </c>
      <c r="W271">
        <v>0</v>
      </c>
      <c r="X271">
        <v>0</v>
      </c>
      <c r="Y271">
        <v>0</v>
      </c>
      <c r="Z271">
        <v>0</v>
      </c>
      <c r="AA271">
        <v>4238.2612534999998</v>
      </c>
      <c r="AB271">
        <v>4238.2612534999998</v>
      </c>
      <c r="AC271">
        <v>4238.2612534999998</v>
      </c>
      <c r="AD271">
        <v>4238.2612534999998</v>
      </c>
      <c r="AE271">
        <v>4238.2612534999998</v>
      </c>
      <c r="AF271">
        <v>1</v>
      </c>
      <c r="AG271">
        <v>2.2228999138000001</v>
      </c>
      <c r="AH271">
        <v>4.6490201950000003</v>
      </c>
      <c r="AI271">
        <v>1573.9699707</v>
      </c>
      <c r="AJ271">
        <f>IF(AI271&gt;0,MIN(AH271/AI271,100),100)</f>
        <v>2.9536905287541266E-3</v>
      </c>
      <c r="AK271">
        <v>0</v>
      </c>
      <c r="AL271">
        <v>0</v>
      </c>
      <c r="AM271">
        <v>0</v>
      </c>
      <c r="AN271">
        <f>IF(AND(AK271=0,AL271=0,AM271=0),1,0)</f>
        <v>1</v>
      </c>
      <c r="AQ271">
        <v>18.110735767000001</v>
      </c>
      <c r="AR271">
        <v>0</v>
      </c>
      <c r="AS271">
        <v>10.71217871</v>
      </c>
      <c r="AT271">
        <v>5.7198699999999998E-2</v>
      </c>
      <c r="AU271">
        <v>0.61272298000000003</v>
      </c>
      <c r="AV271">
        <v>4.3837000000000001E-2</v>
      </c>
      <c r="AW271">
        <v>6.0521529999999997</v>
      </c>
      <c r="AX271">
        <v>7.2430000000000003E-3</v>
      </c>
      <c r="AY271">
        <v>2524.9499999999998</v>
      </c>
      <c r="AZ271">
        <v>0.45400000000000001</v>
      </c>
      <c r="BA271">
        <v>35.58</v>
      </c>
      <c r="BB271">
        <v>2980.7</v>
      </c>
      <c r="BC271">
        <v>679.88</v>
      </c>
      <c r="BD271">
        <v>0</v>
      </c>
      <c r="BE271">
        <v>600000</v>
      </c>
      <c r="BF271">
        <v>6.0256410000000002</v>
      </c>
      <c r="BG271">
        <v>9140307.6170000006</v>
      </c>
      <c r="BH271">
        <v>822740.03200000001</v>
      </c>
      <c r="BI271">
        <v>9.0012291300000005E-2</v>
      </c>
      <c r="BJ271">
        <v>5.5542159099999999</v>
      </c>
      <c r="BK271">
        <v>0</v>
      </c>
      <c r="BL271">
        <f>BK271/BJ271</f>
        <v>0</v>
      </c>
      <c r="BM271">
        <v>577.10446049999996</v>
      </c>
      <c r="BN271">
        <v>63</v>
      </c>
      <c r="BO271">
        <f>BN271*365.25*1000000/1000</f>
        <v>23010750</v>
      </c>
      <c r="BP271">
        <f>BO271/(CR271*1000)</f>
        <v>23.944588969823101</v>
      </c>
      <c r="BQ271">
        <v>0</v>
      </c>
      <c r="BR271">
        <v>146</v>
      </c>
      <c r="BS271">
        <v>146</v>
      </c>
      <c r="BT271">
        <v>356</v>
      </c>
      <c r="BU271" t="s">
        <v>380</v>
      </c>
      <c r="BV271" t="s">
        <v>412</v>
      </c>
      <c r="BW271">
        <v>11.25</v>
      </c>
      <c r="BX271">
        <v>75.77</v>
      </c>
      <c r="BY271" t="s">
        <v>71</v>
      </c>
      <c r="BZ271" t="s">
        <v>72</v>
      </c>
      <c r="CA271" t="s">
        <v>118</v>
      </c>
      <c r="CB271" t="s">
        <v>879</v>
      </c>
      <c r="CC271" t="s">
        <v>80</v>
      </c>
      <c r="CD271" t="s">
        <v>881</v>
      </c>
      <c r="CE271">
        <v>1265.7667019999999</v>
      </c>
      <c r="CF271">
        <v>156</v>
      </c>
      <c r="CG271">
        <v>183</v>
      </c>
      <c r="CH271">
        <v>216</v>
      </c>
      <c r="CI271">
        <v>264</v>
      </c>
      <c r="CJ271">
        <v>324</v>
      </c>
      <c r="CK271">
        <v>412</v>
      </c>
      <c r="CL271">
        <v>528</v>
      </c>
      <c r="CM271">
        <v>645</v>
      </c>
      <c r="CN271">
        <v>781</v>
      </c>
      <c r="CO271">
        <v>835</v>
      </c>
      <c r="CP271">
        <v>875</v>
      </c>
      <c r="CQ271">
        <v>917</v>
      </c>
      <c r="CR271">
        <v>961</v>
      </c>
      <c r="CS271">
        <v>1023</v>
      </c>
      <c r="CT271" t="s">
        <v>886</v>
      </c>
      <c r="CU271">
        <v>1152</v>
      </c>
      <c r="CV271">
        <v>1328</v>
      </c>
      <c r="CW271">
        <v>2754.53</v>
      </c>
      <c r="CX271" t="s">
        <v>879</v>
      </c>
      <c r="CY271" t="s">
        <v>889</v>
      </c>
      <c r="CZ271">
        <v>1387.5763217000001</v>
      </c>
      <c r="DA271">
        <v>7503.4876956999997</v>
      </c>
      <c r="DB271">
        <v>1573.9699707</v>
      </c>
      <c r="DC271">
        <v>4.6490201950000003</v>
      </c>
      <c r="DD271">
        <f t="shared" si="16"/>
        <v>2.9536905287541266E-3</v>
      </c>
      <c r="DE271">
        <v>0.257635</v>
      </c>
      <c r="DF271">
        <v>13.84924</v>
      </c>
      <c r="DG271">
        <v>1.8603000000000001E-2</v>
      </c>
      <c r="DH271">
        <v>10.71217871</v>
      </c>
      <c r="DI271">
        <v>5.7198699999999998E-2</v>
      </c>
      <c r="DJ271">
        <v>0.61272298000000003</v>
      </c>
      <c r="DK271">
        <v>0</v>
      </c>
      <c r="DL271">
        <v>0</v>
      </c>
      <c r="DM271">
        <v>0</v>
      </c>
      <c r="DN271">
        <f>IF(AND(D271=1,AM271&gt;1),1,0)</f>
        <v>0</v>
      </c>
      <c r="DO271">
        <f>IF(AND(DN271=0,AN271=1),AO271,DN271)</f>
        <v>0</v>
      </c>
      <c r="DP271">
        <f>IF(AND(E271=1,AS272&gt;0.3),1,0)</f>
        <v>1</v>
      </c>
      <c r="DQ271">
        <f>IF(AND(F271=1,AT272&gt;0.4),1,0)</f>
        <v>1</v>
      </c>
      <c r="DR271">
        <f>IF(AND($F271=1,$AT272&gt;1),1,0)</f>
        <v>0</v>
      </c>
      <c r="DS271">
        <f>IF(AND($F271=1,$AX271&gt;0.3),1,0)</f>
        <v>0</v>
      </c>
      <c r="DT271">
        <f>IF(AND($F271=1,$AX271&gt;0.4),1,0)</f>
        <v>0</v>
      </c>
      <c r="DU271">
        <f>IF(AND($F271=1,$AX271&gt;1),1,0)</f>
        <v>0</v>
      </c>
      <c r="DV271">
        <f>IF(AND($F271=1,$BI271&gt;0.3),1,0)</f>
        <v>0</v>
      </c>
      <c r="DW271">
        <f>IF(AND($F271=1,$BI271&gt;0.4),1,0)</f>
        <v>0</v>
      </c>
      <c r="DX271">
        <f>IF(AND($F271=1,$BI271&gt;1),1,0)</f>
        <v>0</v>
      </c>
      <c r="DY271">
        <f>IF(AND($F271=1,$BL271&gt;0.3),1,0)</f>
        <v>0</v>
      </c>
      <c r="DZ271">
        <f>IF(AND($F271=1,$BL271&gt;0.4),1,0)</f>
        <v>0</v>
      </c>
      <c r="EA271">
        <f>IF(AND($F271=1,$BL271&gt;1),1,0)</f>
        <v>0</v>
      </c>
      <c r="EB271" s="3">
        <v>148.79291745712905</v>
      </c>
      <c r="EC271">
        <f t="shared" si="52"/>
        <v>142989993.676301</v>
      </c>
      <c r="ED271">
        <f t="shared" si="53"/>
        <v>391.48526673867485</v>
      </c>
      <c r="EE271">
        <f t="shared" si="54"/>
        <v>63</v>
      </c>
      <c r="EF271">
        <v>0</v>
      </c>
      <c r="EG271">
        <v>22373.222301999998</v>
      </c>
      <c r="EH271">
        <v>4238.2612534999998</v>
      </c>
      <c r="EI271">
        <v>0</v>
      </c>
      <c r="EJ271">
        <v>0</v>
      </c>
      <c r="EK271">
        <v>0</v>
      </c>
      <c r="EL271">
        <v>0</v>
      </c>
      <c r="EM271">
        <v>13218.281886999999</v>
      </c>
      <c r="EN271">
        <v>13218.281886999999</v>
      </c>
      <c r="EO271">
        <v>13218.281886999999</v>
      </c>
      <c r="EP271">
        <v>2534.4051552000001</v>
      </c>
    </row>
    <row r="272" spans="1:146" x14ac:dyDescent="0.25">
      <c r="A272">
        <v>21318</v>
      </c>
      <c r="B272">
        <v>2</v>
      </c>
      <c r="C272">
        <v>0.4</v>
      </c>
      <c r="D272">
        <v>0</v>
      </c>
      <c r="E272">
        <v>0.6</v>
      </c>
      <c r="F272">
        <v>1</v>
      </c>
      <c r="G272">
        <v>0</v>
      </c>
      <c r="H272">
        <v>313697.67826000002</v>
      </c>
      <c r="I272">
        <v>313697.67826000002</v>
      </c>
      <c r="J272">
        <v>313697.67826000002</v>
      </c>
      <c r="K272">
        <v>313697.67826000002</v>
      </c>
      <c r="L272">
        <v>0</v>
      </c>
      <c r="M272">
        <v>416582.98839999997</v>
      </c>
      <c r="N272">
        <v>416582.98839999997</v>
      </c>
      <c r="O272">
        <v>0</v>
      </c>
      <c r="P272">
        <v>0</v>
      </c>
      <c r="Q272">
        <v>0</v>
      </c>
      <c r="R272">
        <v>400028.84365</v>
      </c>
      <c r="S272">
        <v>400028.84365</v>
      </c>
      <c r="T272">
        <v>367825.64051</v>
      </c>
      <c r="U272">
        <v>0</v>
      </c>
      <c r="V272">
        <v>18249.444971000001</v>
      </c>
      <c r="W272">
        <v>18249.444971000001</v>
      </c>
      <c r="X272">
        <v>18249.444971000001</v>
      </c>
      <c r="Y272">
        <v>18249.444971000001</v>
      </c>
      <c r="Z272">
        <v>18249.444971000001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133</v>
      </c>
      <c r="AG272">
        <v>0.58969998359999998</v>
      </c>
      <c r="AH272">
        <v>627.35400390999996</v>
      </c>
      <c r="AI272">
        <v>102.56800079</v>
      </c>
      <c r="AJ272">
        <f>IF(AI272&gt;0,MIN(AH272/AI272,100),100)</f>
        <v>6.1164690651859193</v>
      </c>
      <c r="AK272">
        <v>481892.90895999997</v>
      </c>
      <c r="AL272">
        <v>26139988.598999999</v>
      </c>
      <c r="AM272">
        <v>54.244394</v>
      </c>
      <c r="AN272">
        <f>IF(AND(AK272=0,AL272=0,AM272=0),1,0)</f>
        <v>0</v>
      </c>
      <c r="AQ272">
        <v>7.4644644459</v>
      </c>
      <c r="AR272">
        <v>0</v>
      </c>
      <c r="AS272">
        <v>497.39323989000002</v>
      </c>
      <c r="AT272">
        <v>0.62768400000000002</v>
      </c>
      <c r="AU272">
        <v>312.20582138999998</v>
      </c>
      <c r="AV272">
        <v>266.22900391000002</v>
      </c>
      <c r="AW272">
        <v>1843.4499512</v>
      </c>
      <c r="AX272">
        <v>0.14441899959999999</v>
      </c>
      <c r="AY272">
        <v>9047.86</v>
      </c>
      <c r="AZ272">
        <v>3.31</v>
      </c>
      <c r="BA272">
        <v>0</v>
      </c>
      <c r="BB272">
        <v>5097.21</v>
      </c>
      <c r="BC272">
        <v>1230.3599999999999</v>
      </c>
      <c r="BD272">
        <v>3</v>
      </c>
      <c r="BE272">
        <v>40000</v>
      </c>
      <c r="BF272">
        <v>1.6</v>
      </c>
      <c r="BG272">
        <v>882428.52800000005</v>
      </c>
      <c r="BH272">
        <v>3517134.5920000002</v>
      </c>
      <c r="BI272">
        <v>3.9857444319000002</v>
      </c>
      <c r="BJ272">
        <v>0.62932098000000003</v>
      </c>
      <c r="BK272">
        <v>0</v>
      </c>
      <c r="BL272">
        <f>BK272/BJ272</f>
        <v>0</v>
      </c>
      <c r="BM272">
        <v>507.48868199999998</v>
      </c>
      <c r="BN272">
        <v>480</v>
      </c>
      <c r="BO272">
        <f>BN272*365.25*1000000/1000</f>
        <v>175320000</v>
      </c>
      <c r="BP272">
        <f>BO272/(CR272*1000)</f>
        <v>61.42957252978276</v>
      </c>
      <c r="BQ272">
        <v>1</v>
      </c>
      <c r="BR272">
        <v>280</v>
      </c>
      <c r="BS272">
        <v>280</v>
      </c>
      <c r="BT272">
        <v>356</v>
      </c>
      <c r="BU272" t="s">
        <v>380</v>
      </c>
      <c r="BV272" t="s">
        <v>413</v>
      </c>
      <c r="BW272">
        <v>26.85</v>
      </c>
      <c r="BX272">
        <v>80.92</v>
      </c>
      <c r="BY272" t="s">
        <v>71</v>
      </c>
      <c r="BZ272" t="s">
        <v>72</v>
      </c>
      <c r="CA272" t="s">
        <v>118</v>
      </c>
      <c r="CB272" t="s">
        <v>879</v>
      </c>
      <c r="CC272" t="s">
        <v>93</v>
      </c>
      <c r="CD272" t="s">
        <v>881</v>
      </c>
      <c r="CE272">
        <v>2531.8840921999999</v>
      </c>
      <c r="CF272">
        <v>489</v>
      </c>
      <c r="CG272">
        <v>560</v>
      </c>
      <c r="CH272">
        <v>644</v>
      </c>
      <c r="CI272">
        <v>720</v>
      </c>
      <c r="CJ272">
        <v>801</v>
      </c>
      <c r="CK272">
        <v>892</v>
      </c>
      <c r="CL272">
        <v>993</v>
      </c>
      <c r="CM272">
        <v>1254</v>
      </c>
      <c r="CN272">
        <v>1614</v>
      </c>
      <c r="CO272">
        <v>1906</v>
      </c>
      <c r="CP272">
        <v>2221</v>
      </c>
      <c r="CQ272">
        <v>2523</v>
      </c>
      <c r="CR272">
        <v>2854</v>
      </c>
      <c r="CS272">
        <v>3238</v>
      </c>
      <c r="CT272" t="s">
        <v>883</v>
      </c>
      <c r="CU272">
        <v>3704</v>
      </c>
      <c r="CV272">
        <v>4234</v>
      </c>
      <c r="CW272">
        <v>1284.25</v>
      </c>
      <c r="CX272" t="s">
        <v>879</v>
      </c>
      <c r="CY272" t="s">
        <v>889</v>
      </c>
      <c r="CZ272">
        <v>3272.9952432999999</v>
      </c>
      <c r="DA272">
        <v>7557.2824285999995</v>
      </c>
      <c r="DB272">
        <v>102.56800079</v>
      </c>
      <c r="DC272">
        <v>627.35400390999996</v>
      </c>
      <c r="DD272">
        <f t="shared" ref="DD272:DD320" si="55">IF(DB272&gt;0,MIN(DC272/DB272,100),100)</f>
        <v>6.1164690651859193</v>
      </c>
      <c r="DE272">
        <v>266.22900391000002</v>
      </c>
      <c r="DF272">
        <v>1843.4499512</v>
      </c>
      <c r="DG272">
        <v>0.14441899959999999</v>
      </c>
      <c r="DH272">
        <v>497.39323989000002</v>
      </c>
      <c r="DI272">
        <v>0.62768400000000002</v>
      </c>
      <c r="DJ272">
        <v>312.20582138999998</v>
      </c>
      <c r="DK272">
        <v>481892.90895999997</v>
      </c>
      <c r="DL272">
        <v>26139988.598999999</v>
      </c>
      <c r="DM272">
        <v>54.244394</v>
      </c>
      <c r="DN272">
        <f>IF(AND(D272=1,AM272&gt;1),1,0)</f>
        <v>0</v>
      </c>
      <c r="DO272">
        <f>IF(AND(DN272=0,AN272=1),AO272,DN272)</f>
        <v>0</v>
      </c>
      <c r="DP272">
        <f>IF(AND(E272=1,AS273&gt;0.3),1,0)</f>
        <v>0</v>
      </c>
      <c r="DQ272">
        <f>IF(AND(F272=1,AT273&gt;0.4),1,0)</f>
        <v>0</v>
      </c>
      <c r="DR272">
        <f>IF(AND($F272=1,$AT273&gt;1),1,0)</f>
        <v>0</v>
      </c>
      <c r="DS272">
        <f>IF(AND($F272=1,$AX272&gt;0.3),1,0)</f>
        <v>0</v>
      </c>
      <c r="DT272">
        <f>IF(AND($F272=1,$AX272&gt;0.4),1,0)</f>
        <v>0</v>
      </c>
      <c r="DU272">
        <f>IF(AND($F272=1,$AX272&gt;1),1,0)</f>
        <v>0</v>
      </c>
      <c r="DV272">
        <f>IF(AND($F272=1,$BI272&gt;0.3),1,0)</f>
        <v>1</v>
      </c>
      <c r="DW272">
        <f>IF(AND($F272=1,$BI272&gt;0.4),1,0)</f>
        <v>1</v>
      </c>
      <c r="DX272">
        <f>IF(AND($F272=1,$BI272&gt;1),1,0)</f>
        <v>1</v>
      </c>
      <c r="DY272">
        <f>IF(AND($F272=1,$BL272&gt;0.3),1,0)</f>
        <v>0</v>
      </c>
      <c r="DZ272">
        <f>IF(AND($F272=1,$BL272&gt;0.4),1,0)</f>
        <v>0</v>
      </c>
      <c r="EA272">
        <f>IF(AND($F272=1,$BL272&gt;1),1,0)</f>
        <v>0</v>
      </c>
      <c r="EB272" s="3">
        <v>148.79291745712905</v>
      </c>
      <c r="EC272">
        <f t="shared" si="52"/>
        <v>424654986.42264634</v>
      </c>
      <c r="ED272">
        <f t="shared" si="53"/>
        <v>1162.6419888368141</v>
      </c>
      <c r="EE272">
        <f t="shared" si="54"/>
        <v>480</v>
      </c>
      <c r="EF272">
        <v>313697.67826000002</v>
      </c>
      <c r="EG272">
        <v>0</v>
      </c>
      <c r="EH272">
        <v>0</v>
      </c>
      <c r="EI272">
        <v>18249.444971000001</v>
      </c>
      <c r="EJ272">
        <v>17795.619111</v>
      </c>
      <c r="EK272">
        <v>17795.619111</v>
      </c>
      <c r="EL272">
        <v>17795.619111</v>
      </c>
      <c r="EM272">
        <v>0</v>
      </c>
      <c r="EN272">
        <v>0</v>
      </c>
      <c r="EO272">
        <v>40576.451015999999</v>
      </c>
      <c r="EP272">
        <v>9063.9249720999996</v>
      </c>
    </row>
    <row r="273" spans="1:146" x14ac:dyDescent="0.25">
      <c r="A273">
        <v>21319</v>
      </c>
      <c r="H273">
        <v>221420.87299</v>
      </c>
      <c r="I273">
        <v>221420.87299</v>
      </c>
      <c r="J273">
        <v>221420.87299</v>
      </c>
      <c r="K273">
        <v>221420.87299</v>
      </c>
      <c r="L273">
        <v>100935.54373999999</v>
      </c>
      <c r="M273">
        <v>432659.87745999999</v>
      </c>
      <c r="N273">
        <v>432659.87745999999</v>
      </c>
      <c r="O273">
        <v>90269.328961000007</v>
      </c>
      <c r="P273">
        <v>90269.328961000007</v>
      </c>
      <c r="Q273">
        <v>90269.328961000007</v>
      </c>
      <c r="AF273">
        <v>245</v>
      </c>
      <c r="AG273">
        <v>0.415899992</v>
      </c>
      <c r="BE273">
        <v>600000</v>
      </c>
      <c r="BQ273">
        <v>1</v>
      </c>
      <c r="BR273">
        <v>336</v>
      </c>
      <c r="BS273">
        <v>336</v>
      </c>
      <c r="BT273">
        <v>356</v>
      </c>
      <c r="BU273" t="s">
        <v>380</v>
      </c>
      <c r="BV273" t="s">
        <v>414</v>
      </c>
      <c r="BW273">
        <v>30.9</v>
      </c>
      <c r="BX273">
        <v>75.849999999999994</v>
      </c>
      <c r="BY273" t="s">
        <v>71</v>
      </c>
      <c r="BZ273" t="s">
        <v>72</v>
      </c>
      <c r="CA273" t="s">
        <v>118</v>
      </c>
      <c r="CB273" t="s">
        <v>879</v>
      </c>
      <c r="CC273" t="s">
        <v>74</v>
      </c>
      <c r="CD273" t="s">
        <v>74</v>
      </c>
      <c r="CE273">
        <v>1735.9280151999999</v>
      </c>
      <c r="CF273">
        <v>151</v>
      </c>
      <c r="CG273">
        <v>188</v>
      </c>
      <c r="CH273">
        <v>237</v>
      </c>
      <c r="CI273">
        <v>302</v>
      </c>
      <c r="CJ273">
        <v>387</v>
      </c>
      <c r="CK273">
        <v>479</v>
      </c>
      <c r="CL273">
        <v>590</v>
      </c>
      <c r="CM273">
        <v>767</v>
      </c>
      <c r="CN273">
        <v>1006</v>
      </c>
      <c r="CO273">
        <v>1183</v>
      </c>
      <c r="CP273">
        <v>1368</v>
      </c>
      <c r="CQ273">
        <v>1486</v>
      </c>
      <c r="CR273">
        <v>1598</v>
      </c>
      <c r="CS273">
        <v>1738</v>
      </c>
      <c r="CT273" t="s">
        <v>886</v>
      </c>
      <c r="CU273">
        <v>1966</v>
      </c>
      <c r="CV273">
        <v>2257</v>
      </c>
      <c r="CW273">
        <v>3180.51</v>
      </c>
      <c r="CX273" t="s">
        <v>879</v>
      </c>
      <c r="CY273" t="s">
        <v>889</v>
      </c>
      <c r="CZ273">
        <v>3749.0214786000001</v>
      </c>
      <c r="DA273">
        <v>6914.1738071999998</v>
      </c>
      <c r="DB273">
        <v>7.9979300498999999</v>
      </c>
      <c r="DC273">
        <v>1872.5999756000001</v>
      </c>
      <c r="DD273">
        <f t="shared" si="55"/>
        <v>100</v>
      </c>
      <c r="DE273">
        <v>358.13800049000002</v>
      </c>
      <c r="DF273">
        <v>206.82899474999999</v>
      </c>
      <c r="DG273">
        <v>1.7315599918</v>
      </c>
      <c r="DH273">
        <v>16.363217850000002</v>
      </c>
      <c r="DI273">
        <v>8.2881900000000002</v>
      </c>
      <c r="DJ273">
        <v>135.62141252000001</v>
      </c>
      <c r="DK273">
        <v>481892.90895999997</v>
      </c>
      <c r="DL273">
        <v>26139988.598999999</v>
      </c>
      <c r="DM273">
        <v>54.244394</v>
      </c>
      <c r="EB273" s="3">
        <v>148.79291745712905</v>
      </c>
      <c r="EC273">
        <f t="shared" si="52"/>
        <v>237771082.09649223</v>
      </c>
      <c r="ED273">
        <f t="shared" si="53"/>
        <v>650.98174427513266</v>
      </c>
      <c r="EE273">
        <f t="shared" si="54"/>
        <v>650.98174427513266</v>
      </c>
      <c r="EF273">
        <v>221420.87299</v>
      </c>
      <c r="EG273">
        <v>90269.328961000007</v>
      </c>
      <c r="EJ273">
        <v>11662.509588999999</v>
      </c>
      <c r="EK273">
        <v>11662.509588999999</v>
      </c>
      <c r="EL273">
        <v>11662.509588999999</v>
      </c>
      <c r="EM273">
        <v>9331.5101735000007</v>
      </c>
      <c r="EN273">
        <v>9331.5101735000007</v>
      </c>
      <c r="EO273">
        <v>9331.5101735000007</v>
      </c>
    </row>
    <row r="274" spans="1:146" x14ac:dyDescent="0.25">
      <c r="A274">
        <v>21321</v>
      </c>
      <c r="B274">
        <v>9</v>
      </c>
      <c r="C274">
        <v>6.8403908799999996E-2</v>
      </c>
      <c r="D274">
        <v>0</v>
      </c>
      <c r="E274">
        <v>0.86644951140000004</v>
      </c>
      <c r="F274">
        <v>1</v>
      </c>
      <c r="G274">
        <v>6.5146579800000007E-2</v>
      </c>
      <c r="H274">
        <v>296073.00167000003</v>
      </c>
      <c r="I274">
        <v>296073.00167000003</v>
      </c>
      <c r="J274">
        <v>71027.625809000005</v>
      </c>
      <c r="K274">
        <v>71027.625809000005</v>
      </c>
      <c r="L274">
        <v>0</v>
      </c>
      <c r="M274">
        <v>378998.37033000001</v>
      </c>
      <c r="N274">
        <v>378998.37033000001</v>
      </c>
      <c r="O274">
        <v>9793.1836917000001</v>
      </c>
      <c r="P274">
        <v>9793.1836917000001</v>
      </c>
      <c r="Q274">
        <v>9793.1836917000001</v>
      </c>
      <c r="R274">
        <v>540702.02948999999</v>
      </c>
      <c r="S274">
        <v>80023.054323999997</v>
      </c>
      <c r="T274">
        <v>34342.324160999997</v>
      </c>
      <c r="U274">
        <v>23036.384166</v>
      </c>
      <c r="V274">
        <v>272691.16139999998</v>
      </c>
      <c r="W274">
        <v>121749.25764</v>
      </c>
      <c r="X274">
        <v>121749.25764</v>
      </c>
      <c r="Y274">
        <v>8583.0566216999996</v>
      </c>
      <c r="Z274">
        <v>8583.0566216999996</v>
      </c>
      <c r="AA274">
        <v>16510.504094</v>
      </c>
      <c r="AB274">
        <v>16510.504094</v>
      </c>
      <c r="AC274">
        <v>16510.504094</v>
      </c>
      <c r="AD274">
        <v>16510.504094</v>
      </c>
      <c r="AE274">
        <v>0</v>
      </c>
      <c r="AF274">
        <v>0</v>
      </c>
      <c r="AG274">
        <v>0.69529998299999995</v>
      </c>
      <c r="AH274">
        <v>136.91805198</v>
      </c>
      <c r="AI274">
        <v>68.158993953999996</v>
      </c>
      <c r="AJ274">
        <f>IF(AI274&gt;0,MIN(AH274/AI274,100),100)</f>
        <v>2.0088038868708211</v>
      </c>
      <c r="AK274">
        <v>20215.639478000001</v>
      </c>
      <c r="AL274">
        <v>52824.699109000001</v>
      </c>
      <c r="AM274">
        <v>1.0090037525</v>
      </c>
      <c r="AN274">
        <f>IF(AND(AK274=0,AL274=0,AM274=0),1,0)</f>
        <v>0</v>
      </c>
      <c r="AQ274">
        <v>143.80659218</v>
      </c>
      <c r="AR274">
        <v>0.73615635180000005</v>
      </c>
      <c r="AS274">
        <v>5.438681323</v>
      </c>
      <c r="AT274">
        <v>1.2440906869999999</v>
      </c>
      <c r="AU274">
        <v>6.9590168924000002</v>
      </c>
      <c r="AV274">
        <v>0.95061464139999996</v>
      </c>
      <c r="AW274">
        <v>0.45131949999999998</v>
      </c>
      <c r="AX274">
        <v>1.8506823451000001</v>
      </c>
      <c r="AY274">
        <v>495.07072519000002</v>
      </c>
      <c r="AZ274">
        <v>3.6764503817</v>
      </c>
      <c r="BA274">
        <v>1.8853053435</v>
      </c>
      <c r="BB274">
        <v>121.9189313</v>
      </c>
      <c r="BC274">
        <v>22.067786259999998</v>
      </c>
      <c r="BD274">
        <v>0.43129770989999999</v>
      </c>
      <c r="BE274">
        <v>39000</v>
      </c>
      <c r="BF274">
        <v>1.0769230000000001</v>
      </c>
      <c r="BG274">
        <v>3284713.4701999999</v>
      </c>
      <c r="BH274">
        <v>9553208.8975000009</v>
      </c>
      <c r="BI274">
        <v>2.7508927031999999</v>
      </c>
      <c r="BJ274">
        <v>1.0420334646</v>
      </c>
      <c r="BK274">
        <v>0.34375937919999999</v>
      </c>
      <c r="BL274">
        <f>BK274/BJ274</f>
        <v>0.32989284018048032</v>
      </c>
      <c r="BM274">
        <v>295.32886408000002</v>
      </c>
      <c r="BN274">
        <v>1535</v>
      </c>
      <c r="BO274">
        <f>BN274*365.25*1000000/1000</f>
        <v>560658750</v>
      </c>
      <c r="BP274">
        <f>BO274/(CR274*1000)</f>
        <v>65.781854980640617</v>
      </c>
      <c r="BQ274">
        <v>1</v>
      </c>
      <c r="BR274">
        <v>158</v>
      </c>
      <c r="BS274">
        <v>158</v>
      </c>
      <c r="BT274">
        <v>356</v>
      </c>
      <c r="BU274" t="s">
        <v>380</v>
      </c>
      <c r="BV274" t="s">
        <v>415</v>
      </c>
      <c r="BW274">
        <v>13.08</v>
      </c>
      <c r="BX274">
        <v>80.3</v>
      </c>
      <c r="BY274" t="s">
        <v>71</v>
      </c>
      <c r="BZ274" t="s">
        <v>72</v>
      </c>
      <c r="CA274" t="s">
        <v>118</v>
      </c>
      <c r="CB274" t="s">
        <v>879</v>
      </c>
      <c r="CC274" t="s">
        <v>80</v>
      </c>
      <c r="CD274" t="s">
        <v>881</v>
      </c>
      <c r="CE274">
        <v>8955.1078008000004</v>
      </c>
      <c r="CF274">
        <v>1491</v>
      </c>
      <c r="CG274">
        <v>1705</v>
      </c>
      <c r="CH274">
        <v>1915</v>
      </c>
      <c r="CI274">
        <v>2399</v>
      </c>
      <c r="CJ274">
        <v>3057</v>
      </c>
      <c r="CK274">
        <v>3609</v>
      </c>
      <c r="CL274">
        <v>4203</v>
      </c>
      <c r="CM274">
        <v>4748</v>
      </c>
      <c r="CN274">
        <v>5338</v>
      </c>
      <c r="CO274">
        <v>5836</v>
      </c>
      <c r="CP274">
        <v>6353</v>
      </c>
      <c r="CQ274">
        <v>7325</v>
      </c>
      <c r="CR274">
        <v>8523</v>
      </c>
      <c r="CS274">
        <v>9887</v>
      </c>
      <c r="CT274" t="s">
        <v>885</v>
      </c>
      <c r="CU274">
        <v>11321</v>
      </c>
      <c r="CV274">
        <v>12814</v>
      </c>
      <c r="CW274">
        <v>2881.33</v>
      </c>
      <c r="CX274" t="s">
        <v>879</v>
      </c>
      <c r="CY274" t="s">
        <v>889</v>
      </c>
      <c r="CZ274">
        <v>1611.8842832</v>
      </c>
      <c r="DA274">
        <v>7918.3449092999999</v>
      </c>
      <c r="DB274">
        <v>306.98098755000001</v>
      </c>
      <c r="DC274">
        <v>33.557899474999999</v>
      </c>
      <c r="DD274">
        <f t="shared" si="55"/>
        <v>0.10931588872269885</v>
      </c>
      <c r="DE274">
        <v>2.353110075</v>
      </c>
      <c r="DF274">
        <v>0.369423002</v>
      </c>
      <c r="DG274">
        <v>6.3696799278</v>
      </c>
      <c r="DH274">
        <v>2.32736242</v>
      </c>
      <c r="DI274">
        <v>0.86077099999999995</v>
      </c>
      <c r="DJ274">
        <v>2.0033259999999999</v>
      </c>
      <c r="DK274">
        <v>52353.322749999999</v>
      </c>
      <c r="DL274">
        <v>136802.4259</v>
      </c>
      <c r="DM274">
        <v>2.6130610000000001</v>
      </c>
      <c r="DN274">
        <f>IF(AND(D274=1,AM274&gt;1),1,0)</f>
        <v>0</v>
      </c>
      <c r="DO274">
        <f>IF(AND(DN274=0,AN274=1),AO274,DN274)</f>
        <v>0</v>
      </c>
      <c r="DP274">
        <f>IF(AND(E274=1,AS275&gt;0.3),1,0)</f>
        <v>0</v>
      </c>
      <c r="DQ274">
        <f>IF(AND(F274=1,AT275&gt;0.4),1,0)</f>
        <v>0</v>
      </c>
      <c r="DR274">
        <f>IF(AND($F274=1,$AT275&gt;1),1,0)</f>
        <v>0</v>
      </c>
      <c r="DS274">
        <f>IF(AND($F274=1,$AX274&gt;0.3),1,0)</f>
        <v>1</v>
      </c>
      <c r="DT274">
        <f>IF(AND($F274=1,$AX274&gt;0.4),1,0)</f>
        <v>1</v>
      </c>
      <c r="DU274">
        <f>IF(AND($F274=1,$AX274&gt;1),1,0)</f>
        <v>1</v>
      </c>
      <c r="DV274">
        <f>IF(AND($F274=1,$BI274&gt;0.3),1,0)</f>
        <v>1</v>
      </c>
      <c r="DW274">
        <f>IF(AND($F274=1,$BI274&gt;0.4),1,0)</f>
        <v>1</v>
      </c>
      <c r="DX274">
        <f>IF(AND($F274=1,$BI274&gt;1),1,0)</f>
        <v>1</v>
      </c>
      <c r="DY274">
        <f>IF(AND($F274=1,$BL274&gt;0.3),1,0)</f>
        <v>1</v>
      </c>
      <c r="DZ274">
        <f>IF(AND($F274=1,$BL274&gt;0.4),1,0)</f>
        <v>0</v>
      </c>
      <c r="EA274">
        <f>IF(AND($F274=1,$BL274&gt;1),1,0)</f>
        <v>0</v>
      </c>
      <c r="EB274" s="3">
        <v>148.79291745712905</v>
      </c>
      <c r="EC274">
        <f t="shared" si="52"/>
        <v>1268162035.4871109</v>
      </c>
      <c r="ED274">
        <f t="shared" si="53"/>
        <v>3472.038427069434</v>
      </c>
      <c r="EE274">
        <f t="shared" si="54"/>
        <v>1535</v>
      </c>
      <c r="EF274">
        <v>71027.625809000005</v>
      </c>
      <c r="EG274">
        <v>9793.1836917000001</v>
      </c>
      <c r="EH274">
        <v>16510.504094</v>
      </c>
      <c r="EI274">
        <v>8583.0566216999996</v>
      </c>
      <c r="EJ274">
        <v>9793.1836917000001</v>
      </c>
      <c r="EK274">
        <v>9793.1836917000001</v>
      </c>
      <c r="EL274">
        <v>9793.1836917000001</v>
      </c>
      <c r="EM274">
        <v>8353.9616729999998</v>
      </c>
      <c r="EN274">
        <v>8353.9616729999998</v>
      </c>
      <c r="EO274">
        <v>209506.73272999999</v>
      </c>
      <c r="EP274">
        <v>3942.2063884999998</v>
      </c>
    </row>
    <row r="275" spans="1:146" x14ac:dyDescent="0.25">
      <c r="A275">
        <v>21322</v>
      </c>
      <c r="H275">
        <v>136251.02794</v>
      </c>
      <c r="I275">
        <v>76626.158169999995</v>
      </c>
      <c r="J275">
        <v>61177.284263000001</v>
      </c>
      <c r="K275">
        <v>61177.284263000001</v>
      </c>
      <c r="L275">
        <v>61177.284263000001</v>
      </c>
      <c r="M275">
        <v>76622.342833000002</v>
      </c>
      <c r="N275">
        <v>76622.342833000002</v>
      </c>
      <c r="O275">
        <v>76622.342833000002</v>
      </c>
      <c r="P275">
        <v>0</v>
      </c>
      <c r="Q275">
        <v>0</v>
      </c>
      <c r="AF275">
        <v>136</v>
      </c>
      <c r="AG275">
        <v>0.4740999937</v>
      </c>
      <c r="BE275">
        <v>600000</v>
      </c>
      <c r="BQ275">
        <v>0</v>
      </c>
      <c r="BR275">
        <v>130</v>
      </c>
      <c r="BS275">
        <v>130</v>
      </c>
      <c r="BT275">
        <v>356</v>
      </c>
      <c r="BU275" t="s">
        <v>380</v>
      </c>
      <c r="BV275" t="s">
        <v>416</v>
      </c>
      <c r="BW275">
        <v>9.93</v>
      </c>
      <c r="BX275">
        <v>78.12</v>
      </c>
      <c r="BY275" t="s">
        <v>71</v>
      </c>
      <c r="BZ275" t="s">
        <v>72</v>
      </c>
      <c r="CA275" t="s">
        <v>118</v>
      </c>
      <c r="CB275" t="s">
        <v>879</v>
      </c>
      <c r="CC275" t="s">
        <v>74</v>
      </c>
      <c r="CD275" t="s">
        <v>74</v>
      </c>
      <c r="CE275">
        <v>3398.1415978999999</v>
      </c>
      <c r="CF275">
        <v>361</v>
      </c>
      <c r="CG275">
        <v>419</v>
      </c>
      <c r="CH275">
        <v>482</v>
      </c>
      <c r="CI275">
        <v>576</v>
      </c>
      <c r="CJ275">
        <v>692</v>
      </c>
      <c r="CK275">
        <v>790</v>
      </c>
      <c r="CL275">
        <v>893</v>
      </c>
      <c r="CM275">
        <v>981</v>
      </c>
      <c r="CN275">
        <v>1073</v>
      </c>
      <c r="CO275">
        <v>1132</v>
      </c>
      <c r="CP275">
        <v>1187</v>
      </c>
      <c r="CQ275">
        <v>1304</v>
      </c>
      <c r="CR275">
        <v>1443</v>
      </c>
      <c r="CS275">
        <v>1608</v>
      </c>
      <c r="CT275" t="s">
        <v>886</v>
      </c>
      <c r="CU275">
        <v>1835</v>
      </c>
      <c r="CV275">
        <v>2110</v>
      </c>
      <c r="CW275">
        <v>3160.82</v>
      </c>
      <c r="CX275" t="s">
        <v>879</v>
      </c>
      <c r="CY275" t="s">
        <v>889</v>
      </c>
      <c r="CZ275">
        <v>1225.4364344999999</v>
      </c>
      <c r="DA275">
        <v>7756.8109237999997</v>
      </c>
      <c r="DB275">
        <v>5.6201200484999996</v>
      </c>
      <c r="DC275">
        <v>76.952102660999998</v>
      </c>
      <c r="DD275">
        <f t="shared" si="55"/>
        <v>13.692252478047756</v>
      </c>
      <c r="DE275">
        <v>1.8932199478</v>
      </c>
      <c r="DF275">
        <v>4.3946900368000001</v>
      </c>
      <c r="DG275">
        <v>0.43079799410000003</v>
      </c>
      <c r="DH275">
        <v>2.28505987</v>
      </c>
      <c r="DI275">
        <v>2.27481</v>
      </c>
      <c r="DJ275">
        <v>5.1980711199999998</v>
      </c>
      <c r="DK275">
        <v>0</v>
      </c>
      <c r="DL275">
        <v>0</v>
      </c>
      <c r="DM275">
        <v>0</v>
      </c>
      <c r="EB275" s="3">
        <v>148.79291745712905</v>
      </c>
      <c r="EC275">
        <f t="shared" si="52"/>
        <v>214708179.89063722</v>
      </c>
      <c r="ED275">
        <f t="shared" si="53"/>
        <v>587.83895931728182</v>
      </c>
      <c r="EE275">
        <f t="shared" si="54"/>
        <v>587.83895931728182</v>
      </c>
      <c r="EF275">
        <v>61177.284263000001</v>
      </c>
      <c r="EG275">
        <v>76622.342833000002</v>
      </c>
      <c r="EJ275">
        <v>61174.724239000003</v>
      </c>
      <c r="EK275">
        <v>61174.724239000003</v>
      </c>
      <c r="EL275">
        <v>110500.57882</v>
      </c>
      <c r="EM275">
        <v>10451.927969</v>
      </c>
      <c r="EN275">
        <v>22763.563064999998</v>
      </c>
      <c r="EO275">
        <v>89770.821731999997</v>
      </c>
    </row>
    <row r="276" spans="1:146" x14ac:dyDescent="0.25">
      <c r="A276">
        <v>21332</v>
      </c>
      <c r="B276">
        <v>2</v>
      </c>
      <c r="C276">
        <v>0.95238095239999998</v>
      </c>
      <c r="D276">
        <v>1</v>
      </c>
      <c r="E276">
        <v>4.7619047599999999E-2</v>
      </c>
      <c r="F276">
        <v>0</v>
      </c>
      <c r="G276">
        <v>0</v>
      </c>
      <c r="H276">
        <v>368830.62676999997</v>
      </c>
      <c r="I276">
        <v>368830.62676999997</v>
      </c>
      <c r="J276">
        <v>368830.62676999997</v>
      </c>
      <c r="K276">
        <v>368830.62676999997</v>
      </c>
      <c r="L276">
        <v>0</v>
      </c>
      <c r="M276">
        <v>374831.64565000002</v>
      </c>
      <c r="N276">
        <v>374831.64565000002</v>
      </c>
      <c r="O276">
        <v>0</v>
      </c>
      <c r="P276">
        <v>0</v>
      </c>
      <c r="Q276">
        <v>0</v>
      </c>
      <c r="R276">
        <v>294767.66366999998</v>
      </c>
      <c r="S276">
        <v>260671.11739999999</v>
      </c>
      <c r="T276">
        <v>111190.42155</v>
      </c>
      <c r="U276">
        <v>0</v>
      </c>
      <c r="V276">
        <v>112135.14776000001</v>
      </c>
      <c r="W276">
        <v>61793.712767999998</v>
      </c>
      <c r="X276">
        <v>25834.23185</v>
      </c>
      <c r="Y276">
        <v>17477.771792</v>
      </c>
      <c r="Z276">
        <v>17477.771792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220</v>
      </c>
      <c r="AG276">
        <v>0.56029999259999996</v>
      </c>
      <c r="AH276">
        <v>1552.280006</v>
      </c>
      <c r="AI276">
        <v>97.226841518000001</v>
      </c>
      <c r="AJ276">
        <f>IF(AI276&gt;0,MIN(AH276/AI276,100),100)</f>
        <v>15.965550065849049</v>
      </c>
      <c r="AK276">
        <v>481892.90895999997</v>
      </c>
      <c r="AL276">
        <v>26139988.598999999</v>
      </c>
      <c r="AM276">
        <v>54.244394</v>
      </c>
      <c r="AN276">
        <f>IF(AND(AK276=0,AL276=0,AM276=0),1,0)</f>
        <v>0</v>
      </c>
      <c r="AQ276">
        <v>1.8108515272000001</v>
      </c>
      <c r="AR276">
        <v>0</v>
      </c>
      <c r="AS276">
        <v>497.39323989000002</v>
      </c>
      <c r="AT276">
        <v>0.62768400000000002</v>
      </c>
      <c r="AU276">
        <v>312.20582138999998</v>
      </c>
      <c r="AV276">
        <v>266.22900391000002</v>
      </c>
      <c r="AW276">
        <v>1843.4499512</v>
      </c>
      <c r="AX276">
        <v>0.14441899959999999</v>
      </c>
      <c r="AY276">
        <v>27.59</v>
      </c>
      <c r="AZ276">
        <v>3.6419999999999999</v>
      </c>
      <c r="BA276">
        <v>0</v>
      </c>
      <c r="BB276">
        <v>14.11</v>
      </c>
      <c r="BC276">
        <v>2.0699999999999998</v>
      </c>
      <c r="BD276">
        <v>8</v>
      </c>
      <c r="BE276">
        <v>600000</v>
      </c>
      <c r="BF276">
        <v>6.0256410000000002</v>
      </c>
      <c r="BG276">
        <v>448691.223</v>
      </c>
      <c r="BH276">
        <v>2249952.7680000002</v>
      </c>
      <c r="BI276">
        <v>5.0144791175999996</v>
      </c>
      <c r="BJ276">
        <v>12.16674995</v>
      </c>
      <c r="BK276">
        <v>0</v>
      </c>
      <c r="BL276">
        <f>BK276/BJ276</f>
        <v>0</v>
      </c>
      <c r="BM276">
        <v>1567.3688950000001</v>
      </c>
      <c r="BN276">
        <v>168</v>
      </c>
      <c r="BO276">
        <f>BN276*365.25*1000000/1000</f>
        <v>61362000</v>
      </c>
      <c r="BP276">
        <f>BO276/(CR276*1000)</f>
        <v>43.642958748221908</v>
      </c>
      <c r="BQ276">
        <v>1</v>
      </c>
      <c r="BR276">
        <v>302</v>
      </c>
      <c r="BS276">
        <v>302</v>
      </c>
      <c r="BT276">
        <v>356</v>
      </c>
      <c r="BU276" t="s">
        <v>380</v>
      </c>
      <c r="BV276" t="s">
        <v>417</v>
      </c>
      <c r="BW276">
        <v>28.98</v>
      </c>
      <c r="BX276">
        <v>77.7</v>
      </c>
      <c r="BY276" t="s">
        <v>71</v>
      </c>
      <c r="BZ276" t="s">
        <v>72</v>
      </c>
      <c r="CA276" t="s">
        <v>118</v>
      </c>
      <c r="CB276" t="s">
        <v>879</v>
      </c>
      <c r="CC276" t="s">
        <v>93</v>
      </c>
      <c r="CD276" t="s">
        <v>881</v>
      </c>
      <c r="CE276">
        <v>1558.97614</v>
      </c>
      <c r="CF276">
        <v>228</v>
      </c>
      <c r="CG276">
        <v>254</v>
      </c>
      <c r="CH276">
        <v>280</v>
      </c>
      <c r="CI276">
        <v>317</v>
      </c>
      <c r="CJ276">
        <v>361</v>
      </c>
      <c r="CK276">
        <v>432</v>
      </c>
      <c r="CL276">
        <v>523</v>
      </c>
      <c r="CM276">
        <v>655</v>
      </c>
      <c r="CN276">
        <v>824</v>
      </c>
      <c r="CO276">
        <v>975</v>
      </c>
      <c r="CP276">
        <v>1143</v>
      </c>
      <c r="CQ276">
        <v>1273</v>
      </c>
      <c r="CR276">
        <v>1406</v>
      </c>
      <c r="CS276">
        <v>1565</v>
      </c>
      <c r="CT276" t="s">
        <v>886</v>
      </c>
      <c r="CU276">
        <v>1786</v>
      </c>
      <c r="CV276">
        <v>2054</v>
      </c>
      <c r="CW276">
        <v>4040.42</v>
      </c>
      <c r="CX276" t="s">
        <v>877</v>
      </c>
      <c r="CY276" t="s">
        <v>890</v>
      </c>
      <c r="CZ276">
        <v>3524.2269621999999</v>
      </c>
      <c r="DA276">
        <v>7168.3231346000002</v>
      </c>
      <c r="DB276">
        <v>98.637298584000007</v>
      </c>
      <c r="DC276">
        <v>1544.1300048999999</v>
      </c>
      <c r="DD276">
        <f t="shared" si="55"/>
        <v>15.654625857225918</v>
      </c>
      <c r="DE276">
        <v>266.22900391000002</v>
      </c>
      <c r="DF276">
        <v>1843.4499512</v>
      </c>
      <c r="DG276">
        <v>0.14441899959999999</v>
      </c>
      <c r="DH276">
        <v>497.39323989000002</v>
      </c>
      <c r="DI276">
        <v>0.62768400000000002</v>
      </c>
      <c r="DJ276">
        <v>312.20582138999998</v>
      </c>
      <c r="DK276">
        <v>481892.90895999997</v>
      </c>
      <c r="DL276">
        <v>26139988.598999999</v>
      </c>
      <c r="DM276">
        <v>54.244394</v>
      </c>
      <c r="DN276">
        <f>IF(AND(D276=1,AM276&gt;1),1,0)</f>
        <v>1</v>
      </c>
      <c r="DO276">
        <f>IF(AND(DN276=0,AN276=1),AO276,DN276)</f>
        <v>1</v>
      </c>
      <c r="DP276">
        <f>IF(AND(E276=1,AS277&gt;0.3),1,0)</f>
        <v>0</v>
      </c>
      <c r="DQ276">
        <f>IF(AND(F276=1,AT277&gt;0.4),1,0)</f>
        <v>0</v>
      </c>
      <c r="DR276">
        <f>IF(AND($F276=1,$AT277&gt;1),1,0)</f>
        <v>0</v>
      </c>
      <c r="DS276">
        <f>IF(AND($F276=1,$AX276&gt;0.3),1,0)</f>
        <v>0</v>
      </c>
      <c r="DT276">
        <f>IF(AND($F276=1,$AX276&gt;0.4),1,0)</f>
        <v>0</v>
      </c>
      <c r="DU276">
        <f>IF(AND($F276=1,$AX276&gt;1),1,0)</f>
        <v>0</v>
      </c>
      <c r="DV276">
        <f>IF(AND($F276=1,$BI276&gt;0.3),1,0)</f>
        <v>0</v>
      </c>
      <c r="DW276">
        <f>IF(AND($F276=1,$BI276&gt;0.4),1,0)</f>
        <v>0</v>
      </c>
      <c r="DX276">
        <f>IF(AND($F276=1,$BI276&gt;1),1,0)</f>
        <v>0</v>
      </c>
      <c r="DY276">
        <f>IF(AND($F276=1,$BL276&gt;0.3),1,0)</f>
        <v>0</v>
      </c>
      <c r="DZ276">
        <f>IF(AND($F276=1,$BL276&gt;0.4),1,0)</f>
        <v>0</v>
      </c>
      <c r="EA276">
        <f>IF(AND($F276=1,$BL276&gt;1),1,0)</f>
        <v>0</v>
      </c>
      <c r="EB276" s="3">
        <v>148.79291745712905</v>
      </c>
      <c r="EC276">
        <f t="shared" si="52"/>
        <v>209202841.94472346</v>
      </c>
      <c r="ED276">
        <f t="shared" si="53"/>
        <v>572.76616548863365</v>
      </c>
      <c r="EE276">
        <f t="shared" si="54"/>
        <v>168</v>
      </c>
      <c r="EF276">
        <v>368830.62676999997</v>
      </c>
      <c r="EG276">
        <v>0</v>
      </c>
      <c r="EH276">
        <v>0</v>
      </c>
      <c r="EI276">
        <v>19864.881072</v>
      </c>
      <c r="EJ276">
        <v>19452.992687999998</v>
      </c>
      <c r="EK276">
        <v>19452.992687999998</v>
      </c>
      <c r="EL276">
        <v>19452.992687999998</v>
      </c>
      <c r="EM276">
        <v>0</v>
      </c>
      <c r="EN276">
        <v>0</v>
      </c>
      <c r="EO276">
        <v>16604.737718</v>
      </c>
      <c r="EP276">
        <v>22.381965882999999</v>
      </c>
    </row>
    <row r="277" spans="1:146" x14ac:dyDescent="0.25">
      <c r="A277">
        <v>21336</v>
      </c>
      <c r="H277">
        <v>279378.95932000002</v>
      </c>
      <c r="I277">
        <v>279378.95932000002</v>
      </c>
      <c r="J277">
        <v>279378.95932000002</v>
      </c>
      <c r="K277">
        <v>279378.95932000002</v>
      </c>
      <c r="L277">
        <v>0</v>
      </c>
      <c r="M277">
        <v>320549.42926</v>
      </c>
      <c r="N277">
        <v>320549.42926</v>
      </c>
      <c r="O277">
        <v>0</v>
      </c>
      <c r="P277">
        <v>0</v>
      </c>
      <c r="Q277">
        <v>0</v>
      </c>
      <c r="AF277">
        <v>186</v>
      </c>
      <c r="AG277">
        <v>0.59340000150000005</v>
      </c>
      <c r="BE277">
        <v>600000</v>
      </c>
      <c r="BQ277">
        <v>1</v>
      </c>
      <c r="BR277">
        <v>300</v>
      </c>
      <c r="BS277">
        <v>300</v>
      </c>
      <c r="BT277">
        <v>356</v>
      </c>
      <c r="BU277" t="s">
        <v>380</v>
      </c>
      <c r="BV277" t="s">
        <v>418</v>
      </c>
      <c r="BW277">
        <v>28.83</v>
      </c>
      <c r="BX277">
        <v>78.78</v>
      </c>
      <c r="BY277" t="s">
        <v>71</v>
      </c>
      <c r="BZ277" t="s">
        <v>72</v>
      </c>
      <c r="CA277" t="s">
        <v>118</v>
      </c>
      <c r="CB277" t="s">
        <v>879</v>
      </c>
      <c r="CC277" t="s">
        <v>93</v>
      </c>
      <c r="CD277" t="s">
        <v>881</v>
      </c>
      <c r="CE277">
        <v>1745.0210835</v>
      </c>
      <c r="CF277">
        <v>160</v>
      </c>
      <c r="CG277">
        <v>174</v>
      </c>
      <c r="CH277">
        <v>190</v>
      </c>
      <c r="CI277">
        <v>223</v>
      </c>
      <c r="CJ277">
        <v>266</v>
      </c>
      <c r="CK277">
        <v>302</v>
      </c>
      <c r="CL277">
        <v>340</v>
      </c>
      <c r="CM277">
        <v>385</v>
      </c>
      <c r="CN277">
        <v>436</v>
      </c>
      <c r="CO277">
        <v>520</v>
      </c>
      <c r="CP277">
        <v>626</v>
      </c>
      <c r="CQ277">
        <v>739</v>
      </c>
      <c r="CR277">
        <v>871</v>
      </c>
      <c r="CS277">
        <v>1024</v>
      </c>
      <c r="CT277" t="s">
        <v>886</v>
      </c>
      <c r="CU277">
        <v>1195</v>
      </c>
      <c r="CV277">
        <v>1383</v>
      </c>
      <c r="CW277">
        <v>1284.25</v>
      </c>
      <c r="CX277" t="s">
        <v>879</v>
      </c>
      <c r="CY277" t="s">
        <v>889</v>
      </c>
      <c r="CZ277">
        <v>3506.5966763000001</v>
      </c>
      <c r="DA277">
        <v>7274.4909863000003</v>
      </c>
      <c r="DB277">
        <v>202.33599853999999</v>
      </c>
      <c r="DC277">
        <v>1238.8100586</v>
      </c>
      <c r="DD277">
        <f t="shared" si="55"/>
        <v>6.1225390812258178</v>
      </c>
      <c r="DE277">
        <v>266.22900391000002</v>
      </c>
      <c r="DF277">
        <v>1843.4499512</v>
      </c>
      <c r="DG277">
        <v>0.14441899959999999</v>
      </c>
      <c r="DH277">
        <v>497.39323989000002</v>
      </c>
      <c r="DI277">
        <v>0.62768400000000002</v>
      </c>
      <c r="DJ277">
        <v>312.20582138999998</v>
      </c>
      <c r="DK277">
        <v>481892.90895999997</v>
      </c>
      <c r="DL277">
        <v>26139988.598999999</v>
      </c>
      <c r="DM277">
        <v>54.244394</v>
      </c>
      <c r="EB277" s="3">
        <v>148.79291745712905</v>
      </c>
      <c r="EC277">
        <f t="shared" si="52"/>
        <v>129598631.1051594</v>
      </c>
      <c r="ED277">
        <f t="shared" si="53"/>
        <v>354.82171418250351</v>
      </c>
      <c r="EE277">
        <f t="shared" si="54"/>
        <v>354.82171418250351</v>
      </c>
      <c r="EF277">
        <v>279378.95932000002</v>
      </c>
      <c r="EG277">
        <v>0</v>
      </c>
      <c r="EJ277">
        <v>19012.02735</v>
      </c>
      <c r="EK277">
        <v>19012.02735</v>
      </c>
      <c r="EL277">
        <v>19012.02735</v>
      </c>
      <c r="EM277">
        <v>1199.4382791</v>
      </c>
      <c r="EN277">
        <v>1199.4382791</v>
      </c>
      <c r="EO277">
        <v>1199.4382791</v>
      </c>
    </row>
    <row r="278" spans="1:146" x14ac:dyDescent="0.25">
      <c r="A278">
        <v>21343</v>
      </c>
      <c r="H278">
        <v>70021.492243000001</v>
      </c>
      <c r="I278">
        <v>70021.492243000001</v>
      </c>
      <c r="J278">
        <v>70021.492243000001</v>
      </c>
      <c r="K278">
        <v>70021.492243000001</v>
      </c>
      <c r="L278">
        <v>0</v>
      </c>
      <c r="M278">
        <v>39138.670216999999</v>
      </c>
      <c r="N278">
        <v>39138.670216999999</v>
      </c>
      <c r="O278">
        <v>39138.670216999999</v>
      </c>
      <c r="P278">
        <v>39138.670216999999</v>
      </c>
      <c r="Q278">
        <v>39138.670216999999</v>
      </c>
      <c r="AF278">
        <v>760</v>
      </c>
      <c r="AG278">
        <v>0.36899998779999998</v>
      </c>
      <c r="BE278">
        <v>600000</v>
      </c>
      <c r="BQ278">
        <v>0</v>
      </c>
      <c r="BR278">
        <v>153</v>
      </c>
      <c r="BS278">
        <v>153</v>
      </c>
      <c r="BT278">
        <v>356</v>
      </c>
      <c r="BU278" t="s">
        <v>380</v>
      </c>
      <c r="BV278" t="s">
        <v>419</v>
      </c>
      <c r="BW278">
        <v>12.31</v>
      </c>
      <c r="BX278">
        <v>76.650000000000006</v>
      </c>
      <c r="BY278" t="s">
        <v>71</v>
      </c>
      <c r="BZ278" t="s">
        <v>72</v>
      </c>
      <c r="CA278" t="s">
        <v>118</v>
      </c>
      <c r="CB278" t="s">
        <v>879</v>
      </c>
      <c r="CC278" t="s">
        <v>74</v>
      </c>
      <c r="CD278" t="s">
        <v>74</v>
      </c>
      <c r="CE278">
        <v>1512.1084733</v>
      </c>
      <c r="CF278">
        <v>237</v>
      </c>
      <c r="CG278">
        <v>248</v>
      </c>
      <c r="CH278">
        <v>253</v>
      </c>
      <c r="CI278">
        <v>293</v>
      </c>
      <c r="CJ278">
        <v>347</v>
      </c>
      <c r="CK278">
        <v>404</v>
      </c>
      <c r="CL278">
        <v>470</v>
      </c>
      <c r="CM278">
        <v>548</v>
      </c>
      <c r="CN278">
        <v>640</v>
      </c>
      <c r="CO278">
        <v>708</v>
      </c>
      <c r="CP278">
        <v>776</v>
      </c>
      <c r="CQ278">
        <v>866</v>
      </c>
      <c r="CR278">
        <v>969</v>
      </c>
      <c r="CS278">
        <v>1091</v>
      </c>
      <c r="CT278" t="s">
        <v>886</v>
      </c>
      <c r="CU278">
        <v>1253</v>
      </c>
      <c r="CV278">
        <v>1447</v>
      </c>
      <c r="CW278">
        <v>3093.93</v>
      </c>
      <c r="CX278" t="s">
        <v>879</v>
      </c>
      <c r="CY278" t="s">
        <v>889</v>
      </c>
      <c r="CZ278">
        <v>1517.5755899999999</v>
      </c>
      <c r="DA278">
        <v>7572.5680777999996</v>
      </c>
      <c r="DB278">
        <v>46.139598845999998</v>
      </c>
      <c r="DC278">
        <v>37.041698455999999</v>
      </c>
      <c r="DD278">
        <f t="shared" si="55"/>
        <v>0.80281795642900944</v>
      </c>
      <c r="DE278">
        <v>19.809799194</v>
      </c>
      <c r="DF278">
        <v>17.968099594000002</v>
      </c>
      <c r="DG278">
        <v>1.1024999619</v>
      </c>
      <c r="DH278">
        <v>34.339973960000002</v>
      </c>
      <c r="DI278">
        <v>0.93183099999999996</v>
      </c>
      <c r="DJ278">
        <v>31.999065120000001</v>
      </c>
      <c r="DK278">
        <v>0</v>
      </c>
      <c r="DL278">
        <v>0</v>
      </c>
      <c r="DM278">
        <v>0</v>
      </c>
      <c r="EB278" s="3">
        <v>148.79291745712905</v>
      </c>
      <c r="EC278">
        <f t="shared" si="52"/>
        <v>144180337.01595804</v>
      </c>
      <c r="ED278">
        <f t="shared" si="53"/>
        <v>394.74424918811241</v>
      </c>
      <c r="EE278">
        <f t="shared" si="54"/>
        <v>394.74424918811241</v>
      </c>
      <c r="EF278">
        <v>70021.492243000001</v>
      </c>
      <c r="EG278">
        <v>39138.670216999999</v>
      </c>
      <c r="EJ278">
        <v>14710.146852</v>
      </c>
      <c r="EK278">
        <v>14710.146852</v>
      </c>
      <c r="EL278">
        <v>14710.146852</v>
      </c>
      <c r="EM278">
        <v>0</v>
      </c>
      <c r="EN278">
        <v>0</v>
      </c>
      <c r="EO278">
        <v>0</v>
      </c>
    </row>
    <row r="279" spans="1:146" x14ac:dyDescent="0.25">
      <c r="A279">
        <v>21347</v>
      </c>
      <c r="B279">
        <v>3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522902.32462000003</v>
      </c>
      <c r="I279">
        <v>476960.88728999998</v>
      </c>
      <c r="J279">
        <v>129711.51449</v>
      </c>
      <c r="K279">
        <v>0</v>
      </c>
      <c r="L279">
        <v>0</v>
      </c>
      <c r="M279">
        <v>523285.31425</v>
      </c>
      <c r="N279">
        <v>421015.68578</v>
      </c>
      <c r="O279">
        <v>277403.14886999998</v>
      </c>
      <c r="P279">
        <v>0</v>
      </c>
      <c r="Q279">
        <v>0</v>
      </c>
      <c r="R279">
        <v>902122.69854999997</v>
      </c>
      <c r="S279">
        <v>632865.56623</v>
      </c>
      <c r="T279">
        <v>0</v>
      </c>
      <c r="U279">
        <v>0</v>
      </c>
      <c r="V279">
        <v>36771.371195</v>
      </c>
      <c r="W279">
        <v>36771.371195</v>
      </c>
      <c r="X279">
        <v>0</v>
      </c>
      <c r="Y279">
        <v>0</v>
      </c>
      <c r="Z279">
        <v>0</v>
      </c>
      <c r="AA279">
        <v>3917.370238</v>
      </c>
      <c r="AB279">
        <v>0</v>
      </c>
      <c r="AC279">
        <v>0</v>
      </c>
      <c r="AD279">
        <v>0</v>
      </c>
      <c r="AE279">
        <v>0</v>
      </c>
      <c r="AF279">
        <v>304</v>
      </c>
      <c r="AG279">
        <v>0.60140001769999996</v>
      </c>
      <c r="AH279">
        <v>58.448398589999996</v>
      </c>
      <c r="AI279">
        <v>512.72100829999999</v>
      </c>
      <c r="AJ279">
        <f>IF(AI279&gt;0,MIN(AH279/AI279,100),100)</f>
        <v>0.11399649642559809</v>
      </c>
      <c r="AK279">
        <v>0</v>
      </c>
      <c r="AL279">
        <v>0</v>
      </c>
      <c r="AM279">
        <v>0</v>
      </c>
      <c r="AN279">
        <f>IF(AND(AK279=0,AL279=0,AM279=0),1,0)</f>
        <v>1</v>
      </c>
      <c r="AQ279">
        <v>30.073340777999999</v>
      </c>
      <c r="AR279">
        <v>0</v>
      </c>
      <c r="AS279">
        <v>157.00247893</v>
      </c>
      <c r="AT279">
        <v>0.32286999999999999</v>
      </c>
      <c r="AU279">
        <v>50.691378309999997</v>
      </c>
      <c r="AV279">
        <v>46.787998199999997</v>
      </c>
      <c r="AW279">
        <v>137.75399780000001</v>
      </c>
      <c r="AX279">
        <v>0.33964800839999998</v>
      </c>
      <c r="AY279">
        <v>5968.6044681000003</v>
      </c>
      <c r="AZ279">
        <v>3.9283659574000001</v>
      </c>
      <c r="BA279">
        <v>26.939829787000001</v>
      </c>
      <c r="BB279">
        <v>4122.6372339999998</v>
      </c>
      <c r="BC279">
        <v>765.34412766000003</v>
      </c>
      <c r="BD279">
        <v>0</v>
      </c>
      <c r="BE279">
        <v>40000</v>
      </c>
      <c r="BF279">
        <v>1.6</v>
      </c>
      <c r="BG279">
        <v>5694593.75</v>
      </c>
      <c r="BH279">
        <v>2257146.08</v>
      </c>
      <c r="BI279">
        <v>0.39636648009999997</v>
      </c>
      <c r="BJ279">
        <v>3.1618259000000002</v>
      </c>
      <c r="BK279">
        <v>0.29951084</v>
      </c>
      <c r="BL279">
        <f>BK279/BJ279</f>
        <v>9.4727176471038455E-2</v>
      </c>
      <c r="BM279">
        <v>374.38562515000001</v>
      </c>
      <c r="BN279">
        <v>470</v>
      </c>
      <c r="BO279">
        <f>BN279*365.25*1000000/1000</f>
        <v>171667500</v>
      </c>
      <c r="BP279">
        <f>BO279/(CR279*1000)</f>
        <v>69.472885471469041</v>
      </c>
      <c r="BQ279">
        <v>0</v>
      </c>
      <c r="BR279">
        <v>201</v>
      </c>
      <c r="BS279">
        <v>201</v>
      </c>
      <c r="BT279">
        <v>356</v>
      </c>
      <c r="BU279" t="s">
        <v>380</v>
      </c>
      <c r="BV279" t="s">
        <v>420</v>
      </c>
      <c r="BW279">
        <v>21.15</v>
      </c>
      <c r="BX279">
        <v>79.099999999999994</v>
      </c>
      <c r="BY279" t="s">
        <v>71</v>
      </c>
      <c r="BZ279" t="s">
        <v>72</v>
      </c>
      <c r="CA279" t="s">
        <v>118</v>
      </c>
      <c r="CB279" t="s">
        <v>879</v>
      </c>
      <c r="CC279" t="s">
        <v>93</v>
      </c>
      <c r="CD279" t="s">
        <v>881</v>
      </c>
      <c r="CE279">
        <v>4133.8708993</v>
      </c>
      <c r="CF279">
        <v>473</v>
      </c>
      <c r="CG279">
        <v>565</v>
      </c>
      <c r="CH279">
        <v>674</v>
      </c>
      <c r="CI279">
        <v>785</v>
      </c>
      <c r="CJ279">
        <v>910</v>
      </c>
      <c r="CK279">
        <v>1075</v>
      </c>
      <c r="CL279">
        <v>1273</v>
      </c>
      <c r="CM279">
        <v>1448</v>
      </c>
      <c r="CN279">
        <v>1637</v>
      </c>
      <c r="CO279">
        <v>1849</v>
      </c>
      <c r="CP279">
        <v>2089</v>
      </c>
      <c r="CQ279">
        <v>2278</v>
      </c>
      <c r="CR279">
        <v>2471</v>
      </c>
      <c r="CS279">
        <v>2705</v>
      </c>
      <c r="CT279" t="s">
        <v>883</v>
      </c>
      <c r="CU279">
        <v>3059</v>
      </c>
      <c r="CV279">
        <v>3498</v>
      </c>
      <c r="CW279">
        <v>3146.05</v>
      </c>
      <c r="CX279" t="s">
        <v>879</v>
      </c>
      <c r="CY279" t="s">
        <v>889</v>
      </c>
      <c r="CZ279">
        <v>2592.2409097</v>
      </c>
      <c r="DA279">
        <v>7593.1905655</v>
      </c>
      <c r="DB279">
        <v>512.72100829999999</v>
      </c>
      <c r="DC279">
        <v>58.448398589999996</v>
      </c>
      <c r="DD279">
        <f t="shared" si="55"/>
        <v>0.11399649642559809</v>
      </c>
      <c r="DE279">
        <v>46.787998199999997</v>
      </c>
      <c r="DF279">
        <v>137.75399780000001</v>
      </c>
      <c r="DG279">
        <v>0.33964800839999998</v>
      </c>
      <c r="DH279">
        <v>157.00247893</v>
      </c>
      <c r="DI279">
        <v>0.32286999999999999</v>
      </c>
      <c r="DJ279">
        <v>50.691378309999997</v>
      </c>
      <c r="DK279">
        <v>0</v>
      </c>
      <c r="DL279">
        <v>0</v>
      </c>
      <c r="DM279">
        <v>0</v>
      </c>
      <c r="DN279">
        <f>IF(AND(D279=1,AM279&gt;1),1,0)</f>
        <v>0</v>
      </c>
      <c r="DO279">
        <f>IF(AND(DN279=0,AN279=1),AO279,DN279)</f>
        <v>0</v>
      </c>
      <c r="DP279">
        <f>IF(AND(E279=1,AS280&gt;0.3),1,0)</f>
        <v>0</v>
      </c>
      <c r="DQ279">
        <f>IF(AND(F279=1,AT280&gt;0.4),1,0)</f>
        <v>0</v>
      </c>
      <c r="DR279">
        <f>IF(AND($F279=1,$AT280&gt;1),1,0)</f>
        <v>0</v>
      </c>
      <c r="DS279">
        <f>IF(AND($F279=1,$AX279&gt;0.3),1,0)</f>
        <v>1</v>
      </c>
      <c r="DT279">
        <f>IF(AND($F279=1,$AX279&gt;0.4),1,0)</f>
        <v>0</v>
      </c>
      <c r="DU279">
        <f>IF(AND($F279=1,$AX279&gt;1),1,0)</f>
        <v>0</v>
      </c>
      <c r="DV279">
        <f>IF(AND($F279=1,$BI279&gt;0.3),1,0)</f>
        <v>1</v>
      </c>
      <c r="DW279">
        <f>IF(AND($F279=1,$BI279&gt;0.4),1,0)</f>
        <v>0</v>
      </c>
      <c r="DX279">
        <f>IF(AND($F279=1,$BI279&gt;1),1,0)</f>
        <v>0</v>
      </c>
      <c r="DY279">
        <f>IF(AND($F279=1,$BL279&gt;0.3),1,0)</f>
        <v>0</v>
      </c>
      <c r="DZ279">
        <f>IF(AND($F279=1,$BL279&gt;0.4),1,0)</f>
        <v>0</v>
      </c>
      <c r="EA279">
        <f>IF(AND($F279=1,$BL279&gt;1),1,0)</f>
        <v>0</v>
      </c>
      <c r="EB279" s="3">
        <v>148.79291745712905</v>
      </c>
      <c r="EC279">
        <f t="shared" si="52"/>
        <v>367667299.0365659</v>
      </c>
      <c r="ED279">
        <f t="shared" si="53"/>
        <v>1006.6182040699956</v>
      </c>
      <c r="EE279">
        <f t="shared" si="54"/>
        <v>470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23738.161779999999</v>
      </c>
      <c r="EP279">
        <v>15825.846232</v>
      </c>
    </row>
    <row r="280" spans="1:146" x14ac:dyDescent="0.25">
      <c r="A280">
        <v>21350</v>
      </c>
      <c r="H280">
        <v>29592.773246000001</v>
      </c>
      <c r="I280">
        <v>0</v>
      </c>
      <c r="J280">
        <v>0</v>
      </c>
      <c r="K280">
        <v>0</v>
      </c>
      <c r="L280">
        <v>0</v>
      </c>
      <c r="M280">
        <v>28219.615781</v>
      </c>
      <c r="N280">
        <v>28219.615781</v>
      </c>
      <c r="O280">
        <v>28321.017964999999</v>
      </c>
      <c r="P280">
        <v>0</v>
      </c>
      <c r="Q280">
        <v>0</v>
      </c>
      <c r="AF280">
        <v>567</v>
      </c>
      <c r="AG280">
        <v>0.476000011</v>
      </c>
      <c r="BE280">
        <v>600000</v>
      </c>
      <c r="BQ280">
        <v>0</v>
      </c>
      <c r="BR280">
        <v>192</v>
      </c>
      <c r="BS280">
        <v>192</v>
      </c>
      <c r="BT280">
        <v>356</v>
      </c>
      <c r="BU280" t="s">
        <v>380</v>
      </c>
      <c r="BV280" t="s">
        <v>421</v>
      </c>
      <c r="BW280">
        <v>19.98</v>
      </c>
      <c r="BX280">
        <v>73.8</v>
      </c>
      <c r="BY280" t="s">
        <v>71</v>
      </c>
      <c r="BZ280" t="s">
        <v>72</v>
      </c>
      <c r="CA280" t="s">
        <v>118</v>
      </c>
      <c r="CB280" t="s">
        <v>879</v>
      </c>
      <c r="CC280" t="s">
        <v>74</v>
      </c>
      <c r="CD280" t="s">
        <v>74</v>
      </c>
      <c r="CE280">
        <v>2077.3609333999998</v>
      </c>
      <c r="CF280">
        <v>149</v>
      </c>
      <c r="CG280">
        <v>180</v>
      </c>
      <c r="CH280">
        <v>211</v>
      </c>
      <c r="CI280">
        <v>238</v>
      </c>
      <c r="CJ280">
        <v>267</v>
      </c>
      <c r="CK280">
        <v>330</v>
      </c>
      <c r="CL280">
        <v>416</v>
      </c>
      <c r="CM280">
        <v>539</v>
      </c>
      <c r="CN280">
        <v>700</v>
      </c>
      <c r="CO280">
        <v>886</v>
      </c>
      <c r="CP280">
        <v>1117</v>
      </c>
      <c r="CQ280">
        <v>1315</v>
      </c>
      <c r="CR280">
        <v>1531</v>
      </c>
      <c r="CS280">
        <v>1783</v>
      </c>
      <c r="CT280" t="s">
        <v>886</v>
      </c>
      <c r="CU280">
        <v>2066</v>
      </c>
      <c r="CV280">
        <v>2376</v>
      </c>
      <c r="CW280">
        <v>3735.11</v>
      </c>
      <c r="CX280" t="s">
        <v>879</v>
      </c>
      <c r="CY280" t="s">
        <v>889</v>
      </c>
      <c r="CZ280">
        <v>2451.1710051999999</v>
      </c>
      <c r="DA280">
        <v>7118.1018018000004</v>
      </c>
      <c r="DB280">
        <v>69.150802612000007</v>
      </c>
      <c r="DC280">
        <v>97.361099242999998</v>
      </c>
      <c r="DD280">
        <f t="shared" si="55"/>
        <v>1.4079532784208719</v>
      </c>
      <c r="DE280">
        <v>46.787998199999997</v>
      </c>
      <c r="DF280">
        <v>137.75399780000001</v>
      </c>
      <c r="DG280">
        <v>0.33964800839999998</v>
      </c>
      <c r="DH280">
        <v>13.851548429999999</v>
      </c>
      <c r="DI280">
        <v>6.3511200000000004E-2</v>
      </c>
      <c r="DJ280">
        <v>0.87972802999999999</v>
      </c>
      <c r="DK280">
        <v>0</v>
      </c>
      <c r="DL280">
        <v>0</v>
      </c>
      <c r="DM280">
        <v>0</v>
      </c>
      <c r="EB280" s="3">
        <v>148.79291745712905</v>
      </c>
      <c r="EC280">
        <f t="shared" si="52"/>
        <v>227801956.62686458</v>
      </c>
      <c r="ED280">
        <f t="shared" si="53"/>
        <v>623.687766261094</v>
      </c>
      <c r="EE280">
        <f t="shared" si="54"/>
        <v>623.687766261094</v>
      </c>
      <c r="EF280">
        <v>0</v>
      </c>
      <c r="EG280">
        <v>0</v>
      </c>
      <c r="EJ280">
        <v>0</v>
      </c>
      <c r="EK280">
        <v>0</v>
      </c>
      <c r="EL280">
        <v>28219.615781</v>
      </c>
      <c r="EM280">
        <v>0</v>
      </c>
      <c r="EN280">
        <v>0</v>
      </c>
      <c r="EO280">
        <v>0</v>
      </c>
    </row>
    <row r="281" spans="1:146" x14ac:dyDescent="0.25">
      <c r="A281">
        <v>21364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266917.36904999998</v>
      </c>
      <c r="I281">
        <v>266917.36904999998</v>
      </c>
      <c r="J281">
        <v>251640.24543000001</v>
      </c>
      <c r="K281">
        <v>135152.56307999999</v>
      </c>
      <c r="L281">
        <v>0</v>
      </c>
      <c r="M281">
        <v>519817.84158000001</v>
      </c>
      <c r="N281">
        <v>250429.45306</v>
      </c>
      <c r="O281">
        <v>0</v>
      </c>
      <c r="P281">
        <v>0</v>
      </c>
      <c r="Q281">
        <v>0</v>
      </c>
      <c r="R281">
        <v>344330.69290999998</v>
      </c>
      <c r="S281">
        <v>344330.69290999998</v>
      </c>
      <c r="T281">
        <v>241728.09013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14070.722148999999</v>
      </c>
      <c r="AB281">
        <v>14070.722148999999</v>
      </c>
      <c r="AC281">
        <v>14070.722148999999</v>
      </c>
      <c r="AD281">
        <v>14070.722148999999</v>
      </c>
      <c r="AE281">
        <v>0</v>
      </c>
      <c r="AF281">
        <v>50</v>
      </c>
      <c r="AG281">
        <v>0.65700000530000002</v>
      </c>
      <c r="AH281">
        <v>56.706401825</v>
      </c>
      <c r="AI281">
        <v>124.94999695</v>
      </c>
      <c r="AJ281">
        <f>IF(AI281&gt;0,MIN(AH281/AI281,100),100)</f>
        <v>0.45383275877703011</v>
      </c>
      <c r="AK281">
        <v>476263.15986999997</v>
      </c>
      <c r="AL281">
        <v>359403.42086000001</v>
      </c>
      <c r="AM281">
        <v>0.75463199999999997</v>
      </c>
      <c r="AN281">
        <f>IF(AND(AK281=0,AL281=0,AM281=0),1,0)</f>
        <v>0</v>
      </c>
      <c r="AQ281">
        <v>1.7708866132000001</v>
      </c>
      <c r="AR281">
        <v>0</v>
      </c>
      <c r="BE281">
        <v>600000</v>
      </c>
      <c r="BF281">
        <v>6.0256410000000002</v>
      </c>
      <c r="BN281">
        <v>325</v>
      </c>
      <c r="BO281">
        <f>BN281*365.25*1000000/1000</f>
        <v>118706250</v>
      </c>
      <c r="BP281">
        <f>BO281/(CR281*1000)</f>
        <v>58.707344213649854</v>
      </c>
      <c r="BQ281">
        <v>1</v>
      </c>
      <c r="BR281">
        <v>268</v>
      </c>
      <c r="BS281">
        <v>268</v>
      </c>
      <c r="BT281">
        <v>356</v>
      </c>
      <c r="BU281" t="s">
        <v>380</v>
      </c>
      <c r="BV281" t="s">
        <v>422</v>
      </c>
      <c r="BW281">
        <v>25.6</v>
      </c>
      <c r="BX281">
        <v>85.12</v>
      </c>
      <c r="BY281" t="s">
        <v>71</v>
      </c>
      <c r="BZ281" t="s">
        <v>72</v>
      </c>
      <c r="CA281" t="s">
        <v>118</v>
      </c>
      <c r="CB281" t="s">
        <v>879</v>
      </c>
      <c r="CC281" t="s">
        <v>80</v>
      </c>
      <c r="CD281" t="s">
        <v>881</v>
      </c>
      <c r="CE281">
        <v>2312.9616301000001</v>
      </c>
      <c r="CF281">
        <v>277</v>
      </c>
      <c r="CG281">
        <v>316</v>
      </c>
      <c r="CH281">
        <v>359</v>
      </c>
      <c r="CI281">
        <v>414</v>
      </c>
      <c r="CJ281">
        <v>480</v>
      </c>
      <c r="CK281">
        <v>642</v>
      </c>
      <c r="CL281">
        <v>881</v>
      </c>
      <c r="CM281">
        <v>993</v>
      </c>
      <c r="CN281">
        <v>1087</v>
      </c>
      <c r="CO281">
        <v>1331</v>
      </c>
      <c r="CP281">
        <v>1658</v>
      </c>
      <c r="CQ281">
        <v>1847</v>
      </c>
      <c r="CR281">
        <v>2022</v>
      </c>
      <c r="CS281">
        <v>2232</v>
      </c>
      <c r="CT281" t="s">
        <v>886</v>
      </c>
      <c r="CU281">
        <v>2534</v>
      </c>
      <c r="CV281">
        <v>2904</v>
      </c>
      <c r="CW281">
        <v>671.05</v>
      </c>
      <c r="CX281" t="s">
        <v>889</v>
      </c>
      <c r="CY281" t="s">
        <v>889</v>
      </c>
      <c r="CZ281">
        <v>3124.7110639000002</v>
      </c>
      <c r="DA281">
        <v>8002.7244695999998</v>
      </c>
      <c r="DB281">
        <v>124.94999695</v>
      </c>
      <c r="DC281">
        <v>56.706401825</v>
      </c>
      <c r="DD281">
        <f t="shared" si="55"/>
        <v>0.45383275877703011</v>
      </c>
      <c r="DE281">
        <v>266.22900391000002</v>
      </c>
      <c r="DF281">
        <v>1843.4499512</v>
      </c>
      <c r="DG281">
        <v>0.14441899959999999</v>
      </c>
      <c r="DH281">
        <v>497.39323989000002</v>
      </c>
      <c r="DI281">
        <v>0.62768400000000002</v>
      </c>
      <c r="DJ281">
        <v>312.20582138999998</v>
      </c>
      <c r="DK281">
        <v>476263.15986999997</v>
      </c>
      <c r="DL281">
        <v>359403.42086000001</v>
      </c>
      <c r="DM281">
        <v>0.75463199999999997</v>
      </c>
      <c r="DN281">
        <f>IF(AND(D281=1,AM281&gt;1),1,0)</f>
        <v>0</v>
      </c>
      <c r="DO281">
        <f>IF(AND(DN281=0,AN281=1),AO281,DN281)</f>
        <v>0</v>
      </c>
      <c r="DP281">
        <f>IF(AND(E281=1,AS282&gt;0.3),1,0)</f>
        <v>0</v>
      </c>
      <c r="DQ281">
        <f>IF(AND(F281=1,AT282&gt;0.4),1,0)</f>
        <v>0</v>
      </c>
      <c r="DR281">
        <f>IF(AND($F281=1,$AT282&gt;1),1,0)</f>
        <v>0</v>
      </c>
      <c r="DS281">
        <f>IF(AND($F281=1,$AX281&gt;0.3),1,0)</f>
        <v>0</v>
      </c>
      <c r="DT281">
        <f>IF(AND($F281=1,$AX281&gt;0.4),1,0)</f>
        <v>0</v>
      </c>
      <c r="DU281">
        <f>IF(AND($F281=1,$AX281&gt;1),1,0)</f>
        <v>0</v>
      </c>
      <c r="DV281">
        <f>IF(AND($F281=1,$BI281&gt;0.3),1,0)</f>
        <v>0</v>
      </c>
      <c r="DW281">
        <f>IF(AND($F281=1,$BI281&gt;0.4),1,0)</f>
        <v>0</v>
      </c>
      <c r="DX281">
        <f>IF(AND($F281=1,$BI281&gt;1),1,0)</f>
        <v>0</v>
      </c>
      <c r="DY281">
        <f>IF(AND($F281=1,$BL281&gt;0.3),1,0)</f>
        <v>0</v>
      </c>
      <c r="DZ281">
        <f>IF(AND($F281=1,$BL281&gt;0.4),1,0)</f>
        <v>0</v>
      </c>
      <c r="EA281">
        <f>IF(AND($F281=1,$BL281&gt;1),1,0)</f>
        <v>0</v>
      </c>
      <c r="EB281" s="3">
        <v>148.79291745712905</v>
      </c>
      <c r="EC281">
        <f t="shared" si="52"/>
        <v>300859279.09831494</v>
      </c>
      <c r="ED281">
        <f t="shared" si="53"/>
        <v>823.7078140953181</v>
      </c>
      <c r="EE281">
        <f t="shared" si="54"/>
        <v>325</v>
      </c>
      <c r="EF281">
        <v>251640.24543000001</v>
      </c>
      <c r="EG281">
        <v>0</v>
      </c>
      <c r="EH281">
        <v>14070.722148999999</v>
      </c>
      <c r="EI281">
        <v>0</v>
      </c>
      <c r="EJ281">
        <v>0</v>
      </c>
      <c r="EK281">
        <v>0</v>
      </c>
      <c r="EL281">
        <v>0</v>
      </c>
      <c r="EM281">
        <v>15095.256439000001</v>
      </c>
      <c r="EN281">
        <v>15095.256439000001</v>
      </c>
      <c r="EO281">
        <v>17805.948203</v>
      </c>
    </row>
    <row r="282" spans="1:146" x14ac:dyDescent="0.25">
      <c r="A282">
        <v>21371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35110.992576999997</v>
      </c>
      <c r="I282">
        <v>35110.992576999997</v>
      </c>
      <c r="J282">
        <v>35110.992576999997</v>
      </c>
      <c r="K282">
        <v>35110.992576999997</v>
      </c>
      <c r="L282">
        <v>35110.992576999997</v>
      </c>
      <c r="M282">
        <v>35466.903104999998</v>
      </c>
      <c r="N282">
        <v>35466.903104999998</v>
      </c>
      <c r="O282">
        <v>36163.335376000003</v>
      </c>
      <c r="P282">
        <v>35815.041464000002</v>
      </c>
      <c r="Q282">
        <v>35815.041464000002</v>
      </c>
      <c r="R282">
        <v>712276.80035999999</v>
      </c>
      <c r="S282">
        <v>380361.41590999998</v>
      </c>
      <c r="T282">
        <v>37194.195764999997</v>
      </c>
      <c r="U282">
        <v>0</v>
      </c>
      <c r="V282">
        <v>1888.5008905</v>
      </c>
      <c r="W282">
        <v>1888.5008905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562</v>
      </c>
      <c r="AG282">
        <v>0.40709999200000002</v>
      </c>
      <c r="AH282">
        <v>5.2619199752999997</v>
      </c>
      <c r="AI282">
        <v>210.58900452</v>
      </c>
      <c r="AJ282">
        <f>IF(AI282&gt;0,MIN(AH282/AI282,100),100)</f>
        <v>2.4986679562371293E-2</v>
      </c>
      <c r="AK282">
        <v>0</v>
      </c>
      <c r="AL282">
        <v>0</v>
      </c>
      <c r="AM282">
        <v>0</v>
      </c>
      <c r="AN282">
        <f>IF(AND(AK282=0,AL282=0,AM282=0),1,0)</f>
        <v>1</v>
      </c>
      <c r="AQ282">
        <v>11.838015191</v>
      </c>
      <c r="AR282">
        <v>0</v>
      </c>
      <c r="AS282">
        <v>81.439349289999996</v>
      </c>
      <c r="AT282">
        <v>1.06385</v>
      </c>
      <c r="AU282">
        <v>86.639316919999999</v>
      </c>
      <c r="AV282">
        <v>63.232299804999997</v>
      </c>
      <c r="AW282">
        <v>38.091800689999999</v>
      </c>
      <c r="AX282">
        <v>1.6599999666</v>
      </c>
      <c r="AY282">
        <v>585.6</v>
      </c>
      <c r="AZ282">
        <v>1.0780000000000001</v>
      </c>
      <c r="BA282">
        <v>3.93</v>
      </c>
      <c r="BB282">
        <v>453.98</v>
      </c>
      <c r="BC282">
        <v>103.38</v>
      </c>
      <c r="BD282">
        <v>0</v>
      </c>
      <c r="BE282">
        <v>39000</v>
      </c>
      <c r="BF282">
        <v>1.0769230000000001</v>
      </c>
      <c r="BG282">
        <v>3241628.906</v>
      </c>
      <c r="BH282">
        <v>191201.408</v>
      </c>
      <c r="BI282">
        <v>5.8983126599999998E-2</v>
      </c>
      <c r="BJ282">
        <v>2.6537430299999998</v>
      </c>
      <c r="BK282">
        <v>0</v>
      </c>
      <c r="BL282">
        <f>BK282/BJ282</f>
        <v>0</v>
      </c>
      <c r="BM282">
        <v>304.07597029999999</v>
      </c>
      <c r="BN282">
        <v>797</v>
      </c>
      <c r="BO282">
        <f>BN282*365.25*1000000/1000</f>
        <v>291104250</v>
      </c>
      <c r="BP282">
        <f>BO282/(CR282*1000)</f>
        <v>58.797061199757621</v>
      </c>
      <c r="BQ282">
        <v>0</v>
      </c>
      <c r="BR282">
        <v>182</v>
      </c>
      <c r="BS282">
        <v>182</v>
      </c>
      <c r="BT282">
        <v>356</v>
      </c>
      <c r="BU282" t="s">
        <v>380</v>
      </c>
      <c r="BV282" t="s">
        <v>423</v>
      </c>
      <c r="BW282">
        <v>18.53</v>
      </c>
      <c r="BX282">
        <v>73.87</v>
      </c>
      <c r="BY282" t="s">
        <v>71</v>
      </c>
      <c r="BZ282" t="s">
        <v>72</v>
      </c>
      <c r="CA282" t="s">
        <v>118</v>
      </c>
      <c r="CB282" t="s">
        <v>879</v>
      </c>
      <c r="CC282" t="s">
        <v>74</v>
      </c>
      <c r="CD282" t="s">
        <v>74</v>
      </c>
      <c r="CE282">
        <v>8769.3897192000004</v>
      </c>
      <c r="CF282">
        <v>581</v>
      </c>
      <c r="CG282">
        <v>680</v>
      </c>
      <c r="CH282">
        <v>777</v>
      </c>
      <c r="CI282">
        <v>924</v>
      </c>
      <c r="CJ282">
        <v>1105</v>
      </c>
      <c r="CK282">
        <v>1345</v>
      </c>
      <c r="CL282">
        <v>1642</v>
      </c>
      <c r="CM282">
        <v>1998</v>
      </c>
      <c r="CN282">
        <v>2430</v>
      </c>
      <c r="CO282">
        <v>2978</v>
      </c>
      <c r="CP282">
        <v>3655</v>
      </c>
      <c r="CQ282">
        <v>4270</v>
      </c>
      <c r="CR282">
        <v>4951</v>
      </c>
      <c r="CS282">
        <v>5733</v>
      </c>
      <c r="CT282" t="s">
        <v>885</v>
      </c>
      <c r="CU282">
        <v>6582</v>
      </c>
      <c r="CV282">
        <v>7487</v>
      </c>
      <c r="CW282">
        <v>3735.11</v>
      </c>
      <c r="CX282" t="s">
        <v>879</v>
      </c>
      <c r="CY282" t="s">
        <v>889</v>
      </c>
      <c r="CZ282">
        <v>2275.7888825999999</v>
      </c>
      <c r="DA282">
        <v>7163.9395371000001</v>
      </c>
      <c r="DB282">
        <v>327.54098511000001</v>
      </c>
      <c r="DC282">
        <v>105.61699677</v>
      </c>
      <c r="DD282">
        <f t="shared" si="55"/>
        <v>0.32245429296284867</v>
      </c>
      <c r="DE282">
        <v>63.232299804999997</v>
      </c>
      <c r="DF282">
        <v>38.091800689999999</v>
      </c>
      <c r="DG282">
        <v>1.6599999666</v>
      </c>
      <c r="DH282">
        <v>81.439349289999996</v>
      </c>
      <c r="DI282">
        <v>1.06385</v>
      </c>
      <c r="DJ282">
        <v>86.639316919999999</v>
      </c>
      <c r="DK282">
        <v>0</v>
      </c>
      <c r="DL282">
        <v>0</v>
      </c>
      <c r="DM282">
        <v>0</v>
      </c>
      <c r="DN282">
        <f>IF(AND(D282=1,AM282&gt;1),1,0)</f>
        <v>0</v>
      </c>
      <c r="DO282">
        <f>IF(AND(DN282=0,AN282=1),AO282,DN282)</f>
        <v>0</v>
      </c>
      <c r="DP282">
        <f>IF(AND(E282=1,AS283&gt;0.3),1,0)</f>
        <v>0</v>
      </c>
      <c r="DQ282">
        <f>IF(AND(F282=1,AT283&gt;0.4),1,0)</f>
        <v>0</v>
      </c>
      <c r="DR282">
        <f>IF(AND($F282=1,$AT283&gt;1),1,0)</f>
        <v>0</v>
      </c>
      <c r="DS282">
        <f>IF(AND($F282=1,$AX282&gt;0.3),1,0)</f>
        <v>1</v>
      </c>
      <c r="DT282">
        <f>IF(AND($F282=1,$AX282&gt;0.4),1,0)</f>
        <v>1</v>
      </c>
      <c r="DU282">
        <f>IF(AND($F282=1,$AX282&gt;1),1,0)</f>
        <v>1</v>
      </c>
      <c r="DV282">
        <f>IF(AND($F282=1,$BI282&gt;0.3),1,0)</f>
        <v>0</v>
      </c>
      <c r="DW282">
        <f>IF(AND($F282=1,$BI282&gt;0.4),1,0)</f>
        <v>0</v>
      </c>
      <c r="DX282">
        <f>IF(AND($F282=1,$BI282&gt;1),1,0)</f>
        <v>0</v>
      </c>
      <c r="DY282">
        <f>IF(AND($F282=1,$BL282&gt;0.3),1,0)</f>
        <v>0</v>
      </c>
      <c r="DZ282">
        <f>IF(AND($F282=1,$BL282&gt;0.4),1,0)</f>
        <v>0</v>
      </c>
      <c r="EA282">
        <f>IF(AND($F282=1,$BL282&gt;1),1,0)</f>
        <v>0</v>
      </c>
      <c r="EB282" s="3">
        <v>148.79291745712905</v>
      </c>
      <c r="EC282">
        <f t="shared" si="52"/>
        <v>736673734.33024585</v>
      </c>
      <c r="ED282">
        <f t="shared" si="53"/>
        <v>2016.9027633956082</v>
      </c>
      <c r="EE282">
        <f t="shared" si="54"/>
        <v>797</v>
      </c>
      <c r="EF282">
        <v>35110.992576999997</v>
      </c>
      <c r="EG282">
        <v>35815.041464000002</v>
      </c>
      <c r="EH282">
        <v>0</v>
      </c>
      <c r="EI282">
        <v>1888.5008905</v>
      </c>
      <c r="EJ282">
        <v>3634.7522961</v>
      </c>
      <c r="EK282">
        <v>3634.7522961</v>
      </c>
      <c r="EL282">
        <v>35108.532385999999</v>
      </c>
      <c r="EM282">
        <v>0</v>
      </c>
      <c r="EN282">
        <v>0</v>
      </c>
      <c r="EO282">
        <v>1986.8164678999999</v>
      </c>
      <c r="EP282">
        <v>586.09940782000001</v>
      </c>
    </row>
    <row r="283" spans="1:146" x14ac:dyDescent="0.25">
      <c r="A283">
        <v>21376</v>
      </c>
      <c r="H283">
        <v>503224.96736000001</v>
      </c>
      <c r="I283">
        <v>503224.96736000001</v>
      </c>
      <c r="J283">
        <v>0</v>
      </c>
      <c r="K283">
        <v>0</v>
      </c>
      <c r="L283">
        <v>0</v>
      </c>
      <c r="M283">
        <v>389476.10781999998</v>
      </c>
      <c r="N283">
        <v>237793.6306</v>
      </c>
      <c r="O283">
        <v>160347.08645</v>
      </c>
      <c r="P283">
        <v>0</v>
      </c>
      <c r="Q283">
        <v>0</v>
      </c>
      <c r="AF283">
        <v>287</v>
      </c>
      <c r="AG283">
        <v>0.73189997669999995</v>
      </c>
      <c r="BE283">
        <v>600000</v>
      </c>
      <c r="BQ283">
        <v>0</v>
      </c>
      <c r="BR283">
        <v>204</v>
      </c>
      <c r="BS283">
        <v>204</v>
      </c>
      <c r="BT283">
        <v>356</v>
      </c>
      <c r="BU283" t="s">
        <v>380</v>
      </c>
      <c r="BV283" t="s">
        <v>424</v>
      </c>
      <c r="BW283">
        <v>21.2</v>
      </c>
      <c r="BX283">
        <v>81.66</v>
      </c>
      <c r="BY283" t="s">
        <v>71</v>
      </c>
      <c r="BZ283" t="s">
        <v>72</v>
      </c>
      <c r="CA283" t="s">
        <v>118</v>
      </c>
      <c r="CB283" t="s">
        <v>879</v>
      </c>
      <c r="CC283" t="s">
        <v>80</v>
      </c>
      <c r="CD283" t="s">
        <v>881</v>
      </c>
      <c r="CE283">
        <v>1413.7447119999999</v>
      </c>
      <c r="CF283">
        <v>88</v>
      </c>
      <c r="CG283">
        <v>109</v>
      </c>
      <c r="CH283">
        <v>136</v>
      </c>
      <c r="CI283">
        <v>165</v>
      </c>
      <c r="CJ283">
        <v>200</v>
      </c>
      <c r="CK283">
        <v>255</v>
      </c>
      <c r="CL283">
        <v>327</v>
      </c>
      <c r="CM283">
        <v>387</v>
      </c>
      <c r="CN283">
        <v>453</v>
      </c>
      <c r="CO283">
        <v>553</v>
      </c>
      <c r="CP283">
        <v>680</v>
      </c>
      <c r="CQ283">
        <v>858</v>
      </c>
      <c r="CR283">
        <v>1088</v>
      </c>
      <c r="CS283">
        <v>1361</v>
      </c>
      <c r="CT283" t="s">
        <v>886</v>
      </c>
      <c r="CU283">
        <v>1621</v>
      </c>
      <c r="CV283">
        <v>1874</v>
      </c>
      <c r="CW283">
        <v>2207.4299999999998</v>
      </c>
      <c r="CX283" t="s">
        <v>879</v>
      </c>
      <c r="CY283" t="s">
        <v>889</v>
      </c>
      <c r="CZ283">
        <v>2598.2602688000002</v>
      </c>
      <c r="DA283">
        <v>7837.2965299999996</v>
      </c>
      <c r="DB283">
        <v>728.59197998000002</v>
      </c>
      <c r="DC283">
        <v>800.46997069999998</v>
      </c>
      <c r="DD283">
        <f t="shared" si="55"/>
        <v>1.0986532829004967</v>
      </c>
      <c r="DE283">
        <v>26.304899215999999</v>
      </c>
      <c r="DF283">
        <v>92.245002747000001</v>
      </c>
      <c r="DG283">
        <v>0.2851629853</v>
      </c>
      <c r="DH283">
        <v>98.784556870000003</v>
      </c>
      <c r="DI283">
        <v>0.20850099999999999</v>
      </c>
      <c r="DJ283">
        <v>20.59663565</v>
      </c>
      <c r="DK283">
        <v>0</v>
      </c>
      <c r="DL283">
        <v>0</v>
      </c>
      <c r="DM283">
        <v>0</v>
      </c>
      <c r="EB283" s="3">
        <v>148.79291745712905</v>
      </c>
      <c r="EC283">
        <f t="shared" si="52"/>
        <v>161886694.19335639</v>
      </c>
      <c r="ED283">
        <f t="shared" si="53"/>
        <v>443.22161312349459</v>
      </c>
      <c r="EE283">
        <f t="shared" si="54"/>
        <v>443.22161312349459</v>
      </c>
      <c r="EF283">
        <v>0</v>
      </c>
      <c r="EG283">
        <v>0</v>
      </c>
      <c r="EJ283">
        <v>14861.490277999999</v>
      </c>
      <c r="EK283">
        <v>14861.490277999999</v>
      </c>
      <c r="EL283">
        <v>14861.490277999999</v>
      </c>
      <c r="EM283">
        <v>0</v>
      </c>
      <c r="EN283">
        <v>0</v>
      </c>
      <c r="EO283">
        <v>19922.303323</v>
      </c>
    </row>
    <row r="284" spans="1:146" x14ac:dyDescent="0.25">
      <c r="A284">
        <v>21379</v>
      </c>
      <c r="B284">
        <v>7</v>
      </c>
      <c r="C284">
        <v>0.21418372199999999</v>
      </c>
      <c r="D284">
        <v>0</v>
      </c>
      <c r="E284">
        <v>0.78581627799999998</v>
      </c>
      <c r="F284">
        <v>1</v>
      </c>
      <c r="G284">
        <v>0</v>
      </c>
      <c r="H284">
        <v>189412.25662</v>
      </c>
      <c r="I284">
        <v>189412.25662</v>
      </c>
      <c r="J284">
        <v>189412.25662</v>
      </c>
      <c r="K284">
        <v>156308.37753</v>
      </c>
      <c r="L284">
        <v>108920.10949</v>
      </c>
      <c r="M284">
        <v>66628.514347999997</v>
      </c>
      <c r="N284">
        <v>66628.514347999997</v>
      </c>
      <c r="O284">
        <v>66628.514347999997</v>
      </c>
      <c r="P284">
        <v>66628.514347999997</v>
      </c>
      <c r="Q284">
        <v>66628.514347999997</v>
      </c>
      <c r="R284">
        <v>105437.81889</v>
      </c>
      <c r="S284">
        <v>56095.421581000002</v>
      </c>
      <c r="T284">
        <v>11296.845654000001</v>
      </c>
      <c r="U284">
        <v>0</v>
      </c>
      <c r="V284">
        <v>84298.858607000002</v>
      </c>
      <c r="W284">
        <v>42317.021876999999</v>
      </c>
      <c r="X284">
        <v>42317.021876999999</v>
      </c>
      <c r="Y284">
        <v>42317.021876999999</v>
      </c>
      <c r="Z284">
        <v>24358.767606000001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131</v>
      </c>
      <c r="AG284">
        <v>0.35649999980000002</v>
      </c>
      <c r="AH284">
        <v>235.09363088000001</v>
      </c>
      <c r="AI284">
        <v>129.42456376000001</v>
      </c>
      <c r="AJ284">
        <f>IF(AI284&gt;0,MIN(AH284/AI284,100),100)</f>
        <v>1.8164529518210213</v>
      </c>
      <c r="AK284">
        <v>54404.214174000001</v>
      </c>
      <c r="AL284">
        <v>998534.10531999997</v>
      </c>
      <c r="AM284">
        <v>4.3679164682999998</v>
      </c>
      <c r="AN284">
        <f>IF(AND(AK284=0,AL284=0,AM284=0),1,0)</f>
        <v>0</v>
      </c>
      <c r="AQ284">
        <v>56.339377644999999</v>
      </c>
      <c r="AR284">
        <v>0.23798191339999999</v>
      </c>
      <c r="AS284">
        <v>4.7286766874000001</v>
      </c>
      <c r="AT284">
        <v>2.8674741066</v>
      </c>
      <c r="AU284">
        <v>12.117648723</v>
      </c>
      <c r="AV284">
        <v>8.1341718989</v>
      </c>
      <c r="AW284">
        <v>8.6228311599999996E-2</v>
      </c>
      <c r="AX284">
        <v>87.060477175000003</v>
      </c>
      <c r="AY284">
        <v>786.84783161999997</v>
      </c>
      <c r="AZ284">
        <v>8.9543815869000003</v>
      </c>
      <c r="BA284">
        <v>6.1175044999999999E-3</v>
      </c>
      <c r="BB284">
        <v>6.6290430041999997</v>
      </c>
      <c r="BC284">
        <v>1.4853119321999999</v>
      </c>
      <c r="BD284">
        <v>5.8843125378999996</v>
      </c>
      <c r="BE284">
        <v>600000</v>
      </c>
      <c r="BF284">
        <v>6.0256410000000002</v>
      </c>
      <c r="BG284">
        <v>303459.82670999999</v>
      </c>
      <c r="BH284">
        <v>1165262.1598</v>
      </c>
      <c r="BI284">
        <v>4.8510320087999999</v>
      </c>
      <c r="BJ284">
        <v>0.47963644459999999</v>
      </c>
      <c r="BK284">
        <v>1.0209293495</v>
      </c>
      <c r="BL284">
        <f>BK284/BJ284</f>
        <v>2.1285483223682458</v>
      </c>
      <c r="BM284">
        <v>642.50048366999999</v>
      </c>
      <c r="BN284">
        <v>210</v>
      </c>
      <c r="BO284">
        <f>BN284*365.25*1000000/1000</f>
        <v>76702500</v>
      </c>
      <c r="BP284">
        <f>BO284/(CR284*1000)</f>
        <v>56.357457751653193</v>
      </c>
      <c r="BQ284">
        <v>0</v>
      </c>
      <c r="BR284">
        <v>216</v>
      </c>
      <c r="BS284">
        <v>216</v>
      </c>
      <c r="BT284">
        <v>356</v>
      </c>
      <c r="BU284" t="s">
        <v>380</v>
      </c>
      <c r="BV284" t="s">
        <v>425</v>
      </c>
      <c r="BW284">
        <v>22.3</v>
      </c>
      <c r="BX284">
        <v>70.78</v>
      </c>
      <c r="BY284" t="s">
        <v>71</v>
      </c>
      <c r="BZ284" t="s">
        <v>72</v>
      </c>
      <c r="CA284" t="s">
        <v>118</v>
      </c>
      <c r="CB284" t="s">
        <v>879</v>
      </c>
      <c r="CC284" t="s">
        <v>74</v>
      </c>
      <c r="CD284" t="s">
        <v>74</v>
      </c>
      <c r="CE284">
        <v>1842.7536631</v>
      </c>
      <c r="CF284">
        <v>126</v>
      </c>
      <c r="CG284">
        <v>156</v>
      </c>
      <c r="CH284">
        <v>189</v>
      </c>
      <c r="CI284">
        <v>234</v>
      </c>
      <c r="CJ284">
        <v>291</v>
      </c>
      <c r="CK284">
        <v>356</v>
      </c>
      <c r="CL284">
        <v>434</v>
      </c>
      <c r="CM284">
        <v>526</v>
      </c>
      <c r="CN284">
        <v>638</v>
      </c>
      <c r="CO284">
        <v>787</v>
      </c>
      <c r="CP284">
        <v>974</v>
      </c>
      <c r="CQ284">
        <v>1155</v>
      </c>
      <c r="CR284">
        <v>1361</v>
      </c>
      <c r="CS284">
        <v>1600</v>
      </c>
      <c r="CT284" t="s">
        <v>886</v>
      </c>
      <c r="CU284">
        <v>1862</v>
      </c>
      <c r="CV284">
        <v>2145</v>
      </c>
      <c r="CW284">
        <v>3608.05</v>
      </c>
      <c r="CX284" t="s">
        <v>879</v>
      </c>
      <c r="CY284" t="s">
        <v>889</v>
      </c>
      <c r="CZ284">
        <v>2730.4865743</v>
      </c>
      <c r="DA284">
        <v>6760.9392654000003</v>
      </c>
      <c r="DB284">
        <v>136.21499634</v>
      </c>
      <c r="DC284">
        <v>169.75100707999999</v>
      </c>
      <c r="DD284">
        <f t="shared" si="55"/>
        <v>1.24619910906353</v>
      </c>
      <c r="DE284">
        <v>9.7451801299999996</v>
      </c>
      <c r="DF284">
        <v>0.1185370013</v>
      </c>
      <c r="DG284">
        <v>82.212196349999999</v>
      </c>
      <c r="DH284">
        <v>5.4138949099999998</v>
      </c>
      <c r="DI284">
        <v>2.5867499999999999</v>
      </c>
      <c r="DJ284">
        <v>14.00436884</v>
      </c>
      <c r="DK284">
        <v>0</v>
      </c>
      <c r="DL284">
        <v>0</v>
      </c>
      <c r="DM284">
        <v>0</v>
      </c>
      <c r="DN284">
        <f>IF(AND(D284=1,AM284&gt;1),1,0)</f>
        <v>0</v>
      </c>
      <c r="DO284">
        <f>IF(AND(DN284=0,AN284=1),AO284,DN284)</f>
        <v>0</v>
      </c>
      <c r="DP284">
        <f>IF(AND(E284=1,AS285&gt;0.3),1,0)</f>
        <v>0</v>
      </c>
      <c r="DQ284">
        <f>IF(AND(F284=1,AT285&gt;0.4),1,0)</f>
        <v>0</v>
      </c>
      <c r="DR284">
        <f>IF(AND($F284=1,$AT285&gt;1),1,0)</f>
        <v>0</v>
      </c>
      <c r="DS284">
        <f>IF(AND($F284=1,$AX284&gt;0.3),1,0)</f>
        <v>1</v>
      </c>
      <c r="DT284">
        <f>IF(AND($F284=1,$AX284&gt;0.4),1,0)</f>
        <v>1</v>
      </c>
      <c r="DU284">
        <f>IF(AND($F284=1,$AX284&gt;1),1,0)</f>
        <v>1</v>
      </c>
      <c r="DV284">
        <f>IF(AND($F284=1,$BI284&gt;0.3),1,0)</f>
        <v>1</v>
      </c>
      <c r="DW284">
        <f>IF(AND($F284=1,$BI284&gt;0.4),1,0)</f>
        <v>1</v>
      </c>
      <c r="DX284">
        <f>IF(AND($F284=1,$BI284&gt;1),1,0)</f>
        <v>1</v>
      </c>
      <c r="DY284">
        <f>IF(AND($F284=1,$BL284&gt;0.3),1,0)</f>
        <v>1</v>
      </c>
      <c r="DZ284">
        <f>IF(AND($F284=1,$BL284&gt;0.4),1,0)</f>
        <v>1</v>
      </c>
      <c r="EA284">
        <f>IF(AND($F284=1,$BL284&gt;1),1,0)</f>
        <v>1</v>
      </c>
      <c r="EB284" s="3">
        <v>148.79291745712905</v>
      </c>
      <c r="EC284">
        <f t="shared" si="52"/>
        <v>202507160.65915263</v>
      </c>
      <c r="ED284">
        <f t="shared" si="53"/>
        <v>554.43438921054792</v>
      </c>
      <c r="EE284">
        <f t="shared" si="54"/>
        <v>210</v>
      </c>
      <c r="EF284">
        <v>189412.25662</v>
      </c>
      <c r="EG284">
        <v>66628.514347999997</v>
      </c>
      <c r="EH284">
        <v>0</v>
      </c>
      <c r="EI284">
        <v>144154.56560999999</v>
      </c>
      <c r="EJ284">
        <v>143795.03653000001</v>
      </c>
      <c r="EK284">
        <v>143795.03653000001</v>
      </c>
      <c r="EL284">
        <v>159935.97975999999</v>
      </c>
      <c r="EM284">
        <v>0</v>
      </c>
      <c r="EN284">
        <v>24812.882154999999</v>
      </c>
      <c r="EO284">
        <v>156357.25813</v>
      </c>
      <c r="EP284">
        <v>3649.0349393000001</v>
      </c>
    </row>
    <row r="285" spans="1:146" x14ac:dyDescent="0.25">
      <c r="A285">
        <v>21384</v>
      </c>
      <c r="B285">
        <v>3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317725.27908000001</v>
      </c>
      <c r="I285">
        <v>303885.57127999997</v>
      </c>
      <c r="J285">
        <v>0</v>
      </c>
      <c r="K285">
        <v>0</v>
      </c>
      <c r="L285">
        <v>0</v>
      </c>
      <c r="M285">
        <v>303885.57127999997</v>
      </c>
      <c r="N285">
        <v>29976.041301000001</v>
      </c>
      <c r="O285">
        <v>0</v>
      </c>
      <c r="P285">
        <v>0</v>
      </c>
      <c r="Q285">
        <v>0</v>
      </c>
      <c r="R285">
        <v>418995.64396999998</v>
      </c>
      <c r="S285">
        <v>418995.64396999998</v>
      </c>
      <c r="T285">
        <v>8908.8327970999999</v>
      </c>
      <c r="U285">
        <v>0</v>
      </c>
      <c r="V285">
        <v>15841.889154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623</v>
      </c>
      <c r="AG285">
        <v>0.87360000609999999</v>
      </c>
      <c r="AH285">
        <v>8.4448499679999998</v>
      </c>
      <c r="AI285">
        <v>718.02697753999996</v>
      </c>
      <c r="AJ285">
        <f>IF(AI285&gt;0,MIN(AH285/AI285,100),100)</f>
        <v>1.1761187576729389E-2</v>
      </c>
      <c r="AK285">
        <v>0</v>
      </c>
      <c r="AL285">
        <v>0</v>
      </c>
      <c r="AM285">
        <v>0</v>
      </c>
      <c r="AN285">
        <f>IF(AND(AK285=0,AL285=0,AM285=0),1,0)</f>
        <v>1</v>
      </c>
      <c r="AQ285">
        <v>10.135978267</v>
      </c>
      <c r="AR285">
        <v>0</v>
      </c>
      <c r="AS285">
        <v>37.217672946999997</v>
      </c>
      <c r="AT285">
        <v>0.1367576667</v>
      </c>
      <c r="AU285">
        <v>4.5182594532999998</v>
      </c>
      <c r="AV285">
        <v>2.7708699703000002</v>
      </c>
      <c r="AW285">
        <v>12.255200386</v>
      </c>
      <c r="AX285">
        <v>0.22609600429999999</v>
      </c>
      <c r="AY285">
        <v>285.00666667000002</v>
      </c>
      <c r="AZ285">
        <v>3.4226666667000001</v>
      </c>
      <c r="BA285">
        <v>4.62</v>
      </c>
      <c r="BB285">
        <v>163.14333332999999</v>
      </c>
      <c r="BC285">
        <v>46.253333333</v>
      </c>
      <c r="BD285">
        <v>0</v>
      </c>
      <c r="BE285">
        <v>600000</v>
      </c>
      <c r="BF285">
        <v>6.0256410000000002</v>
      </c>
      <c r="BG285">
        <v>2153654.2560000001</v>
      </c>
      <c r="BH285">
        <v>250924.25067000001</v>
      </c>
      <c r="BI285">
        <v>0.11673011899999999</v>
      </c>
      <c r="BJ285">
        <v>2.1779636133000002</v>
      </c>
      <c r="BK285">
        <v>0</v>
      </c>
      <c r="BL285">
        <f>BK285/BJ285</f>
        <v>0</v>
      </c>
      <c r="BM285">
        <v>1447.1222909999999</v>
      </c>
      <c r="BQ285">
        <v>0</v>
      </c>
      <c r="BR285">
        <v>239</v>
      </c>
      <c r="BS285">
        <v>239</v>
      </c>
      <c r="BT285">
        <v>356</v>
      </c>
      <c r="BU285" t="s">
        <v>380</v>
      </c>
      <c r="BV285" t="s">
        <v>426</v>
      </c>
      <c r="BW285">
        <v>23.35</v>
      </c>
      <c r="BX285">
        <v>85.33</v>
      </c>
      <c r="BY285" t="s">
        <v>71</v>
      </c>
      <c r="BZ285" t="s">
        <v>72</v>
      </c>
      <c r="CA285" t="s">
        <v>118</v>
      </c>
      <c r="CB285" t="s">
        <v>879</v>
      </c>
      <c r="CC285" t="s">
        <v>80</v>
      </c>
      <c r="CD285" t="s">
        <v>881</v>
      </c>
      <c r="CE285">
        <v>1730.9139442999999</v>
      </c>
      <c r="CF285">
        <v>103</v>
      </c>
      <c r="CG285">
        <v>120</v>
      </c>
      <c r="CH285">
        <v>138</v>
      </c>
      <c r="CI285">
        <v>182</v>
      </c>
      <c r="CJ285">
        <v>244</v>
      </c>
      <c r="CK285">
        <v>342</v>
      </c>
      <c r="CL285">
        <v>480</v>
      </c>
      <c r="CM285">
        <v>549</v>
      </c>
      <c r="CN285">
        <v>607</v>
      </c>
      <c r="CO285">
        <v>712</v>
      </c>
      <c r="CP285">
        <v>844</v>
      </c>
      <c r="CQ285">
        <v>969</v>
      </c>
      <c r="CR285">
        <v>1107</v>
      </c>
      <c r="CS285">
        <v>1268</v>
      </c>
      <c r="CT285" t="s">
        <v>886</v>
      </c>
      <c r="CU285">
        <v>1465</v>
      </c>
      <c r="CV285">
        <v>1689</v>
      </c>
      <c r="CW285">
        <v>2101.5100000000002</v>
      </c>
      <c r="CX285" t="s">
        <v>879</v>
      </c>
      <c r="CY285" t="s">
        <v>889</v>
      </c>
      <c r="CZ285">
        <v>2856.3338721999999</v>
      </c>
      <c r="DA285">
        <v>8111.8992630000002</v>
      </c>
      <c r="DB285">
        <v>718.02697753999996</v>
      </c>
      <c r="DC285">
        <v>8.4448499679999998</v>
      </c>
      <c r="DD285">
        <f t="shared" si="55"/>
        <v>1.1761187576729389E-2</v>
      </c>
      <c r="DE285">
        <v>2.7708699703000002</v>
      </c>
      <c r="DF285">
        <v>12.255200386</v>
      </c>
      <c r="DG285">
        <v>0.22609600429999999</v>
      </c>
      <c r="DH285">
        <v>47.236223580000001</v>
      </c>
      <c r="DI285">
        <v>0.108234</v>
      </c>
      <c r="DJ285">
        <v>5.1125449500000002</v>
      </c>
      <c r="DK285">
        <v>0</v>
      </c>
      <c r="DL285">
        <v>0</v>
      </c>
      <c r="DM285">
        <v>0</v>
      </c>
      <c r="DN285">
        <f>IF(AND(D285=1,AM285&gt;1),1,0)</f>
        <v>0</v>
      </c>
      <c r="DO285">
        <f>IF(AND(DN285=0,AN285=1),AO285,DN285)</f>
        <v>0</v>
      </c>
      <c r="DP285">
        <f>IF(AND(E285=1,AS286&gt;0.3),1,0)</f>
        <v>0</v>
      </c>
      <c r="DQ285">
        <f>IF(AND(F285=1,AT286&gt;0.4),1,0)</f>
        <v>0</v>
      </c>
      <c r="DR285">
        <f>IF(AND($F285=1,$AT286&gt;1),1,0)</f>
        <v>0</v>
      </c>
      <c r="DS285">
        <f>IF(AND($F285=1,$AX285&gt;0.3),1,0)</f>
        <v>0</v>
      </c>
      <c r="DT285">
        <f>IF(AND($F285=1,$AX285&gt;0.4),1,0)</f>
        <v>0</v>
      </c>
      <c r="DU285">
        <f>IF(AND($F285=1,$AX285&gt;1),1,0)</f>
        <v>0</v>
      </c>
      <c r="DV285">
        <f>IF(AND($F285=1,$BI285&gt;0.3),1,0)</f>
        <v>0</v>
      </c>
      <c r="DW285">
        <f>IF(AND($F285=1,$BI285&gt;0.4),1,0)</f>
        <v>0</v>
      </c>
      <c r="DX285">
        <f>IF(AND($F285=1,$BI285&gt;1),1,0)</f>
        <v>0</v>
      </c>
      <c r="DY285">
        <f>IF(AND($F285=1,$BL285&gt;0.3),1,0)</f>
        <v>0</v>
      </c>
      <c r="DZ285">
        <f>IF(AND($F285=1,$BL285&gt;0.4),1,0)</f>
        <v>0</v>
      </c>
      <c r="EA285">
        <f>IF(AND($F285=1,$BL285&gt;1),1,0)</f>
        <v>0</v>
      </c>
      <c r="EB285" s="3">
        <v>148.79291745712905</v>
      </c>
      <c r="EC285">
        <f t="shared" si="52"/>
        <v>164713759.62504184</v>
      </c>
      <c r="ED285">
        <f t="shared" si="53"/>
        <v>450.96169644090855</v>
      </c>
      <c r="EE285">
        <f t="shared" si="54"/>
        <v>450.96169644090855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29976.041301000001</v>
      </c>
      <c r="EM285">
        <v>0</v>
      </c>
      <c r="EN285">
        <v>0</v>
      </c>
      <c r="EO285">
        <v>56254.589462999997</v>
      </c>
      <c r="EP285">
        <v>853.96268293000003</v>
      </c>
    </row>
    <row r="286" spans="1:146" x14ac:dyDescent="0.25">
      <c r="A286">
        <v>21392</v>
      </c>
      <c r="H286">
        <v>211043.92470999999</v>
      </c>
      <c r="I286">
        <v>161776.98113</v>
      </c>
      <c r="J286">
        <v>130348.53547</v>
      </c>
      <c r="K286">
        <v>130348.53547</v>
      </c>
      <c r="L286">
        <v>14737.657246000001</v>
      </c>
      <c r="M286">
        <v>161947.77778999999</v>
      </c>
      <c r="N286">
        <v>130344.87328</v>
      </c>
      <c r="O286">
        <v>130344.87328</v>
      </c>
      <c r="P286">
        <v>130344.87328</v>
      </c>
      <c r="Q286">
        <v>88968.578162000005</v>
      </c>
      <c r="AF286">
        <v>278</v>
      </c>
      <c r="AG286">
        <v>0.53549999000000004</v>
      </c>
      <c r="BE286">
        <v>600000</v>
      </c>
      <c r="BQ286">
        <v>0</v>
      </c>
      <c r="BR286">
        <v>148</v>
      </c>
      <c r="BS286">
        <v>148</v>
      </c>
      <c r="BT286">
        <v>356</v>
      </c>
      <c r="BU286" t="s">
        <v>380</v>
      </c>
      <c r="BV286" t="s">
        <v>427</v>
      </c>
      <c r="BW286">
        <v>11.65</v>
      </c>
      <c r="BX286">
        <v>78.150000000000006</v>
      </c>
      <c r="BY286" t="s">
        <v>71</v>
      </c>
      <c r="BZ286" t="s">
        <v>72</v>
      </c>
      <c r="CA286" t="s">
        <v>118</v>
      </c>
      <c r="CB286" t="s">
        <v>879</v>
      </c>
      <c r="CC286" t="s">
        <v>93</v>
      </c>
      <c r="CD286" t="s">
        <v>881</v>
      </c>
      <c r="CE286">
        <v>1943.4782209</v>
      </c>
      <c r="CF286">
        <v>197</v>
      </c>
      <c r="CG286">
        <v>231</v>
      </c>
      <c r="CH286">
        <v>268</v>
      </c>
      <c r="CI286">
        <v>327</v>
      </c>
      <c r="CJ286">
        <v>404</v>
      </c>
      <c r="CK286">
        <v>458</v>
      </c>
      <c r="CL286">
        <v>511</v>
      </c>
      <c r="CM286">
        <v>544</v>
      </c>
      <c r="CN286">
        <v>574</v>
      </c>
      <c r="CO286">
        <v>647</v>
      </c>
      <c r="CP286">
        <v>736</v>
      </c>
      <c r="CQ286">
        <v>818</v>
      </c>
      <c r="CR286">
        <v>907</v>
      </c>
      <c r="CS286">
        <v>1012</v>
      </c>
      <c r="CT286" t="s">
        <v>886</v>
      </c>
      <c r="CU286">
        <v>1160</v>
      </c>
      <c r="CV286">
        <v>1339</v>
      </c>
      <c r="CW286">
        <v>3160.82</v>
      </c>
      <c r="CX286" t="s">
        <v>879</v>
      </c>
      <c r="CY286" t="s">
        <v>889</v>
      </c>
      <c r="CZ286">
        <v>1436.6550993000001</v>
      </c>
      <c r="DA286">
        <v>7732.4235134999999</v>
      </c>
      <c r="DB286">
        <v>2.3929100037</v>
      </c>
      <c r="DC286">
        <v>172.84399414000001</v>
      </c>
      <c r="DD286">
        <f t="shared" si="55"/>
        <v>72.231715305942416</v>
      </c>
      <c r="DE286">
        <v>19.809799194</v>
      </c>
      <c r="DF286">
        <v>17.968099594000002</v>
      </c>
      <c r="DG286">
        <v>1.1024999619</v>
      </c>
      <c r="DH286">
        <v>3.5276830800000001</v>
      </c>
      <c r="DI286">
        <v>1.3675999999999999</v>
      </c>
      <c r="DJ286">
        <v>4.8244626500000001</v>
      </c>
      <c r="DK286">
        <v>0</v>
      </c>
      <c r="DL286">
        <v>0</v>
      </c>
      <c r="DM286">
        <v>0</v>
      </c>
      <c r="EB286" s="3">
        <v>148.79291745712905</v>
      </c>
      <c r="EC286">
        <f t="shared" si="52"/>
        <v>134955176.13361603</v>
      </c>
      <c r="ED286">
        <f t="shared" si="53"/>
        <v>369.48713520497205</v>
      </c>
      <c r="EE286">
        <f t="shared" si="54"/>
        <v>369.48713520497205</v>
      </c>
      <c r="EF286">
        <v>130348.53547</v>
      </c>
      <c r="EG286">
        <v>130344.87328</v>
      </c>
      <c r="EJ286">
        <v>14735.105334</v>
      </c>
      <c r="EK286">
        <v>14735.105334</v>
      </c>
      <c r="EL286">
        <v>14735.105334</v>
      </c>
      <c r="EM286">
        <v>0</v>
      </c>
      <c r="EN286">
        <v>0</v>
      </c>
      <c r="EO286">
        <v>22537.834920000001</v>
      </c>
    </row>
    <row r="287" spans="1:146" x14ac:dyDescent="0.25">
      <c r="A287">
        <v>21409</v>
      </c>
      <c r="B287">
        <v>4</v>
      </c>
      <c r="C287">
        <v>4.7619047599999999E-2</v>
      </c>
      <c r="D287">
        <v>0</v>
      </c>
      <c r="E287">
        <v>0.95238095239999998</v>
      </c>
      <c r="F287">
        <v>1</v>
      </c>
      <c r="G287">
        <v>0</v>
      </c>
      <c r="H287">
        <v>183089.31353000001</v>
      </c>
      <c r="I287">
        <v>183089.31353000001</v>
      </c>
      <c r="J287">
        <v>183089.31353000001</v>
      </c>
      <c r="K287">
        <v>38824.759184000002</v>
      </c>
      <c r="L287">
        <v>38824.759184000002</v>
      </c>
      <c r="M287">
        <v>180545.82967000001</v>
      </c>
      <c r="N287">
        <v>180545.82967000001</v>
      </c>
      <c r="O287">
        <v>180545.82967000001</v>
      </c>
      <c r="P287">
        <v>38827.912866999999</v>
      </c>
      <c r="Q287">
        <v>38827.912866999999</v>
      </c>
      <c r="R287">
        <v>939466.15694000002</v>
      </c>
      <c r="S287">
        <v>261835.7966</v>
      </c>
      <c r="T287">
        <v>47758.878132999998</v>
      </c>
      <c r="U287">
        <v>0</v>
      </c>
      <c r="V287">
        <v>134191.06933999999</v>
      </c>
      <c r="W287">
        <v>64970.685726999996</v>
      </c>
      <c r="X287">
        <v>64970.685726999996</v>
      </c>
      <c r="Y287">
        <v>23719.283631999999</v>
      </c>
      <c r="Z287">
        <v>23719.283631999999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450</v>
      </c>
      <c r="AG287">
        <v>0.38339999320000001</v>
      </c>
      <c r="AH287">
        <v>35.749555739000002</v>
      </c>
      <c r="AI287">
        <v>148.73501393000001</v>
      </c>
      <c r="AJ287">
        <f>IF(AI287&gt;0,MIN(AH287/AI287,100),100)</f>
        <v>0.24035736303373068</v>
      </c>
      <c r="AK287">
        <v>0</v>
      </c>
      <c r="AL287">
        <v>0</v>
      </c>
      <c r="AM287">
        <v>0</v>
      </c>
      <c r="AN287">
        <f>IF(AND(AK287=0,AL287=0,AM287=0),1,0)</f>
        <v>1</v>
      </c>
      <c r="AQ287">
        <v>68.499655658999998</v>
      </c>
      <c r="AR287">
        <v>0</v>
      </c>
      <c r="AS287">
        <v>81.439349289999996</v>
      </c>
      <c r="AT287">
        <v>1.06385</v>
      </c>
      <c r="AU287">
        <v>86.639316919999999</v>
      </c>
      <c r="AV287">
        <v>63.232299804999997</v>
      </c>
      <c r="AW287">
        <v>38.091800689999999</v>
      </c>
      <c r="AX287">
        <v>1.6599999666</v>
      </c>
      <c r="AY287">
        <v>21533.770832999999</v>
      </c>
      <c r="AZ287">
        <v>5.2719166667000001</v>
      </c>
      <c r="BA287">
        <v>34.456666667</v>
      </c>
      <c r="BB287">
        <v>2859.3850000000002</v>
      </c>
      <c r="BC287">
        <v>771.76333333000002</v>
      </c>
      <c r="BD287">
        <v>0.25</v>
      </c>
      <c r="BE287">
        <v>600000</v>
      </c>
      <c r="BF287">
        <v>6.0256410000000002</v>
      </c>
      <c r="BG287">
        <v>6346853.0069000004</v>
      </c>
      <c r="BH287">
        <v>11724420.540999999</v>
      </c>
      <c r="BI287">
        <v>1.8923476872</v>
      </c>
      <c r="BJ287">
        <v>3.1229133125000001</v>
      </c>
      <c r="BK287">
        <v>1.8669060875000001</v>
      </c>
      <c r="BL287">
        <f>BK287/BJ287</f>
        <v>0.59780912906784378</v>
      </c>
      <c r="BM287">
        <v>359.15237693</v>
      </c>
      <c r="BN287">
        <v>126</v>
      </c>
      <c r="BO287">
        <f>BN287*365.25*1000000/1000</f>
        <v>46021500</v>
      </c>
      <c r="BP287">
        <f>BO287/(CR287*1000)</f>
        <v>48.648520084566599</v>
      </c>
      <c r="BQ287">
        <v>0</v>
      </c>
      <c r="BR287">
        <v>175</v>
      </c>
      <c r="BS287">
        <v>175</v>
      </c>
      <c r="BT287">
        <v>356</v>
      </c>
      <c r="BU287" t="s">
        <v>380</v>
      </c>
      <c r="BV287" t="s">
        <v>428</v>
      </c>
      <c r="BW287">
        <v>17.68</v>
      </c>
      <c r="BX287">
        <v>75.92</v>
      </c>
      <c r="BY287" t="s">
        <v>71</v>
      </c>
      <c r="BZ287" t="s">
        <v>72</v>
      </c>
      <c r="CA287" t="s">
        <v>118</v>
      </c>
      <c r="CB287" t="s">
        <v>879</v>
      </c>
      <c r="CC287" t="s">
        <v>74</v>
      </c>
      <c r="CD287" t="s">
        <v>74</v>
      </c>
      <c r="CE287">
        <v>1833.4852507000001</v>
      </c>
      <c r="CF287">
        <v>272</v>
      </c>
      <c r="CG287">
        <v>302</v>
      </c>
      <c r="CH287">
        <v>333</v>
      </c>
      <c r="CI287">
        <v>362</v>
      </c>
      <c r="CJ287">
        <v>393</v>
      </c>
      <c r="CK287">
        <v>445</v>
      </c>
      <c r="CL287">
        <v>506</v>
      </c>
      <c r="CM287">
        <v>558</v>
      </c>
      <c r="CN287">
        <v>613</v>
      </c>
      <c r="CO287">
        <v>720</v>
      </c>
      <c r="CP287">
        <v>853</v>
      </c>
      <c r="CQ287">
        <v>906</v>
      </c>
      <c r="CR287">
        <v>946</v>
      </c>
      <c r="CS287">
        <v>1003</v>
      </c>
      <c r="CT287" t="s">
        <v>886</v>
      </c>
      <c r="CU287">
        <v>1129</v>
      </c>
      <c r="CV287">
        <v>1301</v>
      </c>
      <c r="CW287">
        <v>3653.34</v>
      </c>
      <c r="CX287" t="s">
        <v>879</v>
      </c>
      <c r="CY287" t="s">
        <v>889</v>
      </c>
      <c r="CZ287">
        <v>2172.7115717000001</v>
      </c>
      <c r="DA287">
        <v>7384.8742223999998</v>
      </c>
      <c r="DB287">
        <v>131.15199279999999</v>
      </c>
      <c r="DC287">
        <v>141.13999939000001</v>
      </c>
      <c r="DD287">
        <f t="shared" si="55"/>
        <v>1.0761559651268984</v>
      </c>
      <c r="DE287">
        <v>63.232299804999997</v>
      </c>
      <c r="DF287">
        <v>38.091800689999999</v>
      </c>
      <c r="DG287">
        <v>1.6599999666</v>
      </c>
      <c r="DH287">
        <v>81.439349289999996</v>
      </c>
      <c r="DI287">
        <v>1.06385</v>
      </c>
      <c r="DJ287">
        <v>86.639316919999999</v>
      </c>
      <c r="DK287">
        <v>0</v>
      </c>
      <c r="DL287">
        <v>0</v>
      </c>
      <c r="DM287">
        <v>0</v>
      </c>
      <c r="DN287">
        <f>IF(AND(D287=1,AM287&gt;1),1,0)</f>
        <v>0</v>
      </c>
      <c r="DO287">
        <f>IF(AND(DN287=0,AN287=1),AO287,DN287)</f>
        <v>0</v>
      </c>
      <c r="DP287">
        <f>IF(AND(E287=1,AS288&gt;0.3),1,0)</f>
        <v>0</v>
      </c>
      <c r="DQ287">
        <f>IF(AND(F287=1,AT288&gt;0.4),1,0)</f>
        <v>1</v>
      </c>
      <c r="DR287">
        <f>IF(AND($F287=1,$AT288&gt;1),1,0)</f>
        <v>1</v>
      </c>
      <c r="DS287">
        <f>IF(AND($F287=1,$AX287&gt;0.3),1,0)</f>
        <v>1</v>
      </c>
      <c r="DT287">
        <f>IF(AND($F287=1,$AX287&gt;0.4),1,0)</f>
        <v>1</v>
      </c>
      <c r="DU287">
        <f>IF(AND($F287=1,$AX287&gt;1),1,0)</f>
        <v>1</v>
      </c>
      <c r="DV287">
        <f>IF(AND($F287=1,$BI287&gt;0.3),1,0)</f>
        <v>1</v>
      </c>
      <c r="DW287">
        <f>IF(AND($F287=1,$BI287&gt;0.4),1,0)</f>
        <v>1</v>
      </c>
      <c r="DX287">
        <f>IF(AND($F287=1,$BI287&gt;1),1,0)</f>
        <v>1</v>
      </c>
      <c r="DY287">
        <f>IF(AND($F287=1,$BL287&gt;0.3),1,0)</f>
        <v>1</v>
      </c>
      <c r="DZ287">
        <f>IF(AND($F287=1,$BL287&gt;0.4),1,0)</f>
        <v>1</v>
      </c>
      <c r="EA287">
        <f>IF(AND($F287=1,$BL287&gt;1),1,0)</f>
        <v>0</v>
      </c>
      <c r="EB287" s="3">
        <v>148.79291745712905</v>
      </c>
      <c r="EC287">
        <f t="shared" si="52"/>
        <v>140758099.91444409</v>
      </c>
      <c r="ED287">
        <f t="shared" si="53"/>
        <v>385.37467464597972</v>
      </c>
      <c r="EE287">
        <f t="shared" si="54"/>
        <v>126</v>
      </c>
      <c r="EF287">
        <v>38824.759184000002</v>
      </c>
      <c r="EG287">
        <v>38827.912866999999</v>
      </c>
      <c r="EH287">
        <v>0</v>
      </c>
      <c r="EI287">
        <v>19669.408343999999</v>
      </c>
      <c r="EJ287">
        <v>21852.324500999999</v>
      </c>
      <c r="EK287">
        <v>21852.324500999999</v>
      </c>
      <c r="EL287">
        <v>21852.324500999999</v>
      </c>
      <c r="EM287">
        <v>0</v>
      </c>
      <c r="EN287">
        <v>0</v>
      </c>
      <c r="EO287">
        <v>96625.383094999997</v>
      </c>
      <c r="EP287">
        <v>49091.969503</v>
      </c>
    </row>
    <row r="288" spans="1:146" x14ac:dyDescent="0.25">
      <c r="A288">
        <v>21411</v>
      </c>
      <c r="B288">
        <v>4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276413.69614000001</v>
      </c>
      <c r="I288">
        <v>276413.69614000001</v>
      </c>
      <c r="J288">
        <v>276413.69614000001</v>
      </c>
      <c r="K288">
        <v>276413.69614000001</v>
      </c>
      <c r="L288">
        <v>48294.467019999996</v>
      </c>
      <c r="M288">
        <v>512498.08214999997</v>
      </c>
      <c r="N288">
        <v>512498.08214999997</v>
      </c>
      <c r="O288">
        <v>494733.85632999998</v>
      </c>
      <c r="P288">
        <v>494733.85632999998</v>
      </c>
      <c r="Q288">
        <v>494733.85632999998</v>
      </c>
      <c r="R288">
        <v>200870.59734000001</v>
      </c>
      <c r="S288">
        <v>200870.59734000001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735.67144150000001</v>
      </c>
      <c r="AB288">
        <v>0</v>
      </c>
      <c r="AC288">
        <v>0</v>
      </c>
      <c r="AD288">
        <v>0</v>
      </c>
      <c r="AE288">
        <v>0</v>
      </c>
      <c r="AF288">
        <v>1556</v>
      </c>
      <c r="AG288">
        <v>0.56610000130000004</v>
      </c>
      <c r="AH288">
        <v>15.473799705999999</v>
      </c>
      <c r="AI288">
        <v>0</v>
      </c>
      <c r="AJ288">
        <f>IF(AI288&gt;0,MIN(AH288/AI288,100),100)</f>
        <v>100</v>
      </c>
      <c r="AK288">
        <v>4539.222385</v>
      </c>
      <c r="AL288">
        <v>6680.1783969999997</v>
      </c>
      <c r="AM288">
        <v>1.471657</v>
      </c>
      <c r="AN288">
        <f>IF(AND(AK288=0,AL288=0,AM288=0),1,0)</f>
        <v>0</v>
      </c>
      <c r="AQ288">
        <v>8.4268411468999993</v>
      </c>
      <c r="AR288">
        <v>0</v>
      </c>
      <c r="AS288">
        <v>113.98719060000001</v>
      </c>
      <c r="AT288">
        <v>1.70153</v>
      </c>
      <c r="AU288">
        <v>193.95303185</v>
      </c>
      <c r="AV288">
        <v>358.13800049000002</v>
      </c>
      <c r="AW288">
        <v>206.82899474999999</v>
      </c>
      <c r="AX288">
        <v>1.7315599918</v>
      </c>
      <c r="AY288">
        <v>268.18729839000002</v>
      </c>
      <c r="AZ288">
        <v>3.7262862903</v>
      </c>
      <c r="BA288">
        <v>17.554314516000002</v>
      </c>
      <c r="BB288">
        <v>97.273548387000005</v>
      </c>
      <c r="BC288">
        <v>48.703225805999999</v>
      </c>
      <c r="BD288">
        <v>0</v>
      </c>
      <c r="BE288">
        <v>600000</v>
      </c>
      <c r="BF288">
        <v>6.0256410000000002</v>
      </c>
      <c r="BG288">
        <v>6711603.5159999998</v>
      </c>
      <c r="BH288">
        <v>1214427.196</v>
      </c>
      <c r="BI288">
        <v>0.18094441859999999</v>
      </c>
      <c r="BJ288">
        <v>2.2429800000000002</v>
      </c>
      <c r="BK288">
        <v>9.8790829199999999E-2</v>
      </c>
      <c r="BL288">
        <f>BK288/BJ288</f>
        <v>4.4044453896156001E-2</v>
      </c>
      <c r="BM288">
        <v>408.52412034000002</v>
      </c>
      <c r="BN288">
        <v>248</v>
      </c>
      <c r="BO288">
        <f>BN288*365.25*1000000/1000</f>
        <v>90582000</v>
      </c>
      <c r="BP288">
        <f>BO288/(CR288*1000)</f>
        <v>72.407673860911274</v>
      </c>
      <c r="BQ288">
        <v>1</v>
      </c>
      <c r="BR288">
        <v>398</v>
      </c>
      <c r="BS288">
        <v>397</v>
      </c>
      <c r="BT288">
        <v>356</v>
      </c>
      <c r="BU288" t="s">
        <v>380</v>
      </c>
      <c r="BV288" t="s">
        <v>429</v>
      </c>
      <c r="BW288">
        <v>34.08</v>
      </c>
      <c r="BX288">
        <v>74.819999999999993</v>
      </c>
      <c r="BY288" t="s">
        <v>71</v>
      </c>
      <c r="BZ288" t="s">
        <v>72</v>
      </c>
      <c r="CA288" t="s">
        <v>118</v>
      </c>
      <c r="CB288" t="s">
        <v>879</v>
      </c>
      <c r="CC288" t="s">
        <v>93</v>
      </c>
      <c r="CD288" t="s">
        <v>881</v>
      </c>
      <c r="CE288">
        <v>2235.1917410999999</v>
      </c>
      <c r="CF288">
        <v>248</v>
      </c>
      <c r="CG288">
        <v>268</v>
      </c>
      <c r="CH288">
        <v>289</v>
      </c>
      <c r="CI288">
        <v>342</v>
      </c>
      <c r="CJ288">
        <v>412</v>
      </c>
      <c r="CK288">
        <v>494</v>
      </c>
      <c r="CL288">
        <v>592</v>
      </c>
      <c r="CM288">
        <v>661</v>
      </c>
      <c r="CN288">
        <v>730</v>
      </c>
      <c r="CO288">
        <v>833</v>
      </c>
      <c r="CP288">
        <v>954</v>
      </c>
      <c r="CQ288">
        <v>1092</v>
      </c>
      <c r="CR288">
        <v>1251</v>
      </c>
      <c r="CS288">
        <v>1435</v>
      </c>
      <c r="CT288" t="s">
        <v>886</v>
      </c>
      <c r="CU288">
        <v>1657</v>
      </c>
      <c r="CV288">
        <v>1909</v>
      </c>
      <c r="CW288">
        <v>1782.04</v>
      </c>
      <c r="CX288" t="s">
        <v>879</v>
      </c>
      <c r="CY288" t="s">
        <v>889</v>
      </c>
      <c r="CZ288">
        <v>4117.5476422000002</v>
      </c>
      <c r="DA288">
        <v>6671.7835400000004</v>
      </c>
      <c r="DB288">
        <v>0</v>
      </c>
      <c r="DC288">
        <v>15.473799705999999</v>
      </c>
      <c r="DD288">
        <f t="shared" si="55"/>
        <v>100</v>
      </c>
      <c r="DE288">
        <v>358.13800049000002</v>
      </c>
      <c r="DF288">
        <v>206.82899474999999</v>
      </c>
      <c r="DG288">
        <v>1.7315599918</v>
      </c>
      <c r="DH288">
        <v>113.98719060000001</v>
      </c>
      <c r="DI288">
        <v>1.70153</v>
      </c>
      <c r="DJ288">
        <v>193.95303185</v>
      </c>
      <c r="DK288">
        <v>4539.222385</v>
      </c>
      <c r="DL288">
        <v>6680.1783969999997</v>
      </c>
      <c r="DM288">
        <v>1.471657</v>
      </c>
      <c r="DN288">
        <f>IF(AND(D288=1,AM288&gt;1),1,0)</f>
        <v>0</v>
      </c>
      <c r="DO288">
        <f>IF(AND(DN288=0,AN288=1),AO288,DN288)</f>
        <v>0</v>
      </c>
      <c r="DP288">
        <f>IF(AND(E288=1,AS289&gt;0.3),1,0)</f>
        <v>1</v>
      </c>
      <c r="DQ288">
        <f>IF(AND(F288=1,AT289&gt;0.4),1,0)</f>
        <v>1</v>
      </c>
      <c r="DR288">
        <f>IF(AND($F288=1,$AT289&gt;1),1,0)</f>
        <v>0</v>
      </c>
      <c r="DS288">
        <f>IF(AND($F288=1,$AX288&gt;0.3),1,0)</f>
        <v>1</v>
      </c>
      <c r="DT288">
        <f>IF(AND($F288=1,$AX288&gt;0.4),1,0)</f>
        <v>1</v>
      </c>
      <c r="DU288">
        <f>IF(AND($F288=1,$AX288&gt;1),1,0)</f>
        <v>1</v>
      </c>
      <c r="DV288">
        <f>IF(AND($F288=1,$BI288&gt;0.3),1,0)</f>
        <v>0</v>
      </c>
      <c r="DW288">
        <f>IF(AND($F288=1,$BI288&gt;0.4),1,0)</f>
        <v>0</v>
      </c>
      <c r="DX288">
        <f>IF(AND($F288=1,$BI288&gt;1),1,0)</f>
        <v>0</v>
      </c>
      <c r="DY288">
        <f>IF(AND($F288=1,$BL288&gt;0.3),1,0)</f>
        <v>0</v>
      </c>
      <c r="DZ288">
        <f>IF(AND($F288=1,$BL288&gt;0.4),1,0)</f>
        <v>0</v>
      </c>
      <c r="EA288">
        <f>IF(AND($F288=1,$BL288&gt;1),1,0)</f>
        <v>0</v>
      </c>
      <c r="EB288" s="3">
        <v>148.79291745712905</v>
      </c>
      <c r="EC288">
        <f t="shared" si="52"/>
        <v>186139939.73886845</v>
      </c>
      <c r="ED288">
        <f t="shared" si="53"/>
        <v>509.62338053078287</v>
      </c>
      <c r="EE288">
        <f t="shared" si="54"/>
        <v>248</v>
      </c>
      <c r="EF288">
        <v>276413.69614000001</v>
      </c>
      <c r="EG288">
        <v>494733.85632999998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6970.9348816000002</v>
      </c>
      <c r="EP288">
        <v>1019.2908832000001</v>
      </c>
    </row>
    <row r="289" spans="1:146" x14ac:dyDescent="0.25">
      <c r="A289">
        <v>21412</v>
      </c>
      <c r="B289">
        <v>2</v>
      </c>
      <c r="C289">
        <v>0.18181818180000001</v>
      </c>
      <c r="D289">
        <v>0</v>
      </c>
      <c r="E289">
        <v>0.81818181820000002</v>
      </c>
      <c r="F289">
        <v>1</v>
      </c>
      <c r="G289">
        <v>0</v>
      </c>
      <c r="H289">
        <v>77523.077909</v>
      </c>
      <c r="I289">
        <v>77523.077909</v>
      </c>
      <c r="J289">
        <v>77523.077909</v>
      </c>
      <c r="K289">
        <v>20473.680938000001</v>
      </c>
      <c r="L289">
        <v>0</v>
      </c>
      <c r="M289">
        <v>80729.238179000007</v>
      </c>
      <c r="N289">
        <v>80729.238179000007</v>
      </c>
      <c r="O289">
        <v>80729.238179000007</v>
      </c>
      <c r="P289">
        <v>39711.321555000002</v>
      </c>
      <c r="Q289">
        <v>0</v>
      </c>
      <c r="R289">
        <v>361141.10528000002</v>
      </c>
      <c r="S289">
        <v>68148.980754000004</v>
      </c>
      <c r="T289">
        <v>10085.548357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9310.2499850000004</v>
      </c>
      <c r="AB289">
        <v>9310.2499850000004</v>
      </c>
      <c r="AC289">
        <v>0</v>
      </c>
      <c r="AD289">
        <v>0</v>
      </c>
      <c r="AE289">
        <v>0</v>
      </c>
      <c r="AF289">
        <v>12</v>
      </c>
      <c r="AG289">
        <v>0.72060000899999999</v>
      </c>
      <c r="AH289">
        <v>73.349403381000002</v>
      </c>
      <c r="AI289">
        <v>165.09599304</v>
      </c>
      <c r="AJ289">
        <f>IF(AI289&gt;0,MIN(AH289/AI289,100),100)</f>
        <v>0.4442833652736119</v>
      </c>
      <c r="AK289">
        <v>228606.50795999999</v>
      </c>
      <c r="AL289">
        <v>4195840.3106000004</v>
      </c>
      <c r="AM289">
        <v>18.353985000000002</v>
      </c>
      <c r="AN289">
        <f>IF(AND(AK289=0,AL289=0,AM289=0),1,0)</f>
        <v>0</v>
      </c>
      <c r="AQ289">
        <v>3.4830793697</v>
      </c>
      <c r="AR289">
        <v>0</v>
      </c>
      <c r="AS289">
        <v>21.925083099999998</v>
      </c>
      <c r="AT289">
        <v>0.50808299999999995</v>
      </c>
      <c r="AU289">
        <v>11.13976671</v>
      </c>
      <c r="AV289">
        <v>15.243100166</v>
      </c>
      <c r="AW289">
        <v>21.159200668</v>
      </c>
      <c r="AX289">
        <v>0.72040200229999996</v>
      </c>
      <c r="AY289">
        <v>64206.46</v>
      </c>
      <c r="AZ289">
        <v>1.56</v>
      </c>
      <c r="BA289">
        <v>118.74</v>
      </c>
      <c r="BB289">
        <v>21883.95</v>
      </c>
      <c r="BC289">
        <v>4784.29</v>
      </c>
      <c r="BD289">
        <v>0</v>
      </c>
      <c r="BE289">
        <v>39000</v>
      </c>
      <c r="BF289">
        <v>1.0769230000000001</v>
      </c>
      <c r="BG289">
        <v>15476572.266000001</v>
      </c>
      <c r="BH289">
        <v>13016411.672</v>
      </c>
      <c r="BI289">
        <v>0.84103969850000004</v>
      </c>
      <c r="BJ289">
        <v>17.079460139999998</v>
      </c>
      <c r="BK289">
        <v>3.6931936699999999</v>
      </c>
      <c r="BL289">
        <f>BK289/BJ289</f>
        <v>0.21623597231569172</v>
      </c>
      <c r="BM289">
        <v>231.06384410000001</v>
      </c>
      <c r="BN289">
        <v>220</v>
      </c>
      <c r="BO289">
        <f>BN289*365.25*1000000/1000</f>
        <v>80355000</v>
      </c>
      <c r="BP289">
        <f>BO289/(CR289*1000)</f>
        <v>18.106128886885983</v>
      </c>
      <c r="BQ289">
        <v>1</v>
      </c>
      <c r="BR289">
        <v>202</v>
      </c>
      <c r="BS289">
        <v>202</v>
      </c>
      <c r="BT289">
        <v>356</v>
      </c>
      <c r="BU289" t="s">
        <v>380</v>
      </c>
      <c r="BV289" t="s">
        <v>430</v>
      </c>
      <c r="BW289">
        <v>21.17</v>
      </c>
      <c r="BX289">
        <v>72.83</v>
      </c>
      <c r="BY289" t="s">
        <v>71</v>
      </c>
      <c r="BZ289" t="s">
        <v>72</v>
      </c>
      <c r="CA289" t="s">
        <v>118</v>
      </c>
      <c r="CB289" t="s">
        <v>879</v>
      </c>
      <c r="CC289" t="s">
        <v>80</v>
      </c>
      <c r="CD289" t="s">
        <v>881</v>
      </c>
      <c r="CE289">
        <v>2665.2292160000002</v>
      </c>
      <c r="CF289">
        <v>234</v>
      </c>
      <c r="CG289">
        <v>269</v>
      </c>
      <c r="CH289">
        <v>311</v>
      </c>
      <c r="CI289">
        <v>384</v>
      </c>
      <c r="CJ289">
        <v>477</v>
      </c>
      <c r="CK289">
        <v>642</v>
      </c>
      <c r="CL289">
        <v>877</v>
      </c>
      <c r="CM289">
        <v>1139</v>
      </c>
      <c r="CN289">
        <v>1468</v>
      </c>
      <c r="CO289">
        <v>1984</v>
      </c>
      <c r="CP289">
        <v>2699</v>
      </c>
      <c r="CQ289">
        <v>3475</v>
      </c>
      <c r="CR289">
        <v>4438</v>
      </c>
      <c r="CS289">
        <v>5581</v>
      </c>
      <c r="CT289" t="s">
        <v>885</v>
      </c>
      <c r="CU289">
        <v>6600</v>
      </c>
      <c r="CV289">
        <v>7530</v>
      </c>
      <c r="CW289">
        <v>3608.05</v>
      </c>
      <c r="CX289" t="s">
        <v>879</v>
      </c>
      <c r="CY289" t="s">
        <v>889</v>
      </c>
      <c r="CZ289">
        <v>2594.6487462999999</v>
      </c>
      <c r="DA289">
        <v>6990.7180957</v>
      </c>
      <c r="DB289">
        <v>165.09599304</v>
      </c>
      <c r="DC289">
        <v>73.349403381000002</v>
      </c>
      <c r="DD289">
        <f t="shared" si="55"/>
        <v>0.4442833652736119</v>
      </c>
      <c r="DE289">
        <v>15.243100166</v>
      </c>
      <c r="DF289">
        <v>21.159200668</v>
      </c>
      <c r="DG289">
        <v>0.72040200229999996</v>
      </c>
      <c r="DH289">
        <v>21.925083099999998</v>
      </c>
      <c r="DI289">
        <v>0.50808299999999995</v>
      </c>
      <c r="DJ289">
        <v>11.13976671</v>
      </c>
      <c r="DK289">
        <v>228606.50795999999</v>
      </c>
      <c r="DL289">
        <v>4195840.3106000004</v>
      </c>
      <c r="DM289">
        <v>18.353985000000002</v>
      </c>
      <c r="DN289">
        <f>IF(AND(D289=1,AM289&gt;1),1,0)</f>
        <v>0</v>
      </c>
      <c r="DO289">
        <f>IF(AND(DN289=0,AN289=1),AO289,DN289)</f>
        <v>0</v>
      </c>
      <c r="DP289">
        <f>IF(AND(E289=1,AS290&gt;0.3),1,0)</f>
        <v>0</v>
      </c>
      <c r="DQ289">
        <f>IF(AND(F289=1,AT290&gt;0.4),1,0)</f>
        <v>1</v>
      </c>
      <c r="DR289">
        <f>IF(AND($F289=1,$AT290&gt;1),1,0)</f>
        <v>0</v>
      </c>
      <c r="DS289">
        <f>IF(AND($F289=1,$AX289&gt;0.3),1,0)</f>
        <v>1</v>
      </c>
      <c r="DT289">
        <f>IF(AND($F289=1,$AX289&gt;0.4),1,0)</f>
        <v>1</v>
      </c>
      <c r="DU289">
        <f>IF(AND($F289=1,$AX289&gt;1),1,0)</f>
        <v>0</v>
      </c>
      <c r="DV289">
        <f>IF(AND($F289=1,$BI289&gt;0.3),1,0)</f>
        <v>1</v>
      </c>
      <c r="DW289">
        <f>IF(AND($F289=1,$BI289&gt;0.4),1,0)</f>
        <v>1</v>
      </c>
      <c r="DX289">
        <f>IF(AND($F289=1,$BI289&gt;1),1,0)</f>
        <v>0</v>
      </c>
      <c r="DY289">
        <f>IF(AND($F289=1,$BL289&gt;0.3),1,0)</f>
        <v>0</v>
      </c>
      <c r="DZ289">
        <f>IF(AND($F289=1,$BL289&gt;0.4),1,0)</f>
        <v>0</v>
      </c>
      <c r="EA289">
        <f>IF(AND($F289=1,$BL289&gt;1),1,0)</f>
        <v>0</v>
      </c>
      <c r="EB289" s="3">
        <v>148.79291745712905</v>
      </c>
      <c r="EC289">
        <f t="shared" si="52"/>
        <v>660342967.67473876</v>
      </c>
      <c r="ED289">
        <f t="shared" si="53"/>
        <v>1807.9205138254313</v>
      </c>
      <c r="EE289">
        <f t="shared" si="54"/>
        <v>220</v>
      </c>
      <c r="EF289">
        <v>20473.680938000001</v>
      </c>
      <c r="EG289">
        <v>80729.238179000007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64350.473669999999</v>
      </c>
    </row>
    <row r="290" spans="1:146" x14ac:dyDescent="0.25">
      <c r="A290">
        <v>21415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64022.862710000001</v>
      </c>
      <c r="N290">
        <v>64022.862710000001</v>
      </c>
      <c r="O290">
        <v>64022.862710000001</v>
      </c>
      <c r="P290">
        <v>7919.2201974999998</v>
      </c>
      <c r="Q290">
        <v>7919.2201974999998</v>
      </c>
      <c r="R290">
        <v>290557.01019</v>
      </c>
      <c r="S290">
        <v>111324.63928</v>
      </c>
      <c r="T290">
        <v>80972.479162000003</v>
      </c>
      <c r="U290">
        <v>31116.40395</v>
      </c>
      <c r="V290">
        <v>302335.69296000001</v>
      </c>
      <c r="W290">
        <v>54915.280984999998</v>
      </c>
      <c r="X290">
        <v>54915.280984999998</v>
      </c>
      <c r="Y290">
        <v>5421.0548876000003</v>
      </c>
      <c r="Z290">
        <v>893.13736754000001</v>
      </c>
      <c r="AA290">
        <v>6241.4237468000001</v>
      </c>
      <c r="AB290">
        <v>6241.4237468000001</v>
      </c>
      <c r="AC290">
        <v>6241.4237468000001</v>
      </c>
      <c r="AD290">
        <v>6241.4237468000001</v>
      </c>
      <c r="AE290">
        <v>6241.4237468000001</v>
      </c>
      <c r="AF290">
        <v>1</v>
      </c>
      <c r="AG290">
        <v>1.3459000588000001</v>
      </c>
      <c r="AH290">
        <v>6.7805600166</v>
      </c>
      <c r="AI290">
        <v>144.79100037000001</v>
      </c>
      <c r="AJ290">
        <f>IF(AI290&gt;0,MIN(AH290/AI290,100),100)</f>
        <v>4.6829982521516572E-2</v>
      </c>
      <c r="AK290">
        <v>0</v>
      </c>
      <c r="AL290">
        <v>0</v>
      </c>
      <c r="AM290">
        <v>0</v>
      </c>
      <c r="AN290">
        <f>IF(AND(AK290=0,AL290=0,AM290=0),1,0)</f>
        <v>1</v>
      </c>
      <c r="AQ290">
        <v>12.308027373</v>
      </c>
      <c r="AR290">
        <v>0</v>
      </c>
      <c r="AS290">
        <v>3.25354111</v>
      </c>
      <c r="AT290">
        <v>0.85526500000000005</v>
      </c>
      <c r="AU290">
        <v>2.78263858</v>
      </c>
      <c r="AV290">
        <v>2.7028698920999998</v>
      </c>
      <c r="AW290">
        <v>2.0726199150000002</v>
      </c>
      <c r="AX290">
        <v>1.3040800095</v>
      </c>
      <c r="AY290">
        <v>269.54000000000002</v>
      </c>
      <c r="AZ290">
        <v>4.7190000000000003</v>
      </c>
      <c r="BA290">
        <v>6.54</v>
      </c>
      <c r="BB290">
        <v>62.34</v>
      </c>
      <c r="BC290">
        <v>30.73</v>
      </c>
      <c r="BD290">
        <v>0</v>
      </c>
      <c r="BE290">
        <v>600000</v>
      </c>
      <c r="BF290">
        <v>6.0256410000000002</v>
      </c>
      <c r="BG290">
        <v>2327225.5860000001</v>
      </c>
      <c r="BH290">
        <v>358070.272</v>
      </c>
      <c r="BI290">
        <v>0.15386143660000001</v>
      </c>
      <c r="BJ290">
        <v>0.72560199999999997</v>
      </c>
      <c r="BK290">
        <v>0</v>
      </c>
      <c r="BL290">
        <f>BK290/BJ290</f>
        <v>0</v>
      </c>
      <c r="BM290">
        <v>577.87699520000001</v>
      </c>
      <c r="BN290">
        <v>88</v>
      </c>
      <c r="BO290">
        <f>BN290*365.25*1000000/1000</f>
        <v>32142000</v>
      </c>
      <c r="BP290">
        <f>BO290/(CR290*1000)</f>
        <v>33.762605042016808</v>
      </c>
      <c r="BQ290">
        <v>0</v>
      </c>
      <c r="BR290">
        <v>121</v>
      </c>
      <c r="BS290">
        <v>121</v>
      </c>
      <c r="BT290">
        <v>356</v>
      </c>
      <c r="BU290" t="s">
        <v>380</v>
      </c>
      <c r="BV290" t="s">
        <v>431</v>
      </c>
      <c r="BW290">
        <v>8.48</v>
      </c>
      <c r="BX290">
        <v>76.92</v>
      </c>
      <c r="BY290" t="s">
        <v>71</v>
      </c>
      <c r="BZ290" t="s">
        <v>72</v>
      </c>
      <c r="CA290" t="s">
        <v>118</v>
      </c>
      <c r="CB290" t="s">
        <v>879</v>
      </c>
      <c r="CC290" t="s">
        <v>80</v>
      </c>
      <c r="CD290" t="s">
        <v>881</v>
      </c>
      <c r="CE290">
        <v>2252.3024150000001</v>
      </c>
      <c r="CF290">
        <v>182</v>
      </c>
      <c r="CG290">
        <v>208</v>
      </c>
      <c r="CH290">
        <v>236</v>
      </c>
      <c r="CI290">
        <v>302</v>
      </c>
      <c r="CJ290">
        <v>394</v>
      </c>
      <c r="CK290">
        <v>454</v>
      </c>
      <c r="CL290">
        <v>512</v>
      </c>
      <c r="CM290">
        <v>636</v>
      </c>
      <c r="CN290">
        <v>801</v>
      </c>
      <c r="CO290">
        <v>853</v>
      </c>
      <c r="CP290">
        <v>885</v>
      </c>
      <c r="CQ290">
        <v>918</v>
      </c>
      <c r="CR290">
        <v>952</v>
      </c>
      <c r="CS290">
        <v>1005</v>
      </c>
      <c r="CT290" t="s">
        <v>886</v>
      </c>
      <c r="CU290">
        <v>1129</v>
      </c>
      <c r="CV290">
        <v>1301</v>
      </c>
      <c r="CW290">
        <v>2743.74</v>
      </c>
      <c r="CX290" t="s">
        <v>879</v>
      </c>
      <c r="CY290" t="s">
        <v>889</v>
      </c>
      <c r="CZ290">
        <v>1047.0408520999999</v>
      </c>
      <c r="DA290">
        <v>7657.0200851</v>
      </c>
      <c r="DB290">
        <v>1.6688200234999999</v>
      </c>
      <c r="DC290">
        <v>2.5525200366999998</v>
      </c>
      <c r="DD290">
        <f t="shared" si="55"/>
        <v>1.5295358401480734</v>
      </c>
      <c r="DE290">
        <v>0.74216499999999996</v>
      </c>
      <c r="DF290">
        <v>1.6474850000000001</v>
      </c>
      <c r="DG290">
        <v>0.45048300000000002</v>
      </c>
      <c r="DH290">
        <v>1.5290563100000001</v>
      </c>
      <c r="DI290">
        <v>3.5587199999999999E-2</v>
      </c>
      <c r="DJ290">
        <v>5.4414850000000001E-2</v>
      </c>
      <c r="DK290">
        <v>0</v>
      </c>
      <c r="DL290">
        <v>0</v>
      </c>
      <c r="DM290">
        <v>0</v>
      </c>
      <c r="DN290">
        <f>IF(AND(D290=1,AM290&gt;1),1,0)</f>
        <v>0</v>
      </c>
      <c r="DO290">
        <f>IF(AND(DN290=0,AN290=1),AO290,DN290)</f>
        <v>0</v>
      </c>
      <c r="DP290">
        <f>IF(AND(E290=1,AS291&gt;0.3),1,0)</f>
        <v>0</v>
      </c>
      <c r="DQ290">
        <f>IF(AND(F290=1,AT291&gt;0.4),1,0)</f>
        <v>0</v>
      </c>
      <c r="DR290">
        <f>IF(AND($F290=1,$AT291&gt;1),1,0)</f>
        <v>0</v>
      </c>
      <c r="DS290">
        <f>IF(AND($F290=1,$AX290&gt;0.3),1,0)</f>
        <v>1</v>
      </c>
      <c r="DT290">
        <f>IF(AND($F290=1,$AX290&gt;0.4),1,0)</f>
        <v>1</v>
      </c>
      <c r="DU290">
        <f>IF(AND($F290=1,$AX290&gt;1),1,0)</f>
        <v>1</v>
      </c>
      <c r="DV290">
        <f>IF(AND($F290=1,$BI290&gt;0.3),1,0)</f>
        <v>0</v>
      </c>
      <c r="DW290">
        <f>IF(AND($F290=1,$BI290&gt;0.4),1,0)</f>
        <v>0</v>
      </c>
      <c r="DX290">
        <f>IF(AND($F290=1,$BI290&gt;1),1,0)</f>
        <v>0</v>
      </c>
      <c r="DY290">
        <f>IF(AND($F290=1,$BL290&gt;0.3),1,0)</f>
        <v>0</v>
      </c>
      <c r="DZ290">
        <f>IF(AND($F290=1,$BL290&gt;0.4),1,0)</f>
        <v>0</v>
      </c>
      <c r="EA290">
        <f>IF(AND($F290=1,$BL290&gt;1),1,0)</f>
        <v>0</v>
      </c>
      <c r="EB290" s="3">
        <v>148.79291745712905</v>
      </c>
      <c r="EC290">
        <f t="shared" si="52"/>
        <v>141650857.41918686</v>
      </c>
      <c r="ED290">
        <f t="shared" si="53"/>
        <v>387.81891148305778</v>
      </c>
      <c r="EE290">
        <f t="shared" si="54"/>
        <v>88</v>
      </c>
      <c r="EF290">
        <v>0</v>
      </c>
      <c r="EG290">
        <v>64022.862710000001</v>
      </c>
      <c r="EH290">
        <v>6241.4237468000001</v>
      </c>
      <c r="EI290">
        <v>893.13736754000001</v>
      </c>
      <c r="EJ290">
        <v>2462.484269</v>
      </c>
      <c r="EK290">
        <v>2462.484269</v>
      </c>
      <c r="EL290">
        <v>64008.308188000003</v>
      </c>
      <c r="EM290">
        <v>10020.017053</v>
      </c>
      <c r="EN290">
        <v>10020.017053</v>
      </c>
      <c r="EO290">
        <v>155632.01929</v>
      </c>
      <c r="EP290">
        <v>264.40260697000002</v>
      </c>
    </row>
    <row r="291" spans="1:146" x14ac:dyDescent="0.25">
      <c r="A291">
        <v>21417</v>
      </c>
      <c r="H291">
        <v>137844.0215</v>
      </c>
      <c r="I291">
        <v>137844.0215</v>
      </c>
      <c r="J291">
        <v>94914.564289000002</v>
      </c>
      <c r="K291">
        <v>94914.564289000002</v>
      </c>
      <c r="L291">
        <v>0</v>
      </c>
      <c r="M291">
        <v>166276.67621000001</v>
      </c>
      <c r="N291">
        <v>165485.58136000001</v>
      </c>
      <c r="O291">
        <v>165485.58136000001</v>
      </c>
      <c r="P291">
        <v>73730.329236000005</v>
      </c>
      <c r="Q291">
        <v>73730.329236000005</v>
      </c>
      <c r="AF291">
        <v>78</v>
      </c>
      <c r="AG291">
        <v>0.47999998929999999</v>
      </c>
      <c r="BE291">
        <v>600000</v>
      </c>
      <c r="BQ291">
        <v>1</v>
      </c>
      <c r="BR291">
        <v>142</v>
      </c>
      <c r="BS291">
        <v>142</v>
      </c>
      <c r="BT291">
        <v>356</v>
      </c>
      <c r="BU291" t="s">
        <v>380</v>
      </c>
      <c r="BV291" t="s">
        <v>432</v>
      </c>
      <c r="BW291">
        <v>10.82</v>
      </c>
      <c r="BX291">
        <v>78.680000000000007</v>
      </c>
      <c r="BY291" t="s">
        <v>71</v>
      </c>
      <c r="BZ291" t="s">
        <v>72</v>
      </c>
      <c r="CA291" t="s">
        <v>118</v>
      </c>
      <c r="CB291" t="s">
        <v>879</v>
      </c>
      <c r="CC291" t="s">
        <v>74</v>
      </c>
      <c r="CD291" t="s">
        <v>74</v>
      </c>
      <c r="CE291">
        <v>1632.8425182000001</v>
      </c>
      <c r="CF291">
        <v>287</v>
      </c>
      <c r="CG291">
        <v>313</v>
      </c>
      <c r="CH291">
        <v>336</v>
      </c>
      <c r="CI291">
        <v>388</v>
      </c>
      <c r="CJ291">
        <v>454</v>
      </c>
      <c r="CK291">
        <v>522</v>
      </c>
      <c r="CL291">
        <v>599</v>
      </c>
      <c r="CM291">
        <v>652</v>
      </c>
      <c r="CN291">
        <v>705</v>
      </c>
      <c r="CO291">
        <v>768</v>
      </c>
      <c r="CP291">
        <v>837</v>
      </c>
      <c r="CQ291">
        <v>919</v>
      </c>
      <c r="CR291">
        <v>1009</v>
      </c>
      <c r="CS291">
        <v>1118</v>
      </c>
      <c r="CT291" t="s">
        <v>886</v>
      </c>
      <c r="CU291">
        <v>1276</v>
      </c>
      <c r="CV291">
        <v>1472</v>
      </c>
      <c r="CW291">
        <v>3160.82</v>
      </c>
      <c r="CX291" t="s">
        <v>879</v>
      </c>
      <c r="CY291" t="s">
        <v>889</v>
      </c>
      <c r="CZ291">
        <v>1334.7875805000001</v>
      </c>
      <c r="DA291">
        <v>7798.7093009999999</v>
      </c>
      <c r="DB291">
        <v>66.622100829999994</v>
      </c>
      <c r="DC291">
        <v>21.994300842000001</v>
      </c>
      <c r="DD291">
        <f t="shared" si="55"/>
        <v>0.33013520390362633</v>
      </c>
      <c r="DE291">
        <v>19.809799194</v>
      </c>
      <c r="DF291">
        <v>17.968099594000002</v>
      </c>
      <c r="DG291">
        <v>1.1024999619</v>
      </c>
      <c r="DH291">
        <v>34.339973960000002</v>
      </c>
      <c r="DI291">
        <v>0.93183099999999996</v>
      </c>
      <c r="DJ291">
        <v>31.999065120000001</v>
      </c>
      <c r="DK291">
        <v>52353.322749999999</v>
      </c>
      <c r="DL291">
        <v>136802.4259</v>
      </c>
      <c r="DM291">
        <v>2.6130610000000001</v>
      </c>
      <c r="EB291" s="3">
        <v>148.79291745712905</v>
      </c>
      <c r="EC291">
        <f t="shared" si="52"/>
        <v>150132053.7142432</v>
      </c>
      <c r="ED291">
        <f t="shared" si="53"/>
        <v>411.03916143529966</v>
      </c>
      <c r="EE291">
        <f t="shared" si="54"/>
        <v>411.03916143529966</v>
      </c>
      <c r="EF291">
        <v>94914.564289000002</v>
      </c>
      <c r="EG291">
        <v>165485.58136000001</v>
      </c>
      <c r="EJ291">
        <v>114629.98188000001</v>
      </c>
      <c r="EK291">
        <v>114629.98188000001</v>
      </c>
      <c r="EL291">
        <v>114629.98188000001</v>
      </c>
      <c r="EM291">
        <v>18219.415469</v>
      </c>
      <c r="EN291">
        <v>70834.146829999998</v>
      </c>
      <c r="EO291">
        <v>143806.20691000001</v>
      </c>
    </row>
    <row r="292" spans="1:146" x14ac:dyDescent="0.25">
      <c r="A292">
        <v>21420</v>
      </c>
      <c r="H292">
        <v>148561.24514000001</v>
      </c>
      <c r="I292">
        <v>83506.214214000007</v>
      </c>
      <c r="J292">
        <v>35274.406854000001</v>
      </c>
      <c r="K292">
        <v>35274.406854000001</v>
      </c>
      <c r="L292">
        <v>0</v>
      </c>
      <c r="M292">
        <v>77889.637413000004</v>
      </c>
      <c r="N292">
        <v>35271.27029</v>
      </c>
      <c r="O292">
        <v>35271.27029</v>
      </c>
      <c r="P292">
        <v>35271.27029</v>
      </c>
      <c r="Q292">
        <v>35271.27029</v>
      </c>
      <c r="AF292">
        <v>295</v>
      </c>
      <c r="AG292">
        <v>0.3497000039</v>
      </c>
      <c r="BE292">
        <v>600000</v>
      </c>
      <c r="BQ292">
        <v>0</v>
      </c>
      <c r="BR292">
        <v>145</v>
      </c>
      <c r="BS292">
        <v>145</v>
      </c>
      <c r="BT292">
        <v>356</v>
      </c>
      <c r="BU292" t="s">
        <v>380</v>
      </c>
      <c r="BV292" t="s">
        <v>433</v>
      </c>
      <c r="BW292">
        <v>11.1</v>
      </c>
      <c r="BX292">
        <v>77.349999999999994</v>
      </c>
      <c r="BY292" t="s">
        <v>71</v>
      </c>
      <c r="BZ292" t="s">
        <v>72</v>
      </c>
      <c r="CA292" t="s">
        <v>118</v>
      </c>
      <c r="CB292" t="s">
        <v>879</v>
      </c>
      <c r="CC292" t="s">
        <v>74</v>
      </c>
      <c r="CD292" t="s">
        <v>74</v>
      </c>
      <c r="CE292">
        <v>1257.2463197</v>
      </c>
      <c r="CF292">
        <v>59</v>
      </c>
      <c r="CG292">
        <v>75</v>
      </c>
      <c r="CH292">
        <v>95</v>
      </c>
      <c r="CI292">
        <v>118</v>
      </c>
      <c r="CJ292">
        <v>146</v>
      </c>
      <c r="CK292">
        <v>176</v>
      </c>
      <c r="CL292">
        <v>211</v>
      </c>
      <c r="CM292">
        <v>251</v>
      </c>
      <c r="CN292">
        <v>299</v>
      </c>
      <c r="CO292">
        <v>392</v>
      </c>
      <c r="CP292">
        <v>523</v>
      </c>
      <c r="CQ292">
        <v>696</v>
      </c>
      <c r="CR292">
        <v>927</v>
      </c>
      <c r="CS292">
        <v>1211</v>
      </c>
      <c r="CT292" t="s">
        <v>886</v>
      </c>
      <c r="CU292">
        <v>1466</v>
      </c>
      <c r="CV292">
        <v>1698</v>
      </c>
      <c r="CW292">
        <v>3155.94</v>
      </c>
      <c r="CX292" t="s">
        <v>879</v>
      </c>
      <c r="CY292" t="s">
        <v>889</v>
      </c>
      <c r="CZ292">
        <v>1369.1650076000001</v>
      </c>
      <c r="DA292">
        <v>7662.4015316000005</v>
      </c>
      <c r="DB292">
        <v>1.2618099451</v>
      </c>
      <c r="DC292">
        <v>20.922899246</v>
      </c>
      <c r="DD292">
        <f t="shared" si="55"/>
        <v>16.581656633195923</v>
      </c>
      <c r="DE292">
        <v>19.809799194</v>
      </c>
      <c r="DF292">
        <v>17.968099594000002</v>
      </c>
      <c r="DG292">
        <v>1.1024999619</v>
      </c>
      <c r="DH292">
        <v>34.339973960000002</v>
      </c>
      <c r="DI292">
        <v>0.93183099999999996</v>
      </c>
      <c r="DJ292">
        <v>31.999065120000001</v>
      </c>
      <c r="DK292">
        <v>0</v>
      </c>
      <c r="DL292">
        <v>0</v>
      </c>
      <c r="DM292">
        <v>0</v>
      </c>
      <c r="EB292" s="3">
        <v>148.79291745712905</v>
      </c>
      <c r="EC292">
        <f t="shared" si="52"/>
        <v>137931034.48275864</v>
      </c>
      <c r="ED292">
        <f t="shared" si="53"/>
        <v>377.6345913285657</v>
      </c>
      <c r="EE292">
        <f t="shared" si="54"/>
        <v>377.6345913285657</v>
      </c>
      <c r="EF292">
        <v>35274.406854000001</v>
      </c>
      <c r="EG292">
        <v>35271.27029</v>
      </c>
      <c r="EJ292">
        <v>35271.27029</v>
      </c>
      <c r="EK292">
        <v>35271.27029</v>
      </c>
      <c r="EL292">
        <v>49776.839421999997</v>
      </c>
      <c r="EM292">
        <v>0</v>
      </c>
      <c r="EN292">
        <v>0</v>
      </c>
      <c r="EO292">
        <v>80370.439329000001</v>
      </c>
    </row>
    <row r="293" spans="1:146" x14ac:dyDescent="0.25">
      <c r="A293">
        <v>21430</v>
      </c>
      <c r="B293">
        <v>3</v>
      </c>
      <c r="C293">
        <v>0.1</v>
      </c>
      <c r="D293">
        <v>0</v>
      </c>
      <c r="E293">
        <v>0.9</v>
      </c>
      <c r="F293">
        <v>1</v>
      </c>
      <c r="G293">
        <v>0</v>
      </c>
      <c r="H293">
        <v>173872.01248999999</v>
      </c>
      <c r="I293">
        <v>173872.01248999999</v>
      </c>
      <c r="J293">
        <v>173872.01248999999</v>
      </c>
      <c r="K293">
        <v>156311.50899999999</v>
      </c>
      <c r="L293">
        <v>0</v>
      </c>
      <c r="M293">
        <v>111305.72076</v>
      </c>
      <c r="N293">
        <v>111305.72076</v>
      </c>
      <c r="O293">
        <v>111305.72076</v>
      </c>
      <c r="P293">
        <v>36023.338072999999</v>
      </c>
      <c r="Q293">
        <v>36023.338072999999</v>
      </c>
      <c r="R293">
        <v>303053.33818000002</v>
      </c>
      <c r="S293">
        <v>68806.610344000001</v>
      </c>
      <c r="T293">
        <v>25934.295157</v>
      </c>
      <c r="U293">
        <v>10416.489949000001</v>
      </c>
      <c r="V293">
        <v>51649.305052000003</v>
      </c>
      <c r="W293">
        <v>51649.305052000003</v>
      </c>
      <c r="X293">
        <v>51649.305052000003</v>
      </c>
      <c r="Y293">
        <v>35554.546674999998</v>
      </c>
      <c r="Z293">
        <v>24055.754228999998</v>
      </c>
      <c r="AA293">
        <v>15517.658826999999</v>
      </c>
      <c r="AB293">
        <v>15517.658826999999</v>
      </c>
      <c r="AC293">
        <v>15517.658826999999</v>
      </c>
      <c r="AD293">
        <v>0</v>
      </c>
      <c r="AE293">
        <v>0</v>
      </c>
      <c r="AF293">
        <v>194</v>
      </c>
      <c r="AG293">
        <v>0.52359998230000004</v>
      </c>
      <c r="AH293">
        <v>543.85553693999998</v>
      </c>
      <c r="AI293">
        <v>155.93930434999999</v>
      </c>
      <c r="AJ293">
        <f>IF(AI293&gt;0,MIN(AH293/AI293,100),100)</f>
        <v>3.487610382814947</v>
      </c>
      <c r="AK293">
        <v>160024.55557</v>
      </c>
      <c r="AL293">
        <v>2937088.2174</v>
      </c>
      <c r="AM293">
        <v>12.847789499999999</v>
      </c>
      <c r="AN293">
        <f>IF(AND(AK293=0,AL293=0,AM293=0),1,0)</f>
        <v>0</v>
      </c>
      <c r="AQ293">
        <v>41.779414035000002</v>
      </c>
      <c r="AR293">
        <v>0.3</v>
      </c>
      <c r="AS293">
        <v>54.087939310000003</v>
      </c>
      <c r="AT293">
        <v>0.541771</v>
      </c>
      <c r="AU293">
        <v>29.303297220000001</v>
      </c>
      <c r="AV293">
        <v>15.58905983</v>
      </c>
      <c r="AW293">
        <v>22.665539026000001</v>
      </c>
      <c r="AX293">
        <v>5.5484883587000002</v>
      </c>
      <c r="AY293">
        <v>51361.193333000003</v>
      </c>
      <c r="AZ293">
        <v>7.1436666666999997</v>
      </c>
      <c r="BA293">
        <v>119.93</v>
      </c>
      <c r="BB293">
        <v>30445.646667000001</v>
      </c>
      <c r="BC293">
        <v>6146.2933333000001</v>
      </c>
      <c r="BD293">
        <v>0</v>
      </c>
      <c r="BE293">
        <v>600000</v>
      </c>
      <c r="BF293">
        <v>6.0256410000000002</v>
      </c>
      <c r="BG293">
        <v>14509721.476</v>
      </c>
      <c r="BH293">
        <v>9934706.8786999993</v>
      </c>
      <c r="BI293">
        <v>2.0319566601000001</v>
      </c>
      <c r="BJ293">
        <v>19.374455770000001</v>
      </c>
      <c r="BK293">
        <v>6.7190364200000001</v>
      </c>
      <c r="BL293">
        <f>BK293/BJ293</f>
        <v>0.34679871784599808</v>
      </c>
      <c r="BM293">
        <v>227.57555576999999</v>
      </c>
      <c r="BN293">
        <v>270</v>
      </c>
      <c r="BO293">
        <f>BN293*365.25*1000000/1000</f>
        <v>98617500</v>
      </c>
      <c r="BP293">
        <f>BO293/(CR293*1000)</f>
        <v>54.970735785953174</v>
      </c>
      <c r="BQ293">
        <v>1</v>
      </c>
      <c r="BR293">
        <v>217</v>
      </c>
      <c r="BS293">
        <v>217</v>
      </c>
      <c r="BT293">
        <v>356</v>
      </c>
      <c r="BU293" t="s">
        <v>380</v>
      </c>
      <c r="BV293" t="s">
        <v>434</v>
      </c>
      <c r="BW293">
        <v>22.3</v>
      </c>
      <c r="BX293">
        <v>73.2</v>
      </c>
      <c r="BY293" t="s">
        <v>71</v>
      </c>
      <c r="BZ293" t="s">
        <v>72</v>
      </c>
      <c r="CA293" t="s">
        <v>118</v>
      </c>
      <c r="CB293" t="s">
        <v>879</v>
      </c>
      <c r="CC293" t="s">
        <v>93</v>
      </c>
      <c r="CD293" t="s">
        <v>881</v>
      </c>
      <c r="CE293">
        <v>2494.284838</v>
      </c>
      <c r="CF293">
        <v>207</v>
      </c>
      <c r="CG293">
        <v>249</v>
      </c>
      <c r="CH293">
        <v>302</v>
      </c>
      <c r="CI293">
        <v>370</v>
      </c>
      <c r="CJ293">
        <v>453</v>
      </c>
      <c r="CK293">
        <v>571</v>
      </c>
      <c r="CL293">
        <v>722</v>
      </c>
      <c r="CM293">
        <v>891</v>
      </c>
      <c r="CN293">
        <v>1096</v>
      </c>
      <c r="CO293">
        <v>1273</v>
      </c>
      <c r="CP293">
        <v>1465</v>
      </c>
      <c r="CQ293">
        <v>1625</v>
      </c>
      <c r="CR293">
        <v>1794</v>
      </c>
      <c r="CS293">
        <v>1993</v>
      </c>
      <c r="CT293" t="s">
        <v>886</v>
      </c>
      <c r="CU293">
        <v>2270</v>
      </c>
      <c r="CV293">
        <v>2605</v>
      </c>
      <c r="CW293">
        <v>3608.05</v>
      </c>
      <c r="CX293" t="s">
        <v>879</v>
      </c>
      <c r="CY293" t="s">
        <v>889</v>
      </c>
      <c r="CZ293">
        <v>2730.4865743</v>
      </c>
      <c r="DA293">
        <v>6992.0988164</v>
      </c>
      <c r="DB293">
        <v>116.63300323999999</v>
      </c>
      <c r="DC293">
        <v>772.71502685999997</v>
      </c>
      <c r="DD293">
        <f t="shared" si="55"/>
        <v>6.6251833134224967</v>
      </c>
      <c r="DE293">
        <v>8.7234897613999998</v>
      </c>
      <c r="DF293">
        <v>1.0769599675999999</v>
      </c>
      <c r="DG293">
        <v>8.1000795363999991</v>
      </c>
      <c r="DH293">
        <v>54.087939310000003</v>
      </c>
      <c r="DI293">
        <v>0.541771</v>
      </c>
      <c r="DJ293">
        <v>29.303297220000001</v>
      </c>
      <c r="DK293">
        <v>228606.50795999999</v>
      </c>
      <c r="DL293">
        <v>4195840.3106000004</v>
      </c>
      <c r="DM293">
        <v>18.353985000000002</v>
      </c>
      <c r="DN293">
        <f>IF(AND(D293=1,AM293&gt;1),1,0)</f>
        <v>0</v>
      </c>
      <c r="DO293">
        <f>IF(AND(DN293=0,AN293=1),AO293,DN293)</f>
        <v>0</v>
      </c>
      <c r="DP293">
        <f>IF(AND(E293=1,AS294&gt;0.3),1,0)</f>
        <v>0</v>
      </c>
      <c r="DQ293">
        <f>IF(AND(F293=1,AT294&gt;0.4),1,0)</f>
        <v>0</v>
      </c>
      <c r="DR293">
        <f>IF(AND($F293=1,$AT294&gt;1),1,0)</f>
        <v>0</v>
      </c>
      <c r="DS293">
        <f>IF(AND($F293=1,$AX293&gt;0.3),1,0)</f>
        <v>1</v>
      </c>
      <c r="DT293">
        <f>IF(AND($F293=1,$AX293&gt;0.4),1,0)</f>
        <v>1</v>
      </c>
      <c r="DU293">
        <f>IF(AND($F293=1,$AX293&gt;1),1,0)</f>
        <v>1</v>
      </c>
      <c r="DV293">
        <f>IF(AND($F293=1,$BI293&gt;0.3),1,0)</f>
        <v>1</v>
      </c>
      <c r="DW293">
        <f>IF(AND($F293=1,$BI293&gt;0.4),1,0)</f>
        <v>1</v>
      </c>
      <c r="DX293">
        <f>IF(AND($F293=1,$BI293&gt;1),1,0)</f>
        <v>1</v>
      </c>
      <c r="DY293">
        <f>IF(AND($F293=1,$BL293&gt;0.3),1,0)</f>
        <v>1</v>
      </c>
      <c r="DZ293">
        <f>IF(AND($F293=1,$BL293&gt;0.4),1,0)</f>
        <v>0</v>
      </c>
      <c r="EA293">
        <f>IF(AND($F293=1,$BL293&gt;1),1,0)</f>
        <v>0</v>
      </c>
      <c r="EB293" s="3">
        <v>148.79291745712905</v>
      </c>
      <c r="EC293">
        <f t="shared" si="52"/>
        <v>266934493.91808948</v>
      </c>
      <c r="ED293">
        <f t="shared" si="53"/>
        <v>730.82681428635033</v>
      </c>
      <c r="EE293">
        <f t="shared" si="54"/>
        <v>270</v>
      </c>
      <c r="EF293">
        <v>156311.50899999999</v>
      </c>
      <c r="EG293">
        <v>111305.72076</v>
      </c>
      <c r="EH293">
        <v>0</v>
      </c>
      <c r="EI293">
        <v>19369.310934000001</v>
      </c>
      <c r="EJ293">
        <v>18546.291276</v>
      </c>
      <c r="EK293">
        <v>18546.291276</v>
      </c>
      <c r="EL293">
        <v>18546.291276</v>
      </c>
      <c r="EM293">
        <v>0</v>
      </c>
      <c r="EN293">
        <v>0</v>
      </c>
      <c r="EO293">
        <v>24472.457418000002</v>
      </c>
      <c r="EP293">
        <v>120967.23746</v>
      </c>
    </row>
    <row r="294" spans="1:146" x14ac:dyDescent="0.25">
      <c r="A294">
        <v>21433</v>
      </c>
      <c r="H294">
        <v>387308.16879000003</v>
      </c>
      <c r="I294">
        <v>387308.16879000003</v>
      </c>
      <c r="J294">
        <v>218324.71306000001</v>
      </c>
      <c r="K294">
        <v>218324.71306000001</v>
      </c>
      <c r="L294">
        <v>0</v>
      </c>
      <c r="M294">
        <v>551665.78929999995</v>
      </c>
      <c r="N294">
        <v>248204.34357999999</v>
      </c>
      <c r="O294">
        <v>0</v>
      </c>
      <c r="P294">
        <v>0</v>
      </c>
      <c r="Q294">
        <v>0</v>
      </c>
      <c r="AF294">
        <v>78</v>
      </c>
      <c r="AG294">
        <v>0.58009999990000005</v>
      </c>
      <c r="BE294">
        <v>600000</v>
      </c>
      <c r="BQ294">
        <v>1</v>
      </c>
      <c r="BR294">
        <v>261</v>
      </c>
      <c r="BS294">
        <v>261</v>
      </c>
      <c r="BT294">
        <v>356</v>
      </c>
      <c r="BU294" t="s">
        <v>380</v>
      </c>
      <c r="BV294" t="s">
        <v>435</v>
      </c>
      <c r="BW294">
        <v>25.33</v>
      </c>
      <c r="BX294">
        <v>83</v>
      </c>
      <c r="BY294" t="s">
        <v>71</v>
      </c>
      <c r="BZ294" t="s">
        <v>72</v>
      </c>
      <c r="CA294" t="s">
        <v>118</v>
      </c>
      <c r="CB294" t="s">
        <v>879</v>
      </c>
      <c r="CC294" t="s">
        <v>93</v>
      </c>
      <c r="CD294" t="s">
        <v>881</v>
      </c>
      <c r="CE294">
        <v>2702.9451760000002</v>
      </c>
      <c r="CF294">
        <v>349</v>
      </c>
      <c r="CG294">
        <v>409</v>
      </c>
      <c r="CH294">
        <v>480</v>
      </c>
      <c r="CI294">
        <v>537</v>
      </c>
      <c r="CJ294">
        <v>597</v>
      </c>
      <c r="CK294">
        <v>680</v>
      </c>
      <c r="CL294">
        <v>777</v>
      </c>
      <c r="CM294">
        <v>887</v>
      </c>
      <c r="CN294">
        <v>1013</v>
      </c>
      <c r="CO294">
        <v>1106</v>
      </c>
      <c r="CP294">
        <v>1199</v>
      </c>
      <c r="CQ294">
        <v>1304</v>
      </c>
      <c r="CR294">
        <v>1419</v>
      </c>
      <c r="CS294">
        <v>1559</v>
      </c>
      <c r="CT294" t="s">
        <v>886</v>
      </c>
      <c r="CU294">
        <v>1771</v>
      </c>
      <c r="CV294">
        <v>2036</v>
      </c>
      <c r="CW294">
        <v>1102.4100000000001</v>
      </c>
      <c r="CX294" t="s">
        <v>879</v>
      </c>
      <c r="CY294" t="s">
        <v>889</v>
      </c>
      <c r="CZ294">
        <v>3092.6032137000002</v>
      </c>
      <c r="DA294">
        <v>7814.2794680999996</v>
      </c>
      <c r="DB294">
        <v>288.60800171</v>
      </c>
      <c r="DC294">
        <v>77.476402282999999</v>
      </c>
      <c r="DD294">
        <f t="shared" si="55"/>
        <v>0.26844855937449053</v>
      </c>
      <c r="DE294">
        <v>266.22900391000002</v>
      </c>
      <c r="DF294">
        <v>1843.4499512</v>
      </c>
      <c r="DG294">
        <v>0.14441899959999999</v>
      </c>
      <c r="DH294">
        <v>497.39323989000002</v>
      </c>
      <c r="DI294">
        <v>0.62768400000000002</v>
      </c>
      <c r="DJ294">
        <v>312.20582138999998</v>
      </c>
      <c r="DK294">
        <v>476263.15986999997</v>
      </c>
      <c r="DL294">
        <v>359403.42086000001</v>
      </c>
      <c r="DM294">
        <v>0.75463199999999997</v>
      </c>
      <c r="EB294" s="3">
        <v>148.79291745712905</v>
      </c>
      <c r="EC294">
        <f t="shared" si="52"/>
        <v>211137149.87166613</v>
      </c>
      <c r="ED294">
        <f t="shared" si="53"/>
        <v>578.06201196896961</v>
      </c>
      <c r="EE294">
        <f t="shared" si="54"/>
        <v>578.06201196896961</v>
      </c>
      <c r="EF294">
        <v>218324.71306000001</v>
      </c>
      <c r="EG294">
        <v>0</v>
      </c>
      <c r="EJ294">
        <v>0</v>
      </c>
      <c r="EK294">
        <v>0</v>
      </c>
      <c r="EL294">
        <v>0</v>
      </c>
      <c r="EM294">
        <v>14301.902067999999</v>
      </c>
      <c r="EN294">
        <v>14301.902067999999</v>
      </c>
      <c r="EO294">
        <v>35809.472781999997</v>
      </c>
    </row>
    <row r="295" spans="1:146" x14ac:dyDescent="0.25">
      <c r="A295">
        <v>21435</v>
      </c>
      <c r="H295">
        <v>80702.439746999997</v>
      </c>
      <c r="I295">
        <v>80702.439746999997</v>
      </c>
      <c r="J295">
        <v>80702.439746999997</v>
      </c>
      <c r="K295">
        <v>36295.858132000001</v>
      </c>
      <c r="L295">
        <v>36295.858132000001</v>
      </c>
      <c r="M295">
        <v>263239.27256999997</v>
      </c>
      <c r="N295">
        <v>197512.27669999999</v>
      </c>
      <c r="O295">
        <v>135490.25141999999</v>
      </c>
      <c r="P295">
        <v>63412.997853000001</v>
      </c>
      <c r="Q295">
        <v>63412.997853000001</v>
      </c>
      <c r="AF295">
        <v>27</v>
      </c>
      <c r="AG295">
        <v>0.61339998250000005</v>
      </c>
      <c r="BE295">
        <v>600000</v>
      </c>
      <c r="BQ295">
        <v>1</v>
      </c>
      <c r="BR295">
        <v>171</v>
      </c>
      <c r="BS295">
        <v>171</v>
      </c>
      <c r="BT295">
        <v>356</v>
      </c>
      <c r="BU295" t="s">
        <v>380</v>
      </c>
      <c r="BV295" t="s">
        <v>436</v>
      </c>
      <c r="BW295">
        <v>16.52</v>
      </c>
      <c r="BX295">
        <v>80.62</v>
      </c>
      <c r="BY295" t="s">
        <v>71</v>
      </c>
      <c r="BZ295" t="s">
        <v>72</v>
      </c>
      <c r="CA295" t="s">
        <v>118</v>
      </c>
      <c r="CB295" t="s">
        <v>879</v>
      </c>
      <c r="CC295" t="s">
        <v>93</v>
      </c>
      <c r="CD295" t="s">
        <v>881</v>
      </c>
      <c r="CE295">
        <v>3255.5516026</v>
      </c>
      <c r="CF295">
        <v>155</v>
      </c>
      <c r="CG295">
        <v>190</v>
      </c>
      <c r="CH295">
        <v>229</v>
      </c>
      <c r="CI295">
        <v>277</v>
      </c>
      <c r="CJ295">
        <v>335</v>
      </c>
      <c r="CK295">
        <v>419</v>
      </c>
      <c r="CL295">
        <v>527</v>
      </c>
      <c r="CM295">
        <v>658</v>
      </c>
      <c r="CN295">
        <v>821</v>
      </c>
      <c r="CO295">
        <v>914</v>
      </c>
      <c r="CP295">
        <v>999</v>
      </c>
      <c r="CQ295">
        <v>1197</v>
      </c>
      <c r="CR295">
        <v>1453</v>
      </c>
      <c r="CS295">
        <v>1753</v>
      </c>
      <c r="CT295" t="s">
        <v>886</v>
      </c>
      <c r="CU295">
        <v>2058</v>
      </c>
      <c r="CV295">
        <v>2370</v>
      </c>
      <c r="CW295">
        <v>2259.48</v>
      </c>
      <c r="CX295" t="s">
        <v>879</v>
      </c>
      <c r="CY295" t="s">
        <v>889</v>
      </c>
      <c r="CZ295">
        <v>2031.7428267</v>
      </c>
      <c r="DA295">
        <v>7872.3163138999998</v>
      </c>
      <c r="DB295">
        <v>0.68443602319999997</v>
      </c>
      <c r="DC295">
        <v>973.26202393000005</v>
      </c>
      <c r="DD295">
        <f t="shared" si="55"/>
        <v>100</v>
      </c>
      <c r="DE295">
        <v>63.232299804999997</v>
      </c>
      <c r="DF295">
        <v>38.091800689999999</v>
      </c>
      <c r="DG295">
        <v>1.6599999666</v>
      </c>
      <c r="DH295">
        <v>81.439349289999996</v>
      </c>
      <c r="DI295">
        <v>1.06385</v>
      </c>
      <c r="DJ295">
        <v>86.639316919999999</v>
      </c>
      <c r="DK295">
        <v>52353.322749999999</v>
      </c>
      <c r="DL295">
        <v>136802.4259</v>
      </c>
      <c r="DM295">
        <v>2.6130610000000001</v>
      </c>
      <c r="EB295" s="3">
        <v>148.79291745712905</v>
      </c>
      <c r="EC295">
        <f t="shared" si="52"/>
        <v>216196109.06520849</v>
      </c>
      <c r="ED295">
        <f t="shared" si="53"/>
        <v>591.91268737907876</v>
      </c>
      <c r="EE295">
        <f t="shared" si="54"/>
        <v>591.91268737907876</v>
      </c>
      <c r="EF295">
        <v>36295.858132000001</v>
      </c>
      <c r="EG295">
        <v>63412.997853000001</v>
      </c>
      <c r="EJ295">
        <v>2433.3987662</v>
      </c>
      <c r="EK295">
        <v>2433.3987662</v>
      </c>
      <c r="EL295">
        <v>2433.3987662</v>
      </c>
      <c r="EM295">
        <v>0</v>
      </c>
      <c r="EN295">
        <v>0</v>
      </c>
      <c r="EO295">
        <v>23329.041042000001</v>
      </c>
    </row>
    <row r="296" spans="1:146" x14ac:dyDescent="0.25">
      <c r="A296">
        <v>21436</v>
      </c>
      <c r="H296">
        <v>152844.76194</v>
      </c>
      <c r="I296">
        <v>152844.76194</v>
      </c>
      <c r="J296">
        <v>152844.76194</v>
      </c>
      <c r="K296">
        <v>52328.495573</v>
      </c>
      <c r="L296">
        <v>28488.766362999999</v>
      </c>
      <c r="M296">
        <v>36400.390439000003</v>
      </c>
      <c r="N296">
        <v>28486.297017000001</v>
      </c>
      <c r="O296">
        <v>0</v>
      </c>
      <c r="P296">
        <v>0</v>
      </c>
      <c r="Q296">
        <v>0</v>
      </c>
      <c r="AF296">
        <v>17</v>
      </c>
      <c r="AG296">
        <v>0.74320000409999998</v>
      </c>
      <c r="BE296">
        <v>600000</v>
      </c>
      <c r="BQ296">
        <v>0</v>
      </c>
      <c r="BR296">
        <v>176</v>
      </c>
      <c r="BS296">
        <v>176</v>
      </c>
      <c r="BT296">
        <v>356</v>
      </c>
      <c r="BU296" t="s">
        <v>380</v>
      </c>
      <c r="BV296" t="s">
        <v>437</v>
      </c>
      <c r="BW296">
        <v>17.7</v>
      </c>
      <c r="BX296">
        <v>83.3</v>
      </c>
      <c r="BY296" t="s">
        <v>71</v>
      </c>
      <c r="BZ296" t="s">
        <v>72</v>
      </c>
      <c r="CA296" t="s">
        <v>118</v>
      </c>
      <c r="CB296" t="s">
        <v>879</v>
      </c>
      <c r="CC296" t="s">
        <v>80</v>
      </c>
      <c r="CD296" t="s">
        <v>881</v>
      </c>
      <c r="CE296">
        <v>2330.177596</v>
      </c>
      <c r="CF296">
        <v>105</v>
      </c>
      <c r="CG296">
        <v>144</v>
      </c>
      <c r="CH296">
        <v>202</v>
      </c>
      <c r="CI296">
        <v>267</v>
      </c>
      <c r="CJ296">
        <v>349</v>
      </c>
      <c r="CK296">
        <v>452</v>
      </c>
      <c r="CL296">
        <v>583</v>
      </c>
      <c r="CM296">
        <v>770</v>
      </c>
      <c r="CN296">
        <v>1018</v>
      </c>
      <c r="CO296">
        <v>1168</v>
      </c>
      <c r="CP296">
        <v>1309</v>
      </c>
      <c r="CQ296">
        <v>1490</v>
      </c>
      <c r="CR296">
        <v>1700</v>
      </c>
      <c r="CS296">
        <v>1944</v>
      </c>
      <c r="CT296" t="s">
        <v>886</v>
      </c>
      <c r="CU296">
        <v>2238</v>
      </c>
      <c r="CV296">
        <v>2570</v>
      </c>
      <c r="CW296">
        <v>2259.48</v>
      </c>
      <c r="CX296" t="s">
        <v>879</v>
      </c>
      <c r="CY296" t="s">
        <v>889</v>
      </c>
      <c r="CZ296">
        <v>2175.1390941</v>
      </c>
      <c r="DA296">
        <v>8102.1820746000003</v>
      </c>
      <c r="DB296">
        <v>5.1698598862000003</v>
      </c>
      <c r="DC296">
        <v>178.48800659</v>
      </c>
      <c r="DD296">
        <f t="shared" si="55"/>
        <v>34.524728042715672</v>
      </c>
      <c r="DE296">
        <v>0.25596699119999999</v>
      </c>
      <c r="DF296">
        <v>1.0451300144</v>
      </c>
      <c r="DG296">
        <v>0.24491499359999999</v>
      </c>
      <c r="DH296">
        <v>0.77356641999999998</v>
      </c>
      <c r="DI296">
        <v>1.59467</v>
      </c>
      <c r="DJ296">
        <v>1.2335829700000001</v>
      </c>
      <c r="DK296">
        <v>0</v>
      </c>
      <c r="DL296">
        <v>0</v>
      </c>
      <c r="DM296">
        <v>0</v>
      </c>
      <c r="EB296" s="3">
        <v>148.79291745712905</v>
      </c>
      <c r="EC296">
        <f t="shared" si="52"/>
        <v>252947959.6771194</v>
      </c>
      <c r="ED296">
        <f t="shared" si="53"/>
        <v>692.53377050546032</v>
      </c>
      <c r="EE296">
        <f t="shared" si="54"/>
        <v>692.53377050546032</v>
      </c>
      <c r="EF296">
        <v>52328.495573</v>
      </c>
      <c r="EG296">
        <v>0</v>
      </c>
      <c r="EJ296">
        <v>52329.402653999998</v>
      </c>
      <c r="EK296">
        <v>52329.402653999998</v>
      </c>
      <c r="EL296">
        <v>69809.942960999993</v>
      </c>
      <c r="EM296">
        <v>0</v>
      </c>
      <c r="EN296">
        <v>0</v>
      </c>
      <c r="EO296">
        <v>109917.35698</v>
      </c>
    </row>
    <row r="297" spans="1:146" x14ac:dyDescent="0.25">
      <c r="A297">
        <v>21439</v>
      </c>
      <c r="H297">
        <v>308593.22321999999</v>
      </c>
      <c r="I297">
        <v>308593.22321999999</v>
      </c>
      <c r="J297">
        <v>254811.10230999999</v>
      </c>
      <c r="K297">
        <v>0</v>
      </c>
      <c r="L297">
        <v>0</v>
      </c>
      <c r="M297">
        <v>323682.40664</v>
      </c>
      <c r="N297">
        <v>228962.36037000001</v>
      </c>
      <c r="O297">
        <v>228902.06193</v>
      </c>
      <c r="P297">
        <v>0</v>
      </c>
      <c r="Q297">
        <v>0</v>
      </c>
      <c r="AF297">
        <v>302</v>
      </c>
      <c r="AG297">
        <v>0.54710000749999999</v>
      </c>
      <c r="BE297">
        <v>600000</v>
      </c>
      <c r="BQ297">
        <v>0</v>
      </c>
      <c r="BR297">
        <v>178</v>
      </c>
      <c r="BS297">
        <v>178</v>
      </c>
      <c r="BT297">
        <v>356</v>
      </c>
      <c r="BU297" t="s">
        <v>380</v>
      </c>
      <c r="BV297" t="s">
        <v>438</v>
      </c>
      <c r="BW297">
        <v>18</v>
      </c>
      <c r="BX297">
        <v>79.58</v>
      </c>
      <c r="BY297" t="s">
        <v>71</v>
      </c>
      <c r="BZ297" t="s">
        <v>72</v>
      </c>
      <c r="CA297" t="s">
        <v>118</v>
      </c>
      <c r="CB297" t="s">
        <v>879</v>
      </c>
      <c r="CC297" t="s">
        <v>93</v>
      </c>
      <c r="CD297" t="s">
        <v>881</v>
      </c>
      <c r="CE297">
        <v>561.76951133</v>
      </c>
      <c r="CF297">
        <v>130</v>
      </c>
      <c r="CG297">
        <v>143</v>
      </c>
      <c r="CH297">
        <v>154</v>
      </c>
      <c r="CI297">
        <v>176</v>
      </c>
      <c r="CJ297">
        <v>203</v>
      </c>
      <c r="CK297">
        <v>255</v>
      </c>
      <c r="CL297">
        <v>325</v>
      </c>
      <c r="CM297">
        <v>387</v>
      </c>
      <c r="CN297">
        <v>457</v>
      </c>
      <c r="CO297">
        <v>512</v>
      </c>
      <c r="CP297">
        <v>569</v>
      </c>
      <c r="CQ297">
        <v>650</v>
      </c>
      <c r="CR297">
        <v>746</v>
      </c>
      <c r="CS297">
        <v>858</v>
      </c>
      <c r="CT297" t="s">
        <v>884</v>
      </c>
      <c r="CU297">
        <v>995</v>
      </c>
      <c r="CV297">
        <v>1151</v>
      </c>
      <c r="CW297">
        <v>2259.48</v>
      </c>
      <c r="CX297" t="s">
        <v>879</v>
      </c>
      <c r="CY297" t="s">
        <v>889</v>
      </c>
      <c r="CZ297">
        <v>2211.5394845000001</v>
      </c>
      <c r="DA297">
        <v>7732.2872989999996</v>
      </c>
      <c r="DB297">
        <v>137.95700073</v>
      </c>
      <c r="DC297">
        <v>573.58197022000002</v>
      </c>
      <c r="DD297">
        <f t="shared" si="55"/>
        <v>4.1576865775922123</v>
      </c>
      <c r="DE297">
        <v>63.232299804999997</v>
      </c>
      <c r="DF297">
        <v>38.091800689999999</v>
      </c>
      <c r="DG297">
        <v>1.6599999666</v>
      </c>
      <c r="DH297">
        <v>157.00247893</v>
      </c>
      <c r="DI297">
        <v>0.32286999999999999</v>
      </c>
      <c r="DJ297">
        <v>50.691378309999997</v>
      </c>
      <c r="DK297">
        <v>0</v>
      </c>
      <c r="DL297">
        <v>0</v>
      </c>
      <c r="DM297">
        <v>0</v>
      </c>
      <c r="EB297" s="3">
        <v>148.79291745712905</v>
      </c>
      <c r="EC297">
        <f t="shared" si="52"/>
        <v>110999516.42301828</v>
      </c>
      <c r="ED297">
        <f t="shared" si="53"/>
        <v>303.90011341004316</v>
      </c>
      <c r="EE297">
        <f t="shared" si="54"/>
        <v>303.90011341004316</v>
      </c>
      <c r="EF297">
        <v>0</v>
      </c>
      <c r="EG297">
        <v>0</v>
      </c>
      <c r="EJ297">
        <v>40808.754280000001</v>
      </c>
      <c r="EK297">
        <v>40808.754280000001</v>
      </c>
      <c r="EL297">
        <v>60614.645755999998</v>
      </c>
      <c r="EM297">
        <v>0</v>
      </c>
      <c r="EN297">
        <v>0</v>
      </c>
      <c r="EO297">
        <v>34975.552799999998</v>
      </c>
    </row>
    <row r="298" spans="1:146" x14ac:dyDescent="0.25">
      <c r="A298">
        <v>21446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AF298">
        <v>0</v>
      </c>
      <c r="AG298">
        <v>1.3910000324</v>
      </c>
      <c r="BE298">
        <v>600000</v>
      </c>
      <c r="BQ298">
        <v>0</v>
      </c>
      <c r="BR298">
        <v>68</v>
      </c>
      <c r="BS298">
        <v>68</v>
      </c>
      <c r="BT298">
        <v>360</v>
      </c>
      <c r="BU298" t="s">
        <v>439</v>
      </c>
      <c r="BV298" t="s">
        <v>440</v>
      </c>
      <c r="BW298">
        <v>-5.45</v>
      </c>
      <c r="BX298">
        <v>105.27</v>
      </c>
      <c r="BY298" t="s">
        <v>71</v>
      </c>
      <c r="BZ298" t="s">
        <v>156</v>
      </c>
      <c r="CA298" t="s">
        <v>118</v>
      </c>
      <c r="CB298" t="s">
        <v>879</v>
      </c>
      <c r="CC298" t="s">
        <v>80</v>
      </c>
      <c r="CD298" t="s">
        <v>881</v>
      </c>
      <c r="CE298">
        <v>2130.3295475999998</v>
      </c>
      <c r="CF298">
        <v>28</v>
      </c>
      <c r="CG298">
        <v>42</v>
      </c>
      <c r="CH298">
        <v>64</v>
      </c>
      <c r="CI298">
        <v>98</v>
      </c>
      <c r="CJ298">
        <v>150</v>
      </c>
      <c r="CK298">
        <v>228</v>
      </c>
      <c r="CL298">
        <v>348</v>
      </c>
      <c r="CM298">
        <v>401</v>
      </c>
      <c r="CN298">
        <v>454</v>
      </c>
      <c r="CO298">
        <v>578</v>
      </c>
      <c r="CP298">
        <v>743</v>
      </c>
      <c r="CQ298">
        <v>811</v>
      </c>
      <c r="CR298">
        <v>884</v>
      </c>
      <c r="CS298">
        <v>980</v>
      </c>
      <c r="CT298" t="s">
        <v>884</v>
      </c>
      <c r="CU298">
        <v>1114</v>
      </c>
      <c r="CV298">
        <v>1256</v>
      </c>
      <c r="CW298">
        <v>1935.79</v>
      </c>
      <c r="CX298" t="s">
        <v>879</v>
      </c>
      <c r="CY298" t="s">
        <v>889</v>
      </c>
      <c r="CZ298">
        <v>-673.47507289999999</v>
      </c>
      <c r="DA298">
        <v>10521.000142999999</v>
      </c>
      <c r="DB298">
        <v>1307.8299560999999</v>
      </c>
      <c r="DC298">
        <v>5.9852800368999999</v>
      </c>
      <c r="DD298">
        <f t="shared" si="55"/>
        <v>4.576497127155842E-3</v>
      </c>
      <c r="DE298">
        <v>5.13008982E-2</v>
      </c>
      <c r="DF298">
        <v>2.5783500671000001</v>
      </c>
      <c r="DG298">
        <v>1.9896799699999999E-2</v>
      </c>
      <c r="DH298">
        <v>9.5865671599999995</v>
      </c>
      <c r="DI298">
        <v>4.2169100000000001E-2</v>
      </c>
      <c r="DJ298">
        <v>0.40425707</v>
      </c>
      <c r="DK298">
        <v>0</v>
      </c>
      <c r="DL298">
        <v>0</v>
      </c>
      <c r="DM298">
        <v>0</v>
      </c>
      <c r="EB298" s="3">
        <v>129.51065523689618</v>
      </c>
      <c r="EC298">
        <f t="shared" si="52"/>
        <v>114487419.22941622</v>
      </c>
      <c r="ED298">
        <f t="shared" si="53"/>
        <v>313.44947085398007</v>
      </c>
      <c r="EE298">
        <f t="shared" si="54"/>
        <v>313.44947085398007</v>
      </c>
      <c r="EF298">
        <v>0</v>
      </c>
      <c r="EG298">
        <v>0</v>
      </c>
      <c r="EJ298">
        <v>0</v>
      </c>
      <c r="EK298">
        <v>0</v>
      </c>
      <c r="EL298">
        <v>0</v>
      </c>
      <c r="EM298">
        <v>22027.074874999998</v>
      </c>
      <c r="EN298">
        <v>22027.074874999998</v>
      </c>
      <c r="EO298">
        <v>22156.175861</v>
      </c>
    </row>
    <row r="299" spans="1:146" x14ac:dyDescent="0.25">
      <c r="A299">
        <v>21447</v>
      </c>
      <c r="H299">
        <v>15498.136355000001</v>
      </c>
      <c r="I299">
        <v>12329.608270999999</v>
      </c>
      <c r="J299">
        <v>0</v>
      </c>
      <c r="K299">
        <v>0</v>
      </c>
      <c r="L299">
        <v>0</v>
      </c>
      <c r="M299">
        <v>60539.473147999997</v>
      </c>
      <c r="N299">
        <v>8028.0763187000002</v>
      </c>
      <c r="O299">
        <v>8028.0763187000002</v>
      </c>
      <c r="P299">
        <v>0</v>
      </c>
      <c r="Q299">
        <v>0</v>
      </c>
      <c r="AF299">
        <v>807</v>
      </c>
      <c r="AG299">
        <v>1.3992999792</v>
      </c>
      <c r="BE299">
        <v>35000</v>
      </c>
      <c r="BQ299">
        <v>0</v>
      </c>
      <c r="BR299">
        <v>59</v>
      </c>
      <c r="BS299">
        <v>59</v>
      </c>
      <c r="BT299">
        <v>360</v>
      </c>
      <c r="BU299" t="s">
        <v>439</v>
      </c>
      <c r="BV299" t="s">
        <v>441</v>
      </c>
      <c r="BW299">
        <v>-6.9</v>
      </c>
      <c r="BX299">
        <v>107.58</v>
      </c>
      <c r="BY299" t="s">
        <v>71</v>
      </c>
      <c r="BZ299" t="s">
        <v>156</v>
      </c>
      <c r="CA299" t="s">
        <v>118</v>
      </c>
      <c r="CB299" t="s">
        <v>879</v>
      </c>
      <c r="CC299" t="s">
        <v>80</v>
      </c>
      <c r="CD299" t="s">
        <v>881</v>
      </c>
      <c r="CE299">
        <v>8948.1299901000002</v>
      </c>
      <c r="CF299">
        <v>511</v>
      </c>
      <c r="CG299">
        <v>679</v>
      </c>
      <c r="CH299">
        <v>902</v>
      </c>
      <c r="CI299">
        <v>1052</v>
      </c>
      <c r="CJ299">
        <v>1170</v>
      </c>
      <c r="CK299">
        <v>1304</v>
      </c>
      <c r="CL299">
        <v>1452</v>
      </c>
      <c r="CM299">
        <v>1716</v>
      </c>
      <c r="CN299">
        <v>2035</v>
      </c>
      <c r="CO299">
        <v>2097</v>
      </c>
      <c r="CP299">
        <v>2138</v>
      </c>
      <c r="CQ299">
        <v>2265</v>
      </c>
      <c r="CR299">
        <v>2399</v>
      </c>
      <c r="CS299">
        <v>2595</v>
      </c>
      <c r="CT299" t="s">
        <v>883</v>
      </c>
      <c r="CU299">
        <v>2909</v>
      </c>
      <c r="CV299">
        <v>3247</v>
      </c>
      <c r="CW299">
        <v>2853.34</v>
      </c>
      <c r="CX299" t="s">
        <v>879</v>
      </c>
      <c r="CY299" t="s">
        <v>889</v>
      </c>
      <c r="CZ299">
        <v>-852.35912210000004</v>
      </c>
      <c r="DA299">
        <v>10733.717097000001</v>
      </c>
      <c r="DB299">
        <v>2591.1999512000002</v>
      </c>
      <c r="DC299">
        <v>25.503599167000001</v>
      </c>
      <c r="DD299">
        <f t="shared" si="55"/>
        <v>9.84238949031669E-3</v>
      </c>
      <c r="DE299">
        <v>0.79677999020000001</v>
      </c>
      <c r="DF299">
        <v>2.7808101177000002</v>
      </c>
      <c r="DG299">
        <v>0.28652799130000001</v>
      </c>
      <c r="DH299">
        <v>11.39729595</v>
      </c>
      <c r="DI299">
        <v>0.23025799999999999</v>
      </c>
      <c r="DJ299">
        <v>2.62431839</v>
      </c>
      <c r="DK299">
        <v>0</v>
      </c>
      <c r="DL299">
        <v>0</v>
      </c>
      <c r="DM299">
        <v>0</v>
      </c>
      <c r="EB299" s="3">
        <v>129.51065523689618</v>
      </c>
      <c r="EC299">
        <f t="shared" si="52"/>
        <v>310696061.91331393</v>
      </c>
      <c r="ED299">
        <f t="shared" si="53"/>
        <v>850.63945766821053</v>
      </c>
      <c r="EE299">
        <f t="shared" si="54"/>
        <v>850.63945766821053</v>
      </c>
      <c r="EF299">
        <v>0</v>
      </c>
      <c r="EG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</row>
    <row r="300" spans="1:146" x14ac:dyDescent="0.25">
      <c r="A300">
        <v>21452</v>
      </c>
      <c r="H300">
        <v>28809.901024999999</v>
      </c>
      <c r="I300">
        <v>28809.901024999999</v>
      </c>
      <c r="J300">
        <v>20794.535373999999</v>
      </c>
      <c r="K300">
        <v>0</v>
      </c>
      <c r="L300">
        <v>0</v>
      </c>
      <c r="M300">
        <v>29028.341152000001</v>
      </c>
      <c r="N300">
        <v>0</v>
      </c>
      <c r="O300">
        <v>0</v>
      </c>
      <c r="P300">
        <v>0</v>
      </c>
      <c r="Q300">
        <v>0</v>
      </c>
      <c r="AF300">
        <v>205</v>
      </c>
      <c r="AG300">
        <v>2.5258998871</v>
      </c>
      <c r="BE300">
        <v>600000</v>
      </c>
      <c r="BQ300">
        <v>1</v>
      </c>
      <c r="BR300">
        <v>61</v>
      </c>
      <c r="BS300">
        <v>61</v>
      </c>
      <c r="BT300">
        <v>360</v>
      </c>
      <c r="BU300" t="s">
        <v>439</v>
      </c>
      <c r="BV300" t="s">
        <v>442</v>
      </c>
      <c r="BW300">
        <v>-6.59</v>
      </c>
      <c r="BX300">
        <v>106.79</v>
      </c>
      <c r="BY300" t="s">
        <v>71</v>
      </c>
      <c r="BZ300" t="s">
        <v>156</v>
      </c>
      <c r="CA300" t="s">
        <v>118</v>
      </c>
      <c r="CB300" t="s">
        <v>879</v>
      </c>
      <c r="CC300" t="s">
        <v>80</v>
      </c>
      <c r="CD300" t="s">
        <v>881</v>
      </c>
      <c r="CE300">
        <v>4427.1737874999999</v>
      </c>
      <c r="CF300">
        <v>113</v>
      </c>
      <c r="CG300">
        <v>130</v>
      </c>
      <c r="CH300">
        <v>149</v>
      </c>
      <c r="CI300">
        <v>204</v>
      </c>
      <c r="CJ300">
        <v>300</v>
      </c>
      <c r="CK300">
        <v>406</v>
      </c>
      <c r="CL300">
        <v>535</v>
      </c>
      <c r="CM300">
        <v>569</v>
      </c>
      <c r="CN300">
        <v>596</v>
      </c>
      <c r="CO300">
        <v>668</v>
      </c>
      <c r="CP300">
        <v>751</v>
      </c>
      <c r="CQ300">
        <v>847</v>
      </c>
      <c r="CR300">
        <v>954</v>
      </c>
      <c r="CS300">
        <v>1084</v>
      </c>
      <c r="CT300" t="s">
        <v>886</v>
      </c>
      <c r="CU300">
        <v>1239</v>
      </c>
      <c r="CV300">
        <v>1396</v>
      </c>
      <c r="CW300">
        <v>5761.37</v>
      </c>
      <c r="CX300" t="s">
        <v>877</v>
      </c>
      <c r="CY300" t="s">
        <v>890</v>
      </c>
      <c r="CZ300">
        <v>-814.1310641</v>
      </c>
      <c r="DA300">
        <v>10659.103614</v>
      </c>
      <c r="DB300">
        <v>6707.8598633000001</v>
      </c>
      <c r="DC300">
        <v>8.2355699539000007</v>
      </c>
      <c r="DD300">
        <f t="shared" si="55"/>
        <v>1.2277492556095869E-3</v>
      </c>
      <c r="DE300">
        <v>0.41287198660000002</v>
      </c>
      <c r="DF300">
        <v>6.5003800392000004</v>
      </c>
      <c r="DG300">
        <v>6.3515096899999998E-2</v>
      </c>
      <c r="DH300">
        <v>10.983626599999999</v>
      </c>
      <c r="DI300">
        <v>0.31999300000000003</v>
      </c>
      <c r="DJ300">
        <v>3.51467887</v>
      </c>
      <c r="DK300">
        <v>13847.562</v>
      </c>
      <c r="DL300">
        <v>12072.816911</v>
      </c>
      <c r="DM300">
        <v>0.87183699999999997</v>
      </c>
      <c r="EB300" s="3">
        <v>129.51065523689618</v>
      </c>
      <c r="EC300">
        <f t="shared" si="52"/>
        <v>123553165.09599896</v>
      </c>
      <c r="ED300">
        <f t="shared" si="53"/>
        <v>338.27013031074324</v>
      </c>
      <c r="EE300">
        <f t="shared" si="54"/>
        <v>338.27013031074324</v>
      </c>
      <c r="EF300">
        <v>0</v>
      </c>
      <c r="EG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</row>
    <row r="301" spans="1:146" x14ac:dyDescent="0.25">
      <c r="A301">
        <v>21454</v>
      </c>
      <c r="B301">
        <v>19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54430.720503999997</v>
      </c>
      <c r="I301">
        <v>54430.720503999997</v>
      </c>
      <c r="J301">
        <v>24786.843870000001</v>
      </c>
      <c r="K301">
        <v>0</v>
      </c>
      <c r="L301">
        <v>0</v>
      </c>
      <c r="M301">
        <v>24942.269748999999</v>
      </c>
      <c r="N301">
        <v>0</v>
      </c>
      <c r="O301">
        <v>0</v>
      </c>
      <c r="P301">
        <v>0</v>
      </c>
      <c r="Q301">
        <v>0</v>
      </c>
      <c r="R301">
        <v>174677.29925000001</v>
      </c>
      <c r="S301">
        <v>122245.32296999999</v>
      </c>
      <c r="T301">
        <v>81321.433588999993</v>
      </c>
      <c r="U301">
        <v>40855.761359999997</v>
      </c>
      <c r="V301">
        <v>33905.002593999998</v>
      </c>
      <c r="W301">
        <v>33905.002593999998</v>
      </c>
      <c r="X301">
        <v>0</v>
      </c>
      <c r="Y301">
        <v>0</v>
      </c>
      <c r="Z301">
        <v>0</v>
      </c>
      <c r="AA301">
        <v>81.527206917000001</v>
      </c>
      <c r="AB301">
        <v>81.527206917000001</v>
      </c>
      <c r="AC301">
        <v>81.527206917000001</v>
      </c>
      <c r="AD301">
        <v>81.527206917000001</v>
      </c>
      <c r="AE301">
        <v>81.527206917000001</v>
      </c>
      <c r="AF301">
        <v>7</v>
      </c>
      <c r="AG301">
        <v>1.0534000397000001</v>
      </c>
      <c r="AH301">
        <v>30.22616657</v>
      </c>
      <c r="AI301">
        <v>2403.1034503999999</v>
      </c>
      <c r="AJ301">
        <f>IF(AI301&gt;0,MIN(AH301/AI301,100),100)</f>
        <v>1.2577971441457841E-2</v>
      </c>
      <c r="AK301">
        <v>8069.6294262000001</v>
      </c>
      <c r="AL301">
        <v>7035.4015098</v>
      </c>
      <c r="AM301">
        <v>0.50806066149999995</v>
      </c>
      <c r="AN301">
        <f>IF(AND(AK301=0,AL301=0,AM301=0),1,0)</f>
        <v>0</v>
      </c>
      <c r="AQ301">
        <v>63.181215868999999</v>
      </c>
      <c r="AR301">
        <v>0.88490389120000001</v>
      </c>
      <c r="AS301">
        <v>11.316229945</v>
      </c>
      <c r="AT301">
        <v>0.2478431992</v>
      </c>
      <c r="AU301">
        <v>2.7988006593999999</v>
      </c>
      <c r="AV301">
        <v>0.3954735493</v>
      </c>
      <c r="AW301">
        <v>5.5152558845000001</v>
      </c>
      <c r="AX301">
        <v>7.2078277199999999E-2</v>
      </c>
      <c r="AY301">
        <v>2814.5890459000002</v>
      </c>
      <c r="AZ301">
        <v>2.2984653070999999</v>
      </c>
      <c r="BA301">
        <v>250.90877168</v>
      </c>
      <c r="BB301">
        <v>2112.4740928000001</v>
      </c>
      <c r="BC301">
        <v>877.64053679999995</v>
      </c>
      <c r="BD301">
        <v>0</v>
      </c>
      <c r="BE301">
        <v>256</v>
      </c>
      <c r="BF301">
        <v>1</v>
      </c>
      <c r="BG301">
        <v>8954990.8001000006</v>
      </c>
      <c r="BH301">
        <v>1824348.5728</v>
      </c>
      <c r="BI301">
        <v>0.19687297270000001</v>
      </c>
      <c r="BJ301">
        <v>8.8853543707</v>
      </c>
      <c r="BK301">
        <v>7.9985032400000003E-2</v>
      </c>
      <c r="BL301">
        <f>BK301/BJ301</f>
        <v>9.0018955984192978E-3</v>
      </c>
      <c r="BM301">
        <v>2094.1986920999998</v>
      </c>
      <c r="BN301">
        <v>853</v>
      </c>
      <c r="BO301">
        <f>BN301*365.25*1000000/1000</f>
        <v>311558250</v>
      </c>
      <c r="BP301">
        <f>BO301/(CR301*1000)</f>
        <v>32.352881619937698</v>
      </c>
      <c r="BQ301">
        <v>1</v>
      </c>
      <c r="BR301">
        <v>63</v>
      </c>
      <c r="BS301">
        <v>63</v>
      </c>
      <c r="BT301">
        <v>360</v>
      </c>
      <c r="BU301" t="s">
        <v>439</v>
      </c>
      <c r="BV301" t="s">
        <v>443</v>
      </c>
      <c r="BW301">
        <v>-6.13</v>
      </c>
      <c r="BX301">
        <v>106.75</v>
      </c>
      <c r="BY301" t="s">
        <v>71</v>
      </c>
      <c r="BZ301" t="s">
        <v>156</v>
      </c>
      <c r="CA301" t="s">
        <v>118</v>
      </c>
      <c r="CB301" t="s">
        <v>879</v>
      </c>
      <c r="CC301" t="s">
        <v>80</v>
      </c>
      <c r="CD301" t="s">
        <v>881</v>
      </c>
      <c r="CE301">
        <v>8228.1788044999994</v>
      </c>
      <c r="CF301">
        <v>1452</v>
      </c>
      <c r="CG301">
        <v>1972</v>
      </c>
      <c r="CH301">
        <v>2679</v>
      </c>
      <c r="CI301">
        <v>3297</v>
      </c>
      <c r="CJ301">
        <v>3915</v>
      </c>
      <c r="CK301">
        <v>4813</v>
      </c>
      <c r="CL301">
        <v>5984</v>
      </c>
      <c r="CM301">
        <v>7009</v>
      </c>
      <c r="CN301">
        <v>8175</v>
      </c>
      <c r="CO301">
        <v>8322</v>
      </c>
      <c r="CP301">
        <v>8390</v>
      </c>
      <c r="CQ301">
        <v>8988</v>
      </c>
      <c r="CR301">
        <v>9630</v>
      </c>
      <c r="CS301">
        <v>10470</v>
      </c>
      <c r="CT301" t="s">
        <v>885</v>
      </c>
      <c r="CU301">
        <v>11638</v>
      </c>
      <c r="CV301">
        <v>12822</v>
      </c>
      <c r="CW301">
        <v>5761.37</v>
      </c>
      <c r="CX301" t="s">
        <v>877</v>
      </c>
      <c r="CY301" t="s">
        <v>890</v>
      </c>
      <c r="CZ301">
        <v>-757.38882279999996</v>
      </c>
      <c r="DA301">
        <v>10660.996374</v>
      </c>
      <c r="DB301">
        <v>3231.7399902000002</v>
      </c>
      <c r="DC301">
        <v>60.517898559999999</v>
      </c>
      <c r="DD301">
        <f t="shared" si="55"/>
        <v>1.8726103815132348E-2</v>
      </c>
      <c r="DE301">
        <v>0.41287198660000002</v>
      </c>
      <c r="DF301">
        <v>6.5003800392000004</v>
      </c>
      <c r="DG301">
        <v>6.3515096899999998E-2</v>
      </c>
      <c r="DH301">
        <v>10.983626599999999</v>
      </c>
      <c r="DI301">
        <v>0.31999300000000003</v>
      </c>
      <c r="DJ301">
        <v>3.51467887</v>
      </c>
      <c r="DK301">
        <v>13847.562</v>
      </c>
      <c r="DL301">
        <v>12072.816911</v>
      </c>
      <c r="DM301">
        <v>0.87183699999999997</v>
      </c>
      <c r="DN301">
        <f>IF(AND(D301=1,AM301&gt;1),1,0)</f>
        <v>0</v>
      </c>
      <c r="DO301">
        <f>IF(AND(DN301=0,AN301=1),AO301,DN301)</f>
        <v>0</v>
      </c>
      <c r="DP301">
        <f>IF(AND(E301=1,AS302&gt;0.3),1,0)</f>
        <v>0</v>
      </c>
      <c r="DQ301">
        <f>IF(AND(F301=1,AT302&gt;0.4),1,0)</f>
        <v>0</v>
      </c>
      <c r="DR301">
        <f>IF(AND($F301=1,$AT302&gt;1),1,0)</f>
        <v>0</v>
      </c>
      <c r="DS301">
        <f>IF(AND($F301=1,$AX301&gt;0.3),1,0)</f>
        <v>0</v>
      </c>
      <c r="DT301">
        <f>IF(AND($F301=1,$AX301&gt;0.4),1,0)</f>
        <v>0</v>
      </c>
      <c r="DU301">
        <f>IF(AND($F301=1,$AX301&gt;1),1,0)</f>
        <v>0</v>
      </c>
      <c r="DV301">
        <f>IF(AND($F301=1,$BI301&gt;0.3),1,0)</f>
        <v>0</v>
      </c>
      <c r="DW301">
        <f>IF(AND($F301=1,$BI301&gt;0.4),1,0)</f>
        <v>0</v>
      </c>
      <c r="DX301">
        <f>IF(AND($F301=1,$BI301&gt;1),1,0)</f>
        <v>0</v>
      </c>
      <c r="DY301">
        <f>IF(AND($F301=1,$BL301&gt;0.3),1,0)</f>
        <v>0</v>
      </c>
      <c r="DZ301">
        <f>IF(AND($F301=1,$BL301&gt;0.4),1,0)</f>
        <v>0</v>
      </c>
      <c r="EA301">
        <f>IF(AND($F301=1,$BL301&gt;1),1,0)</f>
        <v>0</v>
      </c>
      <c r="EB301" s="3">
        <v>129.51065523689618</v>
      </c>
      <c r="EC301">
        <f t="shared" si="52"/>
        <v>1247187609.9313102</v>
      </c>
      <c r="ED301">
        <f t="shared" si="53"/>
        <v>3414.6135795518412</v>
      </c>
      <c r="EE301">
        <f t="shared" si="54"/>
        <v>853</v>
      </c>
      <c r="EF301">
        <v>0</v>
      </c>
      <c r="EG301">
        <v>0</v>
      </c>
      <c r="EH301">
        <v>81.527206917000001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36247.967014000002</v>
      </c>
    </row>
    <row r="302" spans="1:146" x14ac:dyDescent="0.25">
      <c r="A302">
        <v>21459</v>
      </c>
      <c r="H302">
        <v>12538.07986</v>
      </c>
      <c r="I302">
        <v>2463.6757935999999</v>
      </c>
      <c r="J302">
        <v>0</v>
      </c>
      <c r="K302">
        <v>0</v>
      </c>
      <c r="L302">
        <v>0</v>
      </c>
      <c r="M302">
        <v>86792.144453999994</v>
      </c>
      <c r="N302">
        <v>86566.671595000007</v>
      </c>
      <c r="O302">
        <v>0</v>
      </c>
      <c r="P302">
        <v>0</v>
      </c>
      <c r="Q302">
        <v>0</v>
      </c>
      <c r="AF302">
        <v>476</v>
      </c>
      <c r="AG302">
        <v>1.2689000368000001</v>
      </c>
      <c r="BE302">
        <v>600000</v>
      </c>
      <c r="BQ302">
        <v>0</v>
      </c>
      <c r="BR302">
        <v>55</v>
      </c>
      <c r="BS302">
        <v>55</v>
      </c>
      <c r="BT302">
        <v>360</v>
      </c>
      <c r="BU302" t="s">
        <v>439</v>
      </c>
      <c r="BV302" t="s">
        <v>444</v>
      </c>
      <c r="BW302">
        <v>-7.98</v>
      </c>
      <c r="BX302">
        <v>112.62</v>
      </c>
      <c r="BY302" t="s">
        <v>71</v>
      </c>
      <c r="BZ302" t="s">
        <v>156</v>
      </c>
      <c r="CA302" t="s">
        <v>118</v>
      </c>
      <c r="CB302" t="s">
        <v>879</v>
      </c>
      <c r="CC302" t="s">
        <v>80</v>
      </c>
      <c r="CD302" t="s">
        <v>881</v>
      </c>
      <c r="CE302">
        <v>3570.558638</v>
      </c>
      <c r="CF302">
        <v>208</v>
      </c>
      <c r="CG302">
        <v>259</v>
      </c>
      <c r="CH302">
        <v>322</v>
      </c>
      <c r="CI302">
        <v>369</v>
      </c>
      <c r="CJ302">
        <v>411</v>
      </c>
      <c r="CK302">
        <v>457</v>
      </c>
      <c r="CL302">
        <v>508</v>
      </c>
      <c r="CM302">
        <v>591</v>
      </c>
      <c r="CN302">
        <v>689</v>
      </c>
      <c r="CO302">
        <v>725</v>
      </c>
      <c r="CP302">
        <v>757</v>
      </c>
      <c r="CQ302">
        <v>773</v>
      </c>
      <c r="CR302">
        <v>822</v>
      </c>
      <c r="CS302">
        <v>897</v>
      </c>
      <c r="CT302" t="s">
        <v>884</v>
      </c>
      <c r="CU302">
        <v>1015</v>
      </c>
      <c r="CV302">
        <v>1145</v>
      </c>
      <c r="CW302">
        <v>3179.93</v>
      </c>
      <c r="CX302" t="s">
        <v>879</v>
      </c>
      <c r="CY302" t="s">
        <v>889</v>
      </c>
      <c r="CZ302">
        <v>-985.46310459999995</v>
      </c>
      <c r="DA302">
        <v>11219.522331</v>
      </c>
      <c r="DB302">
        <v>1684.2199707</v>
      </c>
      <c r="DC302">
        <v>23.992799759</v>
      </c>
      <c r="DD302">
        <f t="shared" si="55"/>
        <v>1.4245644972982982E-2</v>
      </c>
      <c r="DE302">
        <v>2.6917700768000001</v>
      </c>
      <c r="DF302">
        <v>13.409500122000001</v>
      </c>
      <c r="DG302">
        <v>0.20073600110000001</v>
      </c>
      <c r="DH302">
        <v>11.68983555</v>
      </c>
      <c r="DI302">
        <v>0.17163400000000001</v>
      </c>
      <c r="DJ302">
        <v>2.0063725699999999</v>
      </c>
      <c r="DK302">
        <v>0</v>
      </c>
      <c r="DL302">
        <v>0</v>
      </c>
      <c r="DM302">
        <v>0</v>
      </c>
      <c r="EB302" s="3">
        <v>129.51065523689618</v>
      </c>
      <c r="EC302">
        <f t="shared" si="52"/>
        <v>106457758.60472865</v>
      </c>
      <c r="ED302">
        <f t="shared" si="53"/>
        <v>291.46545819227561</v>
      </c>
      <c r="EE302">
        <f t="shared" si="54"/>
        <v>291.46545819227561</v>
      </c>
      <c r="EF302">
        <v>0</v>
      </c>
      <c r="EG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</row>
    <row r="303" spans="1:146" x14ac:dyDescent="0.25">
      <c r="A303">
        <v>21461</v>
      </c>
      <c r="H303">
        <v>17024.219435999999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AF303">
        <v>50</v>
      </c>
      <c r="AG303">
        <v>1.2431000471</v>
      </c>
      <c r="BE303">
        <v>600000</v>
      </c>
      <c r="BQ303">
        <v>1</v>
      </c>
      <c r="BR303">
        <v>96</v>
      </c>
      <c r="BS303">
        <v>96</v>
      </c>
      <c r="BT303">
        <v>360</v>
      </c>
      <c r="BU303" t="s">
        <v>439</v>
      </c>
      <c r="BV303" t="s">
        <v>445</v>
      </c>
      <c r="BW303">
        <v>3.58</v>
      </c>
      <c r="BX303">
        <v>98.67</v>
      </c>
      <c r="BY303" t="s">
        <v>71</v>
      </c>
      <c r="BZ303" t="s">
        <v>156</v>
      </c>
      <c r="CA303" t="s">
        <v>118</v>
      </c>
      <c r="CB303" t="s">
        <v>879</v>
      </c>
      <c r="CC303" t="s">
        <v>80</v>
      </c>
      <c r="CD303" t="s">
        <v>881</v>
      </c>
      <c r="CE303">
        <v>6039.4575306999996</v>
      </c>
      <c r="CF303">
        <v>284</v>
      </c>
      <c r="CG303">
        <v>358</v>
      </c>
      <c r="CH303">
        <v>451</v>
      </c>
      <c r="CI303">
        <v>532</v>
      </c>
      <c r="CJ303">
        <v>614</v>
      </c>
      <c r="CK303">
        <v>876</v>
      </c>
      <c r="CL303">
        <v>1340</v>
      </c>
      <c r="CM303">
        <v>1533</v>
      </c>
      <c r="CN303">
        <v>1718</v>
      </c>
      <c r="CO303">
        <v>1816</v>
      </c>
      <c r="CP303">
        <v>1912</v>
      </c>
      <c r="CQ303">
        <v>2023</v>
      </c>
      <c r="CR303">
        <v>2100</v>
      </c>
      <c r="CS303">
        <v>2236</v>
      </c>
      <c r="CT303" t="s">
        <v>886</v>
      </c>
      <c r="CU303">
        <v>2497</v>
      </c>
      <c r="CV303">
        <v>2791</v>
      </c>
      <c r="CW303">
        <v>3608.52</v>
      </c>
      <c r="CX303" t="s">
        <v>879</v>
      </c>
      <c r="CY303" t="s">
        <v>889</v>
      </c>
      <c r="CZ303">
        <v>442.53825355999999</v>
      </c>
      <c r="DA303">
        <v>9877.0703517000002</v>
      </c>
      <c r="DB303">
        <v>825.94702147999999</v>
      </c>
      <c r="DC303">
        <v>13.215900421000001</v>
      </c>
      <c r="DD303">
        <f t="shared" si="55"/>
        <v>1.6000905720706712E-2</v>
      </c>
      <c r="DE303">
        <v>0.1107259989</v>
      </c>
      <c r="DF303">
        <v>2.4004800319999999</v>
      </c>
      <c r="DG303">
        <v>4.6126600400000002E-2</v>
      </c>
      <c r="DH303">
        <v>5.5825846200000004</v>
      </c>
      <c r="DI303">
        <v>8.8141800000000006E-2</v>
      </c>
      <c r="DJ303">
        <v>0.49205891000000002</v>
      </c>
      <c r="DK303">
        <v>127265.79210000001</v>
      </c>
      <c r="DL303">
        <v>9138.6581630000001</v>
      </c>
      <c r="DM303">
        <v>7.1807999999999997E-2</v>
      </c>
      <c r="EB303" s="3">
        <v>129.51065523689618</v>
      </c>
      <c r="EC303">
        <f t="shared" si="52"/>
        <v>271972375.997482</v>
      </c>
      <c r="ED303">
        <f t="shared" si="53"/>
        <v>744.61978370289387</v>
      </c>
      <c r="EE303">
        <f t="shared" si="54"/>
        <v>744.61978370289387</v>
      </c>
      <c r="EF303">
        <v>0</v>
      </c>
      <c r="EG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5129.7561888</v>
      </c>
    </row>
    <row r="304" spans="1:146" x14ac:dyDescent="0.25">
      <c r="A304">
        <v>21462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14007.778302000001</v>
      </c>
      <c r="N304">
        <v>14007.778302000001</v>
      </c>
      <c r="O304">
        <v>14007.778302000001</v>
      </c>
      <c r="P304">
        <v>14007.778302000001</v>
      </c>
      <c r="Q304">
        <v>14007.778302000001</v>
      </c>
      <c r="AF304">
        <v>113</v>
      </c>
      <c r="AG304">
        <v>2.5055000781999999</v>
      </c>
      <c r="BE304">
        <v>600000</v>
      </c>
      <c r="BQ304">
        <v>0</v>
      </c>
      <c r="BR304">
        <v>83</v>
      </c>
      <c r="BS304">
        <v>83</v>
      </c>
      <c r="BT304">
        <v>360</v>
      </c>
      <c r="BU304" t="s">
        <v>439</v>
      </c>
      <c r="BV304" t="s">
        <v>446</v>
      </c>
      <c r="BW304">
        <v>-0.95</v>
      </c>
      <c r="BX304">
        <v>100.36</v>
      </c>
      <c r="BY304" t="s">
        <v>71</v>
      </c>
      <c r="BZ304" t="s">
        <v>156</v>
      </c>
      <c r="CA304" t="s">
        <v>118</v>
      </c>
      <c r="CB304" t="s">
        <v>879</v>
      </c>
      <c r="CC304" t="s">
        <v>80</v>
      </c>
      <c r="CD304" t="s">
        <v>881</v>
      </c>
      <c r="CE304">
        <v>1923.7376707999999</v>
      </c>
      <c r="CF304">
        <v>100</v>
      </c>
      <c r="CG304">
        <v>117</v>
      </c>
      <c r="CH304">
        <v>138</v>
      </c>
      <c r="CI304">
        <v>161</v>
      </c>
      <c r="CJ304">
        <v>189</v>
      </c>
      <c r="CK304">
        <v>284</v>
      </c>
      <c r="CL304">
        <v>465</v>
      </c>
      <c r="CM304">
        <v>546</v>
      </c>
      <c r="CN304">
        <v>626</v>
      </c>
      <c r="CO304">
        <v>671</v>
      </c>
      <c r="CP304">
        <v>716</v>
      </c>
      <c r="CQ304">
        <v>774</v>
      </c>
      <c r="CR304">
        <v>836</v>
      </c>
      <c r="CS304">
        <v>920</v>
      </c>
      <c r="CT304" t="s">
        <v>884</v>
      </c>
      <c r="CU304">
        <v>1043</v>
      </c>
      <c r="CV304">
        <v>1176</v>
      </c>
      <c r="CW304">
        <v>2932.4</v>
      </c>
      <c r="CX304" t="s">
        <v>879</v>
      </c>
      <c r="CY304" t="s">
        <v>889</v>
      </c>
      <c r="CZ304">
        <v>-117.46056110000001</v>
      </c>
      <c r="DA304">
        <v>10057.502710000001</v>
      </c>
      <c r="DB304">
        <v>3638.1499023000001</v>
      </c>
      <c r="DC304">
        <v>2.1008000374</v>
      </c>
      <c r="DD304">
        <f t="shared" si="55"/>
        <v>5.7743636018732936E-4</v>
      </c>
      <c r="DE304">
        <v>6.3353999999999994E-2</v>
      </c>
      <c r="DF304">
        <v>54.521469000000003</v>
      </c>
      <c r="DG304">
        <v>1.1620000000000001E-3</v>
      </c>
      <c r="DH304">
        <v>7.4498953800000001</v>
      </c>
      <c r="DI304">
        <v>1.18181E-2</v>
      </c>
      <c r="DJ304">
        <v>8.8043410000000003E-2</v>
      </c>
      <c r="DK304">
        <v>0</v>
      </c>
      <c r="DL304">
        <v>0</v>
      </c>
      <c r="DM304">
        <v>0</v>
      </c>
      <c r="EB304" s="3">
        <v>129.51065523689618</v>
      </c>
      <c r="EC304">
        <f t="shared" si="52"/>
        <v>108270907.77804521</v>
      </c>
      <c r="ED304">
        <f t="shared" si="53"/>
        <v>296.42959008362823</v>
      </c>
      <c r="EE304">
        <f t="shared" si="54"/>
        <v>296.42959008362823</v>
      </c>
      <c r="EF304">
        <v>0</v>
      </c>
      <c r="EG304">
        <v>14007.778302000001</v>
      </c>
      <c r="EJ304">
        <v>0</v>
      </c>
      <c r="EK304">
        <v>0</v>
      </c>
      <c r="EL304">
        <v>0</v>
      </c>
      <c r="EM304">
        <v>22773.953925999998</v>
      </c>
      <c r="EN304">
        <v>22773.953925999998</v>
      </c>
      <c r="EO304">
        <v>22773.953925999998</v>
      </c>
    </row>
    <row r="305" spans="1:146" x14ac:dyDescent="0.25">
      <c r="A305">
        <v>21463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AF305">
        <v>3</v>
      </c>
      <c r="AG305">
        <v>1.5434999465999999</v>
      </c>
      <c r="BE305">
        <v>600000</v>
      </c>
      <c r="BQ305">
        <v>1</v>
      </c>
      <c r="BR305">
        <v>78</v>
      </c>
      <c r="BS305">
        <v>78</v>
      </c>
      <c r="BT305">
        <v>360</v>
      </c>
      <c r="BU305" t="s">
        <v>439</v>
      </c>
      <c r="BV305" t="s">
        <v>447</v>
      </c>
      <c r="BW305">
        <v>-2.92</v>
      </c>
      <c r="BX305">
        <v>104.75</v>
      </c>
      <c r="BY305" t="s">
        <v>71</v>
      </c>
      <c r="BZ305" t="s">
        <v>156</v>
      </c>
      <c r="CA305" t="s">
        <v>118</v>
      </c>
      <c r="CB305" t="s">
        <v>879</v>
      </c>
      <c r="CC305" t="s">
        <v>80</v>
      </c>
      <c r="CD305" t="s">
        <v>881</v>
      </c>
      <c r="CE305">
        <v>2596.3416686</v>
      </c>
      <c r="CF305">
        <v>277</v>
      </c>
      <c r="CG305">
        <v>351</v>
      </c>
      <c r="CH305">
        <v>446</v>
      </c>
      <c r="CI305">
        <v>512</v>
      </c>
      <c r="CJ305">
        <v>568</v>
      </c>
      <c r="CK305">
        <v>660</v>
      </c>
      <c r="CL305">
        <v>779</v>
      </c>
      <c r="CM305">
        <v>937</v>
      </c>
      <c r="CN305">
        <v>1130</v>
      </c>
      <c r="CO305">
        <v>1287</v>
      </c>
      <c r="CP305">
        <v>1459</v>
      </c>
      <c r="CQ305">
        <v>1457</v>
      </c>
      <c r="CR305">
        <v>1455</v>
      </c>
      <c r="CS305">
        <v>1494</v>
      </c>
      <c r="CT305" t="s">
        <v>886</v>
      </c>
      <c r="CU305">
        <v>1655</v>
      </c>
      <c r="CV305">
        <v>1856</v>
      </c>
      <c r="CW305">
        <v>3408.15</v>
      </c>
      <c r="CX305" t="s">
        <v>879</v>
      </c>
      <c r="CY305" t="s">
        <v>889</v>
      </c>
      <c r="CZ305">
        <v>-360.98312390000001</v>
      </c>
      <c r="DA305">
        <v>10489.922994</v>
      </c>
      <c r="DB305">
        <v>2364.6101073999998</v>
      </c>
      <c r="DC305">
        <v>3.5213000773999998</v>
      </c>
      <c r="DD305">
        <f t="shared" si="55"/>
        <v>1.4891673119302679E-3</v>
      </c>
      <c r="DE305">
        <v>0.20503300429999999</v>
      </c>
      <c r="DF305">
        <v>137.61300659</v>
      </c>
      <c r="DG305">
        <v>1.48992E-3</v>
      </c>
      <c r="DH305">
        <v>110.9745121</v>
      </c>
      <c r="DI305">
        <v>1.55532E-2</v>
      </c>
      <c r="DJ305">
        <v>1.7260071400000001</v>
      </c>
      <c r="DK305">
        <v>127265.79210000001</v>
      </c>
      <c r="DL305">
        <v>9138.6581630000001</v>
      </c>
      <c r="DM305">
        <v>7.1807999999999997E-2</v>
      </c>
      <c r="EB305" s="3">
        <v>129.51065523689618</v>
      </c>
      <c r="EC305">
        <f t="shared" si="52"/>
        <v>188438003.36968395</v>
      </c>
      <c r="ED305">
        <f t="shared" si="53"/>
        <v>515.91513585129076</v>
      </c>
      <c r="EE305">
        <f t="shared" si="54"/>
        <v>515.91513585129076</v>
      </c>
      <c r="EF305">
        <v>0</v>
      </c>
      <c r="EG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</row>
    <row r="306" spans="1:146" x14ac:dyDescent="0.25">
      <c r="A306">
        <v>21467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AF306">
        <v>10</v>
      </c>
      <c r="AG306">
        <v>1.5484999418000001</v>
      </c>
      <c r="BE306">
        <v>600000</v>
      </c>
      <c r="BQ306">
        <v>1</v>
      </c>
      <c r="BR306">
        <v>87</v>
      </c>
      <c r="BS306">
        <v>87</v>
      </c>
      <c r="BT306">
        <v>360</v>
      </c>
      <c r="BU306" t="s">
        <v>439</v>
      </c>
      <c r="BV306" t="s">
        <v>448</v>
      </c>
      <c r="BW306">
        <v>0.53</v>
      </c>
      <c r="BX306">
        <v>101.45</v>
      </c>
      <c r="BY306" t="s">
        <v>71</v>
      </c>
      <c r="BZ306" t="s">
        <v>156</v>
      </c>
      <c r="CA306" t="s">
        <v>118</v>
      </c>
      <c r="CB306" t="s">
        <v>879</v>
      </c>
      <c r="CC306" t="s">
        <v>80</v>
      </c>
      <c r="CD306" t="s">
        <v>881</v>
      </c>
      <c r="CE306">
        <v>1319.5067446</v>
      </c>
      <c r="CF306">
        <v>37</v>
      </c>
      <c r="CG306">
        <v>49</v>
      </c>
      <c r="CH306">
        <v>66</v>
      </c>
      <c r="CI306">
        <v>88</v>
      </c>
      <c r="CJ306">
        <v>117</v>
      </c>
      <c r="CK306">
        <v>148</v>
      </c>
      <c r="CL306">
        <v>184</v>
      </c>
      <c r="CM306">
        <v>266</v>
      </c>
      <c r="CN306">
        <v>389</v>
      </c>
      <c r="CO306">
        <v>481</v>
      </c>
      <c r="CP306">
        <v>588</v>
      </c>
      <c r="CQ306">
        <v>699</v>
      </c>
      <c r="CR306">
        <v>906</v>
      </c>
      <c r="CS306">
        <v>1154</v>
      </c>
      <c r="CT306" t="s">
        <v>886</v>
      </c>
      <c r="CU306">
        <v>1362</v>
      </c>
      <c r="CV306">
        <v>1537</v>
      </c>
      <c r="CW306">
        <v>2813</v>
      </c>
      <c r="CX306" t="s">
        <v>879</v>
      </c>
      <c r="CY306" t="s">
        <v>889</v>
      </c>
      <c r="CZ306">
        <v>65.531421210999994</v>
      </c>
      <c r="DA306">
        <v>10167.330045999999</v>
      </c>
      <c r="DB306">
        <v>3745.7800293</v>
      </c>
      <c r="DC306">
        <v>2.3816399574</v>
      </c>
      <c r="DD306">
        <f t="shared" si="55"/>
        <v>6.3581949254106992E-4</v>
      </c>
      <c r="DE306">
        <v>3.9374001300000003E-2</v>
      </c>
      <c r="DF306">
        <v>28.274999618999999</v>
      </c>
      <c r="DG306">
        <v>1.3925401000000001E-3</v>
      </c>
      <c r="DH306">
        <v>21.165815349999999</v>
      </c>
      <c r="DI306">
        <v>1.7679199999999999E-2</v>
      </c>
      <c r="DJ306">
        <v>0.3741949</v>
      </c>
      <c r="DK306">
        <v>127265.79210000001</v>
      </c>
      <c r="DL306">
        <v>9138.6581630000001</v>
      </c>
      <c r="DM306">
        <v>7.1807999999999997E-2</v>
      </c>
      <c r="EB306" s="3">
        <v>129.51065523689618</v>
      </c>
      <c r="EC306">
        <f t="shared" si="52"/>
        <v>117336653.64462794</v>
      </c>
      <c r="ED306">
        <f t="shared" si="53"/>
        <v>321.25024954039139</v>
      </c>
      <c r="EE306">
        <f t="shared" si="54"/>
        <v>321.25024954039139</v>
      </c>
      <c r="EF306">
        <v>0</v>
      </c>
      <c r="EG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</row>
    <row r="307" spans="1:146" x14ac:dyDescent="0.25">
      <c r="A307">
        <v>21471</v>
      </c>
      <c r="B307">
        <v>3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1.4596999883999999</v>
      </c>
      <c r="AH307">
        <v>1.9403333062999999</v>
      </c>
      <c r="AI307">
        <v>1012.0319638</v>
      </c>
      <c r="AJ307">
        <f>IF(AI307&gt;0,MIN(AH307/AI307,100),100)</f>
        <v>1.9172648450888779E-3</v>
      </c>
      <c r="AK307">
        <v>8942.4521629999999</v>
      </c>
      <c r="AL307">
        <v>543.191372</v>
      </c>
      <c r="AM307">
        <v>6.0742999999999998E-2</v>
      </c>
      <c r="AN307">
        <f>IF(AND(AK307=0,AL307=0,AM307=0),1,0)</f>
        <v>0</v>
      </c>
      <c r="AQ307">
        <v>2.1685115855000001</v>
      </c>
      <c r="AR307">
        <v>0</v>
      </c>
      <c r="AS307">
        <v>92.934692377999994</v>
      </c>
      <c r="AT307">
        <v>8.9686170000000001E-4</v>
      </c>
      <c r="AU307">
        <v>6.5274587600000003E-2</v>
      </c>
      <c r="AV307">
        <v>6.1070788000000001E-2</v>
      </c>
      <c r="AW307">
        <v>139.74348764999999</v>
      </c>
      <c r="AX307">
        <v>4.5275349999999997E-4</v>
      </c>
      <c r="AY307">
        <v>74930.662184999994</v>
      </c>
      <c r="AZ307">
        <v>2.0499200550999999</v>
      </c>
      <c r="BA307">
        <v>17776.874087</v>
      </c>
      <c r="BB307">
        <v>49805.994644999999</v>
      </c>
      <c r="BC307">
        <v>29847.525362</v>
      </c>
      <c r="BD307">
        <v>0</v>
      </c>
      <c r="BE307">
        <v>600000</v>
      </c>
      <c r="BF307">
        <v>6.0256410000000002</v>
      </c>
      <c r="BG307">
        <v>92727333.024000004</v>
      </c>
      <c r="BH307">
        <v>64561.088048999998</v>
      </c>
      <c r="BI307">
        <v>8.8870569999999996E-4</v>
      </c>
      <c r="BJ307">
        <v>118.30590057000001</v>
      </c>
      <c r="BK307">
        <v>3.4326189999999999E-2</v>
      </c>
      <c r="BL307">
        <f>BK307/BJ307</f>
        <v>2.901477427128806E-4</v>
      </c>
      <c r="BM307">
        <v>16.350923236</v>
      </c>
      <c r="BN307">
        <v>145</v>
      </c>
      <c r="BO307">
        <f>BN307*365.25*1000000/1000</f>
        <v>52961250</v>
      </c>
      <c r="BP307">
        <f>BO307/(CR307*1000)</f>
        <v>72.351434426229503</v>
      </c>
      <c r="BQ307">
        <v>1</v>
      </c>
      <c r="BR307">
        <v>84</v>
      </c>
      <c r="BS307">
        <v>84</v>
      </c>
      <c r="BT307">
        <v>360</v>
      </c>
      <c r="BU307" t="s">
        <v>439</v>
      </c>
      <c r="BV307" t="s">
        <v>449</v>
      </c>
      <c r="BW307">
        <v>-0.5</v>
      </c>
      <c r="BX307">
        <v>117.15</v>
      </c>
      <c r="BY307" t="s">
        <v>71</v>
      </c>
      <c r="BZ307" t="s">
        <v>156</v>
      </c>
      <c r="CA307" t="s">
        <v>118</v>
      </c>
      <c r="CB307" t="s">
        <v>879</v>
      </c>
      <c r="CC307" t="s">
        <v>80</v>
      </c>
      <c r="CD307" t="s">
        <v>881</v>
      </c>
      <c r="CE307">
        <v>489.99417212999998</v>
      </c>
      <c r="CF307">
        <v>36</v>
      </c>
      <c r="CG307">
        <v>48</v>
      </c>
      <c r="CH307">
        <v>64</v>
      </c>
      <c r="CI307">
        <v>90</v>
      </c>
      <c r="CJ307">
        <v>126</v>
      </c>
      <c r="CK307">
        <v>180</v>
      </c>
      <c r="CL307">
        <v>258</v>
      </c>
      <c r="CM307">
        <v>324</v>
      </c>
      <c r="CN307">
        <v>402</v>
      </c>
      <c r="CO307">
        <v>460</v>
      </c>
      <c r="CP307">
        <v>523</v>
      </c>
      <c r="CQ307">
        <v>619</v>
      </c>
      <c r="CR307">
        <v>732</v>
      </c>
      <c r="CS307">
        <v>863</v>
      </c>
      <c r="CT307" t="s">
        <v>884</v>
      </c>
      <c r="CU307">
        <v>998</v>
      </c>
      <c r="CV307">
        <v>1128</v>
      </c>
      <c r="CW307">
        <v>8268.44</v>
      </c>
      <c r="CX307" t="s">
        <v>877</v>
      </c>
      <c r="CY307" t="s">
        <v>890</v>
      </c>
      <c r="CZ307">
        <v>-61.82213264</v>
      </c>
      <c r="DA307">
        <v>11740.819841</v>
      </c>
      <c r="DB307">
        <v>1010.5</v>
      </c>
      <c r="DC307">
        <v>1.9438600539999999</v>
      </c>
      <c r="DD307">
        <f t="shared" si="55"/>
        <v>1.9236616071251855E-3</v>
      </c>
      <c r="DE307">
        <v>6.1430998200000003E-2</v>
      </c>
      <c r="DF307">
        <v>140.77000426999999</v>
      </c>
      <c r="DG307">
        <v>4.36391E-4</v>
      </c>
      <c r="DH307">
        <v>3.03723586</v>
      </c>
      <c r="DI307">
        <v>2.72178E-2</v>
      </c>
      <c r="DJ307">
        <v>8.266685E-2</v>
      </c>
      <c r="DK307">
        <v>8942.4521629999999</v>
      </c>
      <c r="DL307">
        <v>543.191372</v>
      </c>
      <c r="DM307">
        <v>6.0742999999999998E-2</v>
      </c>
      <c r="DN307">
        <f>IF(AND(D307=1,AM307&gt;1),1,0)</f>
        <v>0</v>
      </c>
      <c r="DO307">
        <f>IF(AND(DN307=0,AN307=1),AO307,DN307)</f>
        <v>0</v>
      </c>
      <c r="DP307">
        <f>IF(AND(E307=1,AS308&gt;0.3),1,0)</f>
        <v>0</v>
      </c>
      <c r="DQ307">
        <f>IF(AND(F307=1,AT308&gt;0.4),1,0)</f>
        <v>0</v>
      </c>
      <c r="DR307">
        <f>IF(AND($F307=1,$AT308&gt;1),1,0)</f>
        <v>0</v>
      </c>
      <c r="DS307">
        <f>IF(AND($F307=1,$AX307&gt;0.3),1,0)</f>
        <v>0</v>
      </c>
      <c r="DT307">
        <f>IF(AND($F307=1,$AX307&gt;0.4),1,0)</f>
        <v>0</v>
      </c>
      <c r="DU307">
        <f>IF(AND($F307=1,$AX307&gt;1),1,0)</f>
        <v>0</v>
      </c>
      <c r="DV307">
        <f>IF(AND($F307=1,$BI307&gt;0.3),1,0)</f>
        <v>0</v>
      </c>
      <c r="DW307">
        <f>IF(AND($F307=1,$BI307&gt;0.4),1,0)</f>
        <v>0</v>
      </c>
      <c r="DX307">
        <f>IF(AND($F307=1,$BI307&gt;1),1,0)</f>
        <v>0</v>
      </c>
      <c r="DY307">
        <f>IF(AND($F307=1,$BL307&gt;0.3),1,0)</f>
        <v>0</v>
      </c>
      <c r="DZ307">
        <f>IF(AND($F307=1,$BL307&gt;0.4),1,0)</f>
        <v>0</v>
      </c>
      <c r="EA307">
        <f>IF(AND($F307=1,$BL307&gt;1),1,0)</f>
        <v>0</v>
      </c>
      <c r="EB307" s="3">
        <v>129.51065523689618</v>
      </c>
      <c r="EC307">
        <f t="shared" si="52"/>
        <v>94801799.63340801</v>
      </c>
      <c r="ED307">
        <f t="shared" si="53"/>
        <v>259.55318174786584</v>
      </c>
      <c r="EE307">
        <f t="shared" si="54"/>
        <v>145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14758.376143</v>
      </c>
      <c r="EN307">
        <v>14758.376143</v>
      </c>
      <c r="EO307">
        <v>18840.079268000001</v>
      </c>
      <c r="EP307">
        <v>76232.759317000004</v>
      </c>
    </row>
    <row r="308" spans="1:146" x14ac:dyDescent="0.25">
      <c r="A308">
        <v>21472</v>
      </c>
      <c r="H308">
        <v>42500.299317999998</v>
      </c>
      <c r="I308">
        <v>0</v>
      </c>
      <c r="J308">
        <v>0</v>
      </c>
      <c r="K308">
        <v>0</v>
      </c>
      <c r="L308">
        <v>0</v>
      </c>
      <c r="M308">
        <v>42497.060380000003</v>
      </c>
      <c r="N308">
        <v>42497.060380000003</v>
      </c>
      <c r="O308">
        <v>3698.7769182000002</v>
      </c>
      <c r="P308">
        <v>3698.7769182000002</v>
      </c>
      <c r="Q308">
        <v>3698.7769182000002</v>
      </c>
      <c r="AF308">
        <v>22</v>
      </c>
      <c r="AG308">
        <v>1.2556999922000001</v>
      </c>
      <c r="BE308">
        <v>600000</v>
      </c>
      <c r="BQ308">
        <v>1</v>
      </c>
      <c r="BR308">
        <v>58</v>
      </c>
      <c r="BS308">
        <v>58</v>
      </c>
      <c r="BT308">
        <v>360</v>
      </c>
      <c r="BU308" t="s">
        <v>439</v>
      </c>
      <c r="BV308" t="s">
        <v>450</v>
      </c>
      <c r="BW308">
        <v>-6.97</v>
      </c>
      <c r="BX308">
        <v>110.42</v>
      </c>
      <c r="BY308" t="s">
        <v>71</v>
      </c>
      <c r="BZ308" t="s">
        <v>156</v>
      </c>
      <c r="CA308" t="s">
        <v>118</v>
      </c>
      <c r="CB308" t="s">
        <v>879</v>
      </c>
      <c r="CC308" t="s">
        <v>80</v>
      </c>
      <c r="CD308" t="s">
        <v>881</v>
      </c>
      <c r="CE308">
        <v>3738.2421008000001</v>
      </c>
      <c r="CF308">
        <v>371</v>
      </c>
      <c r="CG308">
        <v>424</v>
      </c>
      <c r="CH308">
        <v>485</v>
      </c>
      <c r="CI308">
        <v>552</v>
      </c>
      <c r="CJ308">
        <v>627</v>
      </c>
      <c r="CK308">
        <v>783</v>
      </c>
      <c r="CL308">
        <v>1009</v>
      </c>
      <c r="CM308">
        <v>1126</v>
      </c>
      <c r="CN308">
        <v>1243</v>
      </c>
      <c r="CO308">
        <v>1333</v>
      </c>
      <c r="CP308">
        <v>1427</v>
      </c>
      <c r="CQ308">
        <v>1491</v>
      </c>
      <c r="CR308">
        <v>1558</v>
      </c>
      <c r="CS308">
        <v>1670</v>
      </c>
      <c r="CT308" t="s">
        <v>886</v>
      </c>
      <c r="CU308">
        <v>1872</v>
      </c>
      <c r="CV308">
        <v>2098</v>
      </c>
      <c r="CW308">
        <v>2432.63</v>
      </c>
      <c r="CX308" t="s">
        <v>879</v>
      </c>
      <c r="CY308" t="s">
        <v>889</v>
      </c>
      <c r="CZ308">
        <v>-860.98995349999996</v>
      </c>
      <c r="DA308">
        <v>11016.065795</v>
      </c>
      <c r="DB308">
        <v>511.55200194999998</v>
      </c>
      <c r="DC308">
        <v>59.002498627000001</v>
      </c>
      <c r="DD308">
        <f t="shared" si="55"/>
        <v>0.11534017734675392</v>
      </c>
      <c r="DE308">
        <v>1.4146460000000001</v>
      </c>
      <c r="DF308">
        <v>11.281929999999999</v>
      </c>
      <c r="DG308">
        <v>0.12539</v>
      </c>
      <c r="DH308">
        <v>3.92402053</v>
      </c>
      <c r="DI308">
        <v>9.9413500000000002E-2</v>
      </c>
      <c r="DJ308">
        <v>0.39010063</v>
      </c>
      <c r="DK308">
        <v>5166.2408599999999</v>
      </c>
      <c r="DL308">
        <v>2901.7483350000002</v>
      </c>
      <c r="DM308">
        <v>0.56167500000000004</v>
      </c>
      <c r="EB308" s="3">
        <v>129.51065523689618</v>
      </c>
      <c r="EC308">
        <f t="shared" si="52"/>
        <v>201777600.85908425</v>
      </c>
      <c r="ED308">
        <f t="shared" si="53"/>
        <v>552.43696333767082</v>
      </c>
      <c r="EE308">
        <f t="shared" si="54"/>
        <v>552.43696333767082</v>
      </c>
      <c r="EF308">
        <v>0</v>
      </c>
      <c r="EG308">
        <v>3698.7769182000002</v>
      </c>
      <c r="EJ308">
        <v>3698.7769182000002</v>
      </c>
      <c r="EK308">
        <v>3698.7769182000002</v>
      </c>
      <c r="EL308">
        <v>3698.7769182000002</v>
      </c>
      <c r="EM308">
        <v>0</v>
      </c>
      <c r="EN308">
        <v>0</v>
      </c>
      <c r="EO308">
        <v>8436.4221698000001</v>
      </c>
    </row>
    <row r="309" spans="1:146" x14ac:dyDescent="0.25">
      <c r="A309">
        <v>21474</v>
      </c>
      <c r="H309">
        <v>37381.534459000002</v>
      </c>
      <c r="I309">
        <v>37381.534459000002</v>
      </c>
      <c r="J309">
        <v>24671.988140000001</v>
      </c>
      <c r="K309">
        <v>24671.988140000001</v>
      </c>
      <c r="L309">
        <v>0</v>
      </c>
      <c r="M309">
        <v>42130.814660999997</v>
      </c>
      <c r="N309">
        <v>42130.814660999997</v>
      </c>
      <c r="O309">
        <v>24551.905913999999</v>
      </c>
      <c r="P309">
        <v>24551.905913999999</v>
      </c>
      <c r="Q309">
        <v>0</v>
      </c>
      <c r="AF309">
        <v>1</v>
      </c>
      <c r="AG309">
        <v>1.0356999635999999</v>
      </c>
      <c r="BE309">
        <v>35000</v>
      </c>
      <c r="BQ309">
        <v>1</v>
      </c>
      <c r="BR309">
        <v>56</v>
      </c>
      <c r="BS309">
        <v>56</v>
      </c>
      <c r="BT309">
        <v>360</v>
      </c>
      <c r="BU309" t="s">
        <v>439</v>
      </c>
      <c r="BV309" t="s">
        <v>451</v>
      </c>
      <c r="BW309">
        <v>-7.25</v>
      </c>
      <c r="BX309">
        <v>112.75</v>
      </c>
      <c r="BY309" t="s">
        <v>71</v>
      </c>
      <c r="BZ309" t="s">
        <v>156</v>
      </c>
      <c r="CA309" t="s">
        <v>118</v>
      </c>
      <c r="CB309" t="s">
        <v>879</v>
      </c>
      <c r="CC309" t="s">
        <v>80</v>
      </c>
      <c r="CD309" t="s">
        <v>881</v>
      </c>
      <c r="CE309">
        <v>7543.6885026</v>
      </c>
      <c r="CF309">
        <v>679</v>
      </c>
      <c r="CG309">
        <v>808</v>
      </c>
      <c r="CH309">
        <v>962</v>
      </c>
      <c r="CI309">
        <v>1184</v>
      </c>
      <c r="CJ309">
        <v>1474</v>
      </c>
      <c r="CK309">
        <v>1736</v>
      </c>
      <c r="CL309">
        <v>2008</v>
      </c>
      <c r="CM309">
        <v>2229</v>
      </c>
      <c r="CN309">
        <v>2467</v>
      </c>
      <c r="CO309">
        <v>2544</v>
      </c>
      <c r="CP309">
        <v>2611</v>
      </c>
      <c r="CQ309">
        <v>2688</v>
      </c>
      <c r="CR309">
        <v>2768</v>
      </c>
      <c r="CS309">
        <v>2929</v>
      </c>
      <c r="CT309" t="s">
        <v>883</v>
      </c>
      <c r="CU309">
        <v>3260</v>
      </c>
      <c r="CV309">
        <v>3634</v>
      </c>
      <c r="CW309">
        <v>3179.93</v>
      </c>
      <c r="CX309" t="s">
        <v>879</v>
      </c>
      <c r="CY309" t="s">
        <v>889</v>
      </c>
      <c r="CZ309">
        <v>-895.50829339999996</v>
      </c>
      <c r="DA309">
        <v>11244.28795</v>
      </c>
      <c r="DB309">
        <v>214.83000182999999</v>
      </c>
      <c r="DC309">
        <v>159.55999756</v>
      </c>
      <c r="DD309">
        <f t="shared" si="55"/>
        <v>0.74272678955830185</v>
      </c>
      <c r="DE309">
        <v>1.3158600330000001</v>
      </c>
      <c r="DF309">
        <v>1.9946399927</v>
      </c>
      <c r="DG309">
        <v>0.65969902280000003</v>
      </c>
      <c r="DH309">
        <v>2.20295167</v>
      </c>
      <c r="DI309">
        <v>0.66746499999999997</v>
      </c>
      <c r="DJ309">
        <v>1.47039378</v>
      </c>
      <c r="DK309">
        <v>8797.1277669999999</v>
      </c>
      <c r="DL309">
        <v>5438.4899509999996</v>
      </c>
      <c r="DM309">
        <v>0.61821199999999998</v>
      </c>
      <c r="EB309" s="3">
        <v>129.51065523689618</v>
      </c>
      <c r="EC309">
        <f t="shared" si="52"/>
        <v>358485493.69572866</v>
      </c>
      <c r="ED309">
        <f t="shared" si="53"/>
        <v>981.47979109029052</v>
      </c>
      <c r="EE309">
        <f t="shared" si="54"/>
        <v>981.47979109029052</v>
      </c>
      <c r="EF309">
        <v>24671.988140000001</v>
      </c>
      <c r="EG309">
        <v>24551.905913999999</v>
      </c>
      <c r="EJ309">
        <v>24806.511109999999</v>
      </c>
      <c r="EK309">
        <v>24806.511109999999</v>
      </c>
      <c r="EL309">
        <v>24806.511109999999</v>
      </c>
      <c r="EM309">
        <v>0</v>
      </c>
      <c r="EN309">
        <v>0</v>
      </c>
      <c r="EO309">
        <v>6496.5788675000003</v>
      </c>
    </row>
    <row r="310" spans="1:146" x14ac:dyDescent="0.25">
      <c r="A310">
        <v>21479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8288.8554767999995</v>
      </c>
      <c r="N310">
        <v>8288.8554767999995</v>
      </c>
      <c r="O310">
        <v>8288.8554767999995</v>
      </c>
      <c r="P310">
        <v>8288.8554767999995</v>
      </c>
      <c r="Q310">
        <v>8288.8554767999995</v>
      </c>
      <c r="AF310">
        <v>3</v>
      </c>
      <c r="AG310">
        <v>1.8855999708</v>
      </c>
      <c r="BE310">
        <v>600000</v>
      </c>
      <c r="BQ310">
        <v>2</v>
      </c>
      <c r="BR310">
        <v>70</v>
      </c>
      <c r="BS310">
        <v>70</v>
      </c>
      <c r="BT310">
        <v>360</v>
      </c>
      <c r="BU310" t="s">
        <v>439</v>
      </c>
      <c r="BV310" t="s">
        <v>452</v>
      </c>
      <c r="BW310">
        <v>-5.13</v>
      </c>
      <c r="BX310">
        <v>119.41</v>
      </c>
      <c r="BY310" t="s">
        <v>71</v>
      </c>
      <c r="BZ310" t="s">
        <v>156</v>
      </c>
      <c r="CA310" t="s">
        <v>118</v>
      </c>
      <c r="CB310" t="s">
        <v>879</v>
      </c>
      <c r="CC310" t="s">
        <v>80</v>
      </c>
      <c r="CD310" t="s">
        <v>881</v>
      </c>
      <c r="CE310">
        <v>3412.3072327999998</v>
      </c>
      <c r="CF310">
        <v>223</v>
      </c>
      <c r="CG310">
        <v>283</v>
      </c>
      <c r="CH310">
        <v>361</v>
      </c>
      <c r="CI310">
        <v>399</v>
      </c>
      <c r="CJ310">
        <v>418</v>
      </c>
      <c r="CK310">
        <v>502</v>
      </c>
      <c r="CL310">
        <v>629</v>
      </c>
      <c r="CM310">
        <v>719</v>
      </c>
      <c r="CN310">
        <v>816</v>
      </c>
      <c r="CO310">
        <v>918</v>
      </c>
      <c r="CP310">
        <v>1031</v>
      </c>
      <c r="CQ310">
        <v>1159</v>
      </c>
      <c r="CR310">
        <v>1345</v>
      </c>
      <c r="CS310">
        <v>1564</v>
      </c>
      <c r="CT310" t="s">
        <v>886</v>
      </c>
      <c r="CU310">
        <v>1796</v>
      </c>
      <c r="CV310">
        <v>2017</v>
      </c>
      <c r="CW310">
        <v>2279.06</v>
      </c>
      <c r="CX310" t="s">
        <v>879</v>
      </c>
      <c r="CY310" t="s">
        <v>889</v>
      </c>
      <c r="CZ310">
        <v>-633.97337660000005</v>
      </c>
      <c r="DA310">
        <v>11938.00265</v>
      </c>
      <c r="DB310">
        <v>406.74700927999999</v>
      </c>
      <c r="DC310">
        <v>5.6635699272000002</v>
      </c>
      <c r="DD310">
        <f t="shared" si="55"/>
        <v>1.392406040606254E-2</v>
      </c>
      <c r="DE310">
        <v>6.1355E-2</v>
      </c>
      <c r="DF310">
        <v>3.0339670000000001</v>
      </c>
      <c r="DG310">
        <v>2.0223000000000001E-2</v>
      </c>
      <c r="DH310">
        <v>10.258714680000001</v>
      </c>
      <c r="DI310">
        <v>2.6851400000000001E-2</v>
      </c>
      <c r="DJ310">
        <v>0.27546035000000002</v>
      </c>
      <c r="DK310">
        <v>12670.51597</v>
      </c>
      <c r="DL310">
        <v>493.89671299999998</v>
      </c>
      <c r="DM310">
        <v>3.8980000000000001E-2</v>
      </c>
      <c r="EB310" s="3">
        <v>129.51065523689618</v>
      </c>
      <c r="EC310">
        <f t="shared" si="52"/>
        <v>174191831.29362538</v>
      </c>
      <c r="ED310">
        <f t="shared" si="53"/>
        <v>476.9112424192345</v>
      </c>
      <c r="EE310">
        <f t="shared" si="54"/>
        <v>476.9112424192345</v>
      </c>
      <c r="EF310">
        <v>0</v>
      </c>
      <c r="EG310">
        <v>8288.8554767999995</v>
      </c>
      <c r="EJ310">
        <v>0</v>
      </c>
      <c r="EK310">
        <v>0</v>
      </c>
      <c r="EL310">
        <v>0</v>
      </c>
      <c r="EM310">
        <v>38615.689780000001</v>
      </c>
      <c r="EN310">
        <v>38615.689780000001</v>
      </c>
      <c r="EO310">
        <v>50560.153998000002</v>
      </c>
    </row>
    <row r="311" spans="1:146" x14ac:dyDescent="0.25">
      <c r="A311">
        <v>21482</v>
      </c>
      <c r="H311">
        <v>221643.09156999999</v>
      </c>
      <c r="I311">
        <v>221643.09156999999</v>
      </c>
      <c r="J311">
        <v>137738.28143999999</v>
      </c>
      <c r="K311">
        <v>137738.28143999999</v>
      </c>
      <c r="L311">
        <v>0</v>
      </c>
      <c r="M311">
        <v>155283.82931999999</v>
      </c>
      <c r="N311">
        <v>155283.82931999999</v>
      </c>
      <c r="O311">
        <v>155283.82931999999</v>
      </c>
      <c r="P311">
        <v>0</v>
      </c>
      <c r="Q311">
        <v>0</v>
      </c>
      <c r="AF311">
        <v>11</v>
      </c>
      <c r="AG311">
        <v>0.1124000028</v>
      </c>
      <c r="BE311">
        <v>600000</v>
      </c>
      <c r="BQ311">
        <v>0</v>
      </c>
      <c r="BR311">
        <v>340</v>
      </c>
      <c r="BS311">
        <v>340</v>
      </c>
      <c r="BT311">
        <v>364</v>
      </c>
      <c r="BU311" t="s">
        <v>453</v>
      </c>
      <c r="BV311" t="s">
        <v>454</v>
      </c>
      <c r="BW311">
        <v>31.33</v>
      </c>
      <c r="BX311">
        <v>48.69</v>
      </c>
      <c r="BY311" t="s">
        <v>71</v>
      </c>
      <c r="BZ311" t="s">
        <v>72</v>
      </c>
      <c r="CA311" t="s">
        <v>79</v>
      </c>
      <c r="CB311" t="s">
        <v>877</v>
      </c>
      <c r="CC311" t="s">
        <v>96</v>
      </c>
      <c r="CD311" t="s">
        <v>96</v>
      </c>
      <c r="CE311">
        <v>185.89761670999999</v>
      </c>
      <c r="CF311">
        <v>85</v>
      </c>
      <c r="CG311">
        <v>112</v>
      </c>
      <c r="CH311">
        <v>146</v>
      </c>
      <c r="CI311">
        <v>192</v>
      </c>
      <c r="CJ311">
        <v>246</v>
      </c>
      <c r="CK311">
        <v>313</v>
      </c>
      <c r="CL311">
        <v>410</v>
      </c>
      <c r="CM311">
        <v>541</v>
      </c>
      <c r="CN311">
        <v>685</v>
      </c>
      <c r="CO311">
        <v>784</v>
      </c>
      <c r="CP311">
        <v>868</v>
      </c>
      <c r="CQ311">
        <v>960</v>
      </c>
      <c r="CR311">
        <v>1061</v>
      </c>
      <c r="CS311">
        <v>1168</v>
      </c>
      <c r="CT311" t="s">
        <v>886</v>
      </c>
      <c r="CU311">
        <v>1271</v>
      </c>
      <c r="CV311">
        <v>1363</v>
      </c>
      <c r="CW311">
        <v>11584.2</v>
      </c>
      <c r="CX311" t="s">
        <v>877</v>
      </c>
      <c r="CY311" t="s">
        <v>890</v>
      </c>
      <c r="CZ311">
        <v>3799.1373933999998</v>
      </c>
      <c r="DA311">
        <v>4425.8898282999999</v>
      </c>
      <c r="DB311">
        <v>1.6465999200000001E-2</v>
      </c>
      <c r="DC311">
        <v>281.24398803999998</v>
      </c>
      <c r="DD311">
        <f t="shared" si="55"/>
        <v>100</v>
      </c>
      <c r="DE311">
        <v>5.4531497954999999</v>
      </c>
      <c r="DF311">
        <v>11.859399796</v>
      </c>
      <c r="DG311">
        <v>0.45981800560000002</v>
      </c>
      <c r="DH311">
        <v>123.81168637</v>
      </c>
      <c r="DI311">
        <v>0.93568799999999996</v>
      </c>
      <c r="DJ311">
        <v>115.84907672999999</v>
      </c>
      <c r="DK311">
        <v>0</v>
      </c>
      <c r="DL311">
        <v>0</v>
      </c>
      <c r="DM311">
        <v>0</v>
      </c>
      <c r="EB311" s="3">
        <v>116.18754919230913</v>
      </c>
      <c r="EC311">
        <f t="shared" si="52"/>
        <v>123274989.69303998</v>
      </c>
      <c r="ED311">
        <f t="shared" si="53"/>
        <v>337.50852756479122</v>
      </c>
      <c r="EE311">
        <f t="shared" si="54"/>
        <v>337.50852756479122</v>
      </c>
      <c r="EF311">
        <v>137738.28143999999</v>
      </c>
      <c r="EG311">
        <v>155283.82931999999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</row>
    <row r="312" spans="1:146" x14ac:dyDescent="0.25">
      <c r="A312">
        <v>21493</v>
      </c>
      <c r="H312">
        <v>313051.27213</v>
      </c>
      <c r="I312">
        <v>313051.27213</v>
      </c>
      <c r="J312">
        <v>152424.36131000001</v>
      </c>
      <c r="K312">
        <v>152424.36131000001</v>
      </c>
      <c r="L312">
        <v>59290.460040999998</v>
      </c>
      <c r="M312">
        <v>375187.34250000003</v>
      </c>
      <c r="N312">
        <v>312056.92797999998</v>
      </c>
      <c r="O312">
        <v>312056.92797999998</v>
      </c>
      <c r="P312">
        <v>59287.980216000004</v>
      </c>
      <c r="Q312">
        <v>59287.980216000004</v>
      </c>
      <c r="AF312">
        <v>1565</v>
      </c>
      <c r="AG312">
        <v>8.1900000599999995E-2</v>
      </c>
      <c r="BE312">
        <v>600000</v>
      </c>
      <c r="BQ312">
        <v>1</v>
      </c>
      <c r="BR312">
        <v>371</v>
      </c>
      <c r="BS312">
        <v>371</v>
      </c>
      <c r="BT312">
        <v>364</v>
      </c>
      <c r="BU312" t="s">
        <v>453</v>
      </c>
      <c r="BV312" t="s">
        <v>455</v>
      </c>
      <c r="BW312">
        <v>32.68</v>
      </c>
      <c r="BX312">
        <v>51.68</v>
      </c>
      <c r="BY312" t="s">
        <v>71</v>
      </c>
      <c r="BZ312" t="s">
        <v>72</v>
      </c>
      <c r="CA312" t="s">
        <v>79</v>
      </c>
      <c r="CB312" t="s">
        <v>877</v>
      </c>
      <c r="CC312" t="s">
        <v>96</v>
      </c>
      <c r="CD312" t="s">
        <v>96</v>
      </c>
      <c r="CE312">
        <v>549.81768494000005</v>
      </c>
      <c r="CF312">
        <v>184</v>
      </c>
      <c r="CG312">
        <v>237</v>
      </c>
      <c r="CH312">
        <v>306</v>
      </c>
      <c r="CI312">
        <v>395</v>
      </c>
      <c r="CJ312">
        <v>498</v>
      </c>
      <c r="CK312">
        <v>623</v>
      </c>
      <c r="CL312">
        <v>767</v>
      </c>
      <c r="CM312">
        <v>939</v>
      </c>
      <c r="CN312">
        <v>1090</v>
      </c>
      <c r="CO312">
        <v>1230</v>
      </c>
      <c r="CP312">
        <v>1382</v>
      </c>
      <c r="CQ312">
        <v>1553</v>
      </c>
      <c r="CR312">
        <v>1743</v>
      </c>
      <c r="CS312">
        <v>1926</v>
      </c>
      <c r="CT312" t="s">
        <v>886</v>
      </c>
      <c r="CU312">
        <v>2088</v>
      </c>
      <c r="CV312">
        <v>2229</v>
      </c>
      <c r="CW312">
        <v>9050.9</v>
      </c>
      <c r="CX312" t="s">
        <v>877</v>
      </c>
      <c r="CY312" t="s">
        <v>890</v>
      </c>
      <c r="CZ312">
        <v>3955.9104920999998</v>
      </c>
      <c r="DA312">
        <v>4654.8153216000001</v>
      </c>
      <c r="DB312">
        <v>0</v>
      </c>
      <c r="DC312">
        <v>225.64900208</v>
      </c>
      <c r="DD312">
        <f t="shared" si="55"/>
        <v>100</v>
      </c>
      <c r="DE312">
        <v>4.0056200027999997</v>
      </c>
      <c r="DF312">
        <v>0.85725098850000003</v>
      </c>
      <c r="DG312">
        <v>4.6726398468000001</v>
      </c>
      <c r="DH312">
        <v>5.8769002400000003</v>
      </c>
      <c r="DI312">
        <v>1.55132</v>
      </c>
      <c r="DJ312">
        <v>9.1169791599999996</v>
      </c>
      <c r="DK312">
        <v>424398.18899</v>
      </c>
      <c r="DL312">
        <v>8345126.0334999999</v>
      </c>
      <c r="DM312">
        <v>19.663435</v>
      </c>
      <c r="EB312" s="3">
        <v>116.18754919230913</v>
      </c>
      <c r="EC312">
        <f t="shared" si="52"/>
        <v>202514898.24219483</v>
      </c>
      <c r="ED312">
        <f t="shared" si="53"/>
        <v>554.45557355837047</v>
      </c>
      <c r="EE312">
        <f t="shared" si="54"/>
        <v>554.45557355837047</v>
      </c>
      <c r="EF312">
        <v>152424.36131000001</v>
      </c>
      <c r="EG312">
        <v>312056.92797999998</v>
      </c>
      <c r="EJ312">
        <v>20852.432341</v>
      </c>
      <c r="EK312">
        <v>20852.432341</v>
      </c>
      <c r="EL312">
        <v>82454.385217000003</v>
      </c>
      <c r="EM312">
        <v>0</v>
      </c>
      <c r="EN312">
        <v>94680.460164999997</v>
      </c>
      <c r="EO312">
        <v>135788.23142</v>
      </c>
    </row>
    <row r="313" spans="1:146" x14ac:dyDescent="0.25">
      <c r="A313">
        <v>21499</v>
      </c>
      <c r="H313">
        <v>82858.631255</v>
      </c>
      <c r="I313">
        <v>82858.631255</v>
      </c>
      <c r="J313">
        <v>82858.631255</v>
      </c>
      <c r="K313">
        <v>22825.520328999999</v>
      </c>
      <c r="L313">
        <v>22825.520328999999</v>
      </c>
      <c r="M313">
        <v>82858.631255</v>
      </c>
      <c r="N313">
        <v>82858.631255</v>
      </c>
      <c r="O313">
        <v>82858.631255</v>
      </c>
      <c r="P313">
        <v>82858.631255</v>
      </c>
      <c r="Q313">
        <v>82858.631255</v>
      </c>
      <c r="AF313">
        <v>1291</v>
      </c>
      <c r="AG313">
        <v>0.1948000044</v>
      </c>
      <c r="BE313">
        <v>600000</v>
      </c>
      <c r="BQ313">
        <v>0</v>
      </c>
      <c r="BR313">
        <v>433</v>
      </c>
      <c r="BS313">
        <v>432</v>
      </c>
      <c r="BT313">
        <v>364</v>
      </c>
      <c r="BU313" t="s">
        <v>453</v>
      </c>
      <c r="BV313" t="s">
        <v>456</v>
      </c>
      <c r="BW313">
        <v>35.799999999999997</v>
      </c>
      <c r="BX313">
        <v>50.97</v>
      </c>
      <c r="BY313" t="s">
        <v>71</v>
      </c>
      <c r="BZ313" t="s">
        <v>72</v>
      </c>
      <c r="CA313" t="s">
        <v>79</v>
      </c>
      <c r="CB313" t="s">
        <v>877</v>
      </c>
      <c r="CC313" t="s">
        <v>96</v>
      </c>
      <c r="CD313" t="s">
        <v>96</v>
      </c>
      <c r="CE313">
        <v>2049.7311828000002</v>
      </c>
      <c r="CF313">
        <v>7</v>
      </c>
      <c r="CG313">
        <v>12</v>
      </c>
      <c r="CH313">
        <v>22</v>
      </c>
      <c r="CI313">
        <v>38</v>
      </c>
      <c r="CJ313">
        <v>67</v>
      </c>
      <c r="CK313">
        <v>118</v>
      </c>
      <c r="CL313">
        <v>239</v>
      </c>
      <c r="CM313">
        <v>508</v>
      </c>
      <c r="CN313">
        <v>753</v>
      </c>
      <c r="CO313">
        <v>905</v>
      </c>
      <c r="CP313">
        <v>1087</v>
      </c>
      <c r="CQ313">
        <v>1317</v>
      </c>
      <c r="CR313">
        <v>1584</v>
      </c>
      <c r="CS313">
        <v>1807</v>
      </c>
      <c r="CT313" t="s">
        <v>886</v>
      </c>
      <c r="CU313">
        <v>1968</v>
      </c>
      <c r="CV313">
        <v>2103</v>
      </c>
      <c r="CW313">
        <v>9835.48</v>
      </c>
      <c r="CX313" t="s">
        <v>877</v>
      </c>
      <c r="CY313" t="s">
        <v>890</v>
      </c>
      <c r="CZ313">
        <v>4314.7514639000001</v>
      </c>
      <c r="DA313">
        <v>4485.9957566000003</v>
      </c>
      <c r="DB313">
        <v>2.8803400699999999E-2</v>
      </c>
      <c r="DC313">
        <v>408.90899658000001</v>
      </c>
      <c r="DD313">
        <f t="shared" si="55"/>
        <v>100</v>
      </c>
      <c r="DE313">
        <v>12.194000244</v>
      </c>
      <c r="DF313">
        <v>0.10934299979999999</v>
      </c>
      <c r="DG313">
        <v>100</v>
      </c>
      <c r="DH313">
        <v>6.5457944699999997</v>
      </c>
      <c r="DI313">
        <v>3.02779</v>
      </c>
      <c r="DJ313">
        <v>19.81927928</v>
      </c>
      <c r="DK313">
        <v>0</v>
      </c>
      <c r="DL313">
        <v>0</v>
      </c>
      <c r="DM313">
        <v>0</v>
      </c>
      <c r="EB313" s="3">
        <v>116.18754919230913</v>
      </c>
      <c r="EC313">
        <f t="shared" si="52"/>
        <v>184041077.92061767</v>
      </c>
      <c r="ED313">
        <f t="shared" si="53"/>
        <v>503.87701004960354</v>
      </c>
      <c r="EE313">
        <f t="shared" si="54"/>
        <v>503.87701004960354</v>
      </c>
      <c r="EF313">
        <v>22825.520328999999</v>
      </c>
      <c r="EG313">
        <v>82858.631255</v>
      </c>
      <c r="EJ313">
        <v>22828.48662</v>
      </c>
      <c r="EK313">
        <v>22828.48662</v>
      </c>
      <c r="EL313">
        <v>118196.80938000001</v>
      </c>
      <c r="EM313">
        <v>0</v>
      </c>
      <c r="EN313">
        <v>5173.3518080000003</v>
      </c>
      <c r="EO313">
        <v>315190.04723999999</v>
      </c>
    </row>
    <row r="314" spans="1:146" x14ac:dyDescent="0.25">
      <c r="A314">
        <v>21502</v>
      </c>
      <c r="H314">
        <v>339330.44945000001</v>
      </c>
      <c r="I314">
        <v>339330.44945000001</v>
      </c>
      <c r="J314">
        <v>280541.42080999998</v>
      </c>
      <c r="K314">
        <v>280541.42080999998</v>
      </c>
      <c r="L314">
        <v>0</v>
      </c>
      <c r="M314">
        <v>311321.59299999999</v>
      </c>
      <c r="N314">
        <v>311321.59299999999</v>
      </c>
      <c r="O314">
        <v>311321.59299999999</v>
      </c>
      <c r="P314">
        <v>123250.61362</v>
      </c>
      <c r="Q314">
        <v>123250.61362</v>
      </c>
      <c r="AF314">
        <v>1357</v>
      </c>
      <c r="AG314">
        <v>0.3075000048</v>
      </c>
      <c r="BE314">
        <v>600000</v>
      </c>
      <c r="BQ314">
        <v>0</v>
      </c>
      <c r="BR314">
        <v>402</v>
      </c>
      <c r="BS314">
        <v>401</v>
      </c>
      <c r="BT314">
        <v>364</v>
      </c>
      <c r="BU314" t="s">
        <v>453</v>
      </c>
      <c r="BV314" t="s">
        <v>457</v>
      </c>
      <c r="BW314">
        <v>34.32</v>
      </c>
      <c r="BX314">
        <v>47.07</v>
      </c>
      <c r="BY314" t="s">
        <v>71</v>
      </c>
      <c r="BZ314" t="s">
        <v>72</v>
      </c>
      <c r="CA314" t="s">
        <v>79</v>
      </c>
      <c r="CB314" t="s">
        <v>877</v>
      </c>
      <c r="CC314" t="s">
        <v>74</v>
      </c>
      <c r="CD314" t="s">
        <v>74</v>
      </c>
      <c r="CE314">
        <v>948.10311065999997</v>
      </c>
      <c r="CF314">
        <v>97</v>
      </c>
      <c r="CG314">
        <v>119</v>
      </c>
      <c r="CH314">
        <v>145</v>
      </c>
      <c r="CI314">
        <v>178</v>
      </c>
      <c r="CJ314">
        <v>220</v>
      </c>
      <c r="CK314">
        <v>274</v>
      </c>
      <c r="CL314">
        <v>370</v>
      </c>
      <c r="CM314">
        <v>517</v>
      </c>
      <c r="CN314">
        <v>608</v>
      </c>
      <c r="CO314">
        <v>675</v>
      </c>
      <c r="CP314">
        <v>729</v>
      </c>
      <c r="CQ314">
        <v>781</v>
      </c>
      <c r="CR314">
        <v>838</v>
      </c>
      <c r="CS314">
        <v>911</v>
      </c>
      <c r="CT314" t="s">
        <v>884</v>
      </c>
      <c r="CU314">
        <v>992</v>
      </c>
      <c r="CV314">
        <v>1067</v>
      </c>
      <c r="CW314">
        <v>7418.13</v>
      </c>
      <c r="CX314" t="s">
        <v>877</v>
      </c>
      <c r="CY314" t="s">
        <v>890</v>
      </c>
      <c r="CZ314">
        <v>4145.1573277999996</v>
      </c>
      <c r="DA314">
        <v>4189.8448196999998</v>
      </c>
      <c r="DB314">
        <v>43.347599029999998</v>
      </c>
      <c r="DC314">
        <v>95.834602356000005</v>
      </c>
      <c r="DD314">
        <f t="shared" si="55"/>
        <v>2.2108399196383361</v>
      </c>
      <c r="DE314">
        <v>76.003799439000005</v>
      </c>
      <c r="DF314">
        <v>55.832599639999998</v>
      </c>
      <c r="DG314">
        <v>1.3612799645</v>
      </c>
      <c r="DH314">
        <v>63.316678379999999</v>
      </c>
      <c r="DI314">
        <v>0.81140100000000004</v>
      </c>
      <c r="DJ314">
        <v>51.375194620000002</v>
      </c>
      <c r="DK314">
        <v>0</v>
      </c>
      <c r="DL314">
        <v>0</v>
      </c>
      <c r="DM314">
        <v>0</v>
      </c>
      <c r="EB314" s="3">
        <v>116.18754919230913</v>
      </c>
      <c r="EC314">
        <f t="shared" si="52"/>
        <v>97365166.223155051</v>
      </c>
      <c r="ED314">
        <f t="shared" si="53"/>
        <v>266.57129698331295</v>
      </c>
      <c r="EE314">
        <f t="shared" si="54"/>
        <v>266.57129698331295</v>
      </c>
      <c r="EF314">
        <v>280541.42080999998</v>
      </c>
      <c r="EG314">
        <v>311321.59299999999</v>
      </c>
      <c r="EJ314">
        <v>0</v>
      </c>
      <c r="EK314">
        <v>0</v>
      </c>
      <c r="EL314">
        <v>0</v>
      </c>
      <c r="EM314">
        <v>0</v>
      </c>
      <c r="EN314">
        <v>30600.957127000001</v>
      </c>
      <c r="EO314">
        <v>81932.377708</v>
      </c>
    </row>
    <row r="315" spans="1:146" x14ac:dyDescent="0.25">
      <c r="A315">
        <v>21508</v>
      </c>
      <c r="H315">
        <v>508522.27613999997</v>
      </c>
      <c r="I315">
        <v>508522.27613999997</v>
      </c>
      <c r="J315">
        <v>316524.53745</v>
      </c>
      <c r="K315">
        <v>316524.53745</v>
      </c>
      <c r="L315">
        <v>316524.53745</v>
      </c>
      <c r="M315">
        <v>170118.36202</v>
      </c>
      <c r="N315">
        <v>170118.36202</v>
      </c>
      <c r="O315">
        <v>170118.36202</v>
      </c>
      <c r="P315">
        <v>170118.36202</v>
      </c>
      <c r="Q315">
        <v>170118.36202</v>
      </c>
      <c r="AF315">
        <v>1190</v>
      </c>
      <c r="AG315">
        <v>0.20450000469999999</v>
      </c>
      <c r="BE315">
        <v>40000</v>
      </c>
      <c r="BQ315">
        <v>1</v>
      </c>
      <c r="BR315">
        <v>444</v>
      </c>
      <c r="BS315">
        <v>443</v>
      </c>
      <c r="BT315">
        <v>364</v>
      </c>
      <c r="BU315" t="s">
        <v>453</v>
      </c>
      <c r="BV315" t="s">
        <v>458</v>
      </c>
      <c r="BW315">
        <v>36.26</v>
      </c>
      <c r="BX315">
        <v>59.56</v>
      </c>
      <c r="BY315" t="s">
        <v>71</v>
      </c>
      <c r="BZ315" t="s">
        <v>72</v>
      </c>
      <c r="CA315" t="s">
        <v>79</v>
      </c>
      <c r="CB315" t="s">
        <v>877</v>
      </c>
      <c r="CC315" t="s">
        <v>74</v>
      </c>
      <c r="CD315" t="s">
        <v>74</v>
      </c>
      <c r="CE315">
        <v>873.09257290000005</v>
      </c>
      <c r="CF315">
        <v>173</v>
      </c>
      <c r="CG315">
        <v>225</v>
      </c>
      <c r="CH315">
        <v>293</v>
      </c>
      <c r="CI315">
        <v>381</v>
      </c>
      <c r="CJ315">
        <v>489</v>
      </c>
      <c r="CK315">
        <v>625</v>
      </c>
      <c r="CL315">
        <v>892</v>
      </c>
      <c r="CM315">
        <v>1327</v>
      </c>
      <c r="CN315">
        <v>1680</v>
      </c>
      <c r="CO315">
        <v>1854</v>
      </c>
      <c r="CP315">
        <v>2073</v>
      </c>
      <c r="CQ315">
        <v>2348</v>
      </c>
      <c r="CR315">
        <v>2653</v>
      </c>
      <c r="CS315">
        <v>2935</v>
      </c>
      <c r="CT315" t="s">
        <v>883</v>
      </c>
      <c r="CU315">
        <v>3171</v>
      </c>
      <c r="CV315">
        <v>3371</v>
      </c>
      <c r="CW315">
        <v>9115.73</v>
      </c>
      <c r="CX315" t="s">
        <v>877</v>
      </c>
      <c r="CY315" t="s">
        <v>890</v>
      </c>
      <c r="CZ315">
        <v>4367.2244294000002</v>
      </c>
      <c r="DA315">
        <v>5222.9577558999999</v>
      </c>
      <c r="DB315">
        <v>1.59738008E-2</v>
      </c>
      <c r="DC315">
        <v>417.77099608999998</v>
      </c>
      <c r="DD315">
        <f t="shared" si="55"/>
        <v>100</v>
      </c>
      <c r="DE315">
        <v>16.525699616000001</v>
      </c>
      <c r="DF315">
        <v>8.5484996399999999E-2</v>
      </c>
      <c r="DG315">
        <v>100</v>
      </c>
      <c r="DH315">
        <v>14.873791539999999</v>
      </c>
      <c r="DI315">
        <v>2.2935699999999999</v>
      </c>
      <c r="DJ315">
        <v>34.114126710000001</v>
      </c>
      <c r="DK315">
        <v>9544.3121260000007</v>
      </c>
      <c r="DL315">
        <v>634667.84666000004</v>
      </c>
      <c r="DM315">
        <v>66.496971000000002</v>
      </c>
      <c r="EB315" s="3">
        <v>116.18754919230913</v>
      </c>
      <c r="EC315">
        <f t="shared" si="52"/>
        <v>308245568.00719613</v>
      </c>
      <c r="ED315">
        <f t="shared" si="53"/>
        <v>843.93037099848357</v>
      </c>
      <c r="EE315">
        <f t="shared" si="54"/>
        <v>843.93037099848357</v>
      </c>
      <c r="EF315">
        <v>316524.53745</v>
      </c>
      <c r="EG315">
        <v>170118.36202</v>
      </c>
      <c r="EJ315">
        <v>39459.035394999999</v>
      </c>
      <c r="EK315">
        <v>77219.879738000003</v>
      </c>
      <c r="EL315">
        <v>118110.47753</v>
      </c>
      <c r="EM315">
        <v>0</v>
      </c>
      <c r="EN315">
        <v>202472.36832000001</v>
      </c>
      <c r="EO315">
        <v>348819.12378999998</v>
      </c>
    </row>
    <row r="316" spans="1:146" x14ac:dyDescent="0.25">
      <c r="A316">
        <v>21514</v>
      </c>
      <c r="H316">
        <v>219923.02823</v>
      </c>
      <c r="I316">
        <v>219923.02823</v>
      </c>
      <c r="J316">
        <v>99925.144593000005</v>
      </c>
      <c r="K316">
        <v>99925.144593000005</v>
      </c>
      <c r="L316">
        <v>99925.144593000005</v>
      </c>
      <c r="M316">
        <v>161038.26444</v>
      </c>
      <c r="N316">
        <v>161038.26444</v>
      </c>
      <c r="O316">
        <v>161038.26444</v>
      </c>
      <c r="P316">
        <v>160861.28029</v>
      </c>
      <c r="Q316">
        <v>160861.28029</v>
      </c>
      <c r="AF316">
        <v>901</v>
      </c>
      <c r="AG316">
        <v>8.1200003600000001E-2</v>
      </c>
      <c r="BE316">
        <v>600000</v>
      </c>
      <c r="BQ316">
        <v>1</v>
      </c>
      <c r="BR316">
        <v>409</v>
      </c>
      <c r="BS316">
        <v>408</v>
      </c>
      <c r="BT316">
        <v>364</v>
      </c>
      <c r="BU316" t="s">
        <v>453</v>
      </c>
      <c r="BV316" t="s">
        <v>459</v>
      </c>
      <c r="BW316">
        <v>34.65</v>
      </c>
      <c r="BX316">
        <v>50.95</v>
      </c>
      <c r="BY316" t="s">
        <v>71</v>
      </c>
      <c r="BZ316" t="s">
        <v>72</v>
      </c>
      <c r="CA316" t="s">
        <v>79</v>
      </c>
      <c r="CB316" t="s">
        <v>877</v>
      </c>
      <c r="CC316" t="s">
        <v>96</v>
      </c>
      <c r="CD316" t="s">
        <v>96</v>
      </c>
      <c r="CE316">
        <v>1035.1683058000001</v>
      </c>
      <c r="CF316">
        <v>82</v>
      </c>
      <c r="CG316">
        <v>96</v>
      </c>
      <c r="CH316">
        <v>111</v>
      </c>
      <c r="CI316">
        <v>129</v>
      </c>
      <c r="CJ316">
        <v>168</v>
      </c>
      <c r="CK316">
        <v>227</v>
      </c>
      <c r="CL316">
        <v>330</v>
      </c>
      <c r="CM316">
        <v>492</v>
      </c>
      <c r="CN316">
        <v>644</v>
      </c>
      <c r="CO316">
        <v>752</v>
      </c>
      <c r="CP316">
        <v>843</v>
      </c>
      <c r="CQ316">
        <v>938</v>
      </c>
      <c r="CR316">
        <v>1043</v>
      </c>
      <c r="CS316">
        <v>1151</v>
      </c>
      <c r="CT316" t="s">
        <v>886</v>
      </c>
      <c r="CU316">
        <v>1253</v>
      </c>
      <c r="CV316">
        <v>1345</v>
      </c>
      <c r="CW316">
        <v>8628.4500000000007</v>
      </c>
      <c r="CX316" t="s">
        <v>877</v>
      </c>
      <c r="CY316" t="s">
        <v>890</v>
      </c>
      <c r="CZ316">
        <v>4183.0720606000004</v>
      </c>
      <c r="DA316">
        <v>4524.0450337000002</v>
      </c>
      <c r="DB316">
        <v>8.96852016E-2</v>
      </c>
      <c r="DC316">
        <v>90.714103699000006</v>
      </c>
      <c r="DD316">
        <f t="shared" si="55"/>
        <v>100</v>
      </c>
      <c r="DE316">
        <v>12.194000244</v>
      </c>
      <c r="DF316">
        <v>0.10934299979999999</v>
      </c>
      <c r="DG316">
        <v>100</v>
      </c>
      <c r="DH316">
        <v>6.5457944699999997</v>
      </c>
      <c r="DI316">
        <v>3.02779</v>
      </c>
      <c r="DJ316">
        <v>19.81927928</v>
      </c>
      <c r="DK316">
        <v>424398.18899</v>
      </c>
      <c r="DL316">
        <v>8345126.0334999999</v>
      </c>
      <c r="DM316">
        <v>19.663435</v>
      </c>
      <c r="EB316" s="3">
        <v>116.18754919230913</v>
      </c>
      <c r="EC316">
        <f t="shared" si="52"/>
        <v>121183613.80757843</v>
      </c>
      <c r="ED316">
        <f t="shared" si="53"/>
        <v>331.78265245059123</v>
      </c>
      <c r="EE316">
        <f t="shared" si="54"/>
        <v>331.78265245059123</v>
      </c>
      <c r="EF316">
        <v>99925.144593000005</v>
      </c>
      <c r="EG316">
        <v>161038.26444</v>
      </c>
      <c r="EJ316">
        <v>4225.1975499999999</v>
      </c>
      <c r="EK316">
        <v>4225.1975499999999</v>
      </c>
      <c r="EL316">
        <v>46739.306539999998</v>
      </c>
      <c r="EM316">
        <v>43246.418636000002</v>
      </c>
      <c r="EN316">
        <v>77670.782260000007</v>
      </c>
      <c r="EO316">
        <v>208288.8149</v>
      </c>
    </row>
    <row r="317" spans="1:146" x14ac:dyDescent="0.25">
      <c r="A317">
        <v>21520</v>
      </c>
      <c r="B317">
        <v>2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184580.57547000001</v>
      </c>
      <c r="I317">
        <v>184580.57547000001</v>
      </c>
      <c r="J317">
        <v>75433.096176999999</v>
      </c>
      <c r="K317">
        <v>75433.096176999999</v>
      </c>
      <c r="L317">
        <v>14073.625285</v>
      </c>
      <c r="M317">
        <v>106429.54416999999</v>
      </c>
      <c r="N317">
        <v>93146.754556</v>
      </c>
      <c r="O317">
        <v>93146.754556</v>
      </c>
      <c r="P317">
        <v>46991.786692000001</v>
      </c>
      <c r="Q317">
        <v>46991.786692000001</v>
      </c>
      <c r="R317">
        <v>10499.66217</v>
      </c>
      <c r="S317">
        <v>10499.66217</v>
      </c>
      <c r="T317">
        <v>10499.66217</v>
      </c>
      <c r="U317">
        <v>0</v>
      </c>
      <c r="V317">
        <v>5350.7881598000004</v>
      </c>
      <c r="W317">
        <v>5350.7881598000004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1535</v>
      </c>
      <c r="AG317">
        <v>0.1948000044</v>
      </c>
      <c r="AH317">
        <v>320.34323502000001</v>
      </c>
      <c r="AI317">
        <v>13.526623710999999</v>
      </c>
      <c r="AJ317">
        <f>IF(AI317&gt;0,MIN(AH317/AI317,100),100)</f>
        <v>23.682423778780315</v>
      </c>
      <c r="AK317">
        <v>0</v>
      </c>
      <c r="AL317">
        <v>0</v>
      </c>
      <c r="AM317">
        <v>0</v>
      </c>
      <c r="AN317">
        <f>IF(AND(AK317=0,AL317=0,AM317=0),1,0)</f>
        <v>1</v>
      </c>
      <c r="AQ317">
        <v>41.081403166999998</v>
      </c>
      <c r="AR317">
        <v>0</v>
      </c>
      <c r="AS317">
        <v>4.7145325400000004</v>
      </c>
      <c r="AT317">
        <v>1.93866</v>
      </c>
      <c r="AU317">
        <v>9.1398912400000007</v>
      </c>
      <c r="AV317">
        <v>1.6700525284000001</v>
      </c>
      <c r="AW317">
        <v>1.5355349779</v>
      </c>
      <c r="AX317">
        <v>1.2958524972000001</v>
      </c>
      <c r="AY317">
        <v>2252.4250000000002</v>
      </c>
      <c r="AZ317">
        <v>12.987</v>
      </c>
      <c r="BA317">
        <v>10.404999999999999</v>
      </c>
      <c r="BB317">
        <v>147.76</v>
      </c>
      <c r="BC317">
        <v>40.630000000000003</v>
      </c>
      <c r="BD317">
        <v>5</v>
      </c>
      <c r="BE317">
        <v>600000</v>
      </c>
      <c r="BF317">
        <v>6.0256410000000002</v>
      </c>
      <c r="BG317">
        <v>2890534.5460000001</v>
      </c>
      <c r="BH317">
        <v>2430979.2319999998</v>
      </c>
      <c r="BI317">
        <v>0.74345061050000005</v>
      </c>
      <c r="BJ317">
        <v>0.62620699499999999</v>
      </c>
      <c r="BK317">
        <v>0.21238254000000001</v>
      </c>
      <c r="BL317">
        <f>BK317/BJ317</f>
        <v>0.33915708654771576</v>
      </c>
      <c r="BM317">
        <v>387.22384540000002</v>
      </c>
      <c r="BQ317">
        <v>0</v>
      </c>
      <c r="BR317">
        <v>312</v>
      </c>
      <c r="BS317">
        <v>312</v>
      </c>
      <c r="BT317">
        <v>364</v>
      </c>
      <c r="BU317" t="s">
        <v>453</v>
      </c>
      <c r="BV317" t="s">
        <v>460</v>
      </c>
      <c r="BW317">
        <v>29.62</v>
      </c>
      <c r="BX317">
        <v>52.54</v>
      </c>
      <c r="BY317" t="s">
        <v>71</v>
      </c>
      <c r="BZ317" t="s">
        <v>72</v>
      </c>
      <c r="CA317" t="s">
        <v>79</v>
      </c>
      <c r="CB317" t="s">
        <v>877</v>
      </c>
      <c r="CC317" t="s">
        <v>96</v>
      </c>
      <c r="CD317" t="s">
        <v>96</v>
      </c>
      <c r="CE317">
        <v>785.93264343999999</v>
      </c>
      <c r="CF317">
        <v>128</v>
      </c>
      <c r="CG317">
        <v>160</v>
      </c>
      <c r="CH317">
        <v>202</v>
      </c>
      <c r="CI317">
        <v>254</v>
      </c>
      <c r="CJ317">
        <v>319</v>
      </c>
      <c r="CK317">
        <v>400</v>
      </c>
      <c r="CL317">
        <v>549</v>
      </c>
      <c r="CM317">
        <v>779</v>
      </c>
      <c r="CN317">
        <v>935</v>
      </c>
      <c r="CO317">
        <v>1030</v>
      </c>
      <c r="CP317">
        <v>1115</v>
      </c>
      <c r="CQ317">
        <v>1203</v>
      </c>
      <c r="CR317">
        <v>1300</v>
      </c>
      <c r="CS317">
        <v>1415</v>
      </c>
      <c r="CT317" t="s">
        <v>886</v>
      </c>
      <c r="CU317">
        <v>1535</v>
      </c>
      <c r="CV317">
        <v>1643</v>
      </c>
      <c r="CW317">
        <v>8054.49</v>
      </c>
      <c r="CX317" t="s">
        <v>877</v>
      </c>
      <c r="CY317" t="s">
        <v>890</v>
      </c>
      <c r="CZ317">
        <v>3599.3401480000002</v>
      </c>
      <c r="DA317">
        <v>4828.3050462000001</v>
      </c>
      <c r="DB317">
        <v>0.27484700080000002</v>
      </c>
      <c r="DC317">
        <v>561.31896973000005</v>
      </c>
      <c r="DD317">
        <f t="shared" si="55"/>
        <v>100</v>
      </c>
      <c r="DE317">
        <v>2.4117500781999999</v>
      </c>
      <c r="DF317">
        <v>1.1428799628999999</v>
      </c>
      <c r="DG317">
        <v>2.1102399826</v>
      </c>
      <c r="DH317">
        <v>4.7145325400000004</v>
      </c>
      <c r="DI317">
        <v>1.93866</v>
      </c>
      <c r="DJ317">
        <v>9.1398912400000007</v>
      </c>
      <c r="DK317">
        <v>0</v>
      </c>
      <c r="DL317">
        <v>0</v>
      </c>
      <c r="DM317">
        <v>0</v>
      </c>
      <c r="DN317">
        <f>IF(AND(D317=1,AM317&gt;1),1,0)</f>
        <v>0</v>
      </c>
      <c r="DO317">
        <f>IF(AND(DN317=0,AN317=1),AO317,DN317)</f>
        <v>0</v>
      </c>
      <c r="DP317">
        <f>IF(AND(E317=1,AS318&gt;0.3),1,0)</f>
        <v>0</v>
      </c>
      <c r="DQ317">
        <f>IF(AND(F317=1,AT318&gt;0.4),1,0)</f>
        <v>0</v>
      </c>
      <c r="DR317">
        <f>IF(AND($F317=1,$AT318&gt;1),1,0)</f>
        <v>0</v>
      </c>
      <c r="DS317">
        <f>IF(AND($F317=1,$AX317&gt;0.3),1,0)</f>
        <v>1</v>
      </c>
      <c r="DT317">
        <f>IF(AND($F317=1,$AX317&gt;0.4),1,0)</f>
        <v>1</v>
      </c>
      <c r="DU317">
        <f>IF(AND($F317=1,$AX317&gt;1),1,0)</f>
        <v>1</v>
      </c>
      <c r="DV317">
        <f>IF(AND($F317=1,$BI317&gt;0.3),1,0)</f>
        <v>1</v>
      </c>
      <c r="DW317">
        <f>IF(AND($F317=1,$BI317&gt;0.4),1,0)</f>
        <v>1</v>
      </c>
      <c r="DX317">
        <f>IF(AND($F317=1,$BI317&gt;1),1,0)</f>
        <v>0</v>
      </c>
      <c r="DY317">
        <f>IF(AND($F317=1,$BL317&gt;0.3),1,0)</f>
        <v>1</v>
      </c>
      <c r="DZ317">
        <f>IF(AND($F317=1,$BL317&gt;0.4),1,0)</f>
        <v>0</v>
      </c>
      <c r="EA317">
        <f>IF(AND($F317=1,$BL317&gt;1),1,0)</f>
        <v>0</v>
      </c>
      <c r="EB317" s="3">
        <v>116.18754919230913</v>
      </c>
      <c r="EC317">
        <f t="shared" si="52"/>
        <v>151043813.95000187</v>
      </c>
      <c r="ED317">
        <f t="shared" si="53"/>
        <v>413.53542491444728</v>
      </c>
      <c r="EE317">
        <f t="shared" si="54"/>
        <v>413.53542491444728</v>
      </c>
      <c r="EF317">
        <v>75433.096176999999</v>
      </c>
      <c r="EG317">
        <v>93146.754556</v>
      </c>
      <c r="EH317">
        <v>0</v>
      </c>
      <c r="EI317">
        <v>5350.7881598000004</v>
      </c>
      <c r="EJ317">
        <v>3587.3008759999998</v>
      </c>
      <c r="EK317">
        <v>3587.3008759999998</v>
      </c>
      <c r="EL317">
        <v>85357.101827999999</v>
      </c>
      <c r="EM317">
        <v>0</v>
      </c>
      <c r="EN317">
        <v>0</v>
      </c>
      <c r="EO317">
        <v>340070.85373999999</v>
      </c>
      <c r="EP317">
        <v>4456.3192179999996</v>
      </c>
    </row>
    <row r="318" spans="1:146" x14ac:dyDescent="0.25">
      <c r="A318">
        <v>21522</v>
      </c>
      <c r="H318">
        <v>223043.99802</v>
      </c>
      <c r="I318">
        <v>181220.96059</v>
      </c>
      <c r="J318">
        <v>140131.96720000001</v>
      </c>
      <c r="K318">
        <v>140131.96720000001</v>
      </c>
      <c r="L318">
        <v>126766.25076</v>
      </c>
      <c r="M318">
        <v>187856.99661</v>
      </c>
      <c r="N318">
        <v>187856.99661</v>
      </c>
      <c r="O318">
        <v>181220.96059</v>
      </c>
      <c r="P318">
        <v>181220.96059</v>
      </c>
      <c r="Q318">
        <v>140134.18648999999</v>
      </c>
      <c r="AF318">
        <v>1393</v>
      </c>
      <c r="AG318">
        <v>0.28450000289999999</v>
      </c>
      <c r="BE318">
        <v>600000</v>
      </c>
      <c r="BQ318">
        <v>0</v>
      </c>
      <c r="BR318">
        <v>477</v>
      </c>
      <c r="BS318">
        <v>476</v>
      </c>
      <c r="BT318">
        <v>364</v>
      </c>
      <c r="BU318" t="s">
        <v>453</v>
      </c>
      <c r="BV318" t="s">
        <v>461</v>
      </c>
      <c r="BW318">
        <v>38.08</v>
      </c>
      <c r="BX318">
        <v>46.3</v>
      </c>
      <c r="BY318" t="s">
        <v>71</v>
      </c>
      <c r="BZ318" t="s">
        <v>72</v>
      </c>
      <c r="CA318" t="s">
        <v>79</v>
      </c>
      <c r="CB318" t="s">
        <v>877</v>
      </c>
      <c r="CC318" t="s">
        <v>74</v>
      </c>
      <c r="CD318" t="s">
        <v>74</v>
      </c>
      <c r="CE318">
        <v>839.66219966000006</v>
      </c>
      <c r="CF318">
        <v>235</v>
      </c>
      <c r="CG318">
        <v>277</v>
      </c>
      <c r="CH318">
        <v>327</v>
      </c>
      <c r="CI318">
        <v>386</v>
      </c>
      <c r="CJ318">
        <v>466</v>
      </c>
      <c r="CK318">
        <v>567</v>
      </c>
      <c r="CL318">
        <v>715</v>
      </c>
      <c r="CM318">
        <v>915</v>
      </c>
      <c r="CN318">
        <v>1058</v>
      </c>
      <c r="CO318">
        <v>1165</v>
      </c>
      <c r="CP318">
        <v>1264</v>
      </c>
      <c r="CQ318">
        <v>1369</v>
      </c>
      <c r="CR318">
        <v>1484</v>
      </c>
      <c r="CS318">
        <v>1617</v>
      </c>
      <c r="CT318" t="s">
        <v>886</v>
      </c>
      <c r="CU318">
        <v>1752</v>
      </c>
      <c r="CV318">
        <v>1873</v>
      </c>
      <c r="CW318">
        <v>5837.8</v>
      </c>
      <c r="CX318" t="s">
        <v>877</v>
      </c>
      <c r="CY318" t="s">
        <v>890</v>
      </c>
      <c r="CZ318">
        <v>4573.6810987999997</v>
      </c>
      <c r="DA318">
        <v>3999.5435074000002</v>
      </c>
      <c r="DB318">
        <v>4.7802901267999998</v>
      </c>
      <c r="DC318">
        <v>214.77299500000001</v>
      </c>
      <c r="DD318">
        <f t="shared" si="55"/>
        <v>44.92886191068331</v>
      </c>
      <c r="DE318">
        <v>5.3220601081999996</v>
      </c>
      <c r="DF318">
        <v>0.58880197999999995</v>
      </c>
      <c r="DG318">
        <v>9.0388002396000005</v>
      </c>
      <c r="DH318">
        <v>6.6620085700000002</v>
      </c>
      <c r="DI318">
        <v>1.8622099999999999</v>
      </c>
      <c r="DJ318">
        <v>12.406025680000001</v>
      </c>
      <c r="DK318">
        <v>0</v>
      </c>
      <c r="DL318">
        <v>0</v>
      </c>
      <c r="DM318">
        <v>0</v>
      </c>
      <c r="EB318" s="3">
        <v>116.18754919230913</v>
      </c>
      <c r="EC318">
        <f t="shared" si="52"/>
        <v>172422323.00138673</v>
      </c>
      <c r="ED318">
        <f t="shared" si="53"/>
        <v>472.06659274849204</v>
      </c>
      <c r="EE318">
        <f t="shared" si="54"/>
        <v>472.06659274849204</v>
      </c>
      <c r="EF318">
        <v>140131.96720000001</v>
      </c>
      <c r="EG318">
        <v>181220.96059</v>
      </c>
      <c r="EJ318">
        <v>16503.642094999999</v>
      </c>
      <c r="EK318">
        <v>16503.642094999999</v>
      </c>
      <c r="EL318">
        <v>65900.259594000003</v>
      </c>
      <c r="EM318">
        <v>16468.862698000001</v>
      </c>
      <c r="EN318">
        <v>87181.223438000001</v>
      </c>
      <c r="EO318">
        <v>87181.223438000001</v>
      </c>
    </row>
    <row r="319" spans="1:146" x14ac:dyDescent="0.25">
      <c r="A319">
        <v>21523</v>
      </c>
      <c r="B319">
        <v>4</v>
      </c>
      <c r="C319">
        <v>0.42372881359999998</v>
      </c>
      <c r="D319">
        <v>0</v>
      </c>
      <c r="E319">
        <v>0.57627118639999997</v>
      </c>
      <c r="F319">
        <v>1</v>
      </c>
      <c r="G319">
        <v>0</v>
      </c>
      <c r="H319">
        <v>115683.18459</v>
      </c>
      <c r="I319">
        <v>115683.18459</v>
      </c>
      <c r="J319">
        <v>54391.223439000001</v>
      </c>
      <c r="K319">
        <v>37675.642784000003</v>
      </c>
      <c r="L319">
        <v>37675.642784000003</v>
      </c>
      <c r="M319">
        <v>54391.223439000001</v>
      </c>
      <c r="N319">
        <v>54391.223439000001</v>
      </c>
      <c r="O319">
        <v>54391.223439000001</v>
      </c>
      <c r="P319">
        <v>54391.223439000001</v>
      </c>
      <c r="Q319">
        <v>54391.223439000001</v>
      </c>
      <c r="R319">
        <v>47506.109278000004</v>
      </c>
      <c r="S319">
        <v>28675.502713999998</v>
      </c>
      <c r="T319">
        <v>0</v>
      </c>
      <c r="U319">
        <v>0</v>
      </c>
      <c r="V319">
        <v>35481.544268999998</v>
      </c>
      <c r="W319">
        <v>35481.544268999998</v>
      </c>
      <c r="X319">
        <v>35229.884156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1148</v>
      </c>
      <c r="AG319">
        <v>0.15719999370000001</v>
      </c>
      <c r="AH319">
        <v>533.68790242</v>
      </c>
      <c r="AI319">
        <v>0</v>
      </c>
      <c r="AJ319">
        <f>IF(AI319&gt;0,MIN(AH319/AI319,100),100)</f>
        <v>100</v>
      </c>
      <c r="AK319">
        <v>0</v>
      </c>
      <c r="AL319">
        <v>0</v>
      </c>
      <c r="AM319">
        <v>0</v>
      </c>
      <c r="AN319">
        <f>IF(AND(AK319=0,AL319=0,AM319=0),1,0)</f>
        <v>1</v>
      </c>
      <c r="AQ319">
        <v>23.906876292</v>
      </c>
      <c r="AR319">
        <v>0.19209039550000001</v>
      </c>
      <c r="AS319">
        <v>4.6073758233</v>
      </c>
      <c r="AT319">
        <v>2.7352066666999999</v>
      </c>
      <c r="AU319">
        <v>13.736414097000001</v>
      </c>
      <c r="AV319">
        <v>9.4645401637000006</v>
      </c>
      <c r="AW319">
        <v>0.35864566269999998</v>
      </c>
      <c r="AX319">
        <v>68.224213281999994</v>
      </c>
      <c r="AY319">
        <v>774.11</v>
      </c>
      <c r="AZ319">
        <v>5.1736666667</v>
      </c>
      <c r="BA319">
        <v>1.3833333333</v>
      </c>
      <c r="BB319">
        <v>30.146666667000002</v>
      </c>
      <c r="BC319">
        <v>6.31</v>
      </c>
      <c r="BD319">
        <v>0</v>
      </c>
      <c r="BE319">
        <v>39000</v>
      </c>
      <c r="BF319">
        <v>1.0769230000000001</v>
      </c>
      <c r="BG319">
        <v>570557.77</v>
      </c>
      <c r="BH319">
        <v>1228149.3012999999</v>
      </c>
      <c r="BI319">
        <v>2.9605734594999999</v>
      </c>
      <c r="BJ319">
        <v>8.3726666699999994E-2</v>
      </c>
      <c r="BK319">
        <v>0</v>
      </c>
      <c r="BL319">
        <f>BK319/BJ319</f>
        <v>0</v>
      </c>
      <c r="BM319">
        <v>58.852176776</v>
      </c>
      <c r="BN319">
        <v>2832</v>
      </c>
      <c r="BO319">
        <f>BN319*365.25*1000000/1000</f>
        <v>1034388000</v>
      </c>
      <c r="BP319">
        <f>BO319/(CR319*1000)</f>
        <v>142.81209443600719</v>
      </c>
      <c r="BQ319">
        <v>0</v>
      </c>
      <c r="BR319">
        <v>429</v>
      </c>
      <c r="BS319">
        <v>428</v>
      </c>
      <c r="BT319">
        <v>364</v>
      </c>
      <c r="BU319" t="s">
        <v>453</v>
      </c>
      <c r="BV319" t="s">
        <v>462</v>
      </c>
      <c r="BW319">
        <v>35.67</v>
      </c>
      <c r="BX319">
        <v>51.42</v>
      </c>
      <c r="BY319" t="s">
        <v>71</v>
      </c>
      <c r="BZ319" t="s">
        <v>72</v>
      </c>
      <c r="CA319" t="s">
        <v>79</v>
      </c>
      <c r="CB319" t="s">
        <v>877</v>
      </c>
      <c r="CC319" t="s">
        <v>96</v>
      </c>
      <c r="CD319" t="s">
        <v>96</v>
      </c>
      <c r="CE319">
        <v>9714.5506442999995</v>
      </c>
      <c r="CF319">
        <v>1041</v>
      </c>
      <c r="CG319">
        <v>1396</v>
      </c>
      <c r="CH319">
        <v>1873</v>
      </c>
      <c r="CI319">
        <v>2511</v>
      </c>
      <c r="CJ319">
        <v>3290</v>
      </c>
      <c r="CK319">
        <v>4273</v>
      </c>
      <c r="CL319">
        <v>5079</v>
      </c>
      <c r="CM319">
        <v>5839</v>
      </c>
      <c r="CN319">
        <v>6365</v>
      </c>
      <c r="CO319">
        <v>6687</v>
      </c>
      <c r="CP319">
        <v>6880</v>
      </c>
      <c r="CQ319">
        <v>7044</v>
      </c>
      <c r="CR319">
        <v>7243</v>
      </c>
      <c r="CS319">
        <v>7642</v>
      </c>
      <c r="CT319" t="s">
        <v>885</v>
      </c>
      <c r="CU319">
        <v>8138</v>
      </c>
      <c r="CV319">
        <v>8571</v>
      </c>
      <c r="CW319">
        <v>10201.700000000001</v>
      </c>
      <c r="CX319" t="s">
        <v>877</v>
      </c>
      <c r="CY319" t="s">
        <v>890</v>
      </c>
      <c r="CZ319">
        <v>4299.9013414999999</v>
      </c>
      <c r="DA319">
        <v>4530.2126276999998</v>
      </c>
      <c r="DB319">
        <v>0</v>
      </c>
      <c r="DC319">
        <v>760.24200440000004</v>
      </c>
      <c r="DD319">
        <f t="shared" si="55"/>
        <v>100</v>
      </c>
      <c r="DE319">
        <v>12.194000244</v>
      </c>
      <c r="DF319">
        <v>0.10934299979999999</v>
      </c>
      <c r="DG319">
        <v>100</v>
      </c>
      <c r="DH319">
        <v>6.5457944699999997</v>
      </c>
      <c r="DI319">
        <v>3.02779</v>
      </c>
      <c r="DJ319">
        <v>19.81927928</v>
      </c>
      <c r="DK319">
        <v>0</v>
      </c>
      <c r="DL319">
        <v>0</v>
      </c>
      <c r="DM319">
        <v>0</v>
      </c>
      <c r="DN319">
        <f>IF(AND(D319=1,AM319&gt;1),1,0)</f>
        <v>0</v>
      </c>
      <c r="DO319">
        <f>IF(AND(DN319=0,AN319=1),AO319,DN319)</f>
        <v>0</v>
      </c>
      <c r="DP319">
        <f>IF(AND(E319=1,AS320&gt;0.3),1,0)</f>
        <v>0</v>
      </c>
      <c r="DQ319">
        <f>IF(AND(F319=1,AT320&gt;0.4),1,0)</f>
        <v>0</v>
      </c>
      <c r="DR319">
        <f>IF(AND($F319=1,$AT320&gt;1),1,0)</f>
        <v>0</v>
      </c>
      <c r="DS319">
        <f>IF(AND($F319=1,$AX319&gt;0.3),1,0)</f>
        <v>1</v>
      </c>
      <c r="DT319">
        <f>IF(AND($F319=1,$AX319&gt;0.4),1,0)</f>
        <v>1</v>
      </c>
      <c r="DU319">
        <f>IF(AND($F319=1,$AX319&gt;1),1,0)</f>
        <v>1</v>
      </c>
      <c r="DV319">
        <f>IF(AND($F319=1,$BI319&gt;0.3),1,0)</f>
        <v>1</v>
      </c>
      <c r="DW319">
        <f>IF(AND($F319=1,$BI319&gt;0.4),1,0)</f>
        <v>1</v>
      </c>
      <c r="DX319">
        <f>IF(AND($F319=1,$BI319&gt;1),1,0)</f>
        <v>1</v>
      </c>
      <c r="DY319">
        <f>IF(AND($F319=1,$BL319&gt;0.3),1,0)</f>
        <v>0</v>
      </c>
      <c r="DZ319">
        <f>IF(AND($F319=1,$BL319&gt;0.4),1,0)</f>
        <v>0</v>
      </c>
      <c r="EA319">
        <f>IF(AND($F319=1,$BL319&gt;1),1,0)</f>
        <v>0</v>
      </c>
      <c r="EB319" s="3">
        <v>116.18754919230913</v>
      </c>
      <c r="EC319">
        <f t="shared" si="52"/>
        <v>841546418.79989505</v>
      </c>
      <c r="ED319">
        <f t="shared" si="53"/>
        <v>2304.0285251194937</v>
      </c>
      <c r="EE319">
        <f t="shared" si="54"/>
        <v>2832</v>
      </c>
      <c r="EF319">
        <v>37675.642784000003</v>
      </c>
      <c r="EG319">
        <v>54391.223439000001</v>
      </c>
      <c r="EH319">
        <v>0</v>
      </c>
      <c r="EI319">
        <v>21881.842215000001</v>
      </c>
      <c r="EJ319">
        <v>19433.117295</v>
      </c>
      <c r="EK319">
        <v>19433.117295</v>
      </c>
      <c r="EL319">
        <v>82547.595702000006</v>
      </c>
      <c r="EM319">
        <v>0</v>
      </c>
      <c r="EN319">
        <v>20189.141202999999</v>
      </c>
      <c r="EO319">
        <v>314920.72654</v>
      </c>
      <c r="EP319">
        <v>2296.6513132</v>
      </c>
    </row>
    <row r="320" spans="1:146" x14ac:dyDescent="0.25">
      <c r="A320">
        <v>21528</v>
      </c>
      <c r="H320">
        <v>170880.83579000001</v>
      </c>
      <c r="I320">
        <v>170880.83579000001</v>
      </c>
      <c r="J320">
        <v>170880.83579000001</v>
      </c>
      <c r="K320">
        <v>85708.812942999997</v>
      </c>
      <c r="L320">
        <v>0</v>
      </c>
      <c r="M320">
        <v>418613.46632000001</v>
      </c>
      <c r="N320">
        <v>418613.46632000001</v>
      </c>
      <c r="O320">
        <v>213441.60232000001</v>
      </c>
      <c r="P320">
        <v>213441.60232000001</v>
      </c>
      <c r="Q320">
        <v>213441.60232000001</v>
      </c>
      <c r="AF320">
        <v>437</v>
      </c>
      <c r="AG320">
        <v>0.33959999680000003</v>
      </c>
      <c r="BE320">
        <v>600000</v>
      </c>
      <c r="BQ320">
        <v>1</v>
      </c>
      <c r="BR320">
        <v>442</v>
      </c>
      <c r="BS320">
        <v>441</v>
      </c>
      <c r="BT320">
        <v>368</v>
      </c>
      <c r="BU320" t="s">
        <v>463</v>
      </c>
      <c r="BV320" t="s">
        <v>464</v>
      </c>
      <c r="BW320">
        <v>36.19</v>
      </c>
      <c r="BX320">
        <v>44.01</v>
      </c>
      <c r="BY320" t="s">
        <v>71</v>
      </c>
      <c r="BZ320" t="s">
        <v>88</v>
      </c>
      <c r="CA320" t="s">
        <v>118</v>
      </c>
      <c r="CB320" t="s">
        <v>879</v>
      </c>
      <c r="CC320" t="s">
        <v>74</v>
      </c>
      <c r="CD320" t="s">
        <v>74</v>
      </c>
      <c r="CE320">
        <v>1601.9518524</v>
      </c>
      <c r="CF320">
        <v>30</v>
      </c>
      <c r="CG320">
        <v>37</v>
      </c>
      <c r="CH320">
        <v>53</v>
      </c>
      <c r="CI320">
        <v>88</v>
      </c>
      <c r="CJ320">
        <v>130</v>
      </c>
      <c r="CK320">
        <v>191</v>
      </c>
      <c r="CL320">
        <v>279</v>
      </c>
      <c r="CM320">
        <v>408</v>
      </c>
      <c r="CN320">
        <v>536</v>
      </c>
      <c r="CO320">
        <v>644</v>
      </c>
      <c r="CP320">
        <v>757</v>
      </c>
      <c r="CQ320">
        <v>874</v>
      </c>
      <c r="CR320">
        <v>1009</v>
      </c>
      <c r="CS320">
        <v>1176</v>
      </c>
      <c r="CT320" t="s">
        <v>886</v>
      </c>
      <c r="CU320">
        <v>1395</v>
      </c>
      <c r="CV320">
        <v>1660</v>
      </c>
      <c r="CW320">
        <v>4668.9399999999996</v>
      </c>
      <c r="CX320" t="s">
        <v>877</v>
      </c>
      <c r="CY320" t="s">
        <v>890</v>
      </c>
      <c r="CZ320">
        <v>4359.2468582000001</v>
      </c>
      <c r="DA320">
        <v>3861.4974192</v>
      </c>
      <c r="DB320">
        <v>1.0911400318</v>
      </c>
      <c r="DC320">
        <v>0</v>
      </c>
      <c r="DD320">
        <f t="shared" si="55"/>
        <v>0</v>
      </c>
      <c r="DE320">
        <v>76.003799439000005</v>
      </c>
      <c r="DF320">
        <v>55.832599639999998</v>
      </c>
      <c r="DG320">
        <v>1.3612799645</v>
      </c>
      <c r="DH320">
        <v>63.316678379999999</v>
      </c>
      <c r="DI320">
        <v>0.81140100000000004</v>
      </c>
      <c r="DJ320">
        <v>51.375194620000002</v>
      </c>
      <c r="DK320">
        <v>29076.371480000002</v>
      </c>
      <c r="DL320">
        <v>16760.775314999999</v>
      </c>
      <c r="DM320">
        <v>0.57643999999999995</v>
      </c>
      <c r="EB320" s="3">
        <v>199.16628068550256</v>
      </c>
      <c r="EC320">
        <f t="shared" si="52"/>
        <v>200958777.21167207</v>
      </c>
      <c r="ED320">
        <f t="shared" si="53"/>
        <v>550.19514637008092</v>
      </c>
      <c r="EE320">
        <f t="shared" si="54"/>
        <v>550.19514637008092</v>
      </c>
      <c r="EF320">
        <v>170880.83579000001</v>
      </c>
      <c r="EG320">
        <v>213441.60232000001</v>
      </c>
      <c r="EJ320">
        <v>0</v>
      </c>
      <c r="EK320">
        <v>876.84335327999997</v>
      </c>
      <c r="EL320">
        <v>876.84335327999997</v>
      </c>
      <c r="EM320">
        <v>0</v>
      </c>
      <c r="EN320">
        <v>0</v>
      </c>
      <c r="EO320">
        <v>50638.367214999998</v>
      </c>
    </row>
    <row r="321" spans="1:146" x14ac:dyDescent="0.25">
      <c r="A321">
        <v>21529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322723.56634000002</v>
      </c>
      <c r="I321">
        <v>322723.56634000002</v>
      </c>
      <c r="J321">
        <v>46801.722629000004</v>
      </c>
      <c r="K321">
        <v>46801.722629000004</v>
      </c>
      <c r="L321">
        <v>0</v>
      </c>
      <c r="M321">
        <v>510632.18925</v>
      </c>
      <c r="N321">
        <v>510632.18925</v>
      </c>
      <c r="O321">
        <v>510632.18925</v>
      </c>
      <c r="P321">
        <v>319238.51951000001</v>
      </c>
      <c r="Q321">
        <v>319238.51951000001</v>
      </c>
      <c r="R321">
        <v>170862.13435000001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30280.379186999999</v>
      </c>
      <c r="AB321">
        <v>30280.379186999999</v>
      </c>
      <c r="AC321">
        <v>30280.379186999999</v>
      </c>
      <c r="AD321">
        <v>0</v>
      </c>
      <c r="AE321">
        <v>0</v>
      </c>
      <c r="AF321">
        <v>24</v>
      </c>
      <c r="AG321">
        <v>8.7800003599999996E-2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>IF(AND(AK321=0,AL321=0,AM321=0),1,0)</f>
        <v>1</v>
      </c>
      <c r="AQ321">
        <v>46.030810615</v>
      </c>
      <c r="AR321">
        <v>0</v>
      </c>
      <c r="AS321">
        <v>63.316678379999999</v>
      </c>
      <c r="AT321">
        <v>0.81140100000000004</v>
      </c>
      <c r="AU321">
        <v>51.375194620000002</v>
      </c>
      <c r="AV321">
        <v>76.003799439000005</v>
      </c>
      <c r="AW321">
        <v>55.832599639999998</v>
      </c>
      <c r="AX321">
        <v>1.3612799645</v>
      </c>
      <c r="AY321">
        <v>129162.07</v>
      </c>
      <c r="AZ321">
        <v>2.2709999999999999</v>
      </c>
      <c r="BA321">
        <v>993.4</v>
      </c>
      <c r="BB321">
        <v>28261.14</v>
      </c>
      <c r="BC321">
        <v>9807.51</v>
      </c>
      <c r="BD321">
        <v>0</v>
      </c>
      <c r="BE321">
        <v>370</v>
      </c>
      <c r="BF321">
        <v>1</v>
      </c>
      <c r="BG321">
        <v>35490875</v>
      </c>
      <c r="BH321">
        <v>12895094.089</v>
      </c>
      <c r="BI321">
        <v>0.36333547960000001</v>
      </c>
      <c r="BJ321">
        <v>8.4036188099999993</v>
      </c>
      <c r="BK321">
        <v>7.5467567400000002</v>
      </c>
      <c r="BL321">
        <f>BK321/BJ321</f>
        <v>0.89803653766632485</v>
      </c>
      <c r="BM321">
        <v>57.440818589999999</v>
      </c>
      <c r="BN321">
        <v>2061</v>
      </c>
      <c r="BO321">
        <f>BN321*365.25*1000000/1000</f>
        <v>752780250</v>
      </c>
      <c r="BP321">
        <f>BO321/(CR321*1000)</f>
        <v>127.78479884569683</v>
      </c>
      <c r="BQ321">
        <v>0</v>
      </c>
      <c r="BR321">
        <v>379</v>
      </c>
      <c r="BS321">
        <v>379</v>
      </c>
      <c r="BT321">
        <v>368</v>
      </c>
      <c r="BU321" t="s">
        <v>463</v>
      </c>
      <c r="BV321" t="s">
        <v>465</v>
      </c>
      <c r="BW321">
        <v>33.340000000000003</v>
      </c>
      <c r="BX321">
        <v>44.39</v>
      </c>
      <c r="BY321" t="s">
        <v>71</v>
      </c>
      <c r="BZ321" t="s">
        <v>88</v>
      </c>
      <c r="CA321" t="s">
        <v>118</v>
      </c>
      <c r="CB321" t="s">
        <v>879</v>
      </c>
      <c r="CC321" t="s">
        <v>96</v>
      </c>
      <c r="CD321" t="s">
        <v>96</v>
      </c>
      <c r="CE321">
        <v>2492.4029921000001</v>
      </c>
      <c r="CF321">
        <v>579</v>
      </c>
      <c r="CG321">
        <v>719</v>
      </c>
      <c r="CH321">
        <v>1019</v>
      </c>
      <c r="CI321">
        <v>1614</v>
      </c>
      <c r="CJ321">
        <v>2070</v>
      </c>
      <c r="CK321">
        <v>2620</v>
      </c>
      <c r="CL321">
        <v>3145</v>
      </c>
      <c r="CM321">
        <v>3607</v>
      </c>
      <c r="CN321">
        <v>4092</v>
      </c>
      <c r="CO321">
        <v>4598</v>
      </c>
      <c r="CP321">
        <v>5200</v>
      </c>
      <c r="CQ321">
        <v>5327</v>
      </c>
      <c r="CR321">
        <v>5891</v>
      </c>
      <c r="CS321">
        <v>6714</v>
      </c>
      <c r="CT321" t="s">
        <v>885</v>
      </c>
      <c r="CU321">
        <v>7816</v>
      </c>
      <c r="CV321">
        <v>9141</v>
      </c>
      <c r="CW321">
        <v>5201.6099999999997</v>
      </c>
      <c r="CX321" t="s">
        <v>877</v>
      </c>
      <c r="CY321" t="s">
        <v>890</v>
      </c>
      <c r="CZ321">
        <v>4032.2330704999999</v>
      </c>
      <c r="DA321">
        <v>3979.6144631000002</v>
      </c>
      <c r="DB321">
        <v>0</v>
      </c>
      <c r="DC321">
        <v>0</v>
      </c>
      <c r="DD321">
        <v>0</v>
      </c>
      <c r="DE321">
        <v>76.003799439000005</v>
      </c>
      <c r="DF321">
        <v>55.832599639999998</v>
      </c>
      <c r="DG321">
        <v>1.3612799645</v>
      </c>
      <c r="DH321">
        <v>63.316678379999999</v>
      </c>
      <c r="DI321">
        <v>0.81140100000000004</v>
      </c>
      <c r="DJ321">
        <v>51.375194620000002</v>
      </c>
      <c r="DK321">
        <v>0</v>
      </c>
      <c r="DL321">
        <v>0</v>
      </c>
      <c r="DM321">
        <v>0</v>
      </c>
      <c r="DN321">
        <f>IF(AND(D321=1,AM321&gt;1),1,0)</f>
        <v>0</v>
      </c>
      <c r="DO321">
        <f>IF(AND(DN321=0,AN321=1),AO321,DN321)</f>
        <v>0</v>
      </c>
      <c r="DP321">
        <f>IF(AND(E321=1,AS322&gt;0.3),1,0)</f>
        <v>0</v>
      </c>
      <c r="DQ321">
        <f>IF(AND(F321=1,AT322&gt;0.4),1,0)</f>
        <v>0</v>
      </c>
      <c r="DR321">
        <f>IF(AND($F321=1,$AT322&gt;1),1,0)</f>
        <v>0</v>
      </c>
      <c r="DS321">
        <f>IF(AND($F321=1,$AX321&gt;0.3),1,0)</f>
        <v>1</v>
      </c>
      <c r="DT321">
        <f>IF(AND($F321=1,$AX321&gt;0.4),1,0)</f>
        <v>1</v>
      </c>
      <c r="DU321">
        <f>IF(AND($F321=1,$AX321&gt;1),1,0)</f>
        <v>1</v>
      </c>
      <c r="DV321">
        <f>IF(AND($F321=1,$BI321&gt;0.3),1,0)</f>
        <v>1</v>
      </c>
      <c r="DW321">
        <f>IF(AND($F321=1,$BI321&gt;0.4),1,0)</f>
        <v>0</v>
      </c>
      <c r="DX321">
        <f>IF(AND($F321=1,$BI321&gt;1),1,0)</f>
        <v>0</v>
      </c>
      <c r="DY321">
        <f>IF(AND($F321=1,$BL321&gt;0.3),1,0)</f>
        <v>1</v>
      </c>
      <c r="DZ321">
        <f>IF(AND($F321=1,$BL321&gt;0.4),1,0)</f>
        <v>1</v>
      </c>
      <c r="EA321">
        <f>IF(AND($F321=1,$BL321&gt;1),1,0)</f>
        <v>0</v>
      </c>
      <c r="EB321" s="3">
        <v>199.16628068550256</v>
      </c>
      <c r="EC321">
        <f t="shared" si="52"/>
        <v>1173288559.5182955</v>
      </c>
      <c r="ED321">
        <f t="shared" si="53"/>
        <v>3212.2890062102542</v>
      </c>
      <c r="EE321">
        <f t="shared" si="54"/>
        <v>2061</v>
      </c>
      <c r="EF321">
        <v>46801.722629000004</v>
      </c>
      <c r="EG321">
        <v>510632.18925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129448.8759</v>
      </c>
    </row>
    <row r="322" spans="1:146" x14ac:dyDescent="0.25">
      <c r="A322">
        <v>21530</v>
      </c>
      <c r="H322">
        <v>220689.41635000001</v>
      </c>
      <c r="I322">
        <v>220689.41635000001</v>
      </c>
      <c r="J322">
        <v>152621.68223000001</v>
      </c>
      <c r="K322">
        <v>58475.025045000002</v>
      </c>
      <c r="L322">
        <v>0</v>
      </c>
      <c r="M322">
        <v>65465.432647000001</v>
      </c>
      <c r="N322">
        <v>65465.432647000001</v>
      </c>
      <c r="O322">
        <v>65465.432647000001</v>
      </c>
      <c r="P322">
        <v>15099.422549999999</v>
      </c>
      <c r="Q322">
        <v>15099.422549999999</v>
      </c>
      <c r="AF322">
        <v>7</v>
      </c>
      <c r="AG322">
        <v>8.5400000200000006E-2</v>
      </c>
      <c r="BE322">
        <v>600000</v>
      </c>
      <c r="BQ322">
        <v>1</v>
      </c>
      <c r="BR322">
        <v>328</v>
      </c>
      <c r="BS322">
        <v>328</v>
      </c>
      <c r="BT322">
        <v>368</v>
      </c>
      <c r="BU322" t="s">
        <v>463</v>
      </c>
      <c r="BV322" t="s">
        <v>466</v>
      </c>
      <c r="BW322">
        <v>30.5</v>
      </c>
      <c r="BX322">
        <v>47.83</v>
      </c>
      <c r="BY322" t="s">
        <v>71</v>
      </c>
      <c r="BZ322" t="s">
        <v>88</v>
      </c>
      <c r="CA322" t="s">
        <v>118</v>
      </c>
      <c r="CB322" t="s">
        <v>879</v>
      </c>
      <c r="CC322" t="s">
        <v>96</v>
      </c>
      <c r="CD322" t="s">
        <v>96</v>
      </c>
      <c r="CE322">
        <v>474.66925450999997</v>
      </c>
      <c r="CF322">
        <v>116</v>
      </c>
      <c r="CG322">
        <v>147</v>
      </c>
      <c r="CH322">
        <v>204</v>
      </c>
      <c r="CI322">
        <v>304</v>
      </c>
      <c r="CJ322">
        <v>329</v>
      </c>
      <c r="CK322">
        <v>350</v>
      </c>
      <c r="CL322">
        <v>372</v>
      </c>
      <c r="CM322">
        <v>395</v>
      </c>
      <c r="CN322">
        <v>474</v>
      </c>
      <c r="CO322">
        <v>631</v>
      </c>
      <c r="CP322">
        <v>759</v>
      </c>
      <c r="CQ322">
        <v>837</v>
      </c>
      <c r="CR322">
        <v>923</v>
      </c>
      <c r="CS322">
        <v>1040</v>
      </c>
      <c r="CT322" t="s">
        <v>886</v>
      </c>
      <c r="CU322">
        <v>1222</v>
      </c>
      <c r="CV322">
        <v>1454</v>
      </c>
      <c r="CW322">
        <v>19347.2</v>
      </c>
      <c r="CX322" t="s">
        <v>891</v>
      </c>
      <c r="CY322" t="s">
        <v>891</v>
      </c>
      <c r="CZ322">
        <v>3702.3255457</v>
      </c>
      <c r="DA322">
        <v>4371.2411635999997</v>
      </c>
      <c r="DB322">
        <v>0</v>
      </c>
      <c r="DC322">
        <v>0</v>
      </c>
      <c r="DD322">
        <v>0</v>
      </c>
      <c r="DE322">
        <v>76.003799439000005</v>
      </c>
      <c r="DF322">
        <v>55.832599639999998</v>
      </c>
      <c r="DG322">
        <v>1.3612799645</v>
      </c>
      <c r="DH322">
        <v>123.81168637</v>
      </c>
      <c r="DI322">
        <v>0.93568799999999996</v>
      </c>
      <c r="DJ322">
        <v>115.84907672999999</v>
      </c>
      <c r="DK322">
        <v>357116.29790000001</v>
      </c>
      <c r="DL322">
        <v>17264456.274999999</v>
      </c>
      <c r="DM322">
        <v>48.344073000000002</v>
      </c>
      <c r="EB322" s="3">
        <v>199.16628068550256</v>
      </c>
      <c r="EC322">
        <f t="shared" ref="EC322:EC385" si="56">EB322*CR322*1000</f>
        <v>183830477.07271886</v>
      </c>
      <c r="ED322">
        <f t="shared" ref="ED322:ED385" si="57">EC322*1000/365.25/10^6</f>
        <v>503.30041635241304</v>
      </c>
      <c r="EE322">
        <f t="shared" ref="EE322:EE385" si="58">IF(BN322&gt;0, BN322, ED322)</f>
        <v>503.30041635241304</v>
      </c>
      <c r="EF322">
        <v>58475.025045000002</v>
      </c>
      <c r="EG322">
        <v>65465.432647000001</v>
      </c>
      <c r="EJ322">
        <v>0</v>
      </c>
      <c r="EK322">
        <v>0</v>
      </c>
      <c r="EL322">
        <v>0</v>
      </c>
      <c r="EM322">
        <v>5916.0682656999998</v>
      </c>
      <c r="EN322">
        <v>5916.0682656999998</v>
      </c>
      <c r="EO322">
        <v>5916.0682656999998</v>
      </c>
    </row>
    <row r="323" spans="1:146" x14ac:dyDescent="0.25">
      <c r="A323">
        <v>21536</v>
      </c>
      <c r="B323">
        <v>2</v>
      </c>
      <c r="C323">
        <v>0.5</v>
      </c>
      <c r="D323">
        <v>1</v>
      </c>
      <c r="E323">
        <v>0.5</v>
      </c>
      <c r="F323">
        <v>1</v>
      </c>
      <c r="G323">
        <v>0</v>
      </c>
      <c r="H323">
        <v>96319.693427999999</v>
      </c>
      <c r="I323">
        <v>96319.693427999999</v>
      </c>
      <c r="J323">
        <v>96319.693427999999</v>
      </c>
      <c r="K323">
        <v>38762.557599</v>
      </c>
      <c r="L323">
        <v>0</v>
      </c>
      <c r="M323">
        <v>464248.68929000001</v>
      </c>
      <c r="N323">
        <v>464248.68929000001</v>
      </c>
      <c r="O323">
        <v>188307.28735999999</v>
      </c>
      <c r="P323">
        <v>188307.28735999999</v>
      </c>
      <c r="Q323">
        <v>188307.28735999999</v>
      </c>
      <c r="R323">
        <v>83764.176059000005</v>
      </c>
      <c r="S323">
        <v>0</v>
      </c>
      <c r="T323">
        <v>0</v>
      </c>
      <c r="U323">
        <v>0</v>
      </c>
      <c r="V323">
        <v>31252.328487999999</v>
      </c>
      <c r="W323">
        <v>31252.328487999999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255</v>
      </c>
      <c r="AG323">
        <v>0.2682000101</v>
      </c>
      <c r="AH323">
        <v>0</v>
      </c>
      <c r="AI323">
        <v>0.60593400900000005</v>
      </c>
      <c r="AJ323">
        <f>IF(AI323&gt;0,MIN(AH323/AI323,100),100)</f>
        <v>0</v>
      </c>
      <c r="AK323">
        <v>8380.9882789999992</v>
      </c>
      <c r="AL323">
        <v>2332.605039</v>
      </c>
      <c r="AM323">
        <v>0.27832099999999999</v>
      </c>
      <c r="AN323">
        <f>IF(AND(AK323=0,AL323=0,AM323=0),1,0)</f>
        <v>0</v>
      </c>
      <c r="AQ323">
        <v>26.986929592999999</v>
      </c>
      <c r="AR323">
        <v>0</v>
      </c>
      <c r="AS323">
        <v>63.316678379999999</v>
      </c>
      <c r="AT323">
        <v>0.81140100000000004</v>
      </c>
      <c r="AU323">
        <v>51.375194620000002</v>
      </c>
      <c r="AV323">
        <v>76.003799439000005</v>
      </c>
      <c r="AW323">
        <v>55.832599639999998</v>
      </c>
      <c r="AX323">
        <v>1.3612799645</v>
      </c>
      <c r="AY323">
        <v>5.34</v>
      </c>
      <c r="AZ323">
        <v>2.4119999999999999</v>
      </c>
      <c r="BA323">
        <v>0.06</v>
      </c>
      <c r="BB323">
        <v>1.66</v>
      </c>
      <c r="BC323">
        <v>0.39</v>
      </c>
      <c r="BD323">
        <v>1</v>
      </c>
      <c r="BE323">
        <v>600000</v>
      </c>
      <c r="BF323">
        <v>6.0256410000000002</v>
      </c>
      <c r="BG323">
        <v>23446220.703000002</v>
      </c>
      <c r="BH323">
        <v>3226550.1719999998</v>
      </c>
      <c r="BI323">
        <v>0.13761493650000001</v>
      </c>
      <c r="BJ323">
        <v>0.21919701</v>
      </c>
      <c r="BK323">
        <v>0.10196577</v>
      </c>
      <c r="BL323">
        <f>BK323/BJ323</f>
        <v>0.46517865366867917</v>
      </c>
      <c r="BM323">
        <v>52.222177199999997</v>
      </c>
      <c r="BQ323">
        <v>1</v>
      </c>
      <c r="BR323">
        <v>446</v>
      </c>
      <c r="BS323">
        <v>445</v>
      </c>
      <c r="BT323">
        <v>368</v>
      </c>
      <c r="BU323" t="s">
        <v>463</v>
      </c>
      <c r="BV323" t="s">
        <v>467</v>
      </c>
      <c r="BW323">
        <v>36.340000000000003</v>
      </c>
      <c r="BX323">
        <v>43.12</v>
      </c>
      <c r="BY323" t="s">
        <v>71</v>
      </c>
      <c r="BZ323" t="s">
        <v>88</v>
      </c>
      <c r="CA323" t="s">
        <v>118</v>
      </c>
      <c r="CB323" t="s">
        <v>879</v>
      </c>
      <c r="CC323" t="s">
        <v>74</v>
      </c>
      <c r="CD323" t="s">
        <v>74</v>
      </c>
      <c r="CE323">
        <v>1033.2258241</v>
      </c>
      <c r="CF323">
        <v>145</v>
      </c>
      <c r="CG323">
        <v>168</v>
      </c>
      <c r="CH323">
        <v>205</v>
      </c>
      <c r="CI323">
        <v>261</v>
      </c>
      <c r="CJ323">
        <v>322</v>
      </c>
      <c r="CK323">
        <v>397</v>
      </c>
      <c r="CL323">
        <v>489</v>
      </c>
      <c r="CM323">
        <v>603</v>
      </c>
      <c r="CN323">
        <v>736</v>
      </c>
      <c r="CO323">
        <v>889</v>
      </c>
      <c r="CP323">
        <v>1056</v>
      </c>
      <c r="CQ323">
        <v>1236</v>
      </c>
      <c r="CR323">
        <v>1447</v>
      </c>
      <c r="CS323">
        <v>1703</v>
      </c>
      <c r="CT323" t="s">
        <v>886</v>
      </c>
      <c r="CU323">
        <v>2020</v>
      </c>
      <c r="CV323">
        <v>2395</v>
      </c>
      <c r="CW323">
        <v>3692.39</v>
      </c>
      <c r="CX323" t="s">
        <v>879</v>
      </c>
      <c r="CY323" t="s">
        <v>889</v>
      </c>
      <c r="CZ323">
        <v>4376.3383628000001</v>
      </c>
      <c r="DA323">
        <v>3778.8755851000001</v>
      </c>
      <c r="DB323">
        <v>0.44383999709999999</v>
      </c>
      <c r="DC323">
        <v>0</v>
      </c>
      <c r="DD323">
        <f t="shared" ref="DD323:DD354" si="59">IF(DB323&gt;0,MIN(DC323/DB323,100),100)</f>
        <v>0</v>
      </c>
      <c r="DE323">
        <v>76.003799439000005</v>
      </c>
      <c r="DF323">
        <v>55.832599639999998</v>
      </c>
      <c r="DG323">
        <v>1.3612799645</v>
      </c>
      <c r="DH323">
        <v>63.316678379999999</v>
      </c>
      <c r="DI323">
        <v>0.81140100000000004</v>
      </c>
      <c r="DJ323">
        <v>51.375194620000002</v>
      </c>
      <c r="DK323">
        <v>8380.9882789999992</v>
      </c>
      <c r="DL323">
        <v>2332.605039</v>
      </c>
      <c r="DM323">
        <v>0.27832099999999999</v>
      </c>
      <c r="DN323">
        <f>IF(AND(D323=1,AM323&gt;1),1,0)</f>
        <v>0</v>
      </c>
      <c r="DO323">
        <f>IF(AND(DN323=0,AN323=1),AO323,DN323)</f>
        <v>0</v>
      </c>
      <c r="DP323">
        <f>IF(AND(E323=1,AS324&gt;0.3),1,0)</f>
        <v>0</v>
      </c>
      <c r="DQ323">
        <f>IF(AND(F323=1,AT324&gt;0.4),1,0)</f>
        <v>0</v>
      </c>
      <c r="DR323">
        <f>IF(AND($F323=1,$AT324&gt;1),1,0)</f>
        <v>0</v>
      </c>
      <c r="DS323">
        <f>IF(AND($F323=1,$AX323&gt;0.3),1,0)</f>
        <v>1</v>
      </c>
      <c r="DT323">
        <f>IF(AND($F323=1,$AX323&gt;0.4),1,0)</f>
        <v>1</v>
      </c>
      <c r="DU323">
        <f>IF(AND($F323=1,$AX323&gt;1),1,0)</f>
        <v>1</v>
      </c>
      <c r="DV323">
        <f>IF(AND($F323=1,$BI323&gt;0.3),1,0)</f>
        <v>0</v>
      </c>
      <c r="DW323">
        <f>IF(AND($F323=1,$BI323&gt;0.4),1,0)</f>
        <v>0</v>
      </c>
      <c r="DX323">
        <f>IF(AND($F323=1,$BI323&gt;1),1,0)</f>
        <v>0</v>
      </c>
      <c r="DY323">
        <f>IF(AND($F323=1,$BL323&gt;0.3),1,0)</f>
        <v>1</v>
      </c>
      <c r="DZ323">
        <f>IF(AND($F323=1,$BL323&gt;0.4),1,0)</f>
        <v>1</v>
      </c>
      <c r="EA323">
        <f>IF(AND($F323=1,$BL323&gt;1),1,0)</f>
        <v>0</v>
      </c>
      <c r="EB323" s="3">
        <v>199.16628068550256</v>
      </c>
      <c r="EC323">
        <f t="shared" si="56"/>
        <v>288193608.15192217</v>
      </c>
      <c r="ED323">
        <f t="shared" si="57"/>
        <v>789.03109692518058</v>
      </c>
      <c r="EE323">
        <f t="shared" si="58"/>
        <v>789.03109692518058</v>
      </c>
      <c r="EF323">
        <v>96319.693427999999</v>
      </c>
      <c r="EG323">
        <v>188307.28735999999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50913.257619000004</v>
      </c>
    </row>
    <row r="324" spans="1:146" x14ac:dyDescent="0.25">
      <c r="A324">
        <v>21537</v>
      </c>
      <c r="H324">
        <v>455036.57475000003</v>
      </c>
      <c r="I324">
        <v>455036.57475000003</v>
      </c>
      <c r="J324">
        <v>30496.888994000001</v>
      </c>
      <c r="K324">
        <v>30496.888994000001</v>
      </c>
      <c r="L324">
        <v>30496.888994000001</v>
      </c>
      <c r="M324">
        <v>424360.29962000001</v>
      </c>
      <c r="N324">
        <v>424360.29962000001</v>
      </c>
      <c r="O324">
        <v>424360.29962000001</v>
      </c>
      <c r="P324">
        <v>323935.62261999998</v>
      </c>
      <c r="Q324">
        <v>323935.62261999998</v>
      </c>
      <c r="AF324">
        <v>61</v>
      </c>
      <c r="AG324">
        <v>4.8700001100000001E-2</v>
      </c>
      <c r="BE324">
        <v>600000</v>
      </c>
      <c r="BQ324">
        <v>1</v>
      </c>
      <c r="BR324">
        <v>358</v>
      </c>
      <c r="BS324">
        <v>358</v>
      </c>
      <c r="BT324">
        <v>368</v>
      </c>
      <c r="BU324" t="s">
        <v>463</v>
      </c>
      <c r="BV324" t="s">
        <v>468</v>
      </c>
      <c r="BW324">
        <v>31.98</v>
      </c>
      <c r="BX324">
        <v>44.33</v>
      </c>
      <c r="BY324" t="s">
        <v>71</v>
      </c>
      <c r="BZ324" t="s">
        <v>88</v>
      </c>
      <c r="CA324" t="s">
        <v>118</v>
      </c>
      <c r="CB324" t="s">
        <v>879</v>
      </c>
      <c r="CC324" t="s">
        <v>96</v>
      </c>
      <c r="CD324" t="s">
        <v>96</v>
      </c>
      <c r="CE324">
        <v>448.31813190000003</v>
      </c>
      <c r="CF324">
        <v>98</v>
      </c>
      <c r="CG324">
        <v>92</v>
      </c>
      <c r="CH324">
        <v>103</v>
      </c>
      <c r="CI324">
        <v>134</v>
      </c>
      <c r="CJ324">
        <v>162</v>
      </c>
      <c r="CK324">
        <v>195</v>
      </c>
      <c r="CL324">
        <v>235</v>
      </c>
      <c r="CM324">
        <v>284</v>
      </c>
      <c r="CN324">
        <v>351</v>
      </c>
      <c r="CO324">
        <v>445</v>
      </c>
      <c r="CP324">
        <v>542</v>
      </c>
      <c r="CQ324">
        <v>639</v>
      </c>
      <c r="CR324">
        <v>754</v>
      </c>
      <c r="CS324">
        <v>893</v>
      </c>
      <c r="CT324" t="s">
        <v>884</v>
      </c>
      <c r="CU324">
        <v>1066</v>
      </c>
      <c r="CV324">
        <v>1272</v>
      </c>
      <c r="CW324">
        <v>3917.25</v>
      </c>
      <c r="CX324" t="s">
        <v>879</v>
      </c>
      <c r="CY324" t="s">
        <v>889</v>
      </c>
      <c r="CZ324">
        <v>3874.7295232000001</v>
      </c>
      <c r="DA324">
        <v>4012.0678619999999</v>
      </c>
      <c r="DB324">
        <v>0</v>
      </c>
      <c r="DC324">
        <v>13.578499794000001</v>
      </c>
      <c r="DD324">
        <f t="shared" si="59"/>
        <v>100</v>
      </c>
      <c r="DE324">
        <v>76.003799439000005</v>
      </c>
      <c r="DF324">
        <v>55.832599639999998</v>
      </c>
      <c r="DG324">
        <v>1.3612799645</v>
      </c>
      <c r="DH324">
        <v>37.802614349999999</v>
      </c>
      <c r="DI324">
        <v>1.3731599999999999</v>
      </c>
      <c r="DJ324">
        <v>51.909024639999998</v>
      </c>
      <c r="DK324">
        <v>357116.29790000001</v>
      </c>
      <c r="DL324">
        <v>17264456.274999999</v>
      </c>
      <c r="DM324">
        <v>48.344073000000002</v>
      </c>
      <c r="EB324" s="3">
        <v>199.16628068550256</v>
      </c>
      <c r="EC324">
        <f t="shared" si="56"/>
        <v>150171375.63686892</v>
      </c>
      <c r="ED324">
        <f t="shared" si="57"/>
        <v>411.14681899211206</v>
      </c>
      <c r="EE324">
        <f t="shared" si="58"/>
        <v>411.14681899211206</v>
      </c>
      <c r="EF324">
        <v>30496.888994000001</v>
      </c>
      <c r="EG324">
        <v>424360.29962000001</v>
      </c>
      <c r="EJ324">
        <v>0</v>
      </c>
      <c r="EK324">
        <v>0</v>
      </c>
      <c r="EL324">
        <v>2322.7324060999999</v>
      </c>
      <c r="EM324">
        <v>3158.1239148999998</v>
      </c>
      <c r="EN324">
        <v>3158.1239148999998</v>
      </c>
      <c r="EO324">
        <v>3158.1239148999998</v>
      </c>
    </row>
    <row r="325" spans="1:146" x14ac:dyDescent="0.25">
      <c r="A325">
        <v>21540</v>
      </c>
      <c r="H325">
        <v>294391.85878000001</v>
      </c>
      <c r="I325">
        <v>294391.85878000001</v>
      </c>
      <c r="J325">
        <v>294391.85878000001</v>
      </c>
      <c r="K325">
        <v>167262.10774000001</v>
      </c>
      <c r="L325">
        <v>0</v>
      </c>
      <c r="M325">
        <v>311209.02392000001</v>
      </c>
      <c r="N325">
        <v>311209.02392000001</v>
      </c>
      <c r="O325">
        <v>311209.02392000001</v>
      </c>
      <c r="P325">
        <v>311209.02392000001</v>
      </c>
      <c r="Q325">
        <v>311209.02392000001</v>
      </c>
      <c r="AF325">
        <v>838</v>
      </c>
      <c r="AG325">
        <v>0.52100002769999998</v>
      </c>
      <c r="BE325">
        <v>600000</v>
      </c>
      <c r="BQ325">
        <v>0</v>
      </c>
      <c r="BR325">
        <v>428</v>
      </c>
      <c r="BS325">
        <v>427</v>
      </c>
      <c r="BT325">
        <v>368</v>
      </c>
      <c r="BU325" t="s">
        <v>463</v>
      </c>
      <c r="BV325" t="s">
        <v>469</v>
      </c>
      <c r="BW325">
        <v>35.56</v>
      </c>
      <c r="BX325">
        <v>45.44</v>
      </c>
      <c r="BY325" t="s">
        <v>71</v>
      </c>
      <c r="BZ325" t="s">
        <v>88</v>
      </c>
      <c r="CA325" t="s">
        <v>118</v>
      </c>
      <c r="CB325" t="s">
        <v>879</v>
      </c>
      <c r="CC325" t="s">
        <v>93</v>
      </c>
      <c r="CD325" t="s">
        <v>881</v>
      </c>
      <c r="CE325">
        <v>969.74869094999997</v>
      </c>
      <c r="CF325">
        <v>37</v>
      </c>
      <c r="CG325">
        <v>45</v>
      </c>
      <c r="CH325">
        <v>59</v>
      </c>
      <c r="CI325">
        <v>85</v>
      </c>
      <c r="CJ325">
        <v>118</v>
      </c>
      <c r="CK325">
        <v>163</v>
      </c>
      <c r="CL325">
        <v>226</v>
      </c>
      <c r="CM325">
        <v>314</v>
      </c>
      <c r="CN325">
        <v>402</v>
      </c>
      <c r="CO325">
        <v>483</v>
      </c>
      <c r="CP325">
        <v>580</v>
      </c>
      <c r="CQ325">
        <v>696</v>
      </c>
      <c r="CR325">
        <v>836</v>
      </c>
      <c r="CS325">
        <v>1004</v>
      </c>
      <c r="CT325" t="s">
        <v>886</v>
      </c>
      <c r="CU325">
        <v>1202</v>
      </c>
      <c r="CV325">
        <v>1433</v>
      </c>
      <c r="CW325">
        <v>5737.74</v>
      </c>
      <c r="CX325" t="s">
        <v>877</v>
      </c>
      <c r="CY325" t="s">
        <v>890</v>
      </c>
      <c r="CZ325">
        <v>4287.3287434000003</v>
      </c>
      <c r="DA325">
        <v>4006.7975677999998</v>
      </c>
      <c r="DB325">
        <v>8.5823001861999995</v>
      </c>
      <c r="DC325">
        <v>0.37981998919999999</v>
      </c>
      <c r="DD325">
        <f t="shared" si="59"/>
        <v>4.4256199498910041E-2</v>
      </c>
      <c r="DE325">
        <v>76.003799439000005</v>
      </c>
      <c r="DF325">
        <v>55.832599639999998</v>
      </c>
      <c r="DG325">
        <v>1.3612799645</v>
      </c>
      <c r="DH325">
        <v>63.316678379999999</v>
      </c>
      <c r="DI325">
        <v>0.81140100000000004</v>
      </c>
      <c r="DJ325">
        <v>51.375194620000002</v>
      </c>
      <c r="DK325">
        <v>0</v>
      </c>
      <c r="DL325">
        <v>0</v>
      </c>
      <c r="DM325">
        <v>0</v>
      </c>
      <c r="EB325" s="3">
        <v>199.16628068550256</v>
      </c>
      <c r="EC325">
        <f t="shared" si="56"/>
        <v>166503010.65308014</v>
      </c>
      <c r="ED325">
        <f t="shared" si="57"/>
        <v>455.86039877640007</v>
      </c>
      <c r="EE325">
        <f t="shared" si="58"/>
        <v>455.86039877640007</v>
      </c>
      <c r="EF325">
        <v>294391.85878000001</v>
      </c>
      <c r="EG325">
        <v>311209.02392000001</v>
      </c>
      <c r="EJ325">
        <v>0</v>
      </c>
      <c r="EK325">
        <v>0</v>
      </c>
      <c r="EL325">
        <v>9918.0546510999993</v>
      </c>
      <c r="EM325">
        <v>0</v>
      </c>
      <c r="EN325">
        <v>0</v>
      </c>
      <c r="EO325">
        <v>27941.951411999999</v>
      </c>
    </row>
    <row r="326" spans="1:146" x14ac:dyDescent="0.25">
      <c r="A326">
        <v>21542</v>
      </c>
      <c r="B326">
        <v>9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33682.878332</v>
      </c>
      <c r="I326">
        <v>17311.935592000002</v>
      </c>
      <c r="J326">
        <v>0</v>
      </c>
      <c r="K326">
        <v>0</v>
      </c>
      <c r="L326">
        <v>0</v>
      </c>
      <c r="M326">
        <v>17314.581762000002</v>
      </c>
      <c r="N326">
        <v>17314.581762000002</v>
      </c>
      <c r="O326">
        <v>0</v>
      </c>
      <c r="P326">
        <v>0</v>
      </c>
      <c r="Q326">
        <v>0</v>
      </c>
      <c r="R326">
        <v>19025.524142999999</v>
      </c>
      <c r="S326">
        <v>15084.244094</v>
      </c>
      <c r="T326">
        <v>7630.5630381999999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9</v>
      </c>
      <c r="AG326">
        <v>1.2321000098999999</v>
      </c>
      <c r="AH326">
        <v>31.094659283999999</v>
      </c>
      <c r="AI326">
        <v>676.67755520000003</v>
      </c>
      <c r="AJ326">
        <f>IF(AI326&gt;0,MIN(AH326/AI326,100),100)</f>
        <v>4.5951959016594844E-2</v>
      </c>
      <c r="AK326">
        <v>0</v>
      </c>
      <c r="AL326">
        <v>0</v>
      </c>
      <c r="AM326">
        <v>0</v>
      </c>
      <c r="AN326">
        <f>IF(AND(AK326=0,AL326=0,AM326=0),1,0)</f>
        <v>1</v>
      </c>
      <c r="AQ326">
        <v>23.955964631000001</v>
      </c>
      <c r="AR326">
        <v>0.39779005519999999</v>
      </c>
      <c r="AS326">
        <v>2.0459733834999998</v>
      </c>
      <c r="AT326">
        <v>0.2495188052</v>
      </c>
      <c r="AU326">
        <v>0.51068192859999995</v>
      </c>
      <c r="AV326">
        <v>0.39448657549999999</v>
      </c>
      <c r="AW326">
        <v>1.871061369</v>
      </c>
      <c r="AX326">
        <v>0.211212332</v>
      </c>
      <c r="AY326">
        <v>260.53756906000001</v>
      </c>
      <c r="AZ326">
        <v>2.9951454879999999</v>
      </c>
      <c r="BA326">
        <v>18.179392265000001</v>
      </c>
      <c r="BB326">
        <v>97.008655617000002</v>
      </c>
      <c r="BC326">
        <v>40.761583794000003</v>
      </c>
      <c r="BD326">
        <v>0</v>
      </c>
      <c r="BE326">
        <v>1100000</v>
      </c>
      <c r="BF326">
        <v>3.8</v>
      </c>
      <c r="BG326">
        <v>1665914.9626</v>
      </c>
      <c r="BH326">
        <v>451195.12091</v>
      </c>
      <c r="BI326">
        <v>0.2512049388</v>
      </c>
      <c r="BJ326">
        <v>0.69670594210000003</v>
      </c>
      <c r="BK326">
        <v>0</v>
      </c>
      <c r="BL326">
        <f>BK326/BJ326</f>
        <v>0</v>
      </c>
      <c r="BM326">
        <v>33.177207742</v>
      </c>
      <c r="BN326">
        <v>540</v>
      </c>
      <c r="BO326">
        <f>BN326*365.25*1000000/1000</f>
        <v>197235000</v>
      </c>
      <c r="BP326">
        <f>BO326/(CR326*1000)</f>
        <v>178.97912885662433</v>
      </c>
      <c r="BQ326">
        <v>0</v>
      </c>
      <c r="BR326">
        <v>610</v>
      </c>
      <c r="BS326">
        <v>609</v>
      </c>
      <c r="BT326">
        <v>372</v>
      </c>
      <c r="BU326" t="s">
        <v>470</v>
      </c>
      <c r="BV326" t="s">
        <v>471</v>
      </c>
      <c r="BW326">
        <v>53.33</v>
      </c>
      <c r="BX326">
        <v>-6.25</v>
      </c>
      <c r="BY326" t="s">
        <v>109</v>
      </c>
      <c r="BZ326" t="s">
        <v>338</v>
      </c>
      <c r="CA326" t="s">
        <v>102</v>
      </c>
      <c r="CB326" t="s">
        <v>878</v>
      </c>
      <c r="CC326" t="s">
        <v>80</v>
      </c>
      <c r="CD326" t="s">
        <v>881</v>
      </c>
      <c r="CE326">
        <v>1831.9425364000001</v>
      </c>
      <c r="CF326">
        <v>626</v>
      </c>
      <c r="CG326">
        <v>647</v>
      </c>
      <c r="CH326">
        <v>661</v>
      </c>
      <c r="CI326">
        <v>723</v>
      </c>
      <c r="CJ326">
        <v>771</v>
      </c>
      <c r="CK326">
        <v>833</v>
      </c>
      <c r="CL326">
        <v>903</v>
      </c>
      <c r="CM326">
        <v>920</v>
      </c>
      <c r="CN326">
        <v>916</v>
      </c>
      <c r="CO326">
        <v>946</v>
      </c>
      <c r="CP326">
        <v>989</v>
      </c>
      <c r="CQ326">
        <v>1037</v>
      </c>
      <c r="CR326">
        <v>1102</v>
      </c>
      <c r="CS326">
        <v>1211</v>
      </c>
      <c r="CT326" t="s">
        <v>886</v>
      </c>
      <c r="CU326">
        <v>1342</v>
      </c>
      <c r="CV326">
        <v>1476</v>
      </c>
      <c r="CW326">
        <v>48983.5</v>
      </c>
      <c r="CX326" t="s">
        <v>891</v>
      </c>
      <c r="CY326" t="s">
        <v>891</v>
      </c>
      <c r="CZ326">
        <v>6217.6053573999998</v>
      </c>
      <c r="DA326">
        <v>-453.80043210000002</v>
      </c>
      <c r="DB326">
        <v>715.28802489999998</v>
      </c>
      <c r="DC326">
        <v>49.008201599000003</v>
      </c>
      <c r="DD326">
        <f t="shared" si="59"/>
        <v>6.8515339126293276E-2</v>
      </c>
      <c r="DE326">
        <v>0.39503398540000001</v>
      </c>
      <c r="DF326">
        <v>1.8672800063999999</v>
      </c>
      <c r="DG326">
        <v>0.21155600250000001</v>
      </c>
      <c r="DH326">
        <v>2.0468447799999998</v>
      </c>
      <c r="DI326">
        <v>0.249885</v>
      </c>
      <c r="DJ326">
        <v>0.51147595000000001</v>
      </c>
      <c r="DK326">
        <v>0</v>
      </c>
      <c r="DL326">
        <v>0</v>
      </c>
      <c r="DM326">
        <v>0</v>
      </c>
      <c r="DN326">
        <f>IF(AND(D326=1,AM326&gt;1),1,0)</f>
        <v>0</v>
      </c>
      <c r="DO326">
        <f>IF(AND(DN326=0,AN326=1),AO326,DN326)</f>
        <v>0</v>
      </c>
      <c r="DP326">
        <f>IF(AND(E326=1,AS327&gt;0.3),1,0)</f>
        <v>0</v>
      </c>
      <c r="DQ326">
        <f>IF(AND(F326=1,AT327&gt;0.4),1,0)</f>
        <v>0</v>
      </c>
      <c r="DR326">
        <f>IF(AND($F326=1,$AT327&gt;1),1,0)</f>
        <v>0</v>
      </c>
      <c r="DS326">
        <f>IF(AND($F326=1,$AX326&gt;0.3),1,0)</f>
        <v>0</v>
      </c>
      <c r="DT326">
        <f>IF(AND($F326=1,$AX326&gt;0.4),1,0)</f>
        <v>0</v>
      </c>
      <c r="DU326">
        <f>IF(AND($F326=1,$AX326&gt;1),1,0)</f>
        <v>0</v>
      </c>
      <c r="DV326">
        <f>IF(AND($F326=1,$BI326&gt;0.3),1,0)</f>
        <v>0</v>
      </c>
      <c r="DW326">
        <f>IF(AND($F326=1,$BI326&gt;0.4),1,0)</f>
        <v>0</v>
      </c>
      <c r="DX326">
        <f>IF(AND($F326=1,$BI326&gt;1),1,0)</f>
        <v>0</v>
      </c>
      <c r="DY326">
        <f>IF(AND($F326=1,$BL326&gt;0.3),1,0)</f>
        <v>0</v>
      </c>
      <c r="DZ326">
        <f>IF(AND($F326=1,$BL326&gt;0.4),1,0)</f>
        <v>0</v>
      </c>
      <c r="EA326">
        <f>IF(AND($F326=1,$BL326&gt;1),1,0)</f>
        <v>0</v>
      </c>
      <c r="EB326" s="3">
        <v>283.5344215755855</v>
      </c>
      <c r="EC326">
        <f t="shared" si="56"/>
        <v>312454932.5762952</v>
      </c>
      <c r="ED326">
        <f t="shared" si="57"/>
        <v>855.45498309731761</v>
      </c>
      <c r="EE326">
        <f t="shared" si="58"/>
        <v>540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118646.23456</v>
      </c>
      <c r="EM326">
        <v>0</v>
      </c>
      <c r="EN326">
        <v>0</v>
      </c>
      <c r="EO326">
        <v>137076.36520999999</v>
      </c>
      <c r="EP326">
        <v>1584.8051123</v>
      </c>
    </row>
    <row r="327" spans="1:146" x14ac:dyDescent="0.25">
      <c r="A327">
        <v>21546</v>
      </c>
      <c r="H327">
        <v>52483.916899999997</v>
      </c>
      <c r="I327">
        <v>52483.916899999997</v>
      </c>
      <c r="J327">
        <v>52483.916899999997</v>
      </c>
      <c r="K327">
        <v>0</v>
      </c>
      <c r="L327">
        <v>0</v>
      </c>
      <c r="M327">
        <v>154021.48902000001</v>
      </c>
      <c r="N327">
        <v>154021.48902000001</v>
      </c>
      <c r="O327">
        <v>137534.45308000001</v>
      </c>
      <c r="P327">
        <v>798.26887690000001</v>
      </c>
      <c r="Q327">
        <v>798.26887690000001</v>
      </c>
      <c r="AF327">
        <v>34</v>
      </c>
      <c r="AG327">
        <v>0.42129999400000001</v>
      </c>
      <c r="BE327">
        <v>600000</v>
      </c>
      <c r="BQ327">
        <v>1</v>
      </c>
      <c r="BR327">
        <v>374</v>
      </c>
      <c r="BS327">
        <v>374</v>
      </c>
      <c r="BT327">
        <v>376</v>
      </c>
      <c r="BU327" t="s">
        <v>472</v>
      </c>
      <c r="BV327" t="s">
        <v>473</v>
      </c>
      <c r="BW327">
        <v>32.82</v>
      </c>
      <c r="BX327">
        <v>34.99</v>
      </c>
      <c r="BY327" t="s">
        <v>71</v>
      </c>
      <c r="BZ327" t="s">
        <v>88</v>
      </c>
      <c r="CA327" t="s">
        <v>102</v>
      </c>
      <c r="CB327" t="s">
        <v>878</v>
      </c>
      <c r="CC327" t="s">
        <v>74</v>
      </c>
      <c r="CD327" t="s">
        <v>74</v>
      </c>
      <c r="CE327">
        <v>565.24076101000003</v>
      </c>
      <c r="CF327">
        <v>204</v>
      </c>
      <c r="CG327">
        <v>228</v>
      </c>
      <c r="CH327">
        <v>255</v>
      </c>
      <c r="CI327">
        <v>286</v>
      </c>
      <c r="CJ327">
        <v>321</v>
      </c>
      <c r="CK327">
        <v>379</v>
      </c>
      <c r="CL327">
        <v>460</v>
      </c>
      <c r="CM327">
        <v>555</v>
      </c>
      <c r="CN327">
        <v>660</v>
      </c>
      <c r="CO327">
        <v>784</v>
      </c>
      <c r="CP327">
        <v>905</v>
      </c>
      <c r="CQ327">
        <v>995</v>
      </c>
      <c r="CR327">
        <v>1044</v>
      </c>
      <c r="CS327">
        <v>1106</v>
      </c>
      <c r="CT327" t="s">
        <v>886</v>
      </c>
      <c r="CU327">
        <v>1208</v>
      </c>
      <c r="CV327">
        <v>1309</v>
      </c>
      <c r="CW327">
        <v>12841.7</v>
      </c>
      <c r="CX327" t="s">
        <v>891</v>
      </c>
      <c r="CY327" t="s">
        <v>891</v>
      </c>
      <c r="CZ327">
        <v>3972.1180963000002</v>
      </c>
      <c r="DA327">
        <v>3148.4649565</v>
      </c>
      <c r="DB327">
        <v>2.9301500319999998</v>
      </c>
      <c r="DC327">
        <v>159.39500426999999</v>
      </c>
      <c r="DD327">
        <f t="shared" si="59"/>
        <v>54.398239861186738</v>
      </c>
      <c r="DE327">
        <v>0.26091599999999998</v>
      </c>
      <c r="DF327">
        <v>0.53642299999999998</v>
      </c>
      <c r="DG327">
        <v>0.4864</v>
      </c>
      <c r="DH327">
        <v>1.7433226100000001</v>
      </c>
      <c r="DI327">
        <v>0.28544999999999998</v>
      </c>
      <c r="DJ327">
        <v>0.49763193999999999</v>
      </c>
      <c r="DK327">
        <v>97116.166570000001</v>
      </c>
      <c r="DL327">
        <v>3075371.3341999999</v>
      </c>
      <c r="DM327">
        <v>31.666934999999999</v>
      </c>
      <c r="EB327" s="3">
        <v>102.46078572456469</v>
      </c>
      <c r="EC327">
        <f t="shared" si="56"/>
        <v>106969060.29644553</v>
      </c>
      <c r="ED327">
        <f t="shared" si="57"/>
        <v>292.86532593140458</v>
      </c>
      <c r="EE327">
        <f t="shared" si="58"/>
        <v>292.86532593140458</v>
      </c>
      <c r="EF327">
        <v>0</v>
      </c>
      <c r="EG327">
        <v>137534.45308000001</v>
      </c>
      <c r="EJ327">
        <v>0</v>
      </c>
      <c r="EK327">
        <v>0</v>
      </c>
      <c r="EL327">
        <v>114607.97379</v>
      </c>
      <c r="EM327">
        <v>8551.4090665000003</v>
      </c>
      <c r="EN327">
        <v>58662.783917000001</v>
      </c>
      <c r="EO327">
        <v>334835.47073</v>
      </c>
    </row>
    <row r="328" spans="1:146" x14ac:dyDescent="0.25">
      <c r="A328">
        <v>21547</v>
      </c>
      <c r="H328">
        <v>74423.961236000003</v>
      </c>
      <c r="I328">
        <v>74423.961236000003</v>
      </c>
      <c r="J328">
        <v>64233.768467000002</v>
      </c>
      <c r="K328">
        <v>25557.529662000001</v>
      </c>
      <c r="L328">
        <v>25557.529662000001</v>
      </c>
      <c r="M328">
        <v>67729.678054000004</v>
      </c>
      <c r="N328">
        <v>67729.678054000004</v>
      </c>
      <c r="O328">
        <v>67729.678054000004</v>
      </c>
      <c r="P328">
        <v>67729.678054000004</v>
      </c>
      <c r="Q328">
        <v>67729.678054000004</v>
      </c>
      <c r="AF328">
        <v>762</v>
      </c>
      <c r="AG328">
        <v>0.356099993</v>
      </c>
      <c r="BE328">
        <v>600000</v>
      </c>
      <c r="BQ328">
        <v>0</v>
      </c>
      <c r="BR328">
        <v>352</v>
      </c>
      <c r="BS328">
        <v>352</v>
      </c>
      <c r="BT328">
        <v>376</v>
      </c>
      <c r="BU328" t="s">
        <v>472</v>
      </c>
      <c r="BV328" t="s">
        <v>474</v>
      </c>
      <c r="BW328">
        <v>31.78</v>
      </c>
      <c r="BX328">
        <v>35.22</v>
      </c>
      <c r="BY328" t="s">
        <v>71</v>
      </c>
      <c r="BZ328" t="s">
        <v>88</v>
      </c>
      <c r="CA328" t="s">
        <v>118</v>
      </c>
      <c r="CB328" t="s">
        <v>879</v>
      </c>
      <c r="CC328" t="s">
        <v>74</v>
      </c>
      <c r="CD328" t="s">
        <v>74</v>
      </c>
      <c r="CE328">
        <v>1184.5488545999999</v>
      </c>
      <c r="CF328">
        <v>121</v>
      </c>
      <c r="CG328">
        <v>144</v>
      </c>
      <c r="CH328">
        <v>164</v>
      </c>
      <c r="CI328">
        <v>212</v>
      </c>
      <c r="CJ328">
        <v>282</v>
      </c>
      <c r="CK328">
        <v>343</v>
      </c>
      <c r="CL328">
        <v>395</v>
      </c>
      <c r="CM328">
        <v>455</v>
      </c>
      <c r="CN328">
        <v>527</v>
      </c>
      <c r="CO328">
        <v>609</v>
      </c>
      <c r="CP328">
        <v>664</v>
      </c>
      <c r="CQ328">
        <v>719</v>
      </c>
      <c r="CR328">
        <v>778</v>
      </c>
      <c r="CS328">
        <v>847</v>
      </c>
      <c r="CT328" t="s">
        <v>884</v>
      </c>
      <c r="CU328">
        <v>936</v>
      </c>
      <c r="CV328">
        <v>1018</v>
      </c>
      <c r="CW328">
        <v>10072</v>
      </c>
      <c r="CX328" t="s">
        <v>877</v>
      </c>
      <c r="CY328" t="s">
        <v>890</v>
      </c>
      <c r="CZ328">
        <v>3851.4917065</v>
      </c>
      <c r="DA328">
        <v>3191.8811280999998</v>
      </c>
      <c r="DB328">
        <v>7.3419499397000001</v>
      </c>
      <c r="DC328">
        <v>51.805999755999999</v>
      </c>
      <c r="DD328">
        <f t="shared" si="59"/>
        <v>7.0561635779985785</v>
      </c>
      <c r="DE328">
        <v>2.3144500255999998</v>
      </c>
      <c r="DF328">
        <v>2.2390799522</v>
      </c>
      <c r="DG328">
        <v>1.0336600542000001</v>
      </c>
      <c r="DH328">
        <v>4.4070240199999997</v>
      </c>
      <c r="DI328">
        <v>1.07826</v>
      </c>
      <c r="DJ328">
        <v>4.7519317900000004</v>
      </c>
      <c r="DK328">
        <v>0</v>
      </c>
      <c r="DL328">
        <v>0</v>
      </c>
      <c r="DM328">
        <v>0</v>
      </c>
      <c r="EB328" s="3">
        <v>102.46078572456469</v>
      </c>
      <c r="EC328">
        <f t="shared" si="56"/>
        <v>79714491.29371132</v>
      </c>
      <c r="ED328">
        <f t="shared" si="57"/>
        <v>218.24638273432257</v>
      </c>
      <c r="EE328">
        <f t="shared" si="58"/>
        <v>218.24638273432257</v>
      </c>
      <c r="EF328">
        <v>64233.768467000002</v>
      </c>
      <c r="EG328">
        <v>67729.678054000004</v>
      </c>
      <c r="EJ328">
        <v>0</v>
      </c>
      <c r="EK328">
        <v>0</v>
      </c>
      <c r="EL328">
        <v>24923.245378</v>
      </c>
      <c r="EM328">
        <v>15246.612309</v>
      </c>
      <c r="EN328">
        <v>16811.980715999998</v>
      </c>
      <c r="EO328">
        <v>338280.58493000001</v>
      </c>
    </row>
    <row r="329" spans="1:146" x14ac:dyDescent="0.25">
      <c r="A329">
        <v>21549</v>
      </c>
      <c r="B329">
        <v>22</v>
      </c>
      <c r="C329">
        <v>0.54612005860000001</v>
      </c>
      <c r="D329">
        <v>1</v>
      </c>
      <c r="E329">
        <v>0.45168374820000001</v>
      </c>
      <c r="F329">
        <v>0</v>
      </c>
      <c r="G329">
        <v>2.1961933E-3</v>
      </c>
      <c r="H329">
        <v>23139.422502000001</v>
      </c>
      <c r="I329">
        <v>23139.422502000001</v>
      </c>
      <c r="J329">
        <v>23139.422502000001</v>
      </c>
      <c r="K329">
        <v>0</v>
      </c>
      <c r="L329">
        <v>0</v>
      </c>
      <c r="M329">
        <v>67247.826753000001</v>
      </c>
      <c r="N329">
        <v>67247.826753000001</v>
      </c>
      <c r="O329">
        <v>67247.826753000001</v>
      </c>
      <c r="P329">
        <v>51390.487450000001</v>
      </c>
      <c r="Q329">
        <v>51390.487450000001</v>
      </c>
      <c r="R329">
        <v>116677.05856999999</v>
      </c>
      <c r="S329">
        <v>98806.905771999998</v>
      </c>
      <c r="T329">
        <v>43236.285949999998</v>
      </c>
      <c r="U329">
        <v>27238.940607</v>
      </c>
      <c r="V329">
        <v>8696.5766633000003</v>
      </c>
      <c r="W329">
        <v>8696.5766633000003</v>
      </c>
      <c r="X329">
        <v>8696.5766633000003</v>
      </c>
      <c r="Y329">
        <v>0</v>
      </c>
      <c r="Z329">
        <v>0</v>
      </c>
      <c r="AA329">
        <v>21347.026376999998</v>
      </c>
      <c r="AB329">
        <v>21347.026376999998</v>
      </c>
      <c r="AC329">
        <v>21347.026376999998</v>
      </c>
      <c r="AD329">
        <v>21347.026376999998</v>
      </c>
      <c r="AE329">
        <v>21347.026376999998</v>
      </c>
      <c r="AF329">
        <v>0</v>
      </c>
      <c r="AG329">
        <v>0.39579999449999997</v>
      </c>
      <c r="AH329">
        <v>101.42274676</v>
      </c>
      <c r="AI329">
        <v>74.195929519000003</v>
      </c>
      <c r="AJ329">
        <f>IF(AI329&gt;0,MIN(AH329/AI329,100),100)</f>
        <v>1.3669583684375539</v>
      </c>
      <c r="AK329">
        <v>70633.170928000007</v>
      </c>
      <c r="AL329">
        <v>2236736.0326</v>
      </c>
      <c r="AM329">
        <v>23.031551919999998</v>
      </c>
      <c r="AN329">
        <f>IF(AND(AK329=0,AL329=0,AM329=0),1,0)</f>
        <v>0</v>
      </c>
      <c r="AQ329">
        <v>67.766575521999997</v>
      </c>
      <c r="AR329">
        <v>0.45168374820000001</v>
      </c>
      <c r="AS329">
        <v>4.4070240199999997</v>
      </c>
      <c r="AT329">
        <v>1.07826</v>
      </c>
      <c r="AU329">
        <v>4.7519317900000004</v>
      </c>
      <c r="AV329">
        <v>2.3144500255999998</v>
      </c>
      <c r="AW329">
        <v>2.2390799522</v>
      </c>
      <c r="AX329">
        <v>1.0336600542000001</v>
      </c>
      <c r="AY329">
        <v>2750.04</v>
      </c>
      <c r="AZ329">
        <v>3.3490000000000002</v>
      </c>
      <c r="BA329">
        <v>5.35</v>
      </c>
      <c r="BB329">
        <v>569.47</v>
      </c>
      <c r="BC329">
        <v>96.46</v>
      </c>
      <c r="BD329">
        <v>0</v>
      </c>
      <c r="BE329">
        <v>49000</v>
      </c>
      <c r="BF329">
        <v>1.285714</v>
      </c>
      <c r="BG329">
        <v>2320193.6039999998</v>
      </c>
      <c r="BH329">
        <v>2001575.3330000001</v>
      </c>
      <c r="BI329">
        <v>0.86267599809999995</v>
      </c>
      <c r="BJ329">
        <v>0.28101999</v>
      </c>
      <c r="BK329">
        <v>0</v>
      </c>
      <c r="BL329">
        <f>BK329/BJ329</f>
        <v>0</v>
      </c>
      <c r="BM329">
        <v>203.27830700000001</v>
      </c>
      <c r="BN329">
        <v>2713</v>
      </c>
      <c r="BO329">
        <f>BN329*365.25*1000000/1000</f>
        <v>990923250</v>
      </c>
      <c r="BP329">
        <f>BO329/(CR329*1000)</f>
        <v>298.56078638144021</v>
      </c>
      <c r="BQ329">
        <v>1</v>
      </c>
      <c r="BR329">
        <v>360</v>
      </c>
      <c r="BS329">
        <v>360</v>
      </c>
      <c r="BT329">
        <v>376</v>
      </c>
      <c r="BU329" t="s">
        <v>472</v>
      </c>
      <c r="BV329" t="s">
        <v>475</v>
      </c>
      <c r="BW329">
        <v>32.07</v>
      </c>
      <c r="BX329">
        <v>34.76</v>
      </c>
      <c r="BY329" t="s">
        <v>71</v>
      </c>
      <c r="BZ329" t="s">
        <v>88</v>
      </c>
      <c r="CA329" t="s">
        <v>102</v>
      </c>
      <c r="CB329" t="s">
        <v>878</v>
      </c>
      <c r="CC329" t="s">
        <v>74</v>
      </c>
      <c r="CD329" t="s">
        <v>74</v>
      </c>
      <c r="CE329">
        <v>2582.1178235000002</v>
      </c>
      <c r="CF329">
        <v>418</v>
      </c>
      <c r="CG329">
        <v>556</v>
      </c>
      <c r="CH329">
        <v>738</v>
      </c>
      <c r="CI329">
        <v>882</v>
      </c>
      <c r="CJ329">
        <v>1029</v>
      </c>
      <c r="CK329">
        <v>1216</v>
      </c>
      <c r="CL329">
        <v>1448</v>
      </c>
      <c r="CM329">
        <v>1724</v>
      </c>
      <c r="CN329">
        <v>2053</v>
      </c>
      <c r="CO329">
        <v>2445</v>
      </c>
      <c r="CP329">
        <v>2739</v>
      </c>
      <c r="CQ329">
        <v>3026</v>
      </c>
      <c r="CR329">
        <v>3319</v>
      </c>
      <c r="CS329">
        <v>3645</v>
      </c>
      <c r="CT329" t="s">
        <v>883</v>
      </c>
      <c r="CU329">
        <v>4005</v>
      </c>
      <c r="CV329">
        <v>4295</v>
      </c>
      <c r="CW329">
        <v>12841.7</v>
      </c>
      <c r="CX329" t="s">
        <v>891</v>
      </c>
      <c r="CY329" t="s">
        <v>891</v>
      </c>
      <c r="CZ329">
        <v>3885.1803117999998</v>
      </c>
      <c r="DA329">
        <v>3144.0158313000002</v>
      </c>
      <c r="DB329">
        <v>23.714500427000001</v>
      </c>
      <c r="DC329">
        <v>120.35700226</v>
      </c>
      <c r="DD329">
        <f t="shared" si="59"/>
        <v>5.0752493239523728</v>
      </c>
      <c r="DE329">
        <v>0.95310499999999998</v>
      </c>
      <c r="DF329">
        <v>0.31920399999999999</v>
      </c>
      <c r="DG329">
        <v>2.9858769999999999</v>
      </c>
      <c r="DH329">
        <v>1.21632111</v>
      </c>
      <c r="DI329">
        <v>0.49833899999999998</v>
      </c>
      <c r="DJ329">
        <v>0.60614060999999997</v>
      </c>
      <c r="DK329">
        <v>97116.166570000001</v>
      </c>
      <c r="DL329">
        <v>3075371.3341999999</v>
      </c>
      <c r="DM329">
        <v>31.666934999999999</v>
      </c>
      <c r="DN329">
        <f>IF(AND(D329=1,AM329&gt;1),1,0)</f>
        <v>1</v>
      </c>
      <c r="DO329">
        <f>IF(AND(DN329=0,AN329=1),AO329,DN329)</f>
        <v>1</v>
      </c>
      <c r="DP329">
        <f>IF(AND(E329=1,AS330&gt;0.3),1,0)</f>
        <v>0</v>
      </c>
      <c r="DQ329">
        <f>IF(AND(F329=1,AT330&gt;0.4),1,0)</f>
        <v>0</v>
      </c>
      <c r="DR329">
        <f>IF(AND($F329=1,$AT330&gt;1),1,0)</f>
        <v>0</v>
      </c>
      <c r="DS329">
        <f>IF(AND($F329=1,$AX329&gt;0.3),1,0)</f>
        <v>0</v>
      </c>
      <c r="DT329">
        <f>IF(AND($F329=1,$AX329&gt;0.4),1,0)</f>
        <v>0</v>
      </c>
      <c r="DU329">
        <f>IF(AND($F329=1,$AX329&gt;1),1,0)</f>
        <v>0</v>
      </c>
      <c r="DV329">
        <f>IF(AND($F329=1,$BI329&gt;0.3),1,0)</f>
        <v>0</v>
      </c>
      <c r="DW329">
        <f>IF(AND($F329=1,$BI329&gt;0.4),1,0)</f>
        <v>0</v>
      </c>
      <c r="DX329">
        <f>IF(AND($F329=1,$BI329&gt;1),1,0)</f>
        <v>0</v>
      </c>
      <c r="DY329">
        <f>IF(AND($F329=1,$BL329&gt;0.3),1,0)</f>
        <v>0</v>
      </c>
      <c r="DZ329">
        <f>IF(AND($F329=1,$BL329&gt;0.4),1,0)</f>
        <v>0</v>
      </c>
      <c r="EA329">
        <f>IF(AND($F329=1,$BL329&gt;1),1,0)</f>
        <v>0</v>
      </c>
      <c r="EB329" s="3">
        <v>102.46078572456469</v>
      </c>
      <c r="EC329">
        <f t="shared" si="56"/>
        <v>340067347.81983018</v>
      </c>
      <c r="ED329">
        <f t="shared" si="57"/>
        <v>931.05365590644828</v>
      </c>
      <c r="EE329">
        <f t="shared" si="58"/>
        <v>2713</v>
      </c>
      <c r="EF329">
        <v>23139.422502000001</v>
      </c>
      <c r="EG329">
        <v>67247.826753000001</v>
      </c>
      <c r="EH329">
        <v>21347.026376999998</v>
      </c>
      <c r="EI329">
        <v>19727.320780999999</v>
      </c>
      <c r="EJ329">
        <v>0</v>
      </c>
      <c r="EK329">
        <v>0</v>
      </c>
      <c r="EL329">
        <v>68941.453817999994</v>
      </c>
      <c r="EM329">
        <v>26604.573291000001</v>
      </c>
      <c r="EN329">
        <v>63111.909124999998</v>
      </c>
      <c r="EO329">
        <v>297721.43163000001</v>
      </c>
      <c r="EP329">
        <v>5487.7982589000003</v>
      </c>
    </row>
    <row r="330" spans="1:146" x14ac:dyDescent="0.25">
      <c r="A330">
        <v>21553</v>
      </c>
      <c r="H330">
        <v>130097.92108</v>
      </c>
      <c r="I330">
        <v>130097.92108</v>
      </c>
      <c r="J330">
        <v>86157.230356</v>
      </c>
      <c r="K330">
        <v>0</v>
      </c>
      <c r="L330">
        <v>0</v>
      </c>
      <c r="M330">
        <v>265268.49991999997</v>
      </c>
      <c r="N330">
        <v>225535.91941999999</v>
      </c>
      <c r="O330">
        <v>101380.24903000001</v>
      </c>
      <c r="P330">
        <v>86160.022989000005</v>
      </c>
      <c r="Q330">
        <v>0</v>
      </c>
      <c r="AF330">
        <v>254</v>
      </c>
      <c r="AG330">
        <v>1.0634000300999999</v>
      </c>
      <c r="BE330">
        <v>1100000</v>
      </c>
      <c r="BQ330">
        <v>1</v>
      </c>
      <c r="BR330">
        <v>569</v>
      </c>
      <c r="BS330">
        <v>568</v>
      </c>
      <c r="BT330">
        <v>380</v>
      </c>
      <c r="BU330" t="s">
        <v>476</v>
      </c>
      <c r="BV330" t="s">
        <v>477</v>
      </c>
      <c r="BW330">
        <v>45.7</v>
      </c>
      <c r="BX330">
        <v>9.67</v>
      </c>
      <c r="BY330" t="s">
        <v>109</v>
      </c>
      <c r="BZ330" t="s">
        <v>366</v>
      </c>
      <c r="CA330" t="s">
        <v>102</v>
      </c>
      <c r="CB330" t="s">
        <v>878</v>
      </c>
      <c r="CC330" t="s">
        <v>80</v>
      </c>
      <c r="CD330" t="s">
        <v>881</v>
      </c>
      <c r="CE330">
        <v>948.24685288000001</v>
      </c>
      <c r="CF330">
        <v>444</v>
      </c>
      <c r="CG330">
        <v>464</v>
      </c>
      <c r="CH330">
        <v>485</v>
      </c>
      <c r="CI330">
        <v>517</v>
      </c>
      <c r="CJ330">
        <v>555</v>
      </c>
      <c r="CK330">
        <v>584</v>
      </c>
      <c r="CL330">
        <v>612</v>
      </c>
      <c r="CM330">
        <v>631</v>
      </c>
      <c r="CN330">
        <v>648</v>
      </c>
      <c r="CO330">
        <v>672</v>
      </c>
      <c r="CP330">
        <v>699</v>
      </c>
      <c r="CQ330">
        <v>729</v>
      </c>
      <c r="CR330">
        <v>774</v>
      </c>
      <c r="CS330">
        <v>822</v>
      </c>
      <c r="CT330" t="s">
        <v>884</v>
      </c>
      <c r="CU330">
        <v>864</v>
      </c>
      <c r="CV330">
        <v>907</v>
      </c>
      <c r="CW330">
        <v>37054.6</v>
      </c>
      <c r="CX330" t="s">
        <v>891</v>
      </c>
      <c r="CY330" t="s">
        <v>891</v>
      </c>
      <c r="CZ330">
        <v>5416.0119322999999</v>
      </c>
      <c r="DA330">
        <v>775.00205786000004</v>
      </c>
      <c r="DB330">
        <v>484.76199341</v>
      </c>
      <c r="DC330">
        <v>34.199100494</v>
      </c>
      <c r="DD330">
        <f t="shared" si="59"/>
        <v>7.0548229768242626E-2</v>
      </c>
      <c r="DE330">
        <v>21.803899765000001</v>
      </c>
      <c r="DF330">
        <v>39.542900084999999</v>
      </c>
      <c r="DG330">
        <v>0.55139899250000002</v>
      </c>
      <c r="DH330">
        <v>54.873492149999997</v>
      </c>
      <c r="DI330">
        <v>0.32445099999999999</v>
      </c>
      <c r="DJ330">
        <v>17.803756750000002</v>
      </c>
      <c r="DK330">
        <v>53952.945229999998</v>
      </c>
      <c r="DL330">
        <v>25117.415980999998</v>
      </c>
      <c r="DM330">
        <v>0.46554299999999998</v>
      </c>
      <c r="EB330" s="3">
        <v>218.24682648237467</v>
      </c>
      <c r="EC330">
        <f t="shared" si="56"/>
        <v>168923043.69735798</v>
      </c>
      <c r="ED330">
        <f t="shared" si="57"/>
        <v>462.48608815156183</v>
      </c>
      <c r="EE330">
        <f t="shared" si="58"/>
        <v>462.48608815156183</v>
      </c>
      <c r="EF330">
        <v>0</v>
      </c>
      <c r="EG330">
        <v>86160.022989000005</v>
      </c>
      <c r="EJ330">
        <v>0</v>
      </c>
      <c r="EK330">
        <v>0</v>
      </c>
      <c r="EL330">
        <v>13589.909969</v>
      </c>
      <c r="EM330">
        <v>0</v>
      </c>
      <c r="EN330">
        <v>0</v>
      </c>
      <c r="EO330">
        <v>3983.5734447999998</v>
      </c>
    </row>
    <row r="331" spans="1:146" x14ac:dyDescent="0.25">
      <c r="A331">
        <v>21571</v>
      </c>
      <c r="H331">
        <v>111370.56672</v>
      </c>
      <c r="I331">
        <v>106322.99913</v>
      </c>
      <c r="J331">
        <v>106322.99913</v>
      </c>
      <c r="K331">
        <v>0</v>
      </c>
      <c r="L331">
        <v>0</v>
      </c>
      <c r="M331">
        <v>304291.16699</v>
      </c>
      <c r="N331">
        <v>264476.47272000002</v>
      </c>
      <c r="O331">
        <v>81747.507534999997</v>
      </c>
      <c r="P331">
        <v>81747.507534999997</v>
      </c>
      <c r="Q331">
        <v>0</v>
      </c>
      <c r="AF331">
        <v>128</v>
      </c>
      <c r="AG331">
        <v>1.0763000250000001</v>
      </c>
      <c r="BE331">
        <v>43000</v>
      </c>
      <c r="BQ331">
        <v>1</v>
      </c>
      <c r="BR331">
        <v>566</v>
      </c>
      <c r="BS331">
        <v>565</v>
      </c>
      <c r="BT331">
        <v>380</v>
      </c>
      <c r="BU331" t="s">
        <v>476</v>
      </c>
      <c r="BV331" t="s">
        <v>478</v>
      </c>
      <c r="BW331">
        <v>45.48</v>
      </c>
      <c r="BX331">
        <v>9.19</v>
      </c>
      <c r="BY331" t="s">
        <v>109</v>
      </c>
      <c r="BZ331" t="s">
        <v>366</v>
      </c>
      <c r="CA331" t="s">
        <v>102</v>
      </c>
      <c r="CB331" t="s">
        <v>878</v>
      </c>
      <c r="CC331" t="s">
        <v>80</v>
      </c>
      <c r="CD331" t="s">
        <v>881</v>
      </c>
      <c r="CE331">
        <v>4408.6957435000004</v>
      </c>
      <c r="CF331">
        <v>1883</v>
      </c>
      <c r="CG331">
        <v>2099</v>
      </c>
      <c r="CH331">
        <v>2395</v>
      </c>
      <c r="CI331">
        <v>2695</v>
      </c>
      <c r="CJ331">
        <v>3017</v>
      </c>
      <c r="CK331">
        <v>3133</v>
      </c>
      <c r="CL331">
        <v>3168</v>
      </c>
      <c r="CM331">
        <v>3128</v>
      </c>
      <c r="CN331">
        <v>3063</v>
      </c>
      <c r="CO331">
        <v>3020</v>
      </c>
      <c r="CP331">
        <v>2985</v>
      </c>
      <c r="CQ331">
        <v>2950</v>
      </c>
      <c r="CR331">
        <v>2916</v>
      </c>
      <c r="CS331">
        <v>2914</v>
      </c>
      <c r="CT331" t="s">
        <v>883</v>
      </c>
      <c r="CU331">
        <v>3018</v>
      </c>
      <c r="CV331">
        <v>3129</v>
      </c>
      <c r="CW331">
        <v>37054.6</v>
      </c>
      <c r="CX331" t="s">
        <v>891</v>
      </c>
      <c r="CY331" t="s">
        <v>891</v>
      </c>
      <c r="CZ331">
        <v>5392.2370103000003</v>
      </c>
      <c r="DA331">
        <v>738.34907912999995</v>
      </c>
      <c r="DB331">
        <v>273.84298705999998</v>
      </c>
      <c r="DC331">
        <v>95.813796996999997</v>
      </c>
      <c r="DD331">
        <f t="shared" si="59"/>
        <v>0.34988588908434176</v>
      </c>
      <c r="DE331">
        <v>21.803899765000001</v>
      </c>
      <c r="DF331">
        <v>39.542900084999999</v>
      </c>
      <c r="DG331">
        <v>0.55139899250000002</v>
      </c>
      <c r="DH331">
        <v>54.873492149999997</v>
      </c>
      <c r="DI331">
        <v>0.32445099999999999</v>
      </c>
      <c r="DJ331">
        <v>17.803756750000002</v>
      </c>
      <c r="DK331">
        <v>53952.945229999998</v>
      </c>
      <c r="DL331">
        <v>25117.415980999998</v>
      </c>
      <c r="DM331">
        <v>0.46554299999999998</v>
      </c>
      <c r="EB331" s="3">
        <v>218.24682648237467</v>
      </c>
      <c r="EC331">
        <f t="shared" si="56"/>
        <v>636407746.02260447</v>
      </c>
      <c r="ED331">
        <f t="shared" si="57"/>
        <v>1742.3894483849542</v>
      </c>
      <c r="EE331">
        <f t="shared" si="58"/>
        <v>1742.3894483849542</v>
      </c>
      <c r="EF331">
        <v>0</v>
      </c>
      <c r="EG331">
        <v>81747.507534999997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</row>
    <row r="332" spans="1:146" x14ac:dyDescent="0.25">
      <c r="A332">
        <v>21574</v>
      </c>
      <c r="H332">
        <v>45460.787912</v>
      </c>
      <c r="I332">
        <v>45460.787912</v>
      </c>
      <c r="J332">
        <v>16677.305178999999</v>
      </c>
      <c r="K332">
        <v>16677.305178999999</v>
      </c>
      <c r="L332">
        <v>16677.305178999999</v>
      </c>
      <c r="M332">
        <v>24280.74381</v>
      </c>
      <c r="N332">
        <v>24280.74381</v>
      </c>
      <c r="O332">
        <v>24280.74381</v>
      </c>
      <c r="P332">
        <v>24280.74381</v>
      </c>
      <c r="Q332">
        <v>24280.74381</v>
      </c>
      <c r="AF332">
        <v>3</v>
      </c>
      <c r="AG332">
        <v>0.84090000389999997</v>
      </c>
      <c r="BE332">
        <v>1100000</v>
      </c>
      <c r="BQ332">
        <v>1</v>
      </c>
      <c r="BR332">
        <v>520</v>
      </c>
      <c r="BS332">
        <v>519</v>
      </c>
      <c r="BT332">
        <v>380</v>
      </c>
      <c r="BU332" t="s">
        <v>476</v>
      </c>
      <c r="BV332" t="s">
        <v>479</v>
      </c>
      <c r="BW332">
        <v>40.85</v>
      </c>
      <c r="BX332">
        <v>14.27</v>
      </c>
      <c r="BY332" t="s">
        <v>109</v>
      </c>
      <c r="BZ332" t="s">
        <v>366</v>
      </c>
      <c r="CA332" t="s">
        <v>102</v>
      </c>
      <c r="CB332" t="s">
        <v>878</v>
      </c>
      <c r="CC332" t="s">
        <v>80</v>
      </c>
      <c r="CD332" t="s">
        <v>881</v>
      </c>
      <c r="CE332">
        <v>4111.9096568000004</v>
      </c>
      <c r="CF332">
        <v>1498</v>
      </c>
      <c r="CG332">
        <v>1617</v>
      </c>
      <c r="CH332">
        <v>1758</v>
      </c>
      <c r="CI332">
        <v>1880</v>
      </c>
      <c r="CJ332">
        <v>2000</v>
      </c>
      <c r="CK332">
        <v>2096</v>
      </c>
      <c r="CL332">
        <v>2186</v>
      </c>
      <c r="CM332">
        <v>2209</v>
      </c>
      <c r="CN332">
        <v>2208</v>
      </c>
      <c r="CO332">
        <v>2218</v>
      </c>
      <c r="CP332">
        <v>2232</v>
      </c>
      <c r="CQ332">
        <v>2256</v>
      </c>
      <c r="CR332">
        <v>2348</v>
      </c>
      <c r="CS332">
        <v>2463</v>
      </c>
      <c r="CT332" t="s">
        <v>886</v>
      </c>
      <c r="CU332">
        <v>2563</v>
      </c>
      <c r="CV332">
        <v>2662</v>
      </c>
      <c r="CW332">
        <v>17968.400000000001</v>
      </c>
      <c r="CX332" t="s">
        <v>891</v>
      </c>
      <c r="CY332" t="s">
        <v>891</v>
      </c>
      <c r="CZ332">
        <v>4884.1853069999997</v>
      </c>
      <c r="DA332">
        <v>1202.3697255</v>
      </c>
      <c r="DB332">
        <v>131.21099853999999</v>
      </c>
      <c r="DC332">
        <v>133.48599243000001</v>
      </c>
      <c r="DD332">
        <f t="shared" si="59"/>
        <v>1.0173384389671152</v>
      </c>
      <c r="DE332">
        <v>0.18290500000000001</v>
      </c>
      <c r="DF332">
        <v>0.116018</v>
      </c>
      <c r="DG332">
        <v>1.5765210000000001</v>
      </c>
      <c r="DH332">
        <v>1.0285687400000001</v>
      </c>
      <c r="DI332">
        <v>1.35663</v>
      </c>
      <c r="DJ332">
        <v>1.3953854999999999</v>
      </c>
      <c r="DK332">
        <v>20153.541010000001</v>
      </c>
      <c r="DL332">
        <v>43294.239868999997</v>
      </c>
      <c r="DM332">
        <v>2.1482199999999998</v>
      </c>
      <c r="EB332" s="3">
        <v>218.24682648237467</v>
      </c>
      <c r="EC332">
        <f t="shared" si="56"/>
        <v>512443548.5806157</v>
      </c>
      <c r="ED332">
        <f t="shared" si="57"/>
        <v>1402.9939728422059</v>
      </c>
      <c r="EE332">
        <f t="shared" si="58"/>
        <v>1402.9939728422059</v>
      </c>
      <c r="EF332">
        <v>16677.305178999999</v>
      </c>
      <c r="EG332">
        <v>24280.74381</v>
      </c>
      <c r="EJ332">
        <v>16680.195185</v>
      </c>
      <c r="EK332">
        <v>16680.195185</v>
      </c>
      <c r="EL332">
        <v>29577.205651</v>
      </c>
      <c r="EM332">
        <v>303.02089870999998</v>
      </c>
      <c r="EN332">
        <v>303.02089870999998</v>
      </c>
      <c r="EO332">
        <v>338436.22438999999</v>
      </c>
    </row>
    <row r="333" spans="1:146" x14ac:dyDescent="0.25">
      <c r="A333">
        <v>21577</v>
      </c>
      <c r="H333">
        <v>42858.733955000003</v>
      </c>
      <c r="I333">
        <v>12034.653242</v>
      </c>
      <c r="J333">
        <v>12034.653242</v>
      </c>
      <c r="K333">
        <v>12034.653242</v>
      </c>
      <c r="L333">
        <v>12034.653242</v>
      </c>
      <c r="M333">
        <v>290469.35178000003</v>
      </c>
      <c r="N333">
        <v>290469.35178000003</v>
      </c>
      <c r="O333">
        <v>278523.43203999999</v>
      </c>
      <c r="P333">
        <v>238968.03580000001</v>
      </c>
      <c r="Q333">
        <v>18977.118729999998</v>
      </c>
      <c r="AF333">
        <v>6</v>
      </c>
      <c r="AG333">
        <v>0.625</v>
      </c>
      <c r="BE333">
        <v>1100000</v>
      </c>
      <c r="BQ333">
        <v>0</v>
      </c>
      <c r="BR333">
        <v>478</v>
      </c>
      <c r="BS333">
        <v>477</v>
      </c>
      <c r="BT333">
        <v>380</v>
      </c>
      <c r="BU333" t="s">
        <v>476</v>
      </c>
      <c r="BV333" t="s">
        <v>480</v>
      </c>
      <c r="BW333">
        <v>38.119999999999997</v>
      </c>
      <c r="BX333">
        <v>13.36</v>
      </c>
      <c r="BY333" t="s">
        <v>109</v>
      </c>
      <c r="BZ333" t="s">
        <v>366</v>
      </c>
      <c r="CA333" t="s">
        <v>102</v>
      </c>
      <c r="CB333" t="s">
        <v>878</v>
      </c>
      <c r="CC333" t="s">
        <v>93</v>
      </c>
      <c r="CD333" t="s">
        <v>881</v>
      </c>
      <c r="CE333">
        <v>1844.354873</v>
      </c>
      <c r="CF333">
        <v>594</v>
      </c>
      <c r="CG333">
        <v>638</v>
      </c>
      <c r="CH333">
        <v>690</v>
      </c>
      <c r="CI333">
        <v>723</v>
      </c>
      <c r="CJ333">
        <v>751</v>
      </c>
      <c r="CK333">
        <v>783</v>
      </c>
      <c r="CL333">
        <v>818</v>
      </c>
      <c r="CM333">
        <v>834</v>
      </c>
      <c r="CN333">
        <v>844</v>
      </c>
      <c r="CO333">
        <v>850</v>
      </c>
      <c r="CP333">
        <v>855</v>
      </c>
      <c r="CQ333">
        <v>864</v>
      </c>
      <c r="CR333">
        <v>904</v>
      </c>
      <c r="CS333">
        <v>957</v>
      </c>
      <c r="CT333" t="s">
        <v>884</v>
      </c>
      <c r="CU333">
        <v>1005</v>
      </c>
      <c r="CV333">
        <v>1053</v>
      </c>
      <c r="CW333">
        <v>18766.599999999999</v>
      </c>
      <c r="CX333" t="s">
        <v>891</v>
      </c>
      <c r="CY333" t="s">
        <v>891</v>
      </c>
      <c r="CZ333">
        <v>4578.1974332999998</v>
      </c>
      <c r="DA333">
        <v>1153.6852722000001</v>
      </c>
      <c r="DB333">
        <v>8.7810096740999999</v>
      </c>
      <c r="DC333">
        <v>56.240100861000002</v>
      </c>
      <c r="DD333">
        <f t="shared" si="59"/>
        <v>6.4047419315437972</v>
      </c>
      <c r="DE333">
        <v>1.027962</v>
      </c>
      <c r="DF333">
        <v>0.41925699999999999</v>
      </c>
      <c r="DG333">
        <v>2.4518650000000002</v>
      </c>
      <c r="DH333">
        <v>0.40866723999999999</v>
      </c>
      <c r="DI333">
        <v>1.0538000000000001</v>
      </c>
      <c r="DJ333">
        <v>0.43065393000000002</v>
      </c>
      <c r="DK333">
        <v>0</v>
      </c>
      <c r="DL333">
        <v>0</v>
      </c>
      <c r="DM333">
        <v>0</v>
      </c>
      <c r="EB333" s="3">
        <v>218.24682648237467</v>
      </c>
      <c r="EC333">
        <f t="shared" si="56"/>
        <v>197295131.14006671</v>
      </c>
      <c r="ED333">
        <f t="shared" si="57"/>
        <v>540.16463008916287</v>
      </c>
      <c r="EE333">
        <f t="shared" si="58"/>
        <v>540.16463008916287</v>
      </c>
      <c r="EF333">
        <v>12034.653242</v>
      </c>
      <c r="EG333">
        <v>278523.43203999999</v>
      </c>
      <c r="EJ333">
        <v>13551.783087</v>
      </c>
      <c r="EK333">
        <v>13551.783087</v>
      </c>
      <c r="EL333">
        <v>322668.06896</v>
      </c>
      <c r="EM333">
        <v>18062.446882</v>
      </c>
      <c r="EN333">
        <v>286820.17376999999</v>
      </c>
      <c r="EO333">
        <v>551401.40257999999</v>
      </c>
    </row>
    <row r="334" spans="1:146" x14ac:dyDescent="0.25">
      <c r="A334">
        <v>21588</v>
      </c>
      <c r="B334">
        <v>5</v>
      </c>
      <c r="C334">
        <v>0.99993961720000002</v>
      </c>
      <c r="D334">
        <v>1</v>
      </c>
      <c r="E334">
        <v>6.0382800000000001E-5</v>
      </c>
      <c r="F334">
        <v>0</v>
      </c>
      <c r="G334">
        <v>0</v>
      </c>
      <c r="H334">
        <v>99084.693115000002</v>
      </c>
      <c r="I334">
        <v>99084.693115000002</v>
      </c>
      <c r="J334">
        <v>41510.228323000003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81210.448497000005</v>
      </c>
      <c r="S334">
        <v>40984.186729000001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25651.856642999999</v>
      </c>
      <c r="AB334">
        <v>25651.856642999999</v>
      </c>
      <c r="AC334">
        <v>25651.856642999999</v>
      </c>
      <c r="AD334">
        <v>25651.856642999999</v>
      </c>
      <c r="AE334">
        <v>25651.856642999999</v>
      </c>
      <c r="AF334">
        <v>42</v>
      </c>
      <c r="AG334">
        <v>0.72479999070000001</v>
      </c>
      <c r="AH334">
        <v>90.708544967999998</v>
      </c>
      <c r="AI334">
        <v>112.90680593</v>
      </c>
      <c r="AJ334">
        <f>IF(AI334&gt;0,MIN(AH334/AI334,100),100)</f>
        <v>0.80339306581958847</v>
      </c>
      <c r="AK334">
        <v>0</v>
      </c>
      <c r="AL334">
        <v>0</v>
      </c>
      <c r="AM334">
        <v>0</v>
      </c>
      <c r="AN334">
        <f>IF(AND(AK334=0,AL334=0,AM334=0),1,0)</f>
        <v>1</v>
      </c>
      <c r="AO334">
        <v>0</v>
      </c>
      <c r="AQ334">
        <v>40.086406177999997</v>
      </c>
      <c r="AR334">
        <v>0</v>
      </c>
      <c r="AS334">
        <v>9.5008099700000006</v>
      </c>
      <c r="AT334">
        <v>0.26658100000000001</v>
      </c>
      <c r="AU334">
        <v>2.5327375999999999</v>
      </c>
      <c r="AV334">
        <v>0.68770900000000001</v>
      </c>
      <c r="AW334">
        <v>5.6580999999999999E-2</v>
      </c>
      <c r="AX334">
        <v>12.154327</v>
      </c>
      <c r="AY334">
        <v>167.79</v>
      </c>
      <c r="AZ334">
        <v>6.1159999999999997</v>
      </c>
      <c r="BA334">
        <v>1.77</v>
      </c>
      <c r="BB334">
        <v>36.979999999999997</v>
      </c>
      <c r="BC334">
        <v>11.79</v>
      </c>
      <c r="BD334">
        <v>0</v>
      </c>
      <c r="BE334">
        <v>43000</v>
      </c>
      <c r="BF334">
        <v>1.3333330000000001</v>
      </c>
      <c r="BG334">
        <v>1270297.2409999999</v>
      </c>
      <c r="BH334">
        <v>367886.304</v>
      </c>
      <c r="BI334">
        <v>0.2896064733</v>
      </c>
      <c r="BJ334">
        <v>0.47745500000000002</v>
      </c>
      <c r="BK334">
        <v>0.68868810000000003</v>
      </c>
      <c r="BL334">
        <f>BK334/BJ334</f>
        <v>1.4424146778230409</v>
      </c>
      <c r="BM334">
        <v>116.37691839999999</v>
      </c>
      <c r="BN334">
        <v>1656</v>
      </c>
      <c r="BO334">
        <f>BN334*365.25*1000000/1000</f>
        <v>604854000</v>
      </c>
      <c r="BP334">
        <f>BO334/(CR334*1000)</f>
        <v>182.95644283121598</v>
      </c>
      <c r="BQ334">
        <v>0</v>
      </c>
      <c r="BR334">
        <v>539</v>
      </c>
      <c r="BS334">
        <v>538</v>
      </c>
      <c r="BT334">
        <v>380</v>
      </c>
      <c r="BU334" t="s">
        <v>476</v>
      </c>
      <c r="BV334" t="s">
        <v>481</v>
      </c>
      <c r="BW334">
        <v>41.89</v>
      </c>
      <c r="BX334">
        <v>12.5</v>
      </c>
      <c r="BY334" t="s">
        <v>109</v>
      </c>
      <c r="BZ334" t="s">
        <v>366</v>
      </c>
      <c r="CA334" t="s">
        <v>102</v>
      </c>
      <c r="CB334" t="s">
        <v>878</v>
      </c>
      <c r="CC334" t="s">
        <v>80</v>
      </c>
      <c r="CD334" t="s">
        <v>881</v>
      </c>
      <c r="CE334">
        <v>1317.5081928</v>
      </c>
      <c r="CF334">
        <v>1884</v>
      </c>
      <c r="CG334">
        <v>2143</v>
      </c>
      <c r="CH334">
        <v>2456</v>
      </c>
      <c r="CI334">
        <v>2780</v>
      </c>
      <c r="CJ334">
        <v>3135</v>
      </c>
      <c r="CK334">
        <v>3300</v>
      </c>
      <c r="CL334">
        <v>3390</v>
      </c>
      <c r="CM334">
        <v>3429</v>
      </c>
      <c r="CN334">
        <v>3450</v>
      </c>
      <c r="CO334">
        <v>3425</v>
      </c>
      <c r="CP334">
        <v>3385</v>
      </c>
      <c r="CQ334">
        <v>3345</v>
      </c>
      <c r="CR334">
        <v>3306</v>
      </c>
      <c r="CS334">
        <v>3303</v>
      </c>
      <c r="CT334" t="s">
        <v>883</v>
      </c>
      <c r="CU334">
        <v>3416</v>
      </c>
      <c r="CV334">
        <v>3538</v>
      </c>
      <c r="CW334">
        <v>36422.699999999997</v>
      </c>
      <c r="CX334" t="s">
        <v>891</v>
      </c>
      <c r="CY334" t="s">
        <v>891</v>
      </c>
      <c r="CZ334">
        <v>4999.5408364000004</v>
      </c>
      <c r="DA334">
        <v>1042.7388427000001</v>
      </c>
      <c r="DB334">
        <v>113.11000061</v>
      </c>
      <c r="DC334">
        <v>303.31900023999998</v>
      </c>
      <c r="DD334">
        <f t="shared" si="59"/>
        <v>2.6816284908868058</v>
      </c>
      <c r="DE334">
        <v>1.4126800299</v>
      </c>
      <c r="DF334">
        <v>0</v>
      </c>
      <c r="DG334">
        <v>0</v>
      </c>
      <c r="DH334">
        <v>2.1326180699999999</v>
      </c>
      <c r="DI334">
        <v>0.493197</v>
      </c>
      <c r="DJ334">
        <v>1.05180088</v>
      </c>
      <c r="DK334">
        <v>0</v>
      </c>
      <c r="DL334">
        <v>0</v>
      </c>
      <c r="DM334">
        <v>0</v>
      </c>
      <c r="DN334">
        <f>IF(AND(D334=1,AM334&gt;1),1,0)</f>
        <v>0</v>
      </c>
      <c r="DO334">
        <f>IF(AND(DN334=0,AN334=1),AO334,DN334)</f>
        <v>0</v>
      </c>
      <c r="DP334">
        <f>IF(AND(E334=1,AS335&gt;0.3),1,0)</f>
        <v>0</v>
      </c>
      <c r="DQ334">
        <f>IF(AND(F334=1,AT335&gt;0.4),1,0)</f>
        <v>0</v>
      </c>
      <c r="DR334">
        <f>IF(AND($F334=1,$AT335&gt;1),1,0)</f>
        <v>0</v>
      </c>
      <c r="DS334">
        <f>IF(AND($F334=1,$AX334&gt;0.3),1,0)</f>
        <v>0</v>
      </c>
      <c r="DT334">
        <f>IF(AND($F334=1,$AX334&gt;0.4),1,0)</f>
        <v>0</v>
      </c>
      <c r="DU334">
        <f>IF(AND($F334=1,$AX334&gt;1),1,0)</f>
        <v>0</v>
      </c>
      <c r="DV334">
        <f>IF(AND($F334=1,$BI334&gt;0.3),1,0)</f>
        <v>0</v>
      </c>
      <c r="DW334">
        <f>IF(AND($F334=1,$BI334&gt;0.4),1,0)</f>
        <v>0</v>
      </c>
      <c r="DX334">
        <f>IF(AND($F334=1,$BI334&gt;1),1,0)</f>
        <v>0</v>
      </c>
      <c r="DY334">
        <f>IF(AND($F334=1,$BL334&gt;0.3),1,0)</f>
        <v>0</v>
      </c>
      <c r="DZ334">
        <f>IF(AND($F334=1,$BL334&gt;0.4),1,0)</f>
        <v>0</v>
      </c>
      <c r="EA334">
        <f>IF(AND($F334=1,$BL334&gt;1),1,0)</f>
        <v>0</v>
      </c>
      <c r="EB334" s="3">
        <v>218.24682648237467</v>
      </c>
      <c r="EC334">
        <f t="shared" si="56"/>
        <v>721524008.35073066</v>
      </c>
      <c r="ED334">
        <f t="shared" si="57"/>
        <v>1975.4250741977571</v>
      </c>
      <c r="EE334">
        <f t="shared" si="58"/>
        <v>1656</v>
      </c>
      <c r="EF334">
        <v>9.1203424718000008</v>
      </c>
      <c r="EG334">
        <v>0</v>
      </c>
      <c r="EH334">
        <v>25651.856642999999</v>
      </c>
      <c r="EI334">
        <v>0</v>
      </c>
      <c r="EJ334">
        <v>6.9617799083999996</v>
      </c>
      <c r="EK334">
        <v>6.9617799083999996</v>
      </c>
      <c r="EL334">
        <v>6.9617799083999996</v>
      </c>
      <c r="EM334">
        <v>9599.7791417999997</v>
      </c>
      <c r="EN334">
        <v>9599.7791417999997</v>
      </c>
      <c r="EO334">
        <v>265265.13799000002</v>
      </c>
      <c r="EP334">
        <v>155.23352614999999</v>
      </c>
    </row>
    <row r="335" spans="1:146" x14ac:dyDescent="0.25">
      <c r="A335">
        <v>21597</v>
      </c>
      <c r="H335">
        <v>164289.19188999999</v>
      </c>
      <c r="I335">
        <v>69746.958155999993</v>
      </c>
      <c r="J335">
        <v>54790.147857999997</v>
      </c>
      <c r="K335">
        <v>0</v>
      </c>
      <c r="L335">
        <v>0</v>
      </c>
      <c r="M335">
        <v>399691.83181</v>
      </c>
      <c r="N335">
        <v>386969.9976</v>
      </c>
      <c r="O335">
        <v>55067.031684000001</v>
      </c>
      <c r="P335">
        <v>55067.031684000001</v>
      </c>
      <c r="Q335">
        <v>0</v>
      </c>
      <c r="AF335">
        <v>234</v>
      </c>
      <c r="AG335">
        <v>0.88980001210000004</v>
      </c>
      <c r="BE335">
        <v>1100000</v>
      </c>
      <c r="BQ335">
        <v>1</v>
      </c>
      <c r="BR335">
        <v>563</v>
      </c>
      <c r="BS335">
        <v>562</v>
      </c>
      <c r="BT335">
        <v>380</v>
      </c>
      <c r="BU335" t="s">
        <v>476</v>
      </c>
      <c r="BV335" t="s">
        <v>482</v>
      </c>
      <c r="BW335">
        <v>45.08</v>
      </c>
      <c r="BX335">
        <v>7.68</v>
      </c>
      <c r="BY335" t="s">
        <v>109</v>
      </c>
      <c r="BZ335" t="s">
        <v>366</v>
      </c>
      <c r="CA335" t="s">
        <v>102</v>
      </c>
      <c r="CB335" t="s">
        <v>878</v>
      </c>
      <c r="CC335" t="s">
        <v>80</v>
      </c>
      <c r="CD335" t="s">
        <v>881</v>
      </c>
      <c r="CE335">
        <v>3149.7310800999999</v>
      </c>
      <c r="CF335">
        <v>1011</v>
      </c>
      <c r="CG335">
        <v>1149</v>
      </c>
      <c r="CH335">
        <v>1348</v>
      </c>
      <c r="CI335">
        <v>1547</v>
      </c>
      <c r="CJ335">
        <v>1760</v>
      </c>
      <c r="CK335">
        <v>1838</v>
      </c>
      <c r="CL335">
        <v>1860</v>
      </c>
      <c r="CM335">
        <v>1827</v>
      </c>
      <c r="CN335">
        <v>1775</v>
      </c>
      <c r="CO335">
        <v>1733</v>
      </c>
      <c r="CP335">
        <v>1694</v>
      </c>
      <c r="CQ335">
        <v>1657</v>
      </c>
      <c r="CR335">
        <v>1620</v>
      </c>
      <c r="CS335">
        <v>1601</v>
      </c>
      <c r="CT335" t="s">
        <v>886</v>
      </c>
      <c r="CU335">
        <v>1662</v>
      </c>
      <c r="CV335">
        <v>1734</v>
      </c>
      <c r="CW335">
        <v>32912.5</v>
      </c>
      <c r="CX335" t="s">
        <v>891</v>
      </c>
      <c r="CY335" t="s">
        <v>891</v>
      </c>
      <c r="CZ335">
        <v>5348.9215831000001</v>
      </c>
      <c r="DA335">
        <v>619.77090136000004</v>
      </c>
      <c r="DB335">
        <v>305.49899291999998</v>
      </c>
      <c r="DC335">
        <v>72.808097838999998</v>
      </c>
      <c r="DD335">
        <f t="shared" si="59"/>
        <v>0.23832516481671681</v>
      </c>
      <c r="DE335">
        <v>21.803899765000001</v>
      </c>
      <c r="DF335">
        <v>39.542900084999999</v>
      </c>
      <c r="DG335">
        <v>0.55139899250000002</v>
      </c>
      <c r="DH335">
        <v>54.873492149999997</v>
      </c>
      <c r="DI335">
        <v>0.32445099999999999</v>
      </c>
      <c r="DJ335">
        <v>17.803756750000002</v>
      </c>
      <c r="DK335">
        <v>53952.945229999998</v>
      </c>
      <c r="DL335">
        <v>25117.415980999998</v>
      </c>
      <c r="DM335">
        <v>0.46554299999999998</v>
      </c>
      <c r="EB335" s="3">
        <v>218.24682648237467</v>
      </c>
      <c r="EC335">
        <f t="shared" si="56"/>
        <v>353559858.901447</v>
      </c>
      <c r="ED335">
        <f t="shared" si="57"/>
        <v>967.99413799164142</v>
      </c>
      <c r="EE335">
        <f t="shared" si="58"/>
        <v>967.99413799164142</v>
      </c>
      <c r="EF335">
        <v>0</v>
      </c>
      <c r="EG335">
        <v>55067.031684000001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12995.400895000001</v>
      </c>
    </row>
    <row r="336" spans="1:146" x14ac:dyDescent="0.25">
      <c r="A336">
        <v>21602</v>
      </c>
      <c r="B336">
        <v>1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2998.2508987000001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10747.590324000001</v>
      </c>
      <c r="S336">
        <v>10747.590324000001</v>
      </c>
      <c r="T336">
        <v>10747.590324000001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75</v>
      </c>
      <c r="AG336">
        <v>1.2093000411999999</v>
      </c>
      <c r="AH336">
        <v>0</v>
      </c>
      <c r="AI336">
        <v>549.63201904000005</v>
      </c>
      <c r="AJ336">
        <f>IF(AI336&gt;0,MIN(AH336/AI336,100),100)</f>
        <v>0</v>
      </c>
      <c r="AK336">
        <v>4543.3870710000001</v>
      </c>
      <c r="AL336">
        <v>0</v>
      </c>
      <c r="AM336">
        <v>0</v>
      </c>
      <c r="AN336">
        <f>IF(AND(AK336=0,AL336=0,AM336=0),1,0)</f>
        <v>0</v>
      </c>
      <c r="AQ336">
        <v>8.9363893004000001</v>
      </c>
      <c r="AR336">
        <v>0</v>
      </c>
      <c r="BE336">
        <v>200000</v>
      </c>
      <c r="BF336">
        <v>1.1176470000000001</v>
      </c>
      <c r="BN336">
        <v>502</v>
      </c>
      <c r="BO336">
        <f>BN336*365.25*1000000/1000</f>
        <v>183355500</v>
      </c>
      <c r="BP336">
        <f>BO336/(CR336*1000)</f>
        <v>44.17140448084799</v>
      </c>
      <c r="BQ336">
        <v>1</v>
      </c>
      <c r="BR336">
        <v>102</v>
      </c>
      <c r="BS336">
        <v>102</v>
      </c>
      <c r="BT336">
        <v>384</v>
      </c>
      <c r="BU336" t="s">
        <v>483</v>
      </c>
      <c r="BV336" t="s">
        <v>484</v>
      </c>
      <c r="BW336">
        <v>5.32</v>
      </c>
      <c r="BX336">
        <v>-4.03</v>
      </c>
      <c r="BY336" t="s">
        <v>77</v>
      </c>
      <c r="BZ336" t="s">
        <v>335</v>
      </c>
      <c r="CA336" t="s">
        <v>118</v>
      </c>
      <c r="CB336" t="s">
        <v>879</v>
      </c>
      <c r="CC336" t="s">
        <v>80</v>
      </c>
      <c r="CD336" t="s">
        <v>881</v>
      </c>
      <c r="CE336">
        <v>4696.1547794999997</v>
      </c>
      <c r="CF336">
        <v>65</v>
      </c>
      <c r="CG336">
        <v>125</v>
      </c>
      <c r="CH336">
        <v>192</v>
      </c>
      <c r="CI336">
        <v>310</v>
      </c>
      <c r="CJ336">
        <v>548</v>
      </c>
      <c r="CK336">
        <v>966</v>
      </c>
      <c r="CL336">
        <v>1384</v>
      </c>
      <c r="CM336">
        <v>1716</v>
      </c>
      <c r="CN336">
        <v>2102</v>
      </c>
      <c r="CO336">
        <v>2535</v>
      </c>
      <c r="CP336">
        <v>3028</v>
      </c>
      <c r="CQ336">
        <v>3545</v>
      </c>
      <c r="CR336">
        <v>4151</v>
      </c>
      <c r="CS336">
        <v>4923</v>
      </c>
      <c r="CT336" t="s">
        <v>883</v>
      </c>
      <c r="CU336">
        <v>5896</v>
      </c>
      <c r="CV336">
        <v>6971</v>
      </c>
      <c r="CW336">
        <v>1615.47</v>
      </c>
      <c r="CX336" t="s">
        <v>879</v>
      </c>
      <c r="CY336" t="s">
        <v>889</v>
      </c>
      <c r="CZ336">
        <v>657.42845418000002</v>
      </c>
      <c r="DA336">
        <v>-402.82346480000001</v>
      </c>
      <c r="DB336">
        <v>549.63201904000005</v>
      </c>
      <c r="DC336">
        <v>0</v>
      </c>
      <c r="DD336">
        <f t="shared" si="59"/>
        <v>0</v>
      </c>
      <c r="DE336">
        <v>6.92730025E-2</v>
      </c>
      <c r="DF336">
        <v>4.2396101952</v>
      </c>
      <c r="DG336">
        <v>1.63394995E-2</v>
      </c>
      <c r="DH336">
        <v>6.8137239200000002</v>
      </c>
      <c r="DI336">
        <v>7.6002200000000006E-2</v>
      </c>
      <c r="DJ336">
        <v>0.51785820000000005</v>
      </c>
      <c r="DK336">
        <v>4543.3870710000001</v>
      </c>
      <c r="DL336">
        <v>0</v>
      </c>
      <c r="DM336">
        <v>0</v>
      </c>
      <c r="DN336">
        <f>IF(AND(D336=1,AM336&gt;1),1,0)</f>
        <v>0</v>
      </c>
      <c r="DO336">
        <f>IF(AND(DN336=0,AN336=1),AO336,DN336)</f>
        <v>0</v>
      </c>
      <c r="DP336">
        <f>IF(AND(E336=1,AS337&gt;0.3),1,0)</f>
        <v>0</v>
      </c>
      <c r="DQ336">
        <f>IF(AND(F336=1,AT337&gt;0.4),1,0)</f>
        <v>0</v>
      </c>
      <c r="DR336">
        <f>IF(AND($F336=1,$AT337&gt;1),1,0)</f>
        <v>0</v>
      </c>
      <c r="DS336">
        <f>IF(AND($F336=1,$AX336&gt;0.3),1,0)</f>
        <v>0</v>
      </c>
      <c r="DT336">
        <f>IF(AND($F336=1,$AX336&gt;0.4),1,0)</f>
        <v>0</v>
      </c>
      <c r="DU336">
        <f>IF(AND($F336=1,$AX336&gt;1),1,0)</f>
        <v>0</v>
      </c>
      <c r="DV336">
        <f>IF(AND($F336=1,$BI336&gt;0.3),1,0)</f>
        <v>0</v>
      </c>
      <c r="DW336">
        <f>IF(AND($F336=1,$BI336&gt;0.4),1,0)</f>
        <v>0</v>
      </c>
      <c r="DX336">
        <f>IF(AND($F336=1,$BI336&gt;1),1,0)</f>
        <v>0</v>
      </c>
      <c r="DY336">
        <f>IF(AND($F336=1,$BL336&gt;0.3),1,0)</f>
        <v>0</v>
      </c>
      <c r="DZ336">
        <f>IF(AND($F336=1,$BL336&gt;0.4),1,0)</f>
        <v>0</v>
      </c>
      <c r="EA336">
        <f>IF(AND($F336=1,$BL336&gt;1),1,0)</f>
        <v>0</v>
      </c>
      <c r="EB336" s="3">
        <v>61.493085775070107</v>
      </c>
      <c r="EC336">
        <f t="shared" si="56"/>
        <v>255257799.05231604</v>
      </c>
      <c r="ED336">
        <f t="shared" si="57"/>
        <v>698.85776605699118</v>
      </c>
      <c r="EE336">
        <f t="shared" si="58"/>
        <v>502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</row>
    <row r="337" spans="1:146" x14ac:dyDescent="0.25">
      <c r="A337">
        <v>21606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AF337">
        <v>219</v>
      </c>
      <c r="AG337">
        <v>0.65509998800000002</v>
      </c>
      <c r="BE337">
        <v>300000</v>
      </c>
      <c r="BQ337">
        <v>0</v>
      </c>
      <c r="BR337">
        <v>113</v>
      </c>
      <c r="BS337">
        <v>113</v>
      </c>
      <c r="BT337">
        <v>384</v>
      </c>
      <c r="BU337" t="s">
        <v>483</v>
      </c>
      <c r="BV337" t="s">
        <v>485</v>
      </c>
      <c r="BW337">
        <v>6.82</v>
      </c>
      <c r="BX337">
        <v>-5.28</v>
      </c>
      <c r="BY337" t="s">
        <v>77</v>
      </c>
      <c r="BZ337" t="s">
        <v>335</v>
      </c>
      <c r="CA337" t="s">
        <v>118</v>
      </c>
      <c r="CB337" t="s">
        <v>879</v>
      </c>
      <c r="CC337" t="s">
        <v>80</v>
      </c>
      <c r="CD337" t="s">
        <v>881</v>
      </c>
      <c r="CE337">
        <v>334.30458843000002</v>
      </c>
      <c r="CF337">
        <v>1</v>
      </c>
      <c r="CG337">
        <v>2</v>
      </c>
      <c r="CH337">
        <v>4</v>
      </c>
      <c r="CI337">
        <v>8</v>
      </c>
      <c r="CJ337">
        <v>17</v>
      </c>
      <c r="CK337">
        <v>38</v>
      </c>
      <c r="CL337">
        <v>58</v>
      </c>
      <c r="CM337">
        <v>88</v>
      </c>
      <c r="CN337">
        <v>136</v>
      </c>
      <c r="CO337">
        <v>218</v>
      </c>
      <c r="CP337">
        <v>348</v>
      </c>
      <c r="CQ337">
        <v>556</v>
      </c>
      <c r="CR337">
        <v>885</v>
      </c>
      <c r="CS337">
        <v>1290</v>
      </c>
      <c r="CT337" t="s">
        <v>886</v>
      </c>
      <c r="CU337">
        <v>1633</v>
      </c>
      <c r="CV337">
        <v>1960</v>
      </c>
      <c r="CW337">
        <v>1615.47</v>
      </c>
      <c r="CX337" t="s">
        <v>879</v>
      </c>
      <c r="CY337" t="s">
        <v>889</v>
      </c>
      <c r="CZ337">
        <v>842.49471688000006</v>
      </c>
      <c r="DA337">
        <v>-526.86281220000001</v>
      </c>
      <c r="DB337">
        <v>60.197898864999999</v>
      </c>
      <c r="DC337">
        <v>0</v>
      </c>
      <c r="DD337">
        <f t="shared" si="59"/>
        <v>0</v>
      </c>
      <c r="DE337">
        <v>0.1041620001</v>
      </c>
      <c r="DF337">
        <v>14.170700073000001</v>
      </c>
      <c r="DG337">
        <v>7.3505300000000001E-3</v>
      </c>
      <c r="DH337">
        <v>42.844643490000003</v>
      </c>
      <c r="DI337">
        <v>2.5213100000000001E-3</v>
      </c>
      <c r="DJ337">
        <v>0.1080247</v>
      </c>
      <c r="DK337">
        <v>0</v>
      </c>
      <c r="DL337">
        <v>0</v>
      </c>
      <c r="DM337">
        <v>0</v>
      </c>
      <c r="EB337" s="3">
        <v>61.493085775070107</v>
      </c>
      <c r="EC337">
        <f t="shared" si="56"/>
        <v>54421380.910937041</v>
      </c>
      <c r="ED337">
        <f t="shared" si="57"/>
        <v>148.99762056382488</v>
      </c>
      <c r="EE337">
        <f t="shared" si="58"/>
        <v>148.99762056382488</v>
      </c>
      <c r="EF337">
        <v>0</v>
      </c>
      <c r="EG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</row>
    <row r="338" spans="1:146" x14ac:dyDescent="0.25">
      <c r="A338">
        <v>21629</v>
      </c>
      <c r="H338">
        <v>44774.148344000001</v>
      </c>
      <c r="I338">
        <v>36023.714281</v>
      </c>
      <c r="J338">
        <v>3.0003025802000001</v>
      </c>
      <c r="K338">
        <v>0</v>
      </c>
      <c r="L338">
        <v>0</v>
      </c>
      <c r="M338">
        <v>36343.843923</v>
      </c>
      <c r="N338">
        <v>0</v>
      </c>
      <c r="O338">
        <v>0</v>
      </c>
      <c r="P338">
        <v>0</v>
      </c>
      <c r="Q338">
        <v>0</v>
      </c>
      <c r="AF338">
        <v>47</v>
      </c>
      <c r="AG338">
        <v>1.6499999761999999</v>
      </c>
      <c r="BE338">
        <v>12000</v>
      </c>
      <c r="BQ338">
        <v>0</v>
      </c>
      <c r="BR338">
        <v>383</v>
      </c>
      <c r="BS338">
        <v>383</v>
      </c>
      <c r="BT338">
        <v>392</v>
      </c>
      <c r="BU338" t="s">
        <v>486</v>
      </c>
      <c r="BV338" t="s">
        <v>487</v>
      </c>
      <c r="BW338">
        <v>33.5</v>
      </c>
      <c r="BX338">
        <v>130.5</v>
      </c>
      <c r="BY338" t="s">
        <v>71</v>
      </c>
      <c r="BZ338" t="s">
        <v>181</v>
      </c>
      <c r="CA338" t="s">
        <v>102</v>
      </c>
      <c r="CB338" t="s">
        <v>878</v>
      </c>
      <c r="CC338" t="s">
        <v>80</v>
      </c>
      <c r="CD338" t="s">
        <v>881</v>
      </c>
      <c r="CE338">
        <v>1838.3707738999999</v>
      </c>
      <c r="CF338">
        <v>954</v>
      </c>
      <c r="CG338">
        <v>1146</v>
      </c>
      <c r="CH338">
        <v>1338</v>
      </c>
      <c r="CI338">
        <v>1486</v>
      </c>
      <c r="CJ338">
        <v>1651</v>
      </c>
      <c r="CK338">
        <v>1853</v>
      </c>
      <c r="CL338">
        <v>2030</v>
      </c>
      <c r="CM338">
        <v>2217</v>
      </c>
      <c r="CN338">
        <v>2487</v>
      </c>
      <c r="CO338">
        <v>2619</v>
      </c>
      <c r="CP338">
        <v>2716</v>
      </c>
      <c r="CQ338">
        <v>2771</v>
      </c>
      <c r="CR338">
        <v>2845</v>
      </c>
      <c r="CS338">
        <v>2970</v>
      </c>
      <c r="CT338" t="s">
        <v>883</v>
      </c>
      <c r="CU338">
        <v>3067</v>
      </c>
      <c r="CV338">
        <v>3114</v>
      </c>
      <c r="CW338">
        <v>27025.7</v>
      </c>
      <c r="CX338" t="s">
        <v>891</v>
      </c>
      <c r="CY338" t="s">
        <v>891</v>
      </c>
      <c r="CZ338">
        <v>4050.7028922</v>
      </c>
      <c r="DA338">
        <v>11686.052718000001</v>
      </c>
      <c r="DB338">
        <v>990.58502196999996</v>
      </c>
      <c r="DC338">
        <v>69.332199097</v>
      </c>
      <c r="DD338">
        <f t="shared" si="59"/>
        <v>6.9991164371855139E-2</v>
      </c>
      <c r="DE338">
        <v>0.2795029879</v>
      </c>
      <c r="DF338">
        <v>3.0341401100000001</v>
      </c>
      <c r="DG338">
        <v>9.2119500000000007E-2</v>
      </c>
      <c r="DH338">
        <v>1.7444574799999999</v>
      </c>
      <c r="DI338">
        <v>0.29160599999999998</v>
      </c>
      <c r="DJ338">
        <v>0.50869465000000003</v>
      </c>
      <c r="DK338">
        <v>0</v>
      </c>
      <c r="DL338">
        <v>0</v>
      </c>
      <c r="DM338">
        <v>0</v>
      </c>
      <c r="EB338" s="3">
        <v>205.17900099051931</v>
      </c>
      <c r="EC338">
        <f t="shared" si="56"/>
        <v>583734257.81802738</v>
      </c>
      <c r="ED338">
        <f t="shared" si="57"/>
        <v>1598.1772972430592</v>
      </c>
      <c r="EE338">
        <f t="shared" si="58"/>
        <v>1598.1772972430592</v>
      </c>
      <c r="EF338">
        <v>0</v>
      </c>
      <c r="EG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99339.285854999995</v>
      </c>
    </row>
    <row r="339" spans="1:146" x14ac:dyDescent="0.25">
      <c r="A339">
        <v>21638</v>
      </c>
      <c r="H339">
        <v>22139.642634</v>
      </c>
      <c r="I339">
        <v>22139.642634</v>
      </c>
      <c r="J339">
        <v>22139.642634</v>
      </c>
      <c r="K339">
        <v>0</v>
      </c>
      <c r="L339">
        <v>0</v>
      </c>
      <c r="M339">
        <v>88731.038469000006</v>
      </c>
      <c r="N339">
        <v>22139.717368000001</v>
      </c>
      <c r="O339">
        <v>22139.717367000001</v>
      </c>
      <c r="P339">
        <v>0</v>
      </c>
      <c r="Q339">
        <v>0</v>
      </c>
      <c r="AF339">
        <v>32</v>
      </c>
      <c r="AG339">
        <v>1.5693999529</v>
      </c>
      <c r="BE339">
        <v>600000</v>
      </c>
      <c r="BQ339">
        <v>0</v>
      </c>
      <c r="BR339">
        <v>414</v>
      </c>
      <c r="BS339">
        <v>413</v>
      </c>
      <c r="BT339">
        <v>392</v>
      </c>
      <c r="BU339" t="s">
        <v>486</v>
      </c>
      <c r="BV339" t="s">
        <v>488</v>
      </c>
      <c r="BW339">
        <v>35</v>
      </c>
      <c r="BX339">
        <v>135.75</v>
      </c>
      <c r="BY339" t="s">
        <v>71</v>
      </c>
      <c r="BZ339" t="s">
        <v>181</v>
      </c>
      <c r="CA339" t="s">
        <v>102</v>
      </c>
      <c r="CB339" t="s">
        <v>878</v>
      </c>
      <c r="CC339" t="s">
        <v>80</v>
      </c>
      <c r="CD339" t="s">
        <v>881</v>
      </c>
      <c r="CE339">
        <v>3132.3867092</v>
      </c>
      <c r="CF339">
        <v>1002</v>
      </c>
      <c r="CG339">
        <v>1091</v>
      </c>
      <c r="CH339">
        <v>1165</v>
      </c>
      <c r="CI339">
        <v>1229</v>
      </c>
      <c r="CJ339">
        <v>1298</v>
      </c>
      <c r="CK339">
        <v>1622</v>
      </c>
      <c r="CL339">
        <v>1701</v>
      </c>
      <c r="CM339">
        <v>1714</v>
      </c>
      <c r="CN339">
        <v>1760</v>
      </c>
      <c r="CO339">
        <v>1804</v>
      </c>
      <c r="CP339">
        <v>1806</v>
      </c>
      <c r="CQ339">
        <v>1805</v>
      </c>
      <c r="CR339">
        <v>1804</v>
      </c>
      <c r="CS339">
        <v>1832</v>
      </c>
      <c r="CT339" t="s">
        <v>886</v>
      </c>
      <c r="CU339">
        <v>1894</v>
      </c>
      <c r="CV339">
        <v>1932</v>
      </c>
      <c r="CW339">
        <v>30022.6</v>
      </c>
      <c r="CX339" t="s">
        <v>891</v>
      </c>
      <c r="CY339" t="s">
        <v>891</v>
      </c>
      <c r="CZ339">
        <v>4223.2225789000004</v>
      </c>
      <c r="DA339">
        <v>12021.866531</v>
      </c>
      <c r="DB339">
        <v>685.92401123000002</v>
      </c>
      <c r="DC339">
        <v>343.51000977000001</v>
      </c>
      <c r="DD339">
        <f t="shared" si="59"/>
        <v>0.50079892837402984</v>
      </c>
      <c r="DE339">
        <v>3.0834898949</v>
      </c>
      <c r="DF339">
        <v>3.4566800594</v>
      </c>
      <c r="DG339">
        <v>0.89204001430000002</v>
      </c>
      <c r="DH339">
        <v>12.41280484</v>
      </c>
      <c r="DI339">
        <v>0.38375199999999998</v>
      </c>
      <c r="DJ339">
        <v>4.7634442699999999</v>
      </c>
      <c r="DK339">
        <v>0</v>
      </c>
      <c r="DL339">
        <v>0</v>
      </c>
      <c r="DM339">
        <v>0</v>
      </c>
      <c r="EB339" s="3">
        <v>205.17900099051931</v>
      </c>
      <c r="EC339">
        <f t="shared" si="56"/>
        <v>370142917.78689688</v>
      </c>
      <c r="ED339">
        <f t="shared" si="57"/>
        <v>1013.3960788142284</v>
      </c>
      <c r="EE339">
        <f t="shared" si="58"/>
        <v>1013.3960788142284</v>
      </c>
      <c r="EF339">
        <v>0</v>
      </c>
      <c r="EG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13867.216495999999</v>
      </c>
    </row>
    <row r="340" spans="1:146" x14ac:dyDescent="0.25">
      <c r="A340">
        <v>21648</v>
      </c>
      <c r="B340">
        <v>2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74721.792658000006</v>
      </c>
      <c r="I340">
        <v>39661.170682999997</v>
      </c>
      <c r="J340">
        <v>0</v>
      </c>
      <c r="K340">
        <v>0</v>
      </c>
      <c r="L340">
        <v>0</v>
      </c>
      <c r="M340">
        <v>76855.898327999996</v>
      </c>
      <c r="N340">
        <v>76855.898327999996</v>
      </c>
      <c r="O340">
        <v>0</v>
      </c>
      <c r="P340">
        <v>0</v>
      </c>
      <c r="Q340">
        <v>0</v>
      </c>
      <c r="R340">
        <v>101011.10583</v>
      </c>
      <c r="S340">
        <v>101011.10583</v>
      </c>
      <c r="T340">
        <v>11512.606209</v>
      </c>
      <c r="U340">
        <v>11512.606209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22462.926143000001</v>
      </c>
      <c r="AB340">
        <v>0</v>
      </c>
      <c r="AC340">
        <v>0</v>
      </c>
      <c r="AD340">
        <v>0</v>
      </c>
      <c r="AE340">
        <v>0</v>
      </c>
      <c r="AF340">
        <v>10</v>
      </c>
      <c r="AG340">
        <v>1.5154000521</v>
      </c>
      <c r="AH340">
        <v>267.79598999000001</v>
      </c>
      <c r="AI340">
        <v>1107.0799560999999</v>
      </c>
      <c r="AJ340">
        <f t="shared" ref="AJ340:AJ346" si="60">IF(AI340&gt;0,MIN(AH340/AI340,100),100)</f>
        <v>0.24189399195102998</v>
      </c>
      <c r="AK340">
        <v>0</v>
      </c>
      <c r="AL340">
        <v>0</v>
      </c>
      <c r="AM340">
        <v>0</v>
      </c>
      <c r="AN340">
        <f t="shared" ref="AN340:AN346" si="61">IF(AND(AK340=0,AL340=0,AM340=0),1,0)</f>
        <v>1</v>
      </c>
      <c r="AQ340">
        <v>30.488067525000002</v>
      </c>
      <c r="AR340">
        <v>0</v>
      </c>
      <c r="AS340">
        <v>12.627946140000001</v>
      </c>
      <c r="AT340">
        <v>0.17819299999999999</v>
      </c>
      <c r="AU340">
        <v>2.25021491</v>
      </c>
      <c r="AV340">
        <v>2.6360599995</v>
      </c>
      <c r="AW340">
        <v>12.918199539</v>
      </c>
      <c r="AX340">
        <v>0.20405800639999999</v>
      </c>
      <c r="AY340">
        <v>2421.9</v>
      </c>
      <c r="AZ340">
        <v>2.3929999999999998</v>
      </c>
      <c r="BA340">
        <v>223.32</v>
      </c>
      <c r="BB340">
        <v>1471.7650000000001</v>
      </c>
      <c r="BC340">
        <v>804.57</v>
      </c>
      <c r="BD340">
        <v>0</v>
      </c>
      <c r="BE340">
        <v>12000</v>
      </c>
      <c r="BF340">
        <v>4.125</v>
      </c>
      <c r="BG340">
        <v>12038322.266000001</v>
      </c>
      <c r="BH340">
        <v>2373280.9419999998</v>
      </c>
      <c r="BI340">
        <v>0.1971438287</v>
      </c>
      <c r="BJ340">
        <v>8.8360878199999995</v>
      </c>
      <c r="BK340">
        <v>0.70992934500000004</v>
      </c>
      <c r="BL340">
        <f t="shared" ref="BL340:BL346" si="62">BK340/BJ340</f>
        <v>8.0344306152448364E-2</v>
      </c>
      <c r="BM340">
        <v>112.37937275</v>
      </c>
      <c r="BN340">
        <v>1032</v>
      </c>
      <c r="BO340">
        <f>BN340*365.25*1000000/1000</f>
        <v>376938000</v>
      </c>
      <c r="BP340">
        <f>BO340/(CR340*1000)</f>
        <v>114.22363636363636</v>
      </c>
      <c r="BQ340">
        <v>0</v>
      </c>
      <c r="BR340">
        <v>420</v>
      </c>
      <c r="BS340">
        <v>419</v>
      </c>
      <c r="BT340">
        <v>392</v>
      </c>
      <c r="BU340" t="s">
        <v>486</v>
      </c>
      <c r="BV340" t="s">
        <v>489</v>
      </c>
      <c r="BW340">
        <v>35.17</v>
      </c>
      <c r="BX340">
        <v>136.91999999999999</v>
      </c>
      <c r="BY340" t="s">
        <v>71</v>
      </c>
      <c r="BZ340" t="s">
        <v>181</v>
      </c>
      <c r="CA340" t="s">
        <v>102</v>
      </c>
      <c r="CB340" t="s">
        <v>878</v>
      </c>
      <c r="CC340" t="s">
        <v>80</v>
      </c>
      <c r="CD340" t="s">
        <v>881</v>
      </c>
      <c r="CE340">
        <v>5500.9933407999997</v>
      </c>
      <c r="CF340">
        <v>992</v>
      </c>
      <c r="CG340">
        <v>1226</v>
      </c>
      <c r="CH340">
        <v>1555</v>
      </c>
      <c r="CI340">
        <v>1762</v>
      </c>
      <c r="CJ340">
        <v>1997</v>
      </c>
      <c r="CK340">
        <v>2293</v>
      </c>
      <c r="CL340">
        <v>2590</v>
      </c>
      <c r="CM340">
        <v>2708</v>
      </c>
      <c r="CN340">
        <v>2947</v>
      </c>
      <c r="CO340">
        <v>3055</v>
      </c>
      <c r="CP340">
        <v>3122</v>
      </c>
      <c r="CQ340">
        <v>3199</v>
      </c>
      <c r="CR340">
        <v>3300</v>
      </c>
      <c r="CS340">
        <v>3448</v>
      </c>
      <c r="CT340" t="s">
        <v>883</v>
      </c>
      <c r="CU340">
        <v>3556</v>
      </c>
      <c r="CV340">
        <v>3605</v>
      </c>
      <c r="CW340">
        <v>33951.199999999997</v>
      </c>
      <c r="CX340" t="s">
        <v>891</v>
      </c>
      <c r="CY340" t="s">
        <v>891</v>
      </c>
      <c r="CZ340">
        <v>4242.7009945999998</v>
      </c>
      <c r="DA340">
        <v>12109.732244999999</v>
      </c>
      <c r="DB340">
        <v>1107.0799560999999</v>
      </c>
      <c r="DC340">
        <v>267.79598999000001</v>
      </c>
      <c r="DD340">
        <f t="shared" si="59"/>
        <v>0.24189399195102998</v>
      </c>
      <c r="DE340">
        <v>2.6360599995</v>
      </c>
      <c r="DF340">
        <v>12.918199539</v>
      </c>
      <c r="DG340">
        <v>0.20405800639999999</v>
      </c>
      <c r="DH340">
        <v>12.627946140000001</v>
      </c>
      <c r="DI340">
        <v>0.17819299999999999</v>
      </c>
      <c r="DJ340">
        <v>2.25021491</v>
      </c>
      <c r="DK340">
        <v>0</v>
      </c>
      <c r="DL340">
        <v>0</v>
      </c>
      <c r="DM340">
        <v>0</v>
      </c>
      <c r="DN340">
        <f t="shared" ref="DN340:DN346" si="63">IF(AND(D340=1,AM340&gt;1),1,0)</f>
        <v>0</v>
      </c>
      <c r="DO340">
        <f t="shared" ref="DO340:DO346" si="64">IF(AND(DN340=0,AN340=1),AO340,DN340)</f>
        <v>0</v>
      </c>
      <c r="DP340">
        <f t="shared" ref="DP340:DP346" si="65">IF(AND(E340=1,AS341&gt;0.3),1,0)</f>
        <v>1</v>
      </c>
      <c r="DQ340">
        <f t="shared" ref="DQ340:DQ346" si="66">IF(AND(F340=1,AT341&gt;0.4),1,0)</f>
        <v>0</v>
      </c>
      <c r="DR340">
        <f t="shared" ref="DR340:DR346" si="67">IF(AND($F340=1,$AT341&gt;1),1,0)</f>
        <v>0</v>
      </c>
      <c r="DS340">
        <f t="shared" ref="DS340:DS346" si="68">IF(AND($F340=1,$AX340&gt;0.3),1,0)</f>
        <v>0</v>
      </c>
      <c r="DT340">
        <f t="shared" ref="DT340:DT346" si="69">IF(AND($F340=1,$AX340&gt;0.4),1,0)</f>
        <v>0</v>
      </c>
      <c r="DU340">
        <f t="shared" ref="DU340:DU346" si="70">IF(AND($F340=1,$AX340&gt;1),1,0)</f>
        <v>0</v>
      </c>
      <c r="DV340">
        <f t="shared" ref="DV340:DV346" si="71">IF(AND($F340=1,$BI340&gt;0.3),1,0)</f>
        <v>0</v>
      </c>
      <c r="DW340">
        <f t="shared" ref="DW340:DW346" si="72">IF(AND($F340=1,$BI340&gt;0.4),1,0)</f>
        <v>0</v>
      </c>
      <c r="DX340">
        <f t="shared" ref="DX340:DX346" si="73">IF(AND($F340=1,$BI340&gt;1),1,0)</f>
        <v>0</v>
      </c>
      <c r="DY340">
        <f t="shared" ref="DY340:DY346" si="74">IF(AND($F340=1,$BL340&gt;0.3),1,0)</f>
        <v>0</v>
      </c>
      <c r="DZ340">
        <f t="shared" ref="DZ340:DZ346" si="75">IF(AND($F340=1,$BL340&gt;0.4),1,0)</f>
        <v>0</v>
      </c>
      <c r="EA340">
        <f t="shared" ref="EA340:EA346" si="76">IF(AND($F340=1,$BL340&gt;1),1,0)</f>
        <v>0</v>
      </c>
      <c r="EB340" s="3">
        <v>205.17900099051931</v>
      </c>
      <c r="EC340">
        <f t="shared" si="56"/>
        <v>677090703.26871383</v>
      </c>
      <c r="ED340">
        <f t="shared" si="57"/>
        <v>1853.7733149040764</v>
      </c>
      <c r="EE340">
        <f t="shared" si="58"/>
        <v>1032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9948.9070365000007</v>
      </c>
    </row>
    <row r="341" spans="1:146" x14ac:dyDescent="0.25">
      <c r="A341">
        <v>21659</v>
      </c>
      <c r="B341">
        <v>11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48314.173584999997</v>
      </c>
      <c r="I341">
        <v>34958.504349000003</v>
      </c>
      <c r="J341">
        <v>19525.994505999999</v>
      </c>
      <c r="K341">
        <v>0</v>
      </c>
      <c r="L341">
        <v>0</v>
      </c>
      <c r="M341">
        <v>62903.809313999998</v>
      </c>
      <c r="N341">
        <v>24835.249885000001</v>
      </c>
      <c r="O341">
        <v>24835.249885000001</v>
      </c>
      <c r="P341">
        <v>19523.007484999998</v>
      </c>
      <c r="Q341">
        <v>0</v>
      </c>
      <c r="R341">
        <v>97699.018198000005</v>
      </c>
      <c r="S341">
        <v>77556.084961</v>
      </c>
      <c r="T341">
        <v>53421.804253000002</v>
      </c>
      <c r="U341">
        <v>9105.3984701999998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114.86088682</v>
      </c>
      <c r="AB341">
        <v>114.86088682</v>
      </c>
      <c r="AC341">
        <v>0</v>
      </c>
      <c r="AD341">
        <v>0</v>
      </c>
      <c r="AE341">
        <v>0</v>
      </c>
      <c r="AF341">
        <v>2</v>
      </c>
      <c r="AG341">
        <v>1.3759000300999999</v>
      </c>
      <c r="AH341">
        <v>104.81007671</v>
      </c>
      <c r="AI341">
        <v>815.85365640999999</v>
      </c>
      <c r="AJ341">
        <f t="shared" si="60"/>
        <v>0.12846676102574042</v>
      </c>
      <c r="AK341">
        <v>1003.1385503</v>
      </c>
      <c r="AL341">
        <v>1902.4933894999999</v>
      </c>
      <c r="AM341">
        <v>0.49654891639999998</v>
      </c>
      <c r="AN341">
        <f t="shared" si="61"/>
        <v>0</v>
      </c>
      <c r="AQ341">
        <v>64.860366466000002</v>
      </c>
      <c r="AR341">
        <v>0</v>
      </c>
      <c r="AS341">
        <v>12.41280484</v>
      </c>
      <c r="AT341">
        <v>0.38375199999999998</v>
      </c>
      <c r="AU341">
        <v>4.7634442699999999</v>
      </c>
      <c r="AV341">
        <v>3.0764483872000001</v>
      </c>
      <c r="AW341">
        <v>3.4519660713000002</v>
      </c>
      <c r="AX341">
        <v>0.89016424699999996</v>
      </c>
      <c r="AY341">
        <v>2748.2251514999998</v>
      </c>
      <c r="AZ341">
        <v>2.8716872727</v>
      </c>
      <c r="BA341">
        <v>527.97640000000001</v>
      </c>
      <c r="BB341">
        <v>1081.2160484999999</v>
      </c>
      <c r="BC341">
        <v>729.13958788000002</v>
      </c>
      <c r="BD341">
        <v>0</v>
      </c>
      <c r="BE341">
        <v>11000</v>
      </c>
      <c r="BF341">
        <v>1.1875</v>
      </c>
      <c r="BG341">
        <v>9747471.8443</v>
      </c>
      <c r="BH341">
        <v>3821713.4188999999</v>
      </c>
      <c r="BI341">
        <v>0.38924803489999998</v>
      </c>
      <c r="BJ341">
        <v>2.9664344146000001</v>
      </c>
      <c r="BK341">
        <v>1.5929598E-3</v>
      </c>
      <c r="BL341">
        <f t="shared" si="62"/>
        <v>5.3699478139812432E-4</v>
      </c>
      <c r="BM341">
        <v>676.16530941999997</v>
      </c>
      <c r="BN341">
        <v>820</v>
      </c>
      <c r="BO341">
        <f>BN341*365.25*1000000/1000</f>
        <v>299505000</v>
      </c>
      <c r="BP341">
        <f>BO341/(CR341*1000)</f>
        <v>26.203412073490814</v>
      </c>
      <c r="BQ341">
        <v>1</v>
      </c>
      <c r="BR341">
        <v>410</v>
      </c>
      <c r="BS341">
        <v>409</v>
      </c>
      <c r="BT341">
        <v>392</v>
      </c>
      <c r="BU341" t="s">
        <v>486</v>
      </c>
      <c r="BV341" t="s">
        <v>490</v>
      </c>
      <c r="BW341">
        <v>34.67</v>
      </c>
      <c r="BX341">
        <v>135.5</v>
      </c>
      <c r="BY341" t="s">
        <v>71</v>
      </c>
      <c r="BZ341" t="s">
        <v>181</v>
      </c>
      <c r="CA341" t="s">
        <v>102</v>
      </c>
      <c r="CB341" t="s">
        <v>878</v>
      </c>
      <c r="CC341" t="s">
        <v>80</v>
      </c>
      <c r="CD341" t="s">
        <v>881</v>
      </c>
      <c r="CE341">
        <v>9114.9371603</v>
      </c>
      <c r="CF341">
        <v>4147</v>
      </c>
      <c r="CG341">
        <v>5120</v>
      </c>
      <c r="CH341">
        <v>6227</v>
      </c>
      <c r="CI341">
        <v>7654</v>
      </c>
      <c r="CJ341">
        <v>9408</v>
      </c>
      <c r="CK341">
        <v>9844</v>
      </c>
      <c r="CL341">
        <v>9990</v>
      </c>
      <c r="CM341">
        <v>10350</v>
      </c>
      <c r="CN341">
        <v>11035</v>
      </c>
      <c r="CO341">
        <v>11052</v>
      </c>
      <c r="CP341">
        <v>11165</v>
      </c>
      <c r="CQ341">
        <v>11258</v>
      </c>
      <c r="CR341">
        <v>11430</v>
      </c>
      <c r="CS341">
        <v>11783</v>
      </c>
      <c r="CT341" t="s">
        <v>885</v>
      </c>
      <c r="CU341">
        <v>12004</v>
      </c>
      <c r="CV341">
        <v>12031</v>
      </c>
      <c r="CW341">
        <v>30022.6</v>
      </c>
      <c r="CX341" t="s">
        <v>891</v>
      </c>
      <c r="CY341" t="s">
        <v>891</v>
      </c>
      <c r="CZ341">
        <v>4185.3681036999997</v>
      </c>
      <c r="DA341">
        <v>12029.752272</v>
      </c>
      <c r="DB341">
        <v>685.92401123000002</v>
      </c>
      <c r="DC341">
        <v>343.51000977000001</v>
      </c>
      <c r="DD341">
        <f t="shared" si="59"/>
        <v>0.50079892837402984</v>
      </c>
      <c r="DE341">
        <v>3.0834898949</v>
      </c>
      <c r="DF341">
        <v>3.4566800594</v>
      </c>
      <c r="DG341">
        <v>0.89204001430000002</v>
      </c>
      <c r="DH341">
        <v>12.41280484</v>
      </c>
      <c r="DI341">
        <v>0.38375199999999998</v>
      </c>
      <c r="DJ341">
        <v>4.7634442699999999</v>
      </c>
      <c r="DK341">
        <v>3831.431963</v>
      </c>
      <c r="DL341">
        <v>7266.467807</v>
      </c>
      <c r="DM341">
        <v>1.896541</v>
      </c>
      <c r="DN341">
        <f t="shared" si="63"/>
        <v>0</v>
      </c>
      <c r="DO341">
        <f t="shared" si="64"/>
        <v>0</v>
      </c>
      <c r="DP341">
        <f t="shared" si="65"/>
        <v>1</v>
      </c>
      <c r="DQ341">
        <f t="shared" si="66"/>
        <v>1</v>
      </c>
      <c r="DR341">
        <f t="shared" si="67"/>
        <v>0</v>
      </c>
      <c r="DS341">
        <f t="shared" si="68"/>
        <v>1</v>
      </c>
      <c r="DT341">
        <f t="shared" si="69"/>
        <v>1</v>
      </c>
      <c r="DU341">
        <f t="shared" si="70"/>
        <v>0</v>
      </c>
      <c r="DV341">
        <f t="shared" si="71"/>
        <v>1</v>
      </c>
      <c r="DW341">
        <f t="shared" si="72"/>
        <v>0</v>
      </c>
      <c r="DX341">
        <f t="shared" si="73"/>
        <v>0</v>
      </c>
      <c r="DY341">
        <f t="shared" si="74"/>
        <v>0</v>
      </c>
      <c r="DZ341">
        <f t="shared" si="75"/>
        <v>0</v>
      </c>
      <c r="EA341">
        <f t="shared" si="76"/>
        <v>0</v>
      </c>
      <c r="EB341" s="3">
        <v>205.17900099051931</v>
      </c>
      <c r="EC341">
        <f t="shared" si="56"/>
        <v>2345195981.3216357</v>
      </c>
      <c r="ED341">
        <f t="shared" si="57"/>
        <v>6420.7966634404811</v>
      </c>
      <c r="EE341">
        <f t="shared" si="58"/>
        <v>820</v>
      </c>
      <c r="EF341">
        <v>0</v>
      </c>
      <c r="EG341">
        <v>24835.249885000001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3022.5582066000002</v>
      </c>
      <c r="EP341">
        <v>22691.73547</v>
      </c>
    </row>
    <row r="342" spans="1:146" x14ac:dyDescent="0.25">
      <c r="A342">
        <v>21671</v>
      </c>
      <c r="B342">
        <v>20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78963.990065000005</v>
      </c>
      <c r="I342">
        <v>50427.519737000002</v>
      </c>
      <c r="J342">
        <v>16737.259709000002</v>
      </c>
      <c r="K342">
        <v>16737.259709000002</v>
      </c>
      <c r="L342">
        <v>16737.259709000002</v>
      </c>
      <c r="M342">
        <v>93318.691695000001</v>
      </c>
      <c r="N342">
        <v>45775.751242999999</v>
      </c>
      <c r="O342">
        <v>16602.522469</v>
      </c>
      <c r="P342">
        <v>16739.004710000001</v>
      </c>
      <c r="Q342">
        <v>0</v>
      </c>
      <c r="R342">
        <v>76578.588455999998</v>
      </c>
      <c r="S342">
        <v>76578.588455999998</v>
      </c>
      <c r="T342">
        <v>71004.871146999998</v>
      </c>
      <c r="U342">
        <v>13948.690787</v>
      </c>
      <c r="V342">
        <v>17938.439323999999</v>
      </c>
      <c r="W342">
        <v>17938.439323999999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19</v>
      </c>
      <c r="AG342">
        <v>1.4687000512999999</v>
      </c>
      <c r="AH342">
        <v>313.65944382999999</v>
      </c>
      <c r="AI342">
        <v>896.26588745000004</v>
      </c>
      <c r="AJ342">
        <f t="shared" si="60"/>
        <v>0.34996249240546723</v>
      </c>
      <c r="AK342">
        <v>11884.468295999999</v>
      </c>
      <c r="AL342">
        <v>31546.251489999999</v>
      </c>
      <c r="AM342">
        <v>1.592646</v>
      </c>
      <c r="AN342">
        <f t="shared" si="61"/>
        <v>0</v>
      </c>
      <c r="AQ342">
        <v>100.6820822</v>
      </c>
      <c r="AR342">
        <v>0.5</v>
      </c>
      <c r="AS342">
        <v>11.617456978</v>
      </c>
      <c r="AT342">
        <v>0.79951783499999995</v>
      </c>
      <c r="AU342">
        <v>4.4975098805</v>
      </c>
      <c r="AV342">
        <v>6.479177022</v>
      </c>
      <c r="AW342">
        <v>15.44538002</v>
      </c>
      <c r="AX342">
        <v>0.46388074229999998</v>
      </c>
      <c r="AY342">
        <v>1050.653</v>
      </c>
      <c r="AZ342">
        <v>5.1337000000000002</v>
      </c>
      <c r="BA342">
        <v>113.18600000000001</v>
      </c>
      <c r="BB342">
        <v>467.01499999999999</v>
      </c>
      <c r="BC342">
        <v>255.571</v>
      </c>
      <c r="BD342">
        <v>0</v>
      </c>
      <c r="BE342">
        <v>11000</v>
      </c>
      <c r="BF342">
        <v>1.1875</v>
      </c>
      <c r="BG342">
        <v>4864594.8060999997</v>
      </c>
      <c r="BH342">
        <v>1551527.1381999999</v>
      </c>
      <c r="BI342">
        <v>0.43064408139999999</v>
      </c>
      <c r="BJ342">
        <v>2.7184642779999999</v>
      </c>
      <c r="BK342">
        <v>3.0375201000000001E-2</v>
      </c>
      <c r="BL342">
        <f t="shared" si="62"/>
        <v>1.1173661999468069E-2</v>
      </c>
      <c r="BM342">
        <v>456.00811241000002</v>
      </c>
      <c r="BN342">
        <v>4340</v>
      </c>
      <c r="BO342">
        <f>BN342*365.25*1000000/1000</f>
        <v>1585185000</v>
      </c>
      <c r="BP342">
        <f>BO342/(CR342*1000)</f>
        <v>42.920558849809112</v>
      </c>
      <c r="BQ342">
        <v>1</v>
      </c>
      <c r="BR342">
        <v>430</v>
      </c>
      <c r="BS342">
        <v>429</v>
      </c>
      <c r="BT342">
        <v>392</v>
      </c>
      <c r="BU342" t="s">
        <v>486</v>
      </c>
      <c r="BV342" t="s">
        <v>491</v>
      </c>
      <c r="BW342">
        <v>35.69</v>
      </c>
      <c r="BX342">
        <v>139.75</v>
      </c>
      <c r="BY342" t="s">
        <v>71</v>
      </c>
      <c r="BZ342" t="s">
        <v>181</v>
      </c>
      <c r="CA342" t="s">
        <v>102</v>
      </c>
      <c r="CB342" t="s">
        <v>878</v>
      </c>
      <c r="CC342" t="s">
        <v>80</v>
      </c>
      <c r="CD342" t="s">
        <v>881</v>
      </c>
      <c r="CE342">
        <v>9740.9883688999998</v>
      </c>
      <c r="CF342">
        <v>11275</v>
      </c>
      <c r="CG342">
        <v>13713</v>
      </c>
      <c r="CH342">
        <v>16679</v>
      </c>
      <c r="CI342">
        <v>20284</v>
      </c>
      <c r="CJ342">
        <v>23298</v>
      </c>
      <c r="CK342">
        <v>26615</v>
      </c>
      <c r="CL342">
        <v>28549</v>
      </c>
      <c r="CM342">
        <v>30304</v>
      </c>
      <c r="CN342">
        <v>32530</v>
      </c>
      <c r="CO342">
        <v>33587</v>
      </c>
      <c r="CP342">
        <v>34450</v>
      </c>
      <c r="CQ342">
        <v>35622</v>
      </c>
      <c r="CR342">
        <v>36933</v>
      </c>
      <c r="CS342">
        <v>38197</v>
      </c>
      <c r="CT342" t="s">
        <v>885</v>
      </c>
      <c r="CU342">
        <v>38707</v>
      </c>
      <c r="CV342">
        <v>38661</v>
      </c>
      <c r="CW342">
        <v>36921.199999999997</v>
      </c>
      <c r="CX342" t="s">
        <v>891</v>
      </c>
      <c r="CY342" t="s">
        <v>891</v>
      </c>
      <c r="CZ342">
        <v>4302.1865690000004</v>
      </c>
      <c r="DA342">
        <v>12310.350724</v>
      </c>
      <c r="DB342">
        <v>800.70300293000003</v>
      </c>
      <c r="DC342">
        <v>1062.6600341999999</v>
      </c>
      <c r="DD342">
        <f t="shared" si="59"/>
        <v>1.3271587970963323</v>
      </c>
      <c r="DE342">
        <v>9.0931501389000005</v>
      </c>
      <c r="DF342">
        <v>12.862199782999999</v>
      </c>
      <c r="DG342">
        <v>0.70696598290000001</v>
      </c>
      <c r="DH342">
        <v>3.9768161800000001</v>
      </c>
      <c r="DI342">
        <v>1.57612</v>
      </c>
      <c r="DJ342">
        <v>6.2679212099999999</v>
      </c>
      <c r="DK342">
        <v>19807.44716</v>
      </c>
      <c r="DL342">
        <v>52577.085815999999</v>
      </c>
      <c r="DM342">
        <v>2.6544099999999999</v>
      </c>
      <c r="DN342">
        <f t="shared" si="63"/>
        <v>0</v>
      </c>
      <c r="DO342">
        <f t="shared" si="64"/>
        <v>0</v>
      </c>
      <c r="DP342">
        <f t="shared" si="65"/>
        <v>1</v>
      </c>
      <c r="DQ342">
        <f t="shared" si="66"/>
        <v>1</v>
      </c>
      <c r="DR342">
        <f t="shared" si="67"/>
        <v>0</v>
      </c>
      <c r="DS342">
        <f t="shared" si="68"/>
        <v>1</v>
      </c>
      <c r="DT342">
        <f t="shared" si="69"/>
        <v>1</v>
      </c>
      <c r="DU342">
        <f t="shared" si="70"/>
        <v>0</v>
      </c>
      <c r="DV342">
        <f t="shared" si="71"/>
        <v>1</v>
      </c>
      <c r="DW342">
        <f t="shared" si="72"/>
        <v>1</v>
      </c>
      <c r="DX342">
        <f t="shared" si="73"/>
        <v>0</v>
      </c>
      <c r="DY342">
        <f t="shared" si="74"/>
        <v>0</v>
      </c>
      <c r="DZ342">
        <f t="shared" si="75"/>
        <v>0</v>
      </c>
      <c r="EA342">
        <f t="shared" si="76"/>
        <v>0</v>
      </c>
      <c r="EB342" s="3">
        <v>205.17900099051931</v>
      </c>
      <c r="EC342">
        <f t="shared" si="56"/>
        <v>7577876043.5828505</v>
      </c>
      <c r="ED342">
        <f t="shared" si="57"/>
        <v>20747.093890712804</v>
      </c>
      <c r="EE342">
        <f t="shared" si="58"/>
        <v>4340</v>
      </c>
      <c r="EF342">
        <v>16737.259709000002</v>
      </c>
      <c r="EG342">
        <v>16739.004710000001</v>
      </c>
      <c r="EH342">
        <v>0</v>
      </c>
      <c r="EI342">
        <v>15714.516997999999</v>
      </c>
      <c r="EJ342">
        <v>16739.004710000001</v>
      </c>
      <c r="EK342">
        <v>16739.004710000001</v>
      </c>
      <c r="EL342">
        <v>16739.004710000001</v>
      </c>
      <c r="EM342">
        <v>0</v>
      </c>
      <c r="EN342">
        <v>0</v>
      </c>
      <c r="EO342">
        <v>17047.239165999999</v>
      </c>
      <c r="EP342">
        <v>20960.783028999998</v>
      </c>
    </row>
    <row r="343" spans="1:146" x14ac:dyDescent="0.25">
      <c r="A343">
        <v>21682</v>
      </c>
      <c r="B343">
        <v>3</v>
      </c>
      <c r="C343">
        <v>0.80595874710000004</v>
      </c>
      <c r="D343">
        <v>1</v>
      </c>
      <c r="E343">
        <v>0.19404125289999999</v>
      </c>
      <c r="F343">
        <v>0</v>
      </c>
      <c r="G343">
        <v>0</v>
      </c>
      <c r="H343">
        <v>427045.75102999998</v>
      </c>
      <c r="I343">
        <v>427045.75102999998</v>
      </c>
      <c r="J343">
        <v>425840.38118000003</v>
      </c>
      <c r="K343">
        <v>276223.42070000002</v>
      </c>
      <c r="L343">
        <v>0</v>
      </c>
      <c r="M343">
        <v>884659.59913999995</v>
      </c>
      <c r="N343">
        <v>748376.38306999998</v>
      </c>
      <c r="O343">
        <v>425843.01199999999</v>
      </c>
      <c r="P343">
        <v>86127.147563000006</v>
      </c>
      <c r="Q343">
        <v>86127.147563000006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702</v>
      </c>
      <c r="AG343">
        <v>0.58039999009999999</v>
      </c>
      <c r="AH343">
        <v>116.22100067</v>
      </c>
      <c r="AI343">
        <v>3.0264500499999999E-2</v>
      </c>
      <c r="AJ343">
        <f t="shared" si="60"/>
        <v>100</v>
      </c>
      <c r="AK343">
        <v>0</v>
      </c>
      <c r="AL343">
        <v>0</v>
      </c>
      <c r="AM343">
        <v>0</v>
      </c>
      <c r="AN343">
        <f t="shared" si="61"/>
        <v>1</v>
      </c>
      <c r="AO343">
        <v>0</v>
      </c>
      <c r="AQ343">
        <v>15.481131769999999</v>
      </c>
      <c r="AR343">
        <v>0</v>
      </c>
      <c r="AS343">
        <v>18.392450069999999</v>
      </c>
      <c r="AT343">
        <v>0.623197</v>
      </c>
      <c r="AU343">
        <v>11.46211602</v>
      </c>
      <c r="AV343">
        <v>11.005700110999999</v>
      </c>
      <c r="AW343">
        <v>3.7032101154000001</v>
      </c>
      <c r="AX343">
        <v>2.9719500542000001</v>
      </c>
      <c r="AY343">
        <v>287.17500000000001</v>
      </c>
      <c r="AZ343">
        <v>12.98</v>
      </c>
      <c r="BA343">
        <v>5.0000000000000001E-3</v>
      </c>
      <c r="BB343">
        <v>5.3049999999999997</v>
      </c>
      <c r="BC343">
        <v>0.94499999999999995</v>
      </c>
      <c r="BD343">
        <v>5.5</v>
      </c>
      <c r="BE343">
        <v>600000</v>
      </c>
      <c r="BF343">
        <v>6.0256410000000002</v>
      </c>
      <c r="BG343">
        <v>365124.48100000003</v>
      </c>
      <c r="BH343">
        <v>431278.90399999998</v>
      </c>
      <c r="BI343">
        <v>1.1456893291000001</v>
      </c>
      <c r="BJ343">
        <v>0.59544300999999999</v>
      </c>
      <c r="BK343">
        <v>1.6970363850000001</v>
      </c>
      <c r="BL343">
        <f t="shared" si="62"/>
        <v>2.8500399811562152</v>
      </c>
      <c r="BM343">
        <v>482.28464967999997</v>
      </c>
      <c r="BN343">
        <v>1309</v>
      </c>
      <c r="BO343">
        <f>BN343*365.25*1000000/1000</f>
        <v>478112250</v>
      </c>
      <c r="BP343">
        <f>BO343/(CR343*1000)</f>
        <v>341.50875000000002</v>
      </c>
      <c r="BQ343">
        <v>0</v>
      </c>
      <c r="BR343">
        <v>550</v>
      </c>
      <c r="BS343">
        <v>549</v>
      </c>
      <c r="BT343">
        <v>398</v>
      </c>
      <c r="BU343" t="s">
        <v>492</v>
      </c>
      <c r="BV343" t="s">
        <v>493</v>
      </c>
      <c r="BW343">
        <v>43.32</v>
      </c>
      <c r="BX343">
        <v>76.92</v>
      </c>
      <c r="BY343" t="s">
        <v>71</v>
      </c>
      <c r="BZ343" t="s">
        <v>494</v>
      </c>
      <c r="CA343" t="s">
        <v>79</v>
      </c>
      <c r="CB343" t="s">
        <v>877</v>
      </c>
      <c r="CC343" t="s">
        <v>93</v>
      </c>
      <c r="CD343" t="s">
        <v>881</v>
      </c>
      <c r="CE343">
        <v>1948.0247551</v>
      </c>
      <c r="CF343">
        <v>354</v>
      </c>
      <c r="CG343">
        <v>435</v>
      </c>
      <c r="CH343">
        <v>529</v>
      </c>
      <c r="CI343">
        <v>626</v>
      </c>
      <c r="CJ343">
        <v>740</v>
      </c>
      <c r="CK343">
        <v>860</v>
      </c>
      <c r="CL343">
        <v>973</v>
      </c>
      <c r="CM343">
        <v>1030</v>
      </c>
      <c r="CN343">
        <v>1080</v>
      </c>
      <c r="CO343">
        <v>1109</v>
      </c>
      <c r="CP343">
        <v>1160</v>
      </c>
      <c r="CQ343">
        <v>1275</v>
      </c>
      <c r="CR343">
        <v>1400</v>
      </c>
      <c r="CS343">
        <v>1526</v>
      </c>
      <c r="CT343" t="s">
        <v>886</v>
      </c>
      <c r="CU343">
        <v>1648</v>
      </c>
      <c r="CV343">
        <v>1781</v>
      </c>
      <c r="CW343">
        <v>4457.05</v>
      </c>
      <c r="CX343" t="s">
        <v>877</v>
      </c>
      <c r="CY343" t="s">
        <v>890</v>
      </c>
      <c r="CZ343">
        <v>5157.0088087000004</v>
      </c>
      <c r="DA343">
        <v>6324.9100297000005</v>
      </c>
      <c r="DB343">
        <v>3.0264500499999999E-2</v>
      </c>
      <c r="DC343">
        <v>116.22100067</v>
      </c>
      <c r="DD343">
        <f t="shared" si="59"/>
        <v>100</v>
      </c>
      <c r="DE343">
        <v>11.005700110999999</v>
      </c>
      <c r="DF343">
        <v>3.7032101154000001</v>
      </c>
      <c r="DG343">
        <v>2.9719500542000001</v>
      </c>
      <c r="DH343">
        <v>18.392450069999999</v>
      </c>
      <c r="DI343">
        <v>0.623197</v>
      </c>
      <c r="DJ343">
        <v>11.46211602</v>
      </c>
      <c r="DK343">
        <v>0</v>
      </c>
      <c r="DL343">
        <v>0</v>
      </c>
      <c r="DM343">
        <v>0</v>
      </c>
      <c r="DN343">
        <f t="shared" si="63"/>
        <v>0</v>
      </c>
      <c r="DO343">
        <f t="shared" si="64"/>
        <v>0</v>
      </c>
      <c r="DP343">
        <f t="shared" si="65"/>
        <v>0</v>
      </c>
      <c r="DQ343">
        <f t="shared" si="66"/>
        <v>0</v>
      </c>
      <c r="DR343">
        <f t="shared" si="67"/>
        <v>0</v>
      </c>
      <c r="DS343">
        <f t="shared" si="68"/>
        <v>0</v>
      </c>
      <c r="DT343">
        <f t="shared" si="69"/>
        <v>0</v>
      </c>
      <c r="DU343">
        <f t="shared" si="70"/>
        <v>0</v>
      </c>
      <c r="DV343">
        <f t="shared" si="71"/>
        <v>0</v>
      </c>
      <c r="DW343">
        <f t="shared" si="72"/>
        <v>0</v>
      </c>
      <c r="DX343">
        <f t="shared" si="73"/>
        <v>0</v>
      </c>
      <c r="DY343">
        <f t="shared" si="74"/>
        <v>0</v>
      </c>
      <c r="DZ343">
        <f t="shared" si="75"/>
        <v>0</v>
      </c>
      <c r="EA343">
        <f t="shared" si="76"/>
        <v>0</v>
      </c>
      <c r="EB343" s="3">
        <v>92.072147651006716</v>
      </c>
      <c r="EC343">
        <f t="shared" si="56"/>
        <v>128901006.7114094</v>
      </c>
      <c r="ED343">
        <f t="shared" si="57"/>
        <v>352.91172268695254</v>
      </c>
      <c r="EE343">
        <f t="shared" si="58"/>
        <v>1309</v>
      </c>
      <c r="EF343">
        <v>276223.42070000002</v>
      </c>
      <c r="EG343">
        <v>425843.01199999999</v>
      </c>
      <c r="EH343">
        <v>0</v>
      </c>
      <c r="EI343">
        <v>27032.194058000001</v>
      </c>
      <c r="EJ343">
        <v>19724.795398999999</v>
      </c>
      <c r="EK343">
        <v>19724.795398999999</v>
      </c>
      <c r="EL343">
        <v>19724.795398999999</v>
      </c>
      <c r="EM343">
        <v>0</v>
      </c>
      <c r="EN343">
        <v>0</v>
      </c>
      <c r="EO343">
        <v>4462.6759310999996</v>
      </c>
      <c r="EP343">
        <v>558.42273738999995</v>
      </c>
    </row>
    <row r="344" spans="1:146" x14ac:dyDescent="0.25">
      <c r="A344">
        <v>21700</v>
      </c>
      <c r="B344">
        <v>7</v>
      </c>
      <c r="C344">
        <v>0.41554271030000001</v>
      </c>
      <c r="D344">
        <v>0</v>
      </c>
      <c r="E344">
        <v>0.47741382999999998</v>
      </c>
      <c r="F344">
        <v>0</v>
      </c>
      <c r="G344">
        <v>0.1070434596</v>
      </c>
      <c r="H344">
        <v>130635.7484</v>
      </c>
      <c r="I344">
        <v>105699.68379</v>
      </c>
      <c r="J344">
        <v>105699.68379</v>
      </c>
      <c r="K344">
        <v>40434.845652000004</v>
      </c>
      <c r="L344">
        <v>40434.845652000004</v>
      </c>
      <c r="M344">
        <v>130906.23332</v>
      </c>
      <c r="N344">
        <v>130906.23332</v>
      </c>
      <c r="O344">
        <v>130906.23332</v>
      </c>
      <c r="P344">
        <v>81693.110285000002</v>
      </c>
      <c r="Q344">
        <v>81693.110285000002</v>
      </c>
      <c r="R344">
        <v>19272.830513000001</v>
      </c>
      <c r="S344">
        <v>19272.830513000001</v>
      </c>
      <c r="T344">
        <v>0</v>
      </c>
      <c r="U344">
        <v>0</v>
      </c>
      <c r="V344">
        <v>82784.485702000005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841</v>
      </c>
      <c r="AG344">
        <v>0.2345999926</v>
      </c>
      <c r="AH344">
        <v>10.563005208</v>
      </c>
      <c r="AI344">
        <v>38.031971288000001</v>
      </c>
      <c r="AJ344">
        <f t="shared" si="60"/>
        <v>0.27774014468013869</v>
      </c>
      <c r="AK344">
        <v>71729.988154000006</v>
      </c>
      <c r="AL344">
        <v>2271468.8724000002</v>
      </c>
      <c r="AM344">
        <v>23.389194122999999</v>
      </c>
      <c r="AN344">
        <f t="shared" si="61"/>
        <v>0</v>
      </c>
      <c r="AQ344">
        <v>71.679170916999993</v>
      </c>
      <c r="AR344">
        <v>0</v>
      </c>
      <c r="AS344">
        <v>4.4070240199999997</v>
      </c>
      <c r="AT344">
        <v>1.07826</v>
      </c>
      <c r="AU344">
        <v>4.7519317900000004</v>
      </c>
      <c r="AV344">
        <v>2.3144500255999998</v>
      </c>
      <c r="AW344">
        <v>2.2390799522</v>
      </c>
      <c r="AX344">
        <v>1.0336600542000001</v>
      </c>
      <c r="AY344">
        <v>5398.9985649999999</v>
      </c>
      <c r="AZ344">
        <v>11.281511211</v>
      </c>
      <c r="BA344">
        <v>2.4125560537999999</v>
      </c>
      <c r="BB344">
        <v>287.86609865000003</v>
      </c>
      <c r="BC344">
        <v>44.902466367999999</v>
      </c>
      <c r="BD344">
        <v>3.8609865471</v>
      </c>
      <c r="BE344">
        <v>600000</v>
      </c>
      <c r="BF344">
        <v>6.0256410000000002</v>
      </c>
      <c r="BG344">
        <v>2213688.2966</v>
      </c>
      <c r="BH344">
        <v>1857864.0311</v>
      </c>
      <c r="BI344">
        <v>0.71759461410000003</v>
      </c>
      <c r="BJ344">
        <v>0.64507042150000005</v>
      </c>
      <c r="BK344">
        <v>0.67245272170000003</v>
      </c>
      <c r="BL344">
        <f t="shared" si="62"/>
        <v>1.0424485440462874</v>
      </c>
      <c r="BM344">
        <v>262.83673219999997</v>
      </c>
      <c r="BN344">
        <v>466</v>
      </c>
      <c r="BO344">
        <f>BN344*365.25*1000000/1000</f>
        <v>170206500</v>
      </c>
      <c r="BP344">
        <f>BO344/(CR344*1000)</f>
        <v>148.00565217391303</v>
      </c>
      <c r="BQ344">
        <v>0</v>
      </c>
      <c r="BR344">
        <v>356</v>
      </c>
      <c r="BS344">
        <v>356</v>
      </c>
      <c r="BT344">
        <v>400</v>
      </c>
      <c r="BU344" t="s">
        <v>495</v>
      </c>
      <c r="BV344" t="s">
        <v>496</v>
      </c>
      <c r="BW344">
        <v>31.95</v>
      </c>
      <c r="BX344">
        <v>35.93</v>
      </c>
      <c r="BY344" t="s">
        <v>71</v>
      </c>
      <c r="BZ344" t="s">
        <v>88</v>
      </c>
      <c r="CA344" t="s">
        <v>79</v>
      </c>
      <c r="CB344" t="s">
        <v>877</v>
      </c>
      <c r="CC344" t="s">
        <v>74</v>
      </c>
      <c r="CD344" t="s">
        <v>74</v>
      </c>
      <c r="CE344">
        <v>2987.131883</v>
      </c>
      <c r="CF344">
        <v>90</v>
      </c>
      <c r="CG344">
        <v>140</v>
      </c>
      <c r="CH344">
        <v>218</v>
      </c>
      <c r="CI344">
        <v>299</v>
      </c>
      <c r="CJ344">
        <v>388</v>
      </c>
      <c r="CK344">
        <v>500</v>
      </c>
      <c r="CL344">
        <v>636</v>
      </c>
      <c r="CM344">
        <v>736</v>
      </c>
      <c r="CN344">
        <v>851</v>
      </c>
      <c r="CO344">
        <v>974</v>
      </c>
      <c r="CP344">
        <v>1017</v>
      </c>
      <c r="CQ344">
        <v>1062</v>
      </c>
      <c r="CR344">
        <v>1150</v>
      </c>
      <c r="CS344">
        <v>1307</v>
      </c>
      <c r="CT344" t="s">
        <v>886</v>
      </c>
      <c r="CU344">
        <v>1476</v>
      </c>
      <c r="CV344">
        <v>1646</v>
      </c>
      <c r="CW344">
        <v>10072</v>
      </c>
      <c r="CX344" t="s">
        <v>877</v>
      </c>
      <c r="CY344" t="s">
        <v>890</v>
      </c>
      <c r="CZ344">
        <v>3871.2450662000001</v>
      </c>
      <c r="DA344">
        <v>3252.4907831999999</v>
      </c>
      <c r="DB344">
        <v>15.090499877999999</v>
      </c>
      <c r="DC344">
        <v>31.926900864</v>
      </c>
      <c r="DD344">
        <f t="shared" si="59"/>
        <v>2.1156953793522306</v>
      </c>
      <c r="DE344">
        <v>2.3144500255999998</v>
      </c>
      <c r="DF344">
        <v>2.2390799522</v>
      </c>
      <c r="DG344">
        <v>1.0336600542000001</v>
      </c>
      <c r="DH344">
        <v>4.4070240199999997</v>
      </c>
      <c r="DI344">
        <v>1.07826</v>
      </c>
      <c r="DJ344">
        <v>4.7519317900000004</v>
      </c>
      <c r="DK344">
        <v>0</v>
      </c>
      <c r="DL344">
        <v>0</v>
      </c>
      <c r="DM344">
        <v>0</v>
      </c>
      <c r="DN344">
        <f t="shared" si="63"/>
        <v>0</v>
      </c>
      <c r="DO344">
        <f t="shared" si="64"/>
        <v>0</v>
      </c>
      <c r="DP344">
        <f t="shared" si="65"/>
        <v>0</v>
      </c>
      <c r="DQ344">
        <f t="shared" si="66"/>
        <v>0</v>
      </c>
      <c r="DR344">
        <f t="shared" si="67"/>
        <v>0</v>
      </c>
      <c r="DS344">
        <f t="shared" si="68"/>
        <v>0</v>
      </c>
      <c r="DT344">
        <f t="shared" si="69"/>
        <v>0</v>
      </c>
      <c r="DU344">
        <f t="shared" si="70"/>
        <v>0</v>
      </c>
      <c r="DV344">
        <f t="shared" si="71"/>
        <v>0</v>
      </c>
      <c r="DW344">
        <f t="shared" si="72"/>
        <v>0</v>
      </c>
      <c r="DX344">
        <f t="shared" si="73"/>
        <v>0</v>
      </c>
      <c r="DY344">
        <f t="shared" si="74"/>
        <v>0</v>
      </c>
      <c r="DZ344">
        <f t="shared" si="75"/>
        <v>0</v>
      </c>
      <c r="EA344">
        <f t="shared" si="76"/>
        <v>0</v>
      </c>
      <c r="EB344" s="3">
        <v>58.54099678456592</v>
      </c>
      <c r="EC344">
        <f t="shared" si="56"/>
        <v>67322146.302250817</v>
      </c>
      <c r="ED344">
        <f t="shared" si="57"/>
        <v>184.31799124503988</v>
      </c>
      <c r="EE344">
        <f t="shared" si="58"/>
        <v>466</v>
      </c>
      <c r="EF344">
        <v>81691.860887999996</v>
      </c>
      <c r="EG344">
        <v>130906.23332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401086.56050999998</v>
      </c>
      <c r="EP344">
        <v>19230.385869999998</v>
      </c>
    </row>
    <row r="345" spans="1:146" x14ac:dyDescent="0.25">
      <c r="A345">
        <v>21708</v>
      </c>
      <c r="B345">
        <v>3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6176.3970393999998</v>
      </c>
      <c r="I345">
        <v>6176.3970393999998</v>
      </c>
      <c r="J345">
        <v>0</v>
      </c>
      <c r="K345">
        <v>0</v>
      </c>
      <c r="L345">
        <v>0</v>
      </c>
      <c r="M345">
        <v>88180.884774000006</v>
      </c>
      <c r="N345">
        <v>17023.076019</v>
      </c>
      <c r="O345">
        <v>17023.076019</v>
      </c>
      <c r="P345">
        <v>17023.076019</v>
      </c>
      <c r="Q345">
        <v>6176.3970393999998</v>
      </c>
      <c r="R345">
        <v>8249.1710330999995</v>
      </c>
      <c r="S345">
        <v>8249.1710330999995</v>
      </c>
      <c r="T345">
        <v>6637.1772969000003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530.07751696000003</v>
      </c>
      <c r="AB345">
        <v>530.07751696000003</v>
      </c>
      <c r="AC345">
        <v>530.07751696000003</v>
      </c>
      <c r="AD345">
        <v>530.07751696000003</v>
      </c>
      <c r="AE345">
        <v>530.07751696000003</v>
      </c>
      <c r="AF345">
        <v>1</v>
      </c>
      <c r="AG345">
        <v>0.76910001039999998</v>
      </c>
      <c r="AH345">
        <v>0.92979931829999996</v>
      </c>
      <c r="AI345">
        <v>5.3588371476000001</v>
      </c>
      <c r="AJ345">
        <f t="shared" si="60"/>
        <v>0.17350766457167266</v>
      </c>
      <c r="AK345">
        <v>144060.97633</v>
      </c>
      <c r="AL345">
        <v>26799.951549000001</v>
      </c>
      <c r="AM345">
        <v>0.12402133329999999</v>
      </c>
      <c r="AN345">
        <f t="shared" si="61"/>
        <v>0</v>
      </c>
      <c r="AQ345">
        <v>117.71631375</v>
      </c>
      <c r="AR345">
        <v>1</v>
      </c>
      <c r="AS345">
        <v>6.1227062032999999</v>
      </c>
      <c r="AT345">
        <v>6.6314866700000002E-2</v>
      </c>
      <c r="AU345">
        <v>0.27266690329999999</v>
      </c>
      <c r="AV345">
        <v>0.84889564660000005</v>
      </c>
      <c r="AW345">
        <v>9.1823699870999995</v>
      </c>
      <c r="AX345">
        <v>8.7023201100000003E-2</v>
      </c>
      <c r="AY345">
        <v>13149.686667</v>
      </c>
      <c r="AZ345">
        <v>7.0143333332999998</v>
      </c>
      <c r="BA345">
        <v>103.84666667</v>
      </c>
      <c r="BB345">
        <v>995.59333332999995</v>
      </c>
      <c r="BC345">
        <v>386.23</v>
      </c>
      <c r="BD345">
        <v>0</v>
      </c>
      <c r="BE345">
        <v>300000</v>
      </c>
      <c r="BF345">
        <v>2.2272729999999998</v>
      </c>
      <c r="BG345">
        <v>2025951.7213000001</v>
      </c>
      <c r="BH345">
        <v>156531.69099999999</v>
      </c>
      <c r="BI345">
        <v>0.1013164934</v>
      </c>
      <c r="BJ345">
        <v>5.8535702633</v>
      </c>
      <c r="BK345">
        <v>0.1165675333</v>
      </c>
      <c r="BL345">
        <f t="shared" si="62"/>
        <v>1.9913920574395574E-2</v>
      </c>
      <c r="BM345">
        <v>61.814771372999999</v>
      </c>
      <c r="BQ345">
        <v>1</v>
      </c>
      <c r="BR345">
        <v>75</v>
      </c>
      <c r="BS345">
        <v>75</v>
      </c>
      <c r="BT345">
        <v>404</v>
      </c>
      <c r="BU345" t="s">
        <v>497</v>
      </c>
      <c r="BV345" t="s">
        <v>498</v>
      </c>
      <c r="BW345">
        <v>-4.05</v>
      </c>
      <c r="BX345">
        <v>39.67</v>
      </c>
      <c r="BY345" t="s">
        <v>77</v>
      </c>
      <c r="BZ345" t="s">
        <v>348</v>
      </c>
      <c r="CA345" t="s">
        <v>73</v>
      </c>
      <c r="CB345" t="s">
        <v>73</v>
      </c>
      <c r="CC345" t="s">
        <v>80</v>
      </c>
      <c r="CD345" t="s">
        <v>881</v>
      </c>
      <c r="CE345">
        <v>2102.9919896000001</v>
      </c>
      <c r="CF345">
        <v>94</v>
      </c>
      <c r="CG345">
        <v>123</v>
      </c>
      <c r="CH345">
        <v>159</v>
      </c>
      <c r="CI345">
        <v>205</v>
      </c>
      <c r="CJ345">
        <v>254</v>
      </c>
      <c r="CK345">
        <v>298</v>
      </c>
      <c r="CL345">
        <v>350</v>
      </c>
      <c r="CM345">
        <v>407</v>
      </c>
      <c r="CN345">
        <v>476</v>
      </c>
      <c r="CO345">
        <v>572</v>
      </c>
      <c r="CP345">
        <v>683</v>
      </c>
      <c r="CQ345">
        <v>802</v>
      </c>
      <c r="CR345">
        <v>940</v>
      </c>
      <c r="CS345">
        <v>1127</v>
      </c>
      <c r="CT345" t="s">
        <v>886</v>
      </c>
      <c r="CU345">
        <v>1411</v>
      </c>
      <c r="CV345">
        <v>1775</v>
      </c>
      <c r="CW345">
        <v>2339.7199999999998</v>
      </c>
      <c r="CX345" t="s">
        <v>879</v>
      </c>
      <c r="CY345" t="s">
        <v>889</v>
      </c>
      <c r="CZ345">
        <v>-500.60190990000001</v>
      </c>
      <c r="DA345">
        <v>3969.7089012000001</v>
      </c>
      <c r="DB345">
        <v>1.7192000151</v>
      </c>
      <c r="DC345">
        <v>0</v>
      </c>
      <c r="DD345">
        <f t="shared" si="59"/>
        <v>0</v>
      </c>
      <c r="DE345">
        <v>0.11652700000000001</v>
      </c>
      <c r="DF345">
        <v>0.15143499999999999</v>
      </c>
      <c r="DG345">
        <v>0.769486</v>
      </c>
      <c r="DH345">
        <v>2.0094602899999998</v>
      </c>
      <c r="DI345">
        <v>0.131159</v>
      </c>
      <c r="DJ345">
        <v>0.26355922999999998</v>
      </c>
      <c r="DK345">
        <v>216091.4645</v>
      </c>
      <c r="DL345">
        <v>40199.927323999997</v>
      </c>
      <c r="DM345">
        <v>0.186032</v>
      </c>
      <c r="DN345">
        <f t="shared" si="63"/>
        <v>0</v>
      </c>
      <c r="DO345">
        <f t="shared" si="64"/>
        <v>0</v>
      </c>
      <c r="DP345">
        <f t="shared" si="65"/>
        <v>1</v>
      </c>
      <c r="DQ345">
        <f t="shared" si="66"/>
        <v>0</v>
      </c>
      <c r="DR345">
        <f t="shared" si="67"/>
        <v>0</v>
      </c>
      <c r="DS345">
        <f t="shared" si="68"/>
        <v>0</v>
      </c>
      <c r="DT345">
        <f t="shared" si="69"/>
        <v>0</v>
      </c>
      <c r="DU345">
        <f t="shared" si="70"/>
        <v>0</v>
      </c>
      <c r="DV345">
        <f t="shared" si="71"/>
        <v>0</v>
      </c>
      <c r="DW345">
        <f t="shared" si="72"/>
        <v>0</v>
      </c>
      <c r="DX345">
        <f t="shared" si="73"/>
        <v>0</v>
      </c>
      <c r="DY345">
        <f t="shared" si="74"/>
        <v>0</v>
      </c>
      <c r="DZ345">
        <f t="shared" si="75"/>
        <v>0</v>
      </c>
      <c r="EA345">
        <f t="shared" si="76"/>
        <v>0</v>
      </c>
      <c r="EB345" s="3">
        <v>50.149381135296629</v>
      </c>
      <c r="EC345">
        <f t="shared" si="56"/>
        <v>47140418.267178826</v>
      </c>
      <c r="ED345">
        <f t="shared" si="57"/>
        <v>129.06343125853203</v>
      </c>
      <c r="EE345">
        <f t="shared" si="58"/>
        <v>129.06343125853203</v>
      </c>
      <c r="EF345">
        <v>0</v>
      </c>
      <c r="EG345">
        <v>17023.076019</v>
      </c>
      <c r="EH345">
        <v>530.07751696000003</v>
      </c>
      <c r="EI345">
        <v>0</v>
      </c>
      <c r="EJ345">
        <v>0</v>
      </c>
      <c r="EK345">
        <v>0</v>
      </c>
      <c r="EL345">
        <v>67948.010242999997</v>
      </c>
      <c r="EM345">
        <v>0</v>
      </c>
      <c r="EN345">
        <v>0</v>
      </c>
      <c r="EO345">
        <v>49599.411262000001</v>
      </c>
      <c r="EP345">
        <v>39500.848697000001</v>
      </c>
    </row>
    <row r="346" spans="1:146" x14ac:dyDescent="0.25">
      <c r="A346">
        <v>21711</v>
      </c>
      <c r="B346">
        <v>4</v>
      </c>
      <c r="C346">
        <v>8.7145968999999997E-3</v>
      </c>
      <c r="D346">
        <v>0</v>
      </c>
      <c r="E346">
        <v>0.99128540310000002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158260.38511999999</v>
      </c>
      <c r="N346">
        <v>0</v>
      </c>
      <c r="O346">
        <v>0</v>
      </c>
      <c r="P346">
        <v>0</v>
      </c>
      <c r="Q346">
        <v>0</v>
      </c>
      <c r="R346">
        <v>21757.185185999999</v>
      </c>
      <c r="S346">
        <v>19610.508299000001</v>
      </c>
      <c r="T346">
        <v>0</v>
      </c>
      <c r="U346">
        <v>0</v>
      </c>
      <c r="V346">
        <v>17199.701226000001</v>
      </c>
      <c r="W346">
        <v>17199.701226000001</v>
      </c>
      <c r="X346">
        <v>17199.701226000001</v>
      </c>
      <c r="Y346">
        <v>17199.701226000001</v>
      </c>
      <c r="Z346">
        <v>0</v>
      </c>
      <c r="AA346">
        <v>3703.0438011000001</v>
      </c>
      <c r="AB346">
        <v>3703.0438011000001</v>
      </c>
      <c r="AC346">
        <v>0</v>
      </c>
      <c r="AD346">
        <v>0</v>
      </c>
      <c r="AE346">
        <v>0</v>
      </c>
      <c r="AF346">
        <v>1654</v>
      </c>
      <c r="AG346">
        <v>0.54439997669999995</v>
      </c>
      <c r="AH346">
        <v>9.4144612481000003</v>
      </c>
      <c r="AI346">
        <v>575.72602535999999</v>
      </c>
      <c r="AJ346">
        <f t="shared" si="60"/>
        <v>1.6352328769944285E-2</v>
      </c>
      <c r="AK346">
        <v>0</v>
      </c>
      <c r="AL346">
        <v>0</v>
      </c>
      <c r="AM346">
        <v>0</v>
      </c>
      <c r="AN346">
        <f t="shared" si="61"/>
        <v>1</v>
      </c>
      <c r="AQ346">
        <v>57.143066738000002</v>
      </c>
      <c r="AR346">
        <v>0.94117647059999998</v>
      </c>
      <c r="AS346">
        <v>14.799886256000001</v>
      </c>
      <c r="AT346">
        <v>2.28155604E-2</v>
      </c>
      <c r="AU346">
        <v>0.33376321669999998</v>
      </c>
      <c r="AV346">
        <v>1.1865423685000001</v>
      </c>
      <c r="AW346">
        <v>15.974536779999999</v>
      </c>
      <c r="AX346">
        <v>7.4463033200000001E-2</v>
      </c>
      <c r="AY346">
        <v>89.902659341000003</v>
      </c>
      <c r="AZ346">
        <v>5.4179582418000001</v>
      </c>
      <c r="BA346">
        <v>2.8191208791000002</v>
      </c>
      <c r="BB346">
        <v>25.984527473</v>
      </c>
      <c r="BC346">
        <v>7.9840879120999997</v>
      </c>
      <c r="BD346">
        <v>0</v>
      </c>
      <c r="BE346">
        <v>200000</v>
      </c>
      <c r="BF346">
        <v>1.1176470000000001</v>
      </c>
      <c r="BG346">
        <v>830720.03443999996</v>
      </c>
      <c r="BH346">
        <v>39592.373872999997</v>
      </c>
      <c r="BI346">
        <v>0.12704424280000001</v>
      </c>
      <c r="BJ346">
        <v>0.82035460230000001</v>
      </c>
      <c r="BK346">
        <v>4.72558774E-2</v>
      </c>
      <c r="BL346">
        <f t="shared" si="62"/>
        <v>5.7604208311272123E-2</v>
      </c>
      <c r="BM346">
        <v>146.41619267999999</v>
      </c>
      <c r="BN346">
        <v>459</v>
      </c>
      <c r="BO346">
        <f>BN346*365.25*1000000/1000</f>
        <v>167649750</v>
      </c>
      <c r="BP346">
        <f>BO346/(CR346*1000)</f>
        <v>51.791705282669135</v>
      </c>
      <c r="BQ346">
        <v>0</v>
      </c>
      <c r="BR346">
        <v>82</v>
      </c>
      <c r="BS346">
        <v>82</v>
      </c>
      <c r="BT346">
        <v>404</v>
      </c>
      <c r="BU346" t="s">
        <v>497</v>
      </c>
      <c r="BV346" t="s">
        <v>499</v>
      </c>
      <c r="BW346">
        <v>-1.28</v>
      </c>
      <c r="BX346">
        <v>36.82</v>
      </c>
      <c r="BY346" t="s">
        <v>77</v>
      </c>
      <c r="BZ346" t="s">
        <v>348</v>
      </c>
      <c r="CA346" t="s">
        <v>73</v>
      </c>
      <c r="CB346" t="s">
        <v>73</v>
      </c>
      <c r="CC346" t="s">
        <v>93</v>
      </c>
      <c r="CD346" t="s">
        <v>881</v>
      </c>
      <c r="CE346">
        <v>5842.2395011999997</v>
      </c>
      <c r="CF346">
        <v>137</v>
      </c>
      <c r="CG346">
        <v>201</v>
      </c>
      <c r="CH346">
        <v>290</v>
      </c>
      <c r="CI346">
        <v>404</v>
      </c>
      <c r="CJ346">
        <v>531</v>
      </c>
      <c r="CK346">
        <v>677</v>
      </c>
      <c r="CL346">
        <v>862</v>
      </c>
      <c r="CM346">
        <v>1090</v>
      </c>
      <c r="CN346">
        <v>1380</v>
      </c>
      <c r="CO346">
        <v>1755</v>
      </c>
      <c r="CP346">
        <v>2214</v>
      </c>
      <c r="CQ346">
        <v>2677</v>
      </c>
      <c r="CR346">
        <v>3237</v>
      </c>
      <c r="CS346">
        <v>3958</v>
      </c>
      <c r="CT346" t="s">
        <v>883</v>
      </c>
      <c r="CU346">
        <v>4939</v>
      </c>
      <c r="CV346">
        <v>6143</v>
      </c>
      <c r="CW346">
        <v>3321.9</v>
      </c>
      <c r="CX346" t="s">
        <v>879</v>
      </c>
      <c r="CY346" t="s">
        <v>889</v>
      </c>
      <c r="CZ346">
        <v>-158.26038510000001</v>
      </c>
      <c r="DA346">
        <v>3689.6337555999999</v>
      </c>
      <c r="DB346">
        <v>12.510399818</v>
      </c>
      <c r="DC346">
        <v>55.038799286</v>
      </c>
      <c r="DD346">
        <f t="shared" si="59"/>
        <v>4.3994436698026238</v>
      </c>
      <c r="DE346">
        <v>1.2190799713</v>
      </c>
      <c r="DF346">
        <v>13.041399955999999</v>
      </c>
      <c r="DG346">
        <v>9.3477301299999996E-2</v>
      </c>
      <c r="DH346">
        <v>8.17932916</v>
      </c>
      <c r="DI346">
        <v>3.3892800000000001E-2</v>
      </c>
      <c r="DJ346">
        <v>0.27722074000000002</v>
      </c>
      <c r="DK346">
        <v>0</v>
      </c>
      <c r="DL346">
        <v>0</v>
      </c>
      <c r="DM346">
        <v>0</v>
      </c>
      <c r="DN346">
        <f t="shared" si="63"/>
        <v>0</v>
      </c>
      <c r="DO346">
        <f t="shared" si="64"/>
        <v>0</v>
      </c>
      <c r="DP346">
        <f t="shared" si="65"/>
        <v>0</v>
      </c>
      <c r="DQ346">
        <f t="shared" si="66"/>
        <v>0</v>
      </c>
      <c r="DR346">
        <f t="shared" si="67"/>
        <v>0</v>
      </c>
      <c r="DS346">
        <f t="shared" si="68"/>
        <v>0</v>
      </c>
      <c r="DT346">
        <f t="shared" si="69"/>
        <v>0</v>
      </c>
      <c r="DU346">
        <f t="shared" si="70"/>
        <v>0</v>
      </c>
      <c r="DV346">
        <f t="shared" si="71"/>
        <v>0</v>
      </c>
      <c r="DW346">
        <f t="shared" si="72"/>
        <v>0</v>
      </c>
      <c r="DX346">
        <f t="shared" si="73"/>
        <v>0</v>
      </c>
      <c r="DY346">
        <f t="shared" si="74"/>
        <v>0</v>
      </c>
      <c r="DZ346">
        <f t="shared" si="75"/>
        <v>0</v>
      </c>
      <c r="EA346">
        <f t="shared" si="76"/>
        <v>0</v>
      </c>
      <c r="EB346" s="3">
        <v>50.149381135296629</v>
      </c>
      <c r="EC346">
        <f t="shared" si="56"/>
        <v>162333546.73495519</v>
      </c>
      <c r="ED346">
        <f t="shared" si="57"/>
        <v>444.44502870624285</v>
      </c>
      <c r="EE346">
        <f t="shared" si="58"/>
        <v>459</v>
      </c>
      <c r="EF346">
        <v>0</v>
      </c>
      <c r="EG346">
        <v>0</v>
      </c>
      <c r="EH346">
        <v>0</v>
      </c>
      <c r="EI346">
        <v>17199.701226000001</v>
      </c>
      <c r="EJ346">
        <v>18015.404890000002</v>
      </c>
      <c r="EK346">
        <v>18015.404890000002</v>
      </c>
      <c r="EL346">
        <v>152970.14645999999</v>
      </c>
      <c r="EM346">
        <v>0</v>
      </c>
      <c r="EN346">
        <v>0</v>
      </c>
      <c r="EO346">
        <v>52650.487571999998</v>
      </c>
      <c r="EP346">
        <v>283.09473401999998</v>
      </c>
    </row>
    <row r="347" spans="1:146" x14ac:dyDescent="0.25">
      <c r="A347">
        <v>21722</v>
      </c>
      <c r="H347">
        <v>116469.43449</v>
      </c>
      <c r="I347">
        <v>59260.802872</v>
      </c>
      <c r="J347">
        <v>0</v>
      </c>
      <c r="K347">
        <v>0</v>
      </c>
      <c r="L347">
        <v>0</v>
      </c>
      <c r="M347">
        <v>151888.54764999999</v>
      </c>
      <c r="N347">
        <v>86253.615007</v>
      </c>
      <c r="O347">
        <v>48723.376298000003</v>
      </c>
      <c r="P347">
        <v>48723.376298000003</v>
      </c>
      <c r="Q347">
        <v>2247.4738526000001</v>
      </c>
      <c r="AF347">
        <v>23</v>
      </c>
      <c r="AG347">
        <v>0.98970001939999996</v>
      </c>
      <c r="BE347">
        <v>12000</v>
      </c>
      <c r="BQ347">
        <v>0</v>
      </c>
      <c r="BR347">
        <v>489</v>
      </c>
      <c r="BS347">
        <v>488</v>
      </c>
      <c r="BT347">
        <v>408</v>
      </c>
      <c r="BU347" t="s">
        <v>500</v>
      </c>
      <c r="BV347" t="s">
        <v>501</v>
      </c>
      <c r="BW347">
        <v>39.020000000000003</v>
      </c>
      <c r="BX347">
        <v>125.75</v>
      </c>
      <c r="BY347" t="s">
        <v>71</v>
      </c>
      <c r="BZ347" t="s">
        <v>181</v>
      </c>
      <c r="CA347" t="s">
        <v>73</v>
      </c>
      <c r="CB347" t="s">
        <v>73</v>
      </c>
      <c r="CC347" t="s">
        <v>80</v>
      </c>
      <c r="CD347" t="s">
        <v>881</v>
      </c>
      <c r="CE347">
        <v>3806.9307631000001</v>
      </c>
      <c r="CF347">
        <v>516</v>
      </c>
      <c r="CG347">
        <v>577</v>
      </c>
      <c r="CH347">
        <v>646</v>
      </c>
      <c r="CI347">
        <v>769</v>
      </c>
      <c r="CJ347">
        <v>987</v>
      </c>
      <c r="CK347">
        <v>1348</v>
      </c>
      <c r="CL347">
        <v>1842</v>
      </c>
      <c r="CM347">
        <v>2195</v>
      </c>
      <c r="CN347">
        <v>2526</v>
      </c>
      <c r="CO347">
        <v>2749</v>
      </c>
      <c r="CP347">
        <v>2777</v>
      </c>
      <c r="CQ347">
        <v>2805</v>
      </c>
      <c r="CR347">
        <v>2834</v>
      </c>
      <c r="CS347">
        <v>2905</v>
      </c>
      <c r="CT347" t="s">
        <v>883</v>
      </c>
      <c r="CU347">
        <v>3049</v>
      </c>
      <c r="CV347">
        <v>3231</v>
      </c>
      <c r="CW347">
        <v>901.1</v>
      </c>
      <c r="CX347" t="s">
        <v>889</v>
      </c>
      <c r="CY347" t="s">
        <v>889</v>
      </c>
      <c r="CZ347">
        <v>4679.5675093</v>
      </c>
      <c r="DA347">
        <v>10774.287693</v>
      </c>
      <c r="DB347">
        <v>156.85099793000001</v>
      </c>
      <c r="DC347">
        <v>0</v>
      </c>
      <c r="DD347">
        <f t="shared" si="59"/>
        <v>0</v>
      </c>
      <c r="DE347">
        <v>2.7377099990999998</v>
      </c>
      <c r="DF347">
        <v>1.4167599678</v>
      </c>
      <c r="DG347">
        <v>1.9323799610000001</v>
      </c>
      <c r="DH347">
        <v>12.167753879999999</v>
      </c>
      <c r="DI347">
        <v>0.173093</v>
      </c>
      <c r="DJ347">
        <v>2.10615839</v>
      </c>
      <c r="DK347">
        <v>0</v>
      </c>
      <c r="DL347">
        <v>0</v>
      </c>
      <c r="DM347">
        <v>0</v>
      </c>
      <c r="EB347" s="3">
        <v>61.198481561822128</v>
      </c>
      <c r="EC347">
        <f t="shared" si="56"/>
        <v>173436496.74620393</v>
      </c>
      <c r="ED347">
        <f t="shared" si="57"/>
        <v>474.84324913402855</v>
      </c>
      <c r="EE347">
        <f t="shared" si="58"/>
        <v>474.84324913402855</v>
      </c>
      <c r="EF347">
        <v>0</v>
      </c>
      <c r="EG347">
        <v>48723.376298000003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58582.120588999998</v>
      </c>
    </row>
    <row r="348" spans="1:146" x14ac:dyDescent="0.25">
      <c r="A348">
        <v>21727</v>
      </c>
      <c r="H348">
        <v>21747.568254000002</v>
      </c>
      <c r="I348">
        <v>21747.568254000002</v>
      </c>
      <c r="J348">
        <v>20391.820629000002</v>
      </c>
      <c r="K348">
        <v>20391.820629000002</v>
      </c>
      <c r="L348">
        <v>20391.820629000002</v>
      </c>
      <c r="M348">
        <v>133360.29577999999</v>
      </c>
      <c r="N348">
        <v>133360.29577999999</v>
      </c>
      <c r="O348">
        <v>57718.492514999998</v>
      </c>
      <c r="P348">
        <v>57718.492514999998</v>
      </c>
      <c r="Q348">
        <v>0</v>
      </c>
      <c r="AF348">
        <v>8</v>
      </c>
      <c r="AG348">
        <v>1.2992999554</v>
      </c>
      <c r="BE348">
        <v>600000</v>
      </c>
      <c r="BQ348">
        <v>1</v>
      </c>
      <c r="BR348">
        <v>463</v>
      </c>
      <c r="BS348">
        <v>462</v>
      </c>
      <c r="BT348">
        <v>410</v>
      </c>
      <c r="BU348" t="s">
        <v>502</v>
      </c>
      <c r="BV348" t="s">
        <v>503</v>
      </c>
      <c r="BW348">
        <v>37.32</v>
      </c>
      <c r="BX348">
        <v>126.82</v>
      </c>
      <c r="BY348" t="s">
        <v>71</v>
      </c>
      <c r="BZ348" t="s">
        <v>181</v>
      </c>
      <c r="CA348" t="s">
        <v>102</v>
      </c>
      <c r="CB348" t="s">
        <v>878</v>
      </c>
      <c r="CC348" t="s">
        <v>80</v>
      </c>
      <c r="CD348" t="s">
        <v>881</v>
      </c>
      <c r="CE348">
        <v>2675.5492650000001</v>
      </c>
      <c r="CF348">
        <v>1</v>
      </c>
      <c r="CG348">
        <v>2</v>
      </c>
      <c r="CH348">
        <v>4</v>
      </c>
      <c r="CI348">
        <v>7</v>
      </c>
      <c r="CJ348">
        <v>14</v>
      </c>
      <c r="CK348">
        <v>29</v>
      </c>
      <c r="CL348">
        <v>59</v>
      </c>
      <c r="CM348">
        <v>119</v>
      </c>
      <c r="CN348">
        <v>241</v>
      </c>
      <c r="CO348">
        <v>487</v>
      </c>
      <c r="CP348">
        <v>592</v>
      </c>
      <c r="CQ348">
        <v>678</v>
      </c>
      <c r="CR348">
        <v>769</v>
      </c>
      <c r="CS348">
        <v>839</v>
      </c>
      <c r="CT348" t="s">
        <v>884</v>
      </c>
      <c r="CU348">
        <v>876</v>
      </c>
      <c r="CV348">
        <v>899</v>
      </c>
      <c r="CW348">
        <v>12460.4</v>
      </c>
      <c r="CX348" t="s">
        <v>877</v>
      </c>
      <c r="CY348" t="s">
        <v>890</v>
      </c>
      <c r="CZ348">
        <v>4487.6958714000002</v>
      </c>
      <c r="DA348">
        <v>11025.504229</v>
      </c>
      <c r="DB348">
        <v>181.52099609000001</v>
      </c>
      <c r="DC348">
        <v>216.40199279999999</v>
      </c>
      <c r="DD348">
        <f t="shared" si="59"/>
        <v>1.1921595708559556</v>
      </c>
      <c r="DE348">
        <v>4.9542198181000003</v>
      </c>
      <c r="DF348">
        <v>9.6578197478999996</v>
      </c>
      <c r="DG348">
        <v>0.51297497749999998</v>
      </c>
      <c r="DH348">
        <v>2.7505509300000002</v>
      </c>
      <c r="DI348">
        <v>1.60775</v>
      </c>
      <c r="DJ348">
        <v>4.42220485</v>
      </c>
      <c r="DK348">
        <v>11468.107679999999</v>
      </c>
      <c r="DL348">
        <v>32418.218810999999</v>
      </c>
      <c r="DM348">
        <v>2.8268149999999999</v>
      </c>
      <c r="EB348" s="3">
        <v>164.30876147927526</v>
      </c>
      <c r="EC348">
        <f t="shared" si="56"/>
        <v>126353437.57756269</v>
      </c>
      <c r="ED348">
        <f t="shared" si="57"/>
        <v>345.93685852857681</v>
      </c>
      <c r="EE348">
        <f t="shared" si="58"/>
        <v>345.93685852857681</v>
      </c>
      <c r="EF348">
        <v>20391.820629000002</v>
      </c>
      <c r="EG348">
        <v>57718.492514999998</v>
      </c>
      <c r="EJ348">
        <v>20394.765210000001</v>
      </c>
      <c r="EK348">
        <v>20394.765210000001</v>
      </c>
      <c r="EL348">
        <v>20394.765210000001</v>
      </c>
      <c r="EM348">
        <v>0</v>
      </c>
      <c r="EN348">
        <v>0</v>
      </c>
      <c r="EO348">
        <v>0</v>
      </c>
    </row>
    <row r="349" spans="1:146" x14ac:dyDescent="0.25">
      <c r="A349">
        <v>21741</v>
      </c>
      <c r="H349">
        <v>65397.601580000002</v>
      </c>
      <c r="I349">
        <v>65397.601580000002</v>
      </c>
      <c r="J349">
        <v>3302.2629284999998</v>
      </c>
      <c r="K349">
        <v>3302.2629284999998</v>
      </c>
      <c r="L349">
        <v>3302.2629284999998</v>
      </c>
      <c r="M349">
        <v>139930.74403999999</v>
      </c>
      <c r="N349">
        <v>139930.74403999999</v>
      </c>
      <c r="O349">
        <v>31767.939805000002</v>
      </c>
      <c r="P349">
        <v>31767.939805000002</v>
      </c>
      <c r="Q349">
        <v>0</v>
      </c>
      <c r="AF349">
        <v>64</v>
      </c>
      <c r="AG349">
        <v>1.2094999552000001</v>
      </c>
      <c r="BE349">
        <v>12000</v>
      </c>
      <c r="BQ349">
        <v>1</v>
      </c>
      <c r="BR349">
        <v>461</v>
      </c>
      <c r="BS349">
        <v>460</v>
      </c>
      <c r="BT349">
        <v>410</v>
      </c>
      <c r="BU349" t="s">
        <v>502</v>
      </c>
      <c r="BV349" t="s">
        <v>504</v>
      </c>
      <c r="BW349">
        <v>37.28</v>
      </c>
      <c r="BX349">
        <v>127.45</v>
      </c>
      <c r="BY349" t="s">
        <v>71</v>
      </c>
      <c r="BZ349" t="s">
        <v>181</v>
      </c>
      <c r="CA349" t="s">
        <v>102</v>
      </c>
      <c r="CB349" t="s">
        <v>878</v>
      </c>
      <c r="CC349" t="s">
        <v>80</v>
      </c>
      <c r="CD349" t="s">
        <v>881</v>
      </c>
      <c r="CE349">
        <v>578.30760611999995</v>
      </c>
      <c r="CF349">
        <v>258</v>
      </c>
      <c r="CG349">
        <v>319</v>
      </c>
      <c r="CH349">
        <v>394</v>
      </c>
      <c r="CI349">
        <v>496</v>
      </c>
      <c r="CJ349">
        <v>627</v>
      </c>
      <c r="CK349">
        <v>791</v>
      </c>
      <c r="CL349">
        <v>1062</v>
      </c>
      <c r="CM349">
        <v>1364</v>
      </c>
      <c r="CN349">
        <v>1785</v>
      </c>
      <c r="CO349">
        <v>2271</v>
      </c>
      <c r="CP349">
        <v>2464</v>
      </c>
      <c r="CQ349">
        <v>2527</v>
      </c>
      <c r="CR349">
        <v>2601</v>
      </c>
      <c r="CS349">
        <v>2720</v>
      </c>
      <c r="CT349" t="s">
        <v>883</v>
      </c>
      <c r="CU349">
        <v>2800</v>
      </c>
      <c r="CV349">
        <v>2839</v>
      </c>
      <c r="CW349">
        <v>21926.400000000001</v>
      </c>
      <c r="CX349" t="s">
        <v>891</v>
      </c>
      <c r="CY349" t="s">
        <v>891</v>
      </c>
      <c r="CZ349">
        <v>4483.1612058999999</v>
      </c>
      <c r="DA349">
        <v>11083.955925</v>
      </c>
      <c r="DB349">
        <v>558.45599364999998</v>
      </c>
      <c r="DC349">
        <v>90.097702025999993</v>
      </c>
      <c r="DD349">
        <f t="shared" si="59"/>
        <v>0.16133357516163888</v>
      </c>
      <c r="DE349">
        <v>4.9542198181000003</v>
      </c>
      <c r="DF349">
        <v>9.6578197478999996</v>
      </c>
      <c r="DG349">
        <v>0.51297497749999998</v>
      </c>
      <c r="DH349">
        <v>2.7505509300000002</v>
      </c>
      <c r="DI349">
        <v>1.60775</v>
      </c>
      <c r="DJ349">
        <v>4.42220485</v>
      </c>
      <c r="DK349">
        <v>11468.107679999999</v>
      </c>
      <c r="DL349">
        <v>32418.218810999999</v>
      </c>
      <c r="DM349">
        <v>2.8268149999999999</v>
      </c>
      <c r="EB349" s="3">
        <v>164.30876147927526</v>
      </c>
      <c r="EC349">
        <f t="shared" si="56"/>
        <v>427367088.60759497</v>
      </c>
      <c r="ED349">
        <f t="shared" si="57"/>
        <v>1170.0673199386586</v>
      </c>
      <c r="EE349">
        <f t="shared" si="58"/>
        <v>1170.0673199386586</v>
      </c>
      <c r="EF349">
        <v>3302.2629284999998</v>
      </c>
      <c r="EG349">
        <v>31767.939805000002</v>
      </c>
      <c r="EJ349">
        <v>3304.0161268000002</v>
      </c>
      <c r="EK349">
        <v>3304.0161268000002</v>
      </c>
      <c r="EL349">
        <v>3304.0161268000002</v>
      </c>
      <c r="EM349">
        <v>0</v>
      </c>
      <c r="EN349">
        <v>0</v>
      </c>
      <c r="EO349">
        <v>0</v>
      </c>
    </row>
    <row r="350" spans="1:146" x14ac:dyDescent="0.25">
      <c r="A350">
        <v>21750</v>
      </c>
      <c r="H350">
        <v>74565.113696</v>
      </c>
      <c r="I350">
        <v>74565.113696</v>
      </c>
      <c r="J350">
        <v>17187.631009000001</v>
      </c>
      <c r="K350">
        <v>0</v>
      </c>
      <c r="L350">
        <v>0</v>
      </c>
      <c r="M350">
        <v>17187.631009000001</v>
      </c>
      <c r="N350">
        <v>17187.631009000001</v>
      </c>
      <c r="O350">
        <v>17187.631009000001</v>
      </c>
      <c r="P350">
        <v>0</v>
      </c>
      <c r="Q350">
        <v>0</v>
      </c>
      <c r="AF350">
        <v>32</v>
      </c>
      <c r="AG350">
        <v>1.2308000325999999</v>
      </c>
      <c r="BE350">
        <v>600000</v>
      </c>
      <c r="BQ350">
        <v>1</v>
      </c>
      <c r="BR350">
        <v>419</v>
      </c>
      <c r="BS350">
        <v>418</v>
      </c>
      <c r="BT350">
        <v>410</v>
      </c>
      <c r="BU350" t="s">
        <v>502</v>
      </c>
      <c r="BV350" t="s">
        <v>505</v>
      </c>
      <c r="BW350">
        <v>35.15</v>
      </c>
      <c r="BX350">
        <v>126.92</v>
      </c>
      <c r="BY350" t="s">
        <v>71</v>
      </c>
      <c r="BZ350" t="s">
        <v>181</v>
      </c>
      <c r="CA350" t="s">
        <v>102</v>
      </c>
      <c r="CB350" t="s">
        <v>878</v>
      </c>
      <c r="CC350" t="s">
        <v>80</v>
      </c>
      <c r="CD350" t="s">
        <v>881</v>
      </c>
      <c r="CE350">
        <v>2831.7439082000001</v>
      </c>
      <c r="CF350">
        <v>174</v>
      </c>
      <c r="CG350">
        <v>231</v>
      </c>
      <c r="CH350">
        <v>307</v>
      </c>
      <c r="CI350">
        <v>382</v>
      </c>
      <c r="CJ350">
        <v>487</v>
      </c>
      <c r="CK350">
        <v>601</v>
      </c>
      <c r="CL350">
        <v>719</v>
      </c>
      <c r="CM350">
        <v>893</v>
      </c>
      <c r="CN350">
        <v>1122</v>
      </c>
      <c r="CO350">
        <v>1249</v>
      </c>
      <c r="CP350">
        <v>1346</v>
      </c>
      <c r="CQ350">
        <v>1413</v>
      </c>
      <c r="CR350">
        <v>1486</v>
      </c>
      <c r="CS350">
        <v>1572</v>
      </c>
      <c r="CT350" t="s">
        <v>886</v>
      </c>
      <c r="CU350">
        <v>1627</v>
      </c>
      <c r="CV350">
        <v>1659</v>
      </c>
      <c r="CW350">
        <v>17876.400000000001</v>
      </c>
      <c r="CX350" t="s">
        <v>891</v>
      </c>
      <c r="CY350" t="s">
        <v>891</v>
      </c>
      <c r="CZ350">
        <v>4240.4102099000002</v>
      </c>
      <c r="DA350">
        <v>11227.015011</v>
      </c>
      <c r="DB350">
        <v>571.08197022000002</v>
      </c>
      <c r="DC350">
        <v>56.985801696999999</v>
      </c>
      <c r="DD350">
        <f t="shared" si="59"/>
        <v>9.9785678183899149E-2</v>
      </c>
      <c r="DE350">
        <v>1.5933300257</v>
      </c>
      <c r="DF350">
        <v>4.1982798576000002</v>
      </c>
      <c r="DG350">
        <v>0.37951800229999999</v>
      </c>
      <c r="DH350">
        <v>2.3168349899999998</v>
      </c>
      <c r="DI350">
        <v>0.43672</v>
      </c>
      <c r="DJ350">
        <v>1.01180851</v>
      </c>
      <c r="DK350">
        <v>14219.24156</v>
      </c>
      <c r="DL350">
        <v>34450.350013000003</v>
      </c>
      <c r="DM350">
        <v>2.4227979999999998</v>
      </c>
      <c r="EB350" s="3">
        <v>164.30876147927526</v>
      </c>
      <c r="EC350">
        <f t="shared" si="56"/>
        <v>244162819.55820304</v>
      </c>
      <c r="ED350">
        <f t="shared" si="57"/>
        <v>668.48136771581937</v>
      </c>
      <c r="EE350">
        <f t="shared" si="58"/>
        <v>668.48136771581937</v>
      </c>
      <c r="EF350">
        <v>5585.334476</v>
      </c>
      <c r="EG350">
        <v>0</v>
      </c>
      <c r="EJ350">
        <v>5587.1745984999998</v>
      </c>
      <c r="EK350">
        <v>5587.1745984999998</v>
      </c>
      <c r="EL350">
        <v>46298.541507000002</v>
      </c>
      <c r="EM350">
        <v>0</v>
      </c>
      <c r="EN350">
        <v>0</v>
      </c>
      <c r="EO350">
        <v>57206.968457000003</v>
      </c>
    </row>
    <row r="351" spans="1:146" x14ac:dyDescent="0.25">
      <c r="A351">
        <v>21756</v>
      </c>
      <c r="H351">
        <v>18940.489874999999</v>
      </c>
      <c r="I351">
        <v>18940.489874999999</v>
      </c>
      <c r="J351">
        <v>0</v>
      </c>
      <c r="K351">
        <v>0</v>
      </c>
      <c r="L351">
        <v>0</v>
      </c>
      <c r="M351">
        <v>112965.53057</v>
      </c>
      <c r="N351">
        <v>112965.53057</v>
      </c>
      <c r="O351">
        <v>86160.886639000004</v>
      </c>
      <c r="P351">
        <v>86160.886639000004</v>
      </c>
      <c r="Q351">
        <v>0</v>
      </c>
      <c r="AF351">
        <v>11</v>
      </c>
      <c r="AG351">
        <v>1.2926000357</v>
      </c>
      <c r="BE351">
        <v>600000</v>
      </c>
      <c r="BQ351">
        <v>1</v>
      </c>
      <c r="BR351">
        <v>466</v>
      </c>
      <c r="BS351">
        <v>465</v>
      </c>
      <c r="BT351">
        <v>410</v>
      </c>
      <c r="BU351" t="s">
        <v>502</v>
      </c>
      <c r="BV351" t="s">
        <v>506</v>
      </c>
      <c r="BW351">
        <v>37.5</v>
      </c>
      <c r="BX351">
        <v>126.78</v>
      </c>
      <c r="BY351" t="s">
        <v>71</v>
      </c>
      <c r="BZ351" t="s">
        <v>181</v>
      </c>
      <c r="CA351" t="s">
        <v>102</v>
      </c>
      <c r="CB351" t="s">
        <v>878</v>
      </c>
      <c r="CC351" t="s">
        <v>80</v>
      </c>
      <c r="CD351" t="s">
        <v>881</v>
      </c>
      <c r="CE351">
        <v>8656.1479608999998</v>
      </c>
      <c r="CF351">
        <v>31</v>
      </c>
      <c r="CG351">
        <v>40</v>
      </c>
      <c r="CH351">
        <v>51</v>
      </c>
      <c r="CI351">
        <v>65</v>
      </c>
      <c r="CJ351">
        <v>84</v>
      </c>
      <c r="CK351">
        <v>108</v>
      </c>
      <c r="CL351">
        <v>211</v>
      </c>
      <c r="CM351">
        <v>435</v>
      </c>
      <c r="CN351">
        <v>651</v>
      </c>
      <c r="CO351">
        <v>771</v>
      </c>
      <c r="CP351">
        <v>763</v>
      </c>
      <c r="CQ351">
        <v>833</v>
      </c>
      <c r="CR351">
        <v>915</v>
      </c>
      <c r="CS351">
        <v>986</v>
      </c>
      <c r="CT351" t="s">
        <v>884</v>
      </c>
      <c r="CU351">
        <v>1027</v>
      </c>
      <c r="CV351">
        <v>1052</v>
      </c>
      <c r="CW351">
        <v>12460.4</v>
      </c>
      <c r="CX351" t="s">
        <v>877</v>
      </c>
      <c r="CY351" t="s">
        <v>890</v>
      </c>
      <c r="CZ351">
        <v>4508.0906366999998</v>
      </c>
      <c r="DA351">
        <v>11005.499145</v>
      </c>
      <c r="DB351">
        <v>181.52099609000001</v>
      </c>
      <c r="DC351">
        <v>216.40199279999999</v>
      </c>
      <c r="DD351">
        <f t="shared" si="59"/>
        <v>1.1921595708559556</v>
      </c>
      <c r="DE351">
        <v>4.9542198181000003</v>
      </c>
      <c r="DF351">
        <v>9.6578197478999996</v>
      </c>
      <c r="DG351">
        <v>0.51297497749999998</v>
      </c>
      <c r="DH351">
        <v>23.953024979999999</v>
      </c>
      <c r="DI351">
        <v>0.181311</v>
      </c>
      <c r="DJ351">
        <v>4.3429561300000001</v>
      </c>
      <c r="DK351">
        <v>11468.107679999999</v>
      </c>
      <c r="DL351">
        <v>32418.218810999999</v>
      </c>
      <c r="DM351">
        <v>2.8268149999999999</v>
      </c>
      <c r="EB351" s="3">
        <v>164.30876147927526</v>
      </c>
      <c r="EC351">
        <f t="shared" si="56"/>
        <v>150342516.75353685</v>
      </c>
      <c r="ED351">
        <f t="shared" si="57"/>
        <v>411.61537783309205</v>
      </c>
      <c r="EE351">
        <f t="shared" si="58"/>
        <v>411.61537783309205</v>
      </c>
      <c r="EF351">
        <v>0</v>
      </c>
      <c r="EG351">
        <v>86160.886639000004</v>
      </c>
      <c r="EJ351">
        <v>0</v>
      </c>
      <c r="EK351">
        <v>0</v>
      </c>
      <c r="EL351">
        <v>0</v>
      </c>
      <c r="EM351">
        <v>1932.9748841999999</v>
      </c>
      <c r="EN351">
        <v>1932.9748841999999</v>
      </c>
      <c r="EO351">
        <v>1932.9748841999999</v>
      </c>
    </row>
    <row r="352" spans="1:146" x14ac:dyDescent="0.25">
      <c r="A352">
        <v>21757</v>
      </c>
      <c r="B352">
        <v>3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11459.7425</v>
      </c>
      <c r="I352">
        <v>11459.7425</v>
      </c>
      <c r="J352">
        <v>2859.8856307000001</v>
      </c>
      <c r="K352">
        <v>2859.8856307000001</v>
      </c>
      <c r="L352">
        <v>2859.8856307000001</v>
      </c>
      <c r="M352">
        <v>84163.764614</v>
      </c>
      <c r="N352">
        <v>73785.297059000004</v>
      </c>
      <c r="O352">
        <v>45785.902761999998</v>
      </c>
      <c r="P352">
        <v>0</v>
      </c>
      <c r="Q352">
        <v>0</v>
      </c>
      <c r="R352">
        <v>83752.182339999999</v>
      </c>
      <c r="S352">
        <v>74109.958100999997</v>
      </c>
      <c r="T352">
        <v>42289.386787000003</v>
      </c>
      <c r="U352">
        <v>10922.197586</v>
      </c>
      <c r="V352">
        <v>36597.846267000001</v>
      </c>
      <c r="W352">
        <v>36597.846267000001</v>
      </c>
      <c r="X352">
        <v>0</v>
      </c>
      <c r="Y352">
        <v>0</v>
      </c>
      <c r="Z352">
        <v>0</v>
      </c>
      <c r="AA352">
        <v>29970.721300000001</v>
      </c>
      <c r="AB352">
        <v>29970.721300000001</v>
      </c>
      <c r="AC352">
        <v>29970.721300000001</v>
      </c>
      <c r="AD352">
        <v>0</v>
      </c>
      <c r="AE352">
        <v>0</v>
      </c>
      <c r="AF352">
        <v>3</v>
      </c>
      <c r="AG352">
        <v>1.4895000458000001</v>
      </c>
      <c r="AH352">
        <v>112.06059595000001</v>
      </c>
      <c r="AI352">
        <v>224.56253426000001</v>
      </c>
      <c r="AJ352">
        <f>IF(AI352&gt;0,MIN(AH352/AI352,100),100)</f>
        <v>0.49901732859968306</v>
      </c>
      <c r="AK352">
        <v>0</v>
      </c>
      <c r="AL352">
        <v>0</v>
      </c>
      <c r="AM352">
        <v>0</v>
      </c>
      <c r="AN352">
        <f>IF(AND(AK352=0,AL352=0,AM352=0),1,0)</f>
        <v>1</v>
      </c>
      <c r="AQ352">
        <v>20.229976495999999</v>
      </c>
      <c r="AR352">
        <v>0</v>
      </c>
      <c r="AS352">
        <v>1.1728946</v>
      </c>
      <c r="AT352">
        <v>1.1214500000000001</v>
      </c>
      <c r="AU352">
        <v>1.3153451700000001</v>
      </c>
      <c r="AV352">
        <v>4.6321545644000004</v>
      </c>
      <c r="AW352">
        <v>13.542048904</v>
      </c>
      <c r="AX352">
        <v>0.34671647379999998</v>
      </c>
      <c r="AY352">
        <v>21887.912351999999</v>
      </c>
      <c r="AZ352">
        <v>3.2473092783999999</v>
      </c>
      <c r="BA352">
        <v>822.73074039000005</v>
      </c>
      <c r="BB352">
        <v>8398.3656606999994</v>
      </c>
      <c r="BC352">
        <v>2991.6754170999998</v>
      </c>
      <c r="BD352">
        <v>0</v>
      </c>
      <c r="BE352">
        <v>12000</v>
      </c>
      <c r="BF352">
        <v>4.125</v>
      </c>
      <c r="BG352">
        <v>641909.66799999995</v>
      </c>
      <c r="BH352">
        <v>1349568</v>
      </c>
      <c r="BI352">
        <v>2.1024266611</v>
      </c>
      <c r="BJ352">
        <v>7.5961258009000003</v>
      </c>
      <c r="BK352">
        <v>3.5982074700000002</v>
      </c>
      <c r="BL352">
        <f>BK352/BJ352</f>
        <v>0.4736898208786483</v>
      </c>
      <c r="BM352">
        <v>272.75227742999999</v>
      </c>
      <c r="BN352">
        <v>1067</v>
      </c>
      <c r="BO352">
        <f>BN352*365.25*1000000/1000</f>
        <v>389721750</v>
      </c>
      <c r="BP352">
        <f>BO352/(CR352*1000)</f>
        <v>114.69150971159506</v>
      </c>
      <c r="BQ352">
        <v>0</v>
      </c>
      <c r="BR352">
        <v>416</v>
      </c>
      <c r="BS352">
        <v>415</v>
      </c>
      <c r="BT352">
        <v>410</v>
      </c>
      <c r="BU352" t="s">
        <v>502</v>
      </c>
      <c r="BV352" t="s">
        <v>507</v>
      </c>
      <c r="BW352">
        <v>35.1</v>
      </c>
      <c r="BX352">
        <v>129.04</v>
      </c>
      <c r="BY352" t="s">
        <v>71</v>
      </c>
      <c r="BZ352" t="s">
        <v>181</v>
      </c>
      <c r="CA352" t="s">
        <v>102</v>
      </c>
      <c r="CB352" t="s">
        <v>878</v>
      </c>
      <c r="CC352" t="s">
        <v>80</v>
      </c>
      <c r="CD352" t="s">
        <v>881</v>
      </c>
      <c r="CE352">
        <v>5712.7981734000005</v>
      </c>
      <c r="CF352">
        <v>948</v>
      </c>
      <c r="CG352">
        <v>1046</v>
      </c>
      <c r="CH352">
        <v>1154</v>
      </c>
      <c r="CI352">
        <v>1365</v>
      </c>
      <c r="CJ352">
        <v>1813</v>
      </c>
      <c r="CK352">
        <v>2418</v>
      </c>
      <c r="CL352">
        <v>3107</v>
      </c>
      <c r="CM352">
        <v>3490</v>
      </c>
      <c r="CN352">
        <v>3778</v>
      </c>
      <c r="CO352">
        <v>3813</v>
      </c>
      <c r="CP352">
        <v>3673</v>
      </c>
      <c r="CQ352">
        <v>3533</v>
      </c>
      <c r="CR352">
        <v>3398</v>
      </c>
      <c r="CS352">
        <v>3307</v>
      </c>
      <c r="CT352" t="s">
        <v>883</v>
      </c>
      <c r="CU352">
        <v>3296</v>
      </c>
      <c r="CV352">
        <v>3331</v>
      </c>
      <c r="CW352">
        <v>22556.9</v>
      </c>
      <c r="CX352" t="s">
        <v>891</v>
      </c>
      <c r="CY352" t="s">
        <v>891</v>
      </c>
      <c r="CZ352">
        <v>4234.6823213999996</v>
      </c>
      <c r="DA352">
        <v>11418.915227</v>
      </c>
      <c r="DB352">
        <v>77.756896972999996</v>
      </c>
      <c r="DC352">
        <v>309.59201050000001</v>
      </c>
      <c r="DD352">
        <f t="shared" si="59"/>
        <v>3.9815376198397106</v>
      </c>
      <c r="DE352">
        <v>1.5230799912999999</v>
      </c>
      <c r="DF352">
        <v>3.4266200065999999</v>
      </c>
      <c r="DG352">
        <v>0.44448500870000002</v>
      </c>
      <c r="DH352">
        <v>1.1728946</v>
      </c>
      <c r="DI352">
        <v>1.1214500000000001</v>
      </c>
      <c r="DJ352">
        <v>1.3153451700000001</v>
      </c>
      <c r="DK352">
        <v>0</v>
      </c>
      <c r="DL352">
        <v>0</v>
      </c>
      <c r="DM352">
        <v>0</v>
      </c>
      <c r="DN352">
        <f>IF(AND(D352=1,AM352&gt;1),1,0)</f>
        <v>0</v>
      </c>
      <c r="DO352">
        <f>IF(AND(DN352=0,AN352=1),AO352,DN352)</f>
        <v>0</v>
      </c>
      <c r="DP352">
        <f>IF(AND(E352=1,AS353&gt;0.3),1,0)</f>
        <v>1</v>
      </c>
      <c r="DQ352">
        <f>IF(AND(F352=1,AT353&gt;0.4),1,0)</f>
        <v>0</v>
      </c>
      <c r="DR352">
        <f>IF(AND($F352=1,$AT353&gt;1),1,0)</f>
        <v>0</v>
      </c>
      <c r="DS352">
        <f>IF(AND($F352=1,$AX352&gt;0.3),1,0)</f>
        <v>1</v>
      </c>
      <c r="DT352">
        <f>IF(AND($F352=1,$AX352&gt;0.4),1,0)</f>
        <v>0</v>
      </c>
      <c r="DU352">
        <f>IF(AND($F352=1,$AX352&gt;1),1,0)</f>
        <v>0</v>
      </c>
      <c r="DV352">
        <f>IF(AND($F352=1,$BI352&gt;0.3),1,0)</f>
        <v>1</v>
      </c>
      <c r="DW352">
        <f>IF(AND($F352=1,$BI352&gt;0.4),1,0)</f>
        <v>1</v>
      </c>
      <c r="DX352">
        <f>IF(AND($F352=1,$BI352&gt;1),1,0)</f>
        <v>1</v>
      </c>
      <c r="DY352">
        <f>IF(AND($F352=1,$BL352&gt;0.3),1,0)</f>
        <v>1</v>
      </c>
      <c r="DZ352">
        <f>IF(AND($F352=1,$BL352&gt;0.4),1,0)</f>
        <v>1</v>
      </c>
      <c r="EA352">
        <f>IF(AND($F352=1,$BL352&gt;1),1,0)</f>
        <v>0</v>
      </c>
      <c r="EB352" s="3">
        <v>164.30876147927526</v>
      </c>
      <c r="EC352">
        <f t="shared" si="56"/>
        <v>558321171.50657725</v>
      </c>
      <c r="ED352">
        <f t="shared" si="57"/>
        <v>1528.6000588817994</v>
      </c>
      <c r="EE352">
        <f t="shared" si="58"/>
        <v>1067</v>
      </c>
      <c r="EF352">
        <v>2859.8856307000001</v>
      </c>
      <c r="EG352">
        <v>2858.0486833</v>
      </c>
      <c r="EH352">
        <v>29970.721300000001</v>
      </c>
      <c r="EI352">
        <v>0</v>
      </c>
      <c r="EJ352">
        <v>2858.0486833</v>
      </c>
      <c r="EK352">
        <v>2858.0486833</v>
      </c>
      <c r="EL352">
        <v>2858.0486833</v>
      </c>
      <c r="EM352">
        <v>24784.415853999999</v>
      </c>
      <c r="EN352">
        <v>24784.415853999999</v>
      </c>
      <c r="EO352">
        <v>97105.793206000002</v>
      </c>
      <c r="EP352">
        <v>23443.597546000001</v>
      </c>
    </row>
    <row r="353" spans="1:146" x14ac:dyDescent="0.25">
      <c r="A353">
        <v>21758</v>
      </c>
      <c r="B353">
        <v>1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33754.791529000002</v>
      </c>
      <c r="I353">
        <v>33754.791529000002</v>
      </c>
      <c r="J353">
        <v>0</v>
      </c>
      <c r="K353">
        <v>0</v>
      </c>
      <c r="L353">
        <v>0</v>
      </c>
      <c r="M353">
        <v>105039.20998</v>
      </c>
      <c r="N353">
        <v>105039.20998</v>
      </c>
      <c r="O353">
        <v>83098.644400000005</v>
      </c>
      <c r="P353">
        <v>83098.644400000005</v>
      </c>
      <c r="Q353">
        <v>7926.3205945999998</v>
      </c>
      <c r="R353">
        <v>43218.295716000001</v>
      </c>
      <c r="S353">
        <v>43218.295716000001</v>
      </c>
      <c r="T353">
        <v>27256.120135000001</v>
      </c>
      <c r="U353">
        <v>27256.120135000001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13232.096351</v>
      </c>
      <c r="AB353">
        <v>13232.096351</v>
      </c>
      <c r="AC353">
        <v>0</v>
      </c>
      <c r="AD353">
        <v>0</v>
      </c>
      <c r="AE353">
        <v>0</v>
      </c>
      <c r="AF353">
        <v>26</v>
      </c>
      <c r="AG353">
        <v>1.3953000307000001</v>
      </c>
      <c r="AH353">
        <v>187.57400512999999</v>
      </c>
      <c r="AI353">
        <v>596.29302978999999</v>
      </c>
      <c r="AJ353">
        <f>IF(AI353&gt;0,MIN(AH353/AI353,100),100)</f>
        <v>0.31456682496533461</v>
      </c>
      <c r="AK353">
        <v>11468.107679999999</v>
      </c>
      <c r="AL353">
        <v>32418.218810999999</v>
      </c>
      <c r="AM353">
        <v>2.8268149999999999</v>
      </c>
      <c r="AN353">
        <f>IF(AND(AK353=0,AL353=0,AM353=0),1,0)</f>
        <v>0</v>
      </c>
      <c r="AQ353">
        <v>6.7676789828999997</v>
      </c>
      <c r="AR353">
        <v>0</v>
      </c>
      <c r="AS353">
        <v>23.953024979999999</v>
      </c>
      <c r="AT353">
        <v>0.181311</v>
      </c>
      <c r="AU353">
        <v>4.3429561300000001</v>
      </c>
      <c r="AV353">
        <v>7.8910498619</v>
      </c>
      <c r="AW353">
        <v>6.7833700180000003</v>
      </c>
      <c r="AX353">
        <v>1.1632900237999999</v>
      </c>
      <c r="AY353">
        <v>24385.95</v>
      </c>
      <c r="AZ353">
        <v>3.387</v>
      </c>
      <c r="BA353">
        <v>865.13</v>
      </c>
      <c r="BB353">
        <v>13307.45</v>
      </c>
      <c r="BC353">
        <v>4518.92</v>
      </c>
      <c r="BD353">
        <v>0</v>
      </c>
      <c r="BE353">
        <v>11000</v>
      </c>
      <c r="BF353">
        <v>1.1875</v>
      </c>
      <c r="BG353">
        <v>15148237.305</v>
      </c>
      <c r="BH353">
        <v>1987964.108</v>
      </c>
      <c r="BI353">
        <v>0.13123402200000001</v>
      </c>
      <c r="BJ353">
        <v>7.6468448599999999</v>
      </c>
      <c r="BK353">
        <v>1.32361138</v>
      </c>
      <c r="BL353">
        <f>BK353/BJ353</f>
        <v>0.17309248510110353</v>
      </c>
      <c r="BM353">
        <v>224.20102449999999</v>
      </c>
      <c r="BQ353">
        <v>1</v>
      </c>
      <c r="BR353">
        <v>469</v>
      </c>
      <c r="BS353">
        <v>468</v>
      </c>
      <c r="BT353">
        <v>410</v>
      </c>
      <c r="BU353" t="s">
        <v>502</v>
      </c>
      <c r="BV353" t="s">
        <v>508</v>
      </c>
      <c r="BW353">
        <v>37.57</v>
      </c>
      <c r="BX353">
        <v>127</v>
      </c>
      <c r="BY353" t="s">
        <v>71</v>
      </c>
      <c r="BZ353" t="s">
        <v>181</v>
      </c>
      <c r="CA353" t="s">
        <v>102</v>
      </c>
      <c r="CB353" t="s">
        <v>878</v>
      </c>
      <c r="CC353" t="s">
        <v>80</v>
      </c>
      <c r="CD353" t="s">
        <v>881</v>
      </c>
      <c r="CE353">
        <v>11749.999771999999</v>
      </c>
      <c r="CF353">
        <v>1021</v>
      </c>
      <c r="CG353">
        <v>1553</v>
      </c>
      <c r="CH353">
        <v>2361</v>
      </c>
      <c r="CI353">
        <v>3452</v>
      </c>
      <c r="CJ353">
        <v>5312</v>
      </c>
      <c r="CK353">
        <v>6808</v>
      </c>
      <c r="CL353">
        <v>8258</v>
      </c>
      <c r="CM353">
        <v>9547</v>
      </c>
      <c r="CN353">
        <v>10544</v>
      </c>
      <c r="CO353">
        <v>10256</v>
      </c>
      <c r="CP353">
        <v>9917</v>
      </c>
      <c r="CQ353">
        <v>9825</v>
      </c>
      <c r="CR353">
        <v>9751</v>
      </c>
      <c r="CS353">
        <v>9740</v>
      </c>
      <c r="CT353" t="s">
        <v>885</v>
      </c>
      <c r="CU353">
        <v>9849</v>
      </c>
      <c r="CV353">
        <v>9867</v>
      </c>
      <c r="CW353">
        <v>21926.400000000001</v>
      </c>
      <c r="CX353" t="s">
        <v>891</v>
      </c>
      <c r="CY353" t="s">
        <v>891</v>
      </c>
      <c r="CZ353">
        <v>4516.0169573000003</v>
      </c>
      <c r="DA353">
        <v>11018.135378999999</v>
      </c>
      <c r="DB353">
        <v>596.29302978999999</v>
      </c>
      <c r="DC353">
        <v>187.57400512999999</v>
      </c>
      <c r="DD353">
        <f t="shared" si="59"/>
        <v>0.31456682496533461</v>
      </c>
      <c r="DE353">
        <v>7.8910498619</v>
      </c>
      <c r="DF353">
        <v>6.7833700180000003</v>
      </c>
      <c r="DG353">
        <v>1.1632900237999999</v>
      </c>
      <c r="DH353">
        <v>23.953024979999999</v>
      </c>
      <c r="DI353">
        <v>0.181311</v>
      </c>
      <c r="DJ353">
        <v>4.3429561300000001</v>
      </c>
      <c r="DK353">
        <v>11468.107679999999</v>
      </c>
      <c r="DL353">
        <v>32418.218810999999</v>
      </c>
      <c r="DM353">
        <v>2.8268149999999999</v>
      </c>
      <c r="DN353">
        <f>IF(AND(D353=1,AM353&gt;1),1,0)</f>
        <v>0</v>
      </c>
      <c r="DO353">
        <f>IF(AND(DN353=0,AN353=1),AO353,DN353)</f>
        <v>0</v>
      </c>
      <c r="DP353">
        <f>IF(AND(E353=1,AS354&gt;0.3),1,0)</f>
        <v>0</v>
      </c>
      <c r="DQ353">
        <f>IF(AND(F353=1,AT354&gt;0.4),1,0)</f>
        <v>0</v>
      </c>
      <c r="DR353">
        <f>IF(AND($F353=1,$AT354&gt;1),1,0)</f>
        <v>0</v>
      </c>
      <c r="DS353">
        <f>IF(AND($F353=1,$AX353&gt;0.3),1,0)</f>
        <v>1</v>
      </c>
      <c r="DT353">
        <f>IF(AND($F353=1,$AX353&gt;0.4),1,0)</f>
        <v>1</v>
      </c>
      <c r="DU353">
        <f>IF(AND($F353=1,$AX353&gt;1),1,0)</f>
        <v>1</v>
      </c>
      <c r="DV353">
        <f>IF(AND($F353=1,$BI353&gt;0.3),1,0)</f>
        <v>0</v>
      </c>
      <c r="DW353">
        <f>IF(AND($F353=1,$BI353&gt;0.4),1,0)</f>
        <v>0</v>
      </c>
      <c r="DX353">
        <f>IF(AND($F353=1,$BI353&gt;1),1,0)</f>
        <v>0</v>
      </c>
      <c r="DY353">
        <f>IF(AND($F353=1,$BL353&gt;0.3),1,0)</f>
        <v>0</v>
      </c>
      <c r="DZ353">
        <f>IF(AND($F353=1,$BL353&gt;0.4),1,0)</f>
        <v>0</v>
      </c>
      <c r="EA353">
        <f>IF(AND($F353=1,$BL353&gt;1),1,0)</f>
        <v>0</v>
      </c>
      <c r="EB353" s="3">
        <v>164.30876147927526</v>
      </c>
      <c r="EC353">
        <f t="shared" si="56"/>
        <v>1602174733.184413</v>
      </c>
      <c r="ED353">
        <f t="shared" si="57"/>
        <v>4386.515354372109</v>
      </c>
      <c r="EE353">
        <f t="shared" si="58"/>
        <v>4386.515354372109</v>
      </c>
      <c r="EF353">
        <v>0</v>
      </c>
      <c r="EG353">
        <v>83098.644400000005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24440.208643999998</v>
      </c>
    </row>
    <row r="354" spans="1:146" x14ac:dyDescent="0.25">
      <c r="A354">
        <v>21760</v>
      </c>
      <c r="H354">
        <v>40398.477719000002</v>
      </c>
      <c r="I354">
        <v>40398.477719000002</v>
      </c>
      <c r="J354">
        <v>0</v>
      </c>
      <c r="K354">
        <v>0</v>
      </c>
      <c r="L354">
        <v>0</v>
      </c>
      <c r="M354">
        <v>154401.29415999999</v>
      </c>
      <c r="N354">
        <v>154401.29415999999</v>
      </c>
      <c r="O354">
        <v>29500.267577999999</v>
      </c>
      <c r="P354">
        <v>29500.267577999999</v>
      </c>
      <c r="Q354">
        <v>0</v>
      </c>
      <c r="AF354">
        <v>264</v>
      </c>
      <c r="AG354">
        <v>1.2546999455000001</v>
      </c>
      <c r="BE354">
        <v>600000</v>
      </c>
      <c r="BQ354">
        <v>0</v>
      </c>
      <c r="BR354">
        <v>459</v>
      </c>
      <c r="BS354">
        <v>458</v>
      </c>
      <c r="BT354">
        <v>410</v>
      </c>
      <c r="BU354" t="s">
        <v>502</v>
      </c>
      <c r="BV354" t="s">
        <v>509</v>
      </c>
      <c r="BW354">
        <v>37.26</v>
      </c>
      <c r="BX354">
        <v>127.9</v>
      </c>
      <c r="BY354" t="s">
        <v>71</v>
      </c>
      <c r="BZ354" t="s">
        <v>181</v>
      </c>
      <c r="CA354" t="s">
        <v>102</v>
      </c>
      <c r="CB354" t="s">
        <v>878</v>
      </c>
      <c r="CC354" t="s">
        <v>80</v>
      </c>
      <c r="CD354" t="s">
        <v>881</v>
      </c>
      <c r="CE354">
        <v>242.83660133000001</v>
      </c>
      <c r="CF354">
        <v>54</v>
      </c>
      <c r="CG354">
        <v>75</v>
      </c>
      <c r="CH354">
        <v>103</v>
      </c>
      <c r="CI354">
        <v>142</v>
      </c>
      <c r="CJ354">
        <v>195</v>
      </c>
      <c r="CK354">
        <v>268</v>
      </c>
      <c r="CL354">
        <v>369</v>
      </c>
      <c r="CM354">
        <v>443</v>
      </c>
      <c r="CN354">
        <v>534</v>
      </c>
      <c r="CO354">
        <v>842</v>
      </c>
      <c r="CP354">
        <v>911</v>
      </c>
      <c r="CQ354">
        <v>934</v>
      </c>
      <c r="CR354">
        <v>962</v>
      </c>
      <c r="CS354">
        <v>1012</v>
      </c>
      <c r="CT354" t="s">
        <v>886</v>
      </c>
      <c r="CU354">
        <v>1052</v>
      </c>
      <c r="CV354">
        <v>1077</v>
      </c>
      <c r="CW354">
        <v>21926.400000000001</v>
      </c>
      <c r="CX354" t="s">
        <v>891</v>
      </c>
      <c r="CY354" t="s">
        <v>891</v>
      </c>
      <c r="CZ354">
        <v>4480.8935337000003</v>
      </c>
      <c r="DA354">
        <v>11124.936342000001</v>
      </c>
      <c r="DB354">
        <v>617.57299805000002</v>
      </c>
      <c r="DC354">
        <v>22.348699570000001</v>
      </c>
      <c r="DD354">
        <f t="shared" si="59"/>
        <v>3.6187948049164226E-2</v>
      </c>
      <c r="DE354">
        <v>4.9542198181000003</v>
      </c>
      <c r="DF354">
        <v>9.6578197478999996</v>
      </c>
      <c r="DG354">
        <v>0.51297497749999998</v>
      </c>
      <c r="DH354">
        <v>23.953024979999999</v>
      </c>
      <c r="DI354">
        <v>0.181311</v>
      </c>
      <c r="DJ354">
        <v>4.3429561300000001</v>
      </c>
      <c r="DK354">
        <v>0</v>
      </c>
      <c r="DL354">
        <v>0</v>
      </c>
      <c r="DM354">
        <v>0</v>
      </c>
      <c r="EB354" s="3">
        <v>164.30876147927526</v>
      </c>
      <c r="EC354">
        <f t="shared" si="56"/>
        <v>158065028.54306281</v>
      </c>
      <c r="ED354">
        <f t="shared" si="57"/>
        <v>432.75846281468256</v>
      </c>
      <c r="EE354">
        <f t="shared" si="58"/>
        <v>432.75846281468256</v>
      </c>
      <c r="EF354">
        <v>0</v>
      </c>
      <c r="EG354">
        <v>29500.267577999999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211.37466992</v>
      </c>
    </row>
    <row r="355" spans="1:146" x14ac:dyDescent="0.25">
      <c r="A355">
        <v>21762</v>
      </c>
      <c r="H355">
        <v>35313.275802999997</v>
      </c>
      <c r="I355">
        <v>35313.275802999997</v>
      </c>
      <c r="J355">
        <v>24926.486138</v>
      </c>
      <c r="K355">
        <v>24926.486138</v>
      </c>
      <c r="L355">
        <v>24926.486138</v>
      </c>
      <c r="M355">
        <v>137894.96129000001</v>
      </c>
      <c r="N355">
        <v>137894.96129000001</v>
      </c>
      <c r="O355">
        <v>39704.371201000002</v>
      </c>
      <c r="P355">
        <v>39704.371201000002</v>
      </c>
      <c r="Q355">
        <v>0</v>
      </c>
      <c r="AF355">
        <v>41</v>
      </c>
      <c r="AG355">
        <v>1.3281999825999999</v>
      </c>
      <c r="BE355">
        <v>600000</v>
      </c>
      <c r="BQ355">
        <v>1</v>
      </c>
      <c r="BR355">
        <v>460</v>
      </c>
      <c r="BS355">
        <v>459</v>
      </c>
      <c r="BT355">
        <v>410</v>
      </c>
      <c r="BU355" t="s">
        <v>502</v>
      </c>
      <c r="BV355" t="s">
        <v>510</v>
      </c>
      <c r="BW355">
        <v>37.28</v>
      </c>
      <c r="BX355">
        <v>127.02</v>
      </c>
      <c r="BY355" t="s">
        <v>71</v>
      </c>
      <c r="BZ355" t="s">
        <v>181</v>
      </c>
      <c r="CA355" t="s">
        <v>102</v>
      </c>
      <c r="CB355" t="s">
        <v>878</v>
      </c>
      <c r="CC355" t="s">
        <v>80</v>
      </c>
      <c r="CD355" t="s">
        <v>881</v>
      </c>
      <c r="CE355">
        <v>4059.6656745999999</v>
      </c>
      <c r="CF355">
        <v>74</v>
      </c>
      <c r="CG355">
        <v>81</v>
      </c>
      <c r="CH355">
        <v>90</v>
      </c>
      <c r="CI355">
        <v>155</v>
      </c>
      <c r="CJ355">
        <v>168</v>
      </c>
      <c r="CK355">
        <v>220</v>
      </c>
      <c r="CL355">
        <v>304</v>
      </c>
      <c r="CM355">
        <v>421</v>
      </c>
      <c r="CN355">
        <v>628</v>
      </c>
      <c r="CO355">
        <v>748</v>
      </c>
      <c r="CP355">
        <v>932</v>
      </c>
      <c r="CQ355">
        <v>1037</v>
      </c>
      <c r="CR355">
        <v>1140</v>
      </c>
      <c r="CS355">
        <v>1227</v>
      </c>
      <c r="CT355" t="s">
        <v>886</v>
      </c>
      <c r="CU355">
        <v>1275</v>
      </c>
      <c r="CV355">
        <v>1303</v>
      </c>
      <c r="CW355">
        <v>21926.400000000001</v>
      </c>
      <c r="CX355" t="s">
        <v>891</v>
      </c>
      <c r="CY355" t="s">
        <v>891</v>
      </c>
      <c r="CZ355">
        <v>4483.1612058999999</v>
      </c>
      <c r="DA355">
        <v>11046.560074999999</v>
      </c>
      <c r="DB355">
        <v>558.45599364999998</v>
      </c>
      <c r="DC355">
        <v>90.097702025999993</v>
      </c>
      <c r="DD355">
        <f t="shared" ref="DD355:DD386" si="77">IF(DB355&gt;0,MIN(DC355/DB355,100),100)</f>
        <v>0.16133357516163888</v>
      </c>
      <c r="DE355">
        <v>4.9542198181000003</v>
      </c>
      <c r="DF355">
        <v>9.6578197478999996</v>
      </c>
      <c r="DG355">
        <v>0.51297497749999998</v>
      </c>
      <c r="DH355">
        <v>2.7505509300000002</v>
      </c>
      <c r="DI355">
        <v>1.60775</v>
      </c>
      <c r="DJ355">
        <v>4.42220485</v>
      </c>
      <c r="DK355">
        <v>11468.107679999999</v>
      </c>
      <c r="DL355">
        <v>32418.218810999999</v>
      </c>
      <c r="DM355">
        <v>2.8268149999999999</v>
      </c>
      <c r="EB355" s="3">
        <v>164.30876147927526</v>
      </c>
      <c r="EC355">
        <f t="shared" si="56"/>
        <v>187311988.08637381</v>
      </c>
      <c r="ED355">
        <f t="shared" si="57"/>
        <v>512.83227402155728</v>
      </c>
      <c r="EE355">
        <f t="shared" si="58"/>
        <v>512.83227402155728</v>
      </c>
      <c r="EF355">
        <v>24926.486138</v>
      </c>
      <c r="EG355">
        <v>39704.371201000002</v>
      </c>
      <c r="EJ355">
        <v>24929.430718</v>
      </c>
      <c r="EK355">
        <v>24929.430718</v>
      </c>
      <c r="EL355">
        <v>24929.430718</v>
      </c>
      <c r="EM355">
        <v>0</v>
      </c>
      <c r="EN355">
        <v>0</v>
      </c>
      <c r="EO355">
        <v>0</v>
      </c>
    </row>
    <row r="356" spans="1:146" x14ac:dyDescent="0.25">
      <c r="A356">
        <v>21763</v>
      </c>
      <c r="H356">
        <v>69096.977582000007</v>
      </c>
      <c r="I356">
        <v>69096.977582000007</v>
      </c>
      <c r="J356">
        <v>0</v>
      </c>
      <c r="K356">
        <v>0</v>
      </c>
      <c r="L356">
        <v>0</v>
      </c>
      <c r="M356">
        <v>46834.913994000002</v>
      </c>
      <c r="N356">
        <v>46834.913994000002</v>
      </c>
      <c r="O356">
        <v>27832.375381000002</v>
      </c>
      <c r="P356">
        <v>0</v>
      </c>
      <c r="Q356">
        <v>0</v>
      </c>
      <c r="AF356">
        <v>40</v>
      </c>
      <c r="AG356">
        <v>0.93769997360000001</v>
      </c>
      <c r="BE356">
        <v>600000</v>
      </c>
      <c r="BQ356">
        <v>0</v>
      </c>
      <c r="BR356">
        <v>435</v>
      </c>
      <c r="BS356">
        <v>434</v>
      </c>
      <c r="BT356">
        <v>410</v>
      </c>
      <c r="BU356" t="s">
        <v>502</v>
      </c>
      <c r="BV356" t="s">
        <v>511</v>
      </c>
      <c r="BW356">
        <v>35.869999999999997</v>
      </c>
      <c r="BX356">
        <v>128.6</v>
      </c>
      <c r="BY356" t="s">
        <v>71</v>
      </c>
      <c r="BZ356" t="s">
        <v>181</v>
      </c>
      <c r="CA356" t="s">
        <v>102</v>
      </c>
      <c r="CB356" t="s">
        <v>878</v>
      </c>
      <c r="CC356" t="s">
        <v>80</v>
      </c>
      <c r="CD356" t="s">
        <v>881</v>
      </c>
      <c r="CE356">
        <v>5105.7623123000003</v>
      </c>
      <c r="CF356">
        <v>355</v>
      </c>
      <c r="CG356">
        <v>484</v>
      </c>
      <c r="CH356">
        <v>659</v>
      </c>
      <c r="CI356">
        <v>806</v>
      </c>
      <c r="CJ356">
        <v>1048</v>
      </c>
      <c r="CK356">
        <v>1297</v>
      </c>
      <c r="CL356">
        <v>1584</v>
      </c>
      <c r="CM356">
        <v>1998</v>
      </c>
      <c r="CN356">
        <v>2215</v>
      </c>
      <c r="CO356">
        <v>2434</v>
      </c>
      <c r="CP356">
        <v>2478</v>
      </c>
      <c r="CQ356">
        <v>2466</v>
      </c>
      <c r="CR356">
        <v>2450</v>
      </c>
      <c r="CS356">
        <v>2464</v>
      </c>
      <c r="CT356" t="s">
        <v>886</v>
      </c>
      <c r="CU356">
        <v>2525</v>
      </c>
      <c r="CV356">
        <v>2564</v>
      </c>
      <c r="CW356">
        <v>27863.8</v>
      </c>
      <c r="CX356" t="s">
        <v>891</v>
      </c>
      <c r="CY356" t="s">
        <v>891</v>
      </c>
      <c r="CZ356">
        <v>4322.7439013000003</v>
      </c>
      <c r="DA356">
        <v>11312.175765</v>
      </c>
      <c r="DB356">
        <v>1.2833600044</v>
      </c>
      <c r="DC356">
        <v>133.81399536000001</v>
      </c>
      <c r="DD356">
        <f t="shared" si="77"/>
        <v>100</v>
      </c>
      <c r="DE356">
        <v>4.8305401801999999</v>
      </c>
      <c r="DF356">
        <v>14.1875</v>
      </c>
      <c r="DG356">
        <v>0.34047800299999997</v>
      </c>
      <c r="DH356">
        <v>14.33894986</v>
      </c>
      <c r="DI356">
        <v>0.22606000000000001</v>
      </c>
      <c r="DJ356">
        <v>3.24146087</v>
      </c>
      <c r="DK356">
        <v>0</v>
      </c>
      <c r="DL356">
        <v>0</v>
      </c>
      <c r="DM356">
        <v>0</v>
      </c>
      <c r="EB356" s="3">
        <v>164.30876147927526</v>
      </c>
      <c r="EC356">
        <f t="shared" si="56"/>
        <v>402556465.62422442</v>
      </c>
      <c r="ED356">
        <f t="shared" si="57"/>
        <v>1102.1395362743995</v>
      </c>
      <c r="EE356">
        <f t="shared" si="58"/>
        <v>1102.1395362743995</v>
      </c>
      <c r="EF356">
        <v>0</v>
      </c>
      <c r="EG356">
        <v>0</v>
      </c>
      <c r="EJ356">
        <v>7005.9813187999998</v>
      </c>
      <c r="EK356">
        <v>7005.9813187999998</v>
      </c>
      <c r="EL356">
        <v>7005.9813187999998</v>
      </c>
      <c r="EM356">
        <v>0</v>
      </c>
      <c r="EN356">
        <v>0</v>
      </c>
      <c r="EO356">
        <v>113388.53882</v>
      </c>
    </row>
    <row r="357" spans="1:146" x14ac:dyDescent="0.25">
      <c r="A357">
        <v>21764</v>
      </c>
      <c r="H357">
        <v>63754.574938999998</v>
      </c>
      <c r="I357">
        <v>63754.574938999998</v>
      </c>
      <c r="J357">
        <v>20492.497573000001</v>
      </c>
      <c r="K357">
        <v>0</v>
      </c>
      <c r="L357">
        <v>0</v>
      </c>
      <c r="M357">
        <v>122805.03049</v>
      </c>
      <c r="N357">
        <v>122805.03049</v>
      </c>
      <c r="O357">
        <v>0</v>
      </c>
      <c r="P357">
        <v>0</v>
      </c>
      <c r="Q357">
        <v>0</v>
      </c>
      <c r="AF357">
        <v>55</v>
      </c>
      <c r="AG357">
        <v>1.2252000569999999</v>
      </c>
      <c r="BE357">
        <v>600000</v>
      </c>
      <c r="BQ357">
        <v>1</v>
      </c>
      <c r="BR357">
        <v>445</v>
      </c>
      <c r="BS357">
        <v>444</v>
      </c>
      <c r="BT357">
        <v>410</v>
      </c>
      <c r="BU357" t="s">
        <v>502</v>
      </c>
      <c r="BV357" t="s">
        <v>512</v>
      </c>
      <c r="BW357">
        <v>36.32</v>
      </c>
      <c r="BX357">
        <v>127.42</v>
      </c>
      <c r="BY357" t="s">
        <v>71</v>
      </c>
      <c r="BZ357" t="s">
        <v>181</v>
      </c>
      <c r="CA357" t="s">
        <v>102</v>
      </c>
      <c r="CB357" t="s">
        <v>878</v>
      </c>
      <c r="CC357" t="s">
        <v>80</v>
      </c>
      <c r="CD357" t="s">
        <v>881</v>
      </c>
      <c r="CE357">
        <v>2811.7929167000002</v>
      </c>
      <c r="CF357">
        <v>131</v>
      </c>
      <c r="CG357">
        <v>172</v>
      </c>
      <c r="CH357">
        <v>224</v>
      </c>
      <c r="CI357">
        <v>294</v>
      </c>
      <c r="CJ357">
        <v>400</v>
      </c>
      <c r="CK357">
        <v>501</v>
      </c>
      <c r="CL357">
        <v>641</v>
      </c>
      <c r="CM357">
        <v>850</v>
      </c>
      <c r="CN357">
        <v>1036</v>
      </c>
      <c r="CO357">
        <v>1256</v>
      </c>
      <c r="CP357">
        <v>1362</v>
      </c>
      <c r="CQ357">
        <v>1438</v>
      </c>
      <c r="CR357">
        <v>1520</v>
      </c>
      <c r="CS357">
        <v>1610</v>
      </c>
      <c r="CT357" t="s">
        <v>886</v>
      </c>
      <c r="CU357">
        <v>1667</v>
      </c>
      <c r="CV357">
        <v>1700</v>
      </c>
      <c r="CW357">
        <v>20170.900000000001</v>
      </c>
      <c r="CX357" t="s">
        <v>891</v>
      </c>
      <c r="CY357" t="s">
        <v>891</v>
      </c>
      <c r="CZ357">
        <v>4374.0602090000002</v>
      </c>
      <c r="DA357">
        <v>11168.401427000001</v>
      </c>
      <c r="DB357">
        <v>507.54501342999998</v>
      </c>
      <c r="DC357">
        <v>64.652000427000004</v>
      </c>
      <c r="DD357">
        <f t="shared" si="77"/>
        <v>0.12738180598028226</v>
      </c>
      <c r="DE357">
        <v>3.5206699371000001</v>
      </c>
      <c r="DF357">
        <v>14.116900444000001</v>
      </c>
      <c r="DG357">
        <v>0.24939300119999999</v>
      </c>
      <c r="DH357">
        <v>9.7996821399999998</v>
      </c>
      <c r="DI357">
        <v>0.290273</v>
      </c>
      <c r="DJ357">
        <v>2.84458426</v>
      </c>
      <c r="DK357">
        <v>14219.24156</v>
      </c>
      <c r="DL357">
        <v>34450.350013000003</v>
      </c>
      <c r="DM357">
        <v>2.4227979999999998</v>
      </c>
      <c r="EB357" s="3">
        <v>164.30876147927526</v>
      </c>
      <c r="EC357">
        <f t="shared" si="56"/>
        <v>249749317.4484984</v>
      </c>
      <c r="ED357">
        <f t="shared" si="57"/>
        <v>683.77636536207638</v>
      </c>
      <c r="EE357">
        <f t="shared" si="58"/>
        <v>683.77636536207638</v>
      </c>
      <c r="EF357">
        <v>0</v>
      </c>
      <c r="EG357">
        <v>0</v>
      </c>
      <c r="EJ357">
        <v>0</v>
      </c>
      <c r="EK357">
        <v>0</v>
      </c>
      <c r="EL357">
        <v>29087.956402</v>
      </c>
      <c r="EM357">
        <v>6434.9146294000002</v>
      </c>
      <c r="EN357">
        <v>6434.9146294000002</v>
      </c>
      <c r="EO357">
        <v>43676.460221000001</v>
      </c>
    </row>
    <row r="358" spans="1:146" x14ac:dyDescent="0.25">
      <c r="A358">
        <v>21766</v>
      </c>
      <c r="H358">
        <v>12480.005967999999</v>
      </c>
      <c r="I358">
        <v>12480.005967999999</v>
      </c>
      <c r="J358">
        <v>12480.005967999999</v>
      </c>
      <c r="K358">
        <v>12480.005967999999</v>
      </c>
      <c r="L358">
        <v>0</v>
      </c>
      <c r="M358">
        <v>92650.385548999999</v>
      </c>
      <c r="N358">
        <v>92919.220407999994</v>
      </c>
      <c r="O358">
        <v>0</v>
      </c>
      <c r="P358">
        <v>0</v>
      </c>
      <c r="Q358">
        <v>0</v>
      </c>
      <c r="AF358">
        <v>6</v>
      </c>
      <c r="AG358">
        <v>1.2251000404000001</v>
      </c>
      <c r="BE358">
        <v>600000</v>
      </c>
      <c r="BQ358">
        <v>0</v>
      </c>
      <c r="BR358">
        <v>427</v>
      </c>
      <c r="BS358">
        <v>426</v>
      </c>
      <c r="BT358">
        <v>410</v>
      </c>
      <c r="BU358" t="s">
        <v>502</v>
      </c>
      <c r="BV358" t="s">
        <v>513</v>
      </c>
      <c r="BW358">
        <v>35.54</v>
      </c>
      <c r="BX358">
        <v>129.32</v>
      </c>
      <c r="BY358" t="s">
        <v>71</v>
      </c>
      <c r="BZ358" t="s">
        <v>181</v>
      </c>
      <c r="CA358" t="s">
        <v>102</v>
      </c>
      <c r="CB358" t="s">
        <v>878</v>
      </c>
      <c r="CC358" t="s">
        <v>80</v>
      </c>
      <c r="CD358" t="s">
        <v>881</v>
      </c>
      <c r="CE358">
        <v>2215.5797386999998</v>
      </c>
      <c r="CF358">
        <v>29</v>
      </c>
      <c r="CG358">
        <v>45</v>
      </c>
      <c r="CH358">
        <v>67</v>
      </c>
      <c r="CI358">
        <v>102</v>
      </c>
      <c r="CJ358">
        <v>154</v>
      </c>
      <c r="CK358">
        <v>246</v>
      </c>
      <c r="CL358">
        <v>405</v>
      </c>
      <c r="CM358">
        <v>541</v>
      </c>
      <c r="CN358">
        <v>673</v>
      </c>
      <c r="CO358">
        <v>945</v>
      </c>
      <c r="CP358">
        <v>1011</v>
      </c>
      <c r="CQ358">
        <v>1047</v>
      </c>
      <c r="CR358">
        <v>1089</v>
      </c>
      <c r="CS358">
        <v>1149</v>
      </c>
      <c r="CT358" t="s">
        <v>886</v>
      </c>
      <c r="CU358">
        <v>1193</v>
      </c>
      <c r="CV358">
        <v>1220</v>
      </c>
      <c r="CW358">
        <v>22556.9</v>
      </c>
      <c r="CX358" t="s">
        <v>891</v>
      </c>
      <c r="CY358" t="s">
        <v>891</v>
      </c>
      <c r="CZ358">
        <v>4285.0421182</v>
      </c>
      <c r="DA358">
        <v>11404.922769000001</v>
      </c>
      <c r="DB358">
        <v>1.1286599636000001</v>
      </c>
      <c r="DC358">
        <v>41.017601012999997</v>
      </c>
      <c r="DD358">
        <f t="shared" si="77"/>
        <v>36.341858784615077</v>
      </c>
      <c r="DE358">
        <v>0.39930099250000001</v>
      </c>
      <c r="DF358">
        <v>1.7017300128999999</v>
      </c>
      <c r="DG358">
        <v>0.2346449941</v>
      </c>
      <c r="DH358">
        <v>1.2790489199999999</v>
      </c>
      <c r="DI358">
        <v>0.71326400000000001</v>
      </c>
      <c r="DJ358">
        <v>0.91229974999999996</v>
      </c>
      <c r="DK358">
        <v>0</v>
      </c>
      <c r="DL358">
        <v>0</v>
      </c>
      <c r="DM358">
        <v>0</v>
      </c>
      <c r="EB358" s="3">
        <v>164.30876147927526</v>
      </c>
      <c r="EC358">
        <f t="shared" si="56"/>
        <v>178932241.25093076</v>
      </c>
      <c r="ED358">
        <f t="shared" si="57"/>
        <v>489.88977755217184</v>
      </c>
      <c r="EE358">
        <f t="shared" si="58"/>
        <v>489.88977755217184</v>
      </c>
      <c r="EF358">
        <v>12480.005967999999</v>
      </c>
      <c r="EG358">
        <v>0</v>
      </c>
      <c r="EJ358">
        <v>12480.005967999999</v>
      </c>
      <c r="EK358">
        <v>22376.673697999999</v>
      </c>
      <c r="EL358">
        <v>22376.673697999999</v>
      </c>
      <c r="EM358">
        <v>0</v>
      </c>
      <c r="EN358">
        <v>0</v>
      </c>
      <c r="EO358">
        <v>109949.6011</v>
      </c>
    </row>
    <row r="359" spans="1:146" x14ac:dyDescent="0.25">
      <c r="A359">
        <v>21769</v>
      </c>
      <c r="B359">
        <v>7</v>
      </c>
      <c r="C359">
        <v>7.9929699999999995E-5</v>
      </c>
      <c r="D359">
        <v>0</v>
      </c>
      <c r="E359">
        <v>0</v>
      </c>
      <c r="F359">
        <v>0</v>
      </c>
      <c r="G359">
        <v>0.99992007029999996</v>
      </c>
      <c r="H359">
        <v>180766.20774000001</v>
      </c>
      <c r="I359">
        <v>180766.20774000001</v>
      </c>
      <c r="J359">
        <v>144332.69889</v>
      </c>
      <c r="K359">
        <v>20129.503338999999</v>
      </c>
      <c r="L359">
        <v>20129.503338999999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7165.9212782000004</v>
      </c>
      <c r="S359">
        <v>7165.9212782000004</v>
      </c>
      <c r="T359">
        <v>7165.9212782000004</v>
      </c>
      <c r="U359">
        <v>7165.9212782000004</v>
      </c>
      <c r="V359">
        <v>88410.355618000001</v>
      </c>
      <c r="W359">
        <v>50090.955243999997</v>
      </c>
      <c r="X359">
        <v>0</v>
      </c>
      <c r="Y359">
        <v>0</v>
      </c>
      <c r="Z359">
        <v>0</v>
      </c>
      <c r="AA359">
        <v>13434.114384</v>
      </c>
      <c r="AB359">
        <v>13434.114384</v>
      </c>
      <c r="AC359">
        <v>13434.114384</v>
      </c>
      <c r="AD359">
        <v>13434.114384</v>
      </c>
      <c r="AE359">
        <v>13434.114384</v>
      </c>
      <c r="AF359">
        <v>18</v>
      </c>
      <c r="AG359">
        <v>5.9700001000000003E-2</v>
      </c>
      <c r="AH359">
        <v>43.123542491999999</v>
      </c>
      <c r="AI359">
        <v>1.4711272900000001</v>
      </c>
      <c r="AJ359">
        <f t="shared" ref="AJ359:AJ366" si="78">IF(AI359&gt;0,MIN(AH359/AI359,100),100)</f>
        <v>29.313263906619525</v>
      </c>
      <c r="AK359">
        <v>148.79217851000001</v>
      </c>
      <c r="AL359">
        <v>894.76846115000001</v>
      </c>
      <c r="AM359">
        <v>1.2352977898999999</v>
      </c>
      <c r="AN359">
        <f t="shared" ref="AN359:AN366" si="79">IF(AND(AK359=0,AL359=0,AM359=0),1,0)</f>
        <v>0</v>
      </c>
      <c r="AQ359">
        <v>44.432341137999998</v>
      </c>
      <c r="AR359">
        <v>0</v>
      </c>
      <c r="BE359">
        <v>49000</v>
      </c>
      <c r="BF359">
        <v>1.285714</v>
      </c>
      <c r="BN359">
        <v>1251</v>
      </c>
      <c r="BO359">
        <f>BN359*365.25*1000000/1000</f>
        <v>456927750</v>
      </c>
      <c r="BP359">
        <f>BO359/(CR359*1000)</f>
        <v>197.1215487489215</v>
      </c>
      <c r="BQ359">
        <v>0</v>
      </c>
      <c r="BR359">
        <v>306</v>
      </c>
      <c r="BS359">
        <v>306</v>
      </c>
      <c r="BT359">
        <v>414</v>
      </c>
      <c r="BU359" t="s">
        <v>514</v>
      </c>
      <c r="BV359" t="s">
        <v>515</v>
      </c>
      <c r="BW359">
        <v>29.33</v>
      </c>
      <c r="BX359">
        <v>47.98</v>
      </c>
      <c r="BY359" t="s">
        <v>71</v>
      </c>
      <c r="BZ359" t="s">
        <v>88</v>
      </c>
      <c r="CA359" t="s">
        <v>516</v>
      </c>
      <c r="CB359" t="s">
        <v>878</v>
      </c>
      <c r="CC359" t="s">
        <v>96</v>
      </c>
      <c r="CD359" t="s">
        <v>96</v>
      </c>
      <c r="CE359">
        <v>1820.5587235999999</v>
      </c>
      <c r="CF359">
        <v>63</v>
      </c>
      <c r="CG359">
        <v>106</v>
      </c>
      <c r="CH359">
        <v>169</v>
      </c>
      <c r="CI359">
        <v>303</v>
      </c>
      <c r="CJ359">
        <v>553</v>
      </c>
      <c r="CK359">
        <v>688</v>
      </c>
      <c r="CL359">
        <v>891</v>
      </c>
      <c r="CM359">
        <v>1122</v>
      </c>
      <c r="CN359">
        <v>1392</v>
      </c>
      <c r="CO359">
        <v>1123</v>
      </c>
      <c r="CP359">
        <v>1333</v>
      </c>
      <c r="CQ359">
        <v>1582</v>
      </c>
      <c r="CR359">
        <v>2318</v>
      </c>
      <c r="CS359">
        <v>2698</v>
      </c>
      <c r="CT359" t="s">
        <v>883</v>
      </c>
      <c r="CU359">
        <v>2991</v>
      </c>
      <c r="CV359">
        <v>3255</v>
      </c>
      <c r="CW359">
        <v>23818.5</v>
      </c>
      <c r="CX359" t="s">
        <v>891</v>
      </c>
      <c r="CY359" t="s">
        <v>891</v>
      </c>
      <c r="CZ359">
        <v>3565.326575</v>
      </c>
      <c r="DA359">
        <v>4417.0985242999996</v>
      </c>
      <c r="DB359">
        <v>0</v>
      </c>
      <c r="DC359">
        <v>85.759300232000001</v>
      </c>
      <c r="DD359">
        <f t="shared" si="77"/>
        <v>100</v>
      </c>
      <c r="DE359">
        <v>0.35164999959999999</v>
      </c>
      <c r="DF359">
        <v>0</v>
      </c>
      <c r="DG359">
        <v>0</v>
      </c>
      <c r="DH359">
        <v>0.10165513</v>
      </c>
      <c r="DI359">
        <v>5.9920600000000004</v>
      </c>
      <c r="DJ359">
        <v>0.60912365000000002</v>
      </c>
      <c r="DK359">
        <v>0</v>
      </c>
      <c r="DL359">
        <v>0</v>
      </c>
      <c r="DM359">
        <v>0</v>
      </c>
      <c r="DN359">
        <f t="shared" ref="DN359:DN366" si="80">IF(AND(D359=1,AM359&gt;1),1,0)</f>
        <v>0</v>
      </c>
      <c r="DO359">
        <f t="shared" ref="DO359:DO366" si="81">IF(AND(DN359=0,AN359=1),AO359,DN359)</f>
        <v>0</v>
      </c>
      <c r="DP359">
        <f t="shared" ref="DP359:DP366" si="82">IF(AND(E359=1,AS360&gt;0.3),1,0)</f>
        <v>0</v>
      </c>
      <c r="DQ359">
        <f t="shared" ref="DQ359:DQ366" si="83">IF(AND(F359=1,AT360&gt;0.4),1,0)</f>
        <v>0</v>
      </c>
      <c r="DR359">
        <f t="shared" ref="DR359:DR366" si="84">IF(AND($F359=1,$AT360&gt;1),1,0)</f>
        <v>0</v>
      </c>
      <c r="DS359">
        <f t="shared" ref="DS359:DS366" si="85">IF(AND($F359=1,$AX359&gt;0.3),1,0)</f>
        <v>0</v>
      </c>
      <c r="DT359">
        <f t="shared" ref="DT359:DT366" si="86">IF(AND($F359=1,$AX359&gt;0.4),1,0)</f>
        <v>0</v>
      </c>
      <c r="DU359">
        <f t="shared" ref="DU359:DU366" si="87">IF(AND($F359=1,$AX359&gt;1),1,0)</f>
        <v>0</v>
      </c>
      <c r="DV359">
        <f t="shared" ref="DV359:DV366" si="88">IF(AND($F359=1,$BI359&gt;0.3),1,0)</f>
        <v>0</v>
      </c>
      <c r="DW359">
        <f t="shared" ref="DW359:DW366" si="89">IF(AND($F359=1,$BI359&gt;0.4),1,0)</f>
        <v>0</v>
      </c>
      <c r="DX359">
        <f t="shared" ref="DX359:DX366" si="90">IF(AND($F359=1,$BI359&gt;1),1,0)</f>
        <v>0</v>
      </c>
      <c r="DY359">
        <f t="shared" ref="DY359:DY366" si="91">IF(AND($F359=1,$BL359&gt;0.3),1,0)</f>
        <v>0</v>
      </c>
      <c r="DZ359">
        <f t="shared" ref="DZ359:DZ366" si="92">IF(AND($F359=1,$BL359&gt;0.4),1,0)</f>
        <v>0</v>
      </c>
      <c r="EA359">
        <f t="shared" ref="EA359:EA366" si="93">IF(AND($F359=1,$BL359&gt;1),1,0)</f>
        <v>0</v>
      </c>
      <c r="EB359" s="3">
        <v>161.66606563288858</v>
      </c>
      <c r="EC359">
        <f t="shared" si="56"/>
        <v>374741940.13703573</v>
      </c>
      <c r="ED359">
        <f t="shared" si="57"/>
        <v>1025.9875157755939</v>
      </c>
      <c r="EE359">
        <f t="shared" si="58"/>
        <v>1251</v>
      </c>
      <c r="EF359">
        <v>20129.503338999999</v>
      </c>
      <c r="EG359">
        <v>0</v>
      </c>
      <c r="EH359">
        <v>13434.114384</v>
      </c>
      <c r="EI359">
        <v>14650.234058</v>
      </c>
      <c r="EJ359">
        <v>19943.458658</v>
      </c>
      <c r="EK359">
        <v>19943.458658</v>
      </c>
      <c r="EL359">
        <v>19943.458658</v>
      </c>
      <c r="EM359">
        <v>92803.664059999996</v>
      </c>
      <c r="EN359">
        <v>92803.664059999996</v>
      </c>
      <c r="EO359">
        <v>92803.664059999996</v>
      </c>
    </row>
    <row r="360" spans="1:146" x14ac:dyDescent="0.25">
      <c r="A360">
        <v>21770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380285.81416000001</v>
      </c>
      <c r="I360">
        <v>380285.81416000001</v>
      </c>
      <c r="J360">
        <v>380285.81416000001</v>
      </c>
      <c r="K360">
        <v>113543.01788</v>
      </c>
      <c r="L360">
        <v>0</v>
      </c>
      <c r="M360">
        <v>761636.12838000001</v>
      </c>
      <c r="N360">
        <v>761636.12838000001</v>
      </c>
      <c r="O360">
        <v>547410.10176999995</v>
      </c>
      <c r="P360">
        <v>201195.54863999999</v>
      </c>
      <c r="Q360">
        <v>201195.54863999999</v>
      </c>
      <c r="R360">
        <v>0</v>
      </c>
      <c r="S360">
        <v>0</v>
      </c>
      <c r="T360">
        <v>0</v>
      </c>
      <c r="U360">
        <v>0</v>
      </c>
      <c r="V360">
        <v>14057.47452</v>
      </c>
      <c r="W360">
        <v>14057.47452</v>
      </c>
      <c r="X360">
        <v>14057.47452</v>
      </c>
      <c r="Y360">
        <v>14057.47452</v>
      </c>
      <c r="Z360">
        <v>14057.47452</v>
      </c>
      <c r="AA360">
        <v>5961.6239606999998</v>
      </c>
      <c r="AB360">
        <v>5961.6239606999998</v>
      </c>
      <c r="AC360">
        <v>5961.6239606999998</v>
      </c>
      <c r="AD360">
        <v>5961.6239606999998</v>
      </c>
      <c r="AE360">
        <v>5961.6239606999998</v>
      </c>
      <c r="AF360">
        <v>741</v>
      </c>
      <c r="AG360">
        <v>0.3959000111</v>
      </c>
      <c r="AH360">
        <v>74.322700501</v>
      </c>
      <c r="AI360">
        <v>6.9444298700000004E-2</v>
      </c>
      <c r="AJ360">
        <f t="shared" si="78"/>
        <v>100</v>
      </c>
      <c r="AK360">
        <v>16276.48544</v>
      </c>
      <c r="AL360">
        <v>69833.642273999998</v>
      </c>
      <c r="AM360">
        <v>4.2904619999999998</v>
      </c>
      <c r="AN360">
        <f t="shared" si="79"/>
        <v>0</v>
      </c>
      <c r="AQ360">
        <v>9.0253366580000005</v>
      </c>
      <c r="AR360">
        <v>0</v>
      </c>
      <c r="BE360">
        <v>600000</v>
      </c>
      <c r="BF360">
        <v>6.0256410000000002</v>
      </c>
      <c r="BN360">
        <v>454</v>
      </c>
      <c r="BO360">
        <f>BN360*365.25*1000000/1000</f>
        <v>165823500</v>
      </c>
      <c r="BP360">
        <f>BO360/(CR360*1000)</f>
        <v>199.54693140794222</v>
      </c>
      <c r="BQ360">
        <v>1</v>
      </c>
      <c r="BR360">
        <v>545</v>
      </c>
      <c r="BS360">
        <v>544</v>
      </c>
      <c r="BT360">
        <v>417</v>
      </c>
      <c r="BU360" t="s">
        <v>517</v>
      </c>
      <c r="BV360" t="s">
        <v>518</v>
      </c>
      <c r="BW360">
        <v>42.87</v>
      </c>
      <c r="BX360">
        <v>74.569999999999993</v>
      </c>
      <c r="BY360" t="s">
        <v>71</v>
      </c>
      <c r="BZ360" t="s">
        <v>494</v>
      </c>
      <c r="CA360" t="s">
        <v>73</v>
      </c>
      <c r="CB360" t="s">
        <v>73</v>
      </c>
      <c r="CC360" t="s">
        <v>74</v>
      </c>
      <c r="CD360" t="s">
        <v>74</v>
      </c>
      <c r="CE360">
        <v>2363.0318590000002</v>
      </c>
      <c r="CF360">
        <v>150</v>
      </c>
      <c r="CG360">
        <v>186</v>
      </c>
      <c r="CH360">
        <v>236</v>
      </c>
      <c r="CI360">
        <v>322</v>
      </c>
      <c r="CJ360">
        <v>433</v>
      </c>
      <c r="CK360">
        <v>485</v>
      </c>
      <c r="CL360">
        <v>538</v>
      </c>
      <c r="CM360">
        <v>583</v>
      </c>
      <c r="CN360">
        <v>635</v>
      </c>
      <c r="CO360">
        <v>703</v>
      </c>
      <c r="CP360">
        <v>766</v>
      </c>
      <c r="CQ360">
        <v>798</v>
      </c>
      <c r="CR360">
        <v>831</v>
      </c>
      <c r="CS360">
        <v>882</v>
      </c>
      <c r="CT360" t="s">
        <v>884</v>
      </c>
      <c r="CU360">
        <v>982</v>
      </c>
      <c r="CV360">
        <v>1114</v>
      </c>
      <c r="CW360">
        <v>4689.83</v>
      </c>
      <c r="CX360" t="s">
        <v>877</v>
      </c>
      <c r="CY360" t="s">
        <v>890</v>
      </c>
      <c r="CZ360">
        <v>5107.6017167999998</v>
      </c>
      <c r="DA360">
        <v>6160.0009055999999</v>
      </c>
      <c r="DB360">
        <v>6.9444298700000004E-2</v>
      </c>
      <c r="DC360">
        <v>74.322700501</v>
      </c>
      <c r="DD360">
        <f t="shared" si="77"/>
        <v>100</v>
      </c>
      <c r="DE360">
        <v>64.819702148000005</v>
      </c>
      <c r="DF360">
        <v>27.605699539</v>
      </c>
      <c r="DG360">
        <v>2.3480501175000001</v>
      </c>
      <c r="DH360">
        <v>12.26850971</v>
      </c>
      <c r="DI360">
        <v>0.59246200000000004</v>
      </c>
      <c r="DJ360">
        <v>7.2686263699999998</v>
      </c>
      <c r="DK360">
        <v>16276.48544</v>
      </c>
      <c r="DL360">
        <v>69833.642273999998</v>
      </c>
      <c r="DM360">
        <v>4.2904619999999998</v>
      </c>
      <c r="DN360">
        <f t="shared" si="80"/>
        <v>1</v>
      </c>
      <c r="DO360">
        <f t="shared" si="81"/>
        <v>1</v>
      </c>
      <c r="DP360">
        <f t="shared" si="82"/>
        <v>0</v>
      </c>
      <c r="DQ360">
        <f t="shared" si="83"/>
        <v>0</v>
      </c>
      <c r="DR360">
        <f t="shared" si="84"/>
        <v>0</v>
      </c>
      <c r="DS360">
        <f t="shared" si="85"/>
        <v>0</v>
      </c>
      <c r="DT360">
        <f t="shared" si="86"/>
        <v>0</v>
      </c>
      <c r="DU360">
        <f t="shared" si="87"/>
        <v>0</v>
      </c>
      <c r="DV360">
        <f t="shared" si="88"/>
        <v>0</v>
      </c>
      <c r="DW360">
        <f t="shared" si="89"/>
        <v>0</v>
      </c>
      <c r="DX360">
        <f t="shared" si="90"/>
        <v>0</v>
      </c>
      <c r="DY360">
        <f t="shared" si="91"/>
        <v>0</v>
      </c>
      <c r="DZ360">
        <f t="shared" si="92"/>
        <v>0</v>
      </c>
      <c r="EA360">
        <f t="shared" si="93"/>
        <v>0</v>
      </c>
      <c r="EB360" s="3">
        <v>120.36539494895217</v>
      </c>
      <c r="EC360">
        <f t="shared" si="56"/>
        <v>100023643.20257926</v>
      </c>
      <c r="ED360">
        <f t="shared" si="57"/>
        <v>273.8498102740021</v>
      </c>
      <c r="EE360">
        <f t="shared" si="58"/>
        <v>454</v>
      </c>
      <c r="EF360">
        <v>380285.81416000001</v>
      </c>
      <c r="EG360">
        <v>547410.10176999995</v>
      </c>
      <c r="EH360">
        <v>5961.6239606999998</v>
      </c>
      <c r="EI360">
        <v>14057.47452</v>
      </c>
      <c r="EJ360">
        <v>14287.051162</v>
      </c>
      <c r="EK360">
        <v>14287.051162</v>
      </c>
      <c r="EL360">
        <v>95900.349820000003</v>
      </c>
      <c r="EM360">
        <v>3697.9510200999998</v>
      </c>
      <c r="EN360">
        <v>3758.3929241999999</v>
      </c>
      <c r="EO360">
        <v>3758.3929241999999</v>
      </c>
    </row>
    <row r="361" spans="1:146" x14ac:dyDescent="0.25">
      <c r="A361">
        <v>21772</v>
      </c>
      <c r="B361">
        <v>3</v>
      </c>
      <c r="C361">
        <v>0.33333333329999998</v>
      </c>
      <c r="D361">
        <v>0</v>
      </c>
      <c r="E361">
        <v>0.66666666669999997</v>
      </c>
      <c r="F361">
        <v>1</v>
      </c>
      <c r="G361">
        <v>0</v>
      </c>
      <c r="H361">
        <v>330188.24046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204746.97927000001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149</v>
      </c>
      <c r="AG361">
        <v>1.0105999708</v>
      </c>
      <c r="AH361">
        <v>0</v>
      </c>
      <c r="AI361">
        <v>1783.4337361</v>
      </c>
      <c r="AJ361">
        <f t="shared" si="78"/>
        <v>0</v>
      </c>
      <c r="AK361">
        <v>0</v>
      </c>
      <c r="AL361">
        <v>0</v>
      </c>
      <c r="AM361">
        <v>0</v>
      </c>
      <c r="AN361">
        <f t="shared" si="79"/>
        <v>1</v>
      </c>
      <c r="AQ361">
        <v>13.455444484999999</v>
      </c>
      <c r="AR361">
        <v>0</v>
      </c>
      <c r="AS361">
        <v>505.22955245999998</v>
      </c>
      <c r="AT361">
        <v>6.2748999999999999E-2</v>
      </c>
      <c r="AU361">
        <v>31.702669929999999</v>
      </c>
      <c r="AV361">
        <v>15.085000038</v>
      </c>
      <c r="AW361">
        <v>674.79998779000005</v>
      </c>
      <c r="AX361">
        <v>2.2354699700000001E-2</v>
      </c>
      <c r="AY361">
        <v>159118.54500000001</v>
      </c>
      <c r="AZ361">
        <v>2.9329999999999998</v>
      </c>
      <c r="BA361">
        <v>3432.915</v>
      </c>
      <c r="BB361">
        <v>62881.195</v>
      </c>
      <c r="BC361">
        <v>23075.34</v>
      </c>
      <c r="BD361">
        <v>0</v>
      </c>
      <c r="BE361">
        <v>600000</v>
      </c>
      <c r="BF361">
        <v>6.0256410000000002</v>
      </c>
      <c r="BG361">
        <v>83777847.656000003</v>
      </c>
      <c r="BH361">
        <v>1422963.0925</v>
      </c>
      <c r="BI361">
        <v>1.27025794E-2</v>
      </c>
      <c r="BJ361">
        <v>91.954213144999997</v>
      </c>
      <c r="BK361">
        <v>4.0771555749999999</v>
      </c>
      <c r="BL361">
        <f>BK361/BJ361</f>
        <v>4.4338975187258128E-2</v>
      </c>
      <c r="BM361">
        <v>30.037867299999998</v>
      </c>
      <c r="BN361">
        <v>120</v>
      </c>
      <c r="BO361">
        <f>BN361*365.25*1000000/1000</f>
        <v>43830000</v>
      </c>
      <c r="BP361">
        <f>BO361/(CR361*1000)</f>
        <v>57.219321148825067</v>
      </c>
      <c r="BQ361">
        <v>0</v>
      </c>
      <c r="BR361">
        <v>177</v>
      </c>
      <c r="BS361">
        <v>177</v>
      </c>
      <c r="BT361">
        <v>418</v>
      </c>
      <c r="BU361" t="s">
        <v>519</v>
      </c>
      <c r="BV361" t="s">
        <v>520</v>
      </c>
      <c r="BW361">
        <v>17.96</v>
      </c>
      <c r="BX361">
        <v>102.6</v>
      </c>
      <c r="BY361" t="s">
        <v>71</v>
      </c>
      <c r="BZ361" t="s">
        <v>156</v>
      </c>
      <c r="CA361" t="s">
        <v>118</v>
      </c>
      <c r="CB361" t="s">
        <v>879</v>
      </c>
      <c r="CC361" t="s">
        <v>80</v>
      </c>
      <c r="CD361" t="s">
        <v>881</v>
      </c>
      <c r="CE361">
        <v>532.44274651000001</v>
      </c>
      <c r="CF361">
        <v>35</v>
      </c>
      <c r="CG361">
        <v>78</v>
      </c>
      <c r="CH361">
        <v>112</v>
      </c>
      <c r="CI361">
        <v>118</v>
      </c>
      <c r="CJ361">
        <v>143</v>
      </c>
      <c r="CK361">
        <v>179</v>
      </c>
      <c r="CL361">
        <v>208</v>
      </c>
      <c r="CM361">
        <v>239</v>
      </c>
      <c r="CN361">
        <v>283</v>
      </c>
      <c r="CO361">
        <v>337</v>
      </c>
      <c r="CP361">
        <v>442</v>
      </c>
      <c r="CQ361">
        <v>580</v>
      </c>
      <c r="CR361">
        <v>766</v>
      </c>
      <c r="CS361">
        <v>999</v>
      </c>
      <c r="CT361" t="s">
        <v>884</v>
      </c>
      <c r="CU361">
        <v>1246</v>
      </c>
      <c r="CV361">
        <v>1490</v>
      </c>
      <c r="CW361">
        <v>2343.0300000000002</v>
      </c>
      <c r="CX361" t="s">
        <v>879</v>
      </c>
      <c r="CY361" t="s">
        <v>889</v>
      </c>
      <c r="CZ361">
        <v>2206.6874547000002</v>
      </c>
      <c r="DA361">
        <v>9970.3929229999994</v>
      </c>
      <c r="DB361">
        <v>2333.3701172000001</v>
      </c>
      <c r="DC361">
        <v>0</v>
      </c>
      <c r="DD361">
        <f t="shared" si="77"/>
        <v>0</v>
      </c>
      <c r="DE361">
        <v>15.085000038</v>
      </c>
      <c r="DF361">
        <v>674.79998779000005</v>
      </c>
      <c r="DG361">
        <v>2.2354699700000001E-2</v>
      </c>
      <c r="DH361">
        <v>505.22955245999998</v>
      </c>
      <c r="DI361">
        <v>6.2748999999999999E-2</v>
      </c>
      <c r="DJ361">
        <v>31.702669929999999</v>
      </c>
      <c r="DK361">
        <v>0</v>
      </c>
      <c r="DL361">
        <v>0</v>
      </c>
      <c r="DM361">
        <v>0</v>
      </c>
      <c r="DN361">
        <f t="shared" si="80"/>
        <v>0</v>
      </c>
      <c r="DO361">
        <f t="shared" si="81"/>
        <v>0</v>
      </c>
      <c r="DP361">
        <f t="shared" si="82"/>
        <v>0</v>
      </c>
      <c r="DQ361">
        <f t="shared" si="83"/>
        <v>0</v>
      </c>
      <c r="DR361">
        <f t="shared" si="84"/>
        <v>0</v>
      </c>
      <c r="DS361">
        <f t="shared" si="85"/>
        <v>0</v>
      </c>
      <c r="DT361">
        <f t="shared" si="86"/>
        <v>0</v>
      </c>
      <c r="DU361">
        <f t="shared" si="87"/>
        <v>0</v>
      </c>
      <c r="DV361">
        <f t="shared" si="88"/>
        <v>0</v>
      </c>
      <c r="DW361">
        <f t="shared" si="89"/>
        <v>0</v>
      </c>
      <c r="DX361">
        <f t="shared" si="90"/>
        <v>0</v>
      </c>
      <c r="DY361">
        <f t="shared" si="91"/>
        <v>0</v>
      </c>
      <c r="DZ361">
        <f t="shared" si="92"/>
        <v>0</v>
      </c>
      <c r="EA361">
        <f t="shared" si="93"/>
        <v>0</v>
      </c>
      <c r="EB361" s="3">
        <v>60.213061602593797</v>
      </c>
      <c r="EC361">
        <f t="shared" si="56"/>
        <v>46123205.187586851</v>
      </c>
      <c r="ED361">
        <f t="shared" si="57"/>
        <v>126.27845362789009</v>
      </c>
      <c r="EE361">
        <f t="shared" si="58"/>
        <v>120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318936.15899000003</v>
      </c>
    </row>
    <row r="362" spans="1:146" x14ac:dyDescent="0.25">
      <c r="A362">
        <v>21773</v>
      </c>
      <c r="B362">
        <v>2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169310.80374999999</v>
      </c>
      <c r="I362">
        <v>130203.40089999999</v>
      </c>
      <c r="J362">
        <v>130203.40089999999</v>
      </c>
      <c r="K362">
        <v>895.05893153</v>
      </c>
      <c r="L362">
        <v>0</v>
      </c>
      <c r="M362">
        <v>206331.41665999999</v>
      </c>
      <c r="N362">
        <v>206331.41665999999</v>
      </c>
      <c r="O362">
        <v>14972.886009</v>
      </c>
      <c r="P362">
        <v>0</v>
      </c>
      <c r="Q362">
        <v>0</v>
      </c>
      <c r="R362">
        <v>100148.37093</v>
      </c>
      <c r="S362">
        <v>44320.578803999997</v>
      </c>
      <c r="T362">
        <v>11988.660689</v>
      </c>
      <c r="U362">
        <v>11988.660689</v>
      </c>
      <c r="V362">
        <v>129833.44085</v>
      </c>
      <c r="W362">
        <v>129833.44085</v>
      </c>
      <c r="X362">
        <v>43807.011187999997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53</v>
      </c>
      <c r="AG362">
        <v>0.7088999748</v>
      </c>
      <c r="AH362">
        <v>131.13380432</v>
      </c>
      <c r="AI362">
        <v>129.62600040000001</v>
      </c>
      <c r="AJ362">
        <f t="shared" si="78"/>
        <v>1.0116319558988722</v>
      </c>
      <c r="AK362">
        <v>0</v>
      </c>
      <c r="AL362">
        <v>0</v>
      </c>
      <c r="AM362">
        <v>0</v>
      </c>
      <c r="AN362">
        <f t="shared" si="79"/>
        <v>1</v>
      </c>
      <c r="AO362">
        <v>1</v>
      </c>
      <c r="AP362" t="s">
        <v>915</v>
      </c>
      <c r="AQ362">
        <v>8.1406302795999999</v>
      </c>
      <c r="AR362">
        <v>0</v>
      </c>
      <c r="BE362">
        <v>600000</v>
      </c>
      <c r="BF362">
        <v>6.0256410000000002</v>
      </c>
      <c r="BQ362">
        <v>0</v>
      </c>
      <c r="BR362">
        <v>392</v>
      </c>
      <c r="BS362">
        <v>391</v>
      </c>
      <c r="BT362">
        <v>422</v>
      </c>
      <c r="BU362" t="s">
        <v>521</v>
      </c>
      <c r="BV362" t="s">
        <v>522</v>
      </c>
      <c r="BW362">
        <v>33.869999999999997</v>
      </c>
      <c r="BX362">
        <v>35.51</v>
      </c>
      <c r="BY362" t="s">
        <v>71</v>
      </c>
      <c r="BZ362" t="s">
        <v>88</v>
      </c>
      <c r="CA362" t="s">
        <v>79</v>
      </c>
      <c r="CB362" t="s">
        <v>877</v>
      </c>
      <c r="CC362" t="s">
        <v>80</v>
      </c>
      <c r="CD362" t="s">
        <v>881</v>
      </c>
      <c r="CE362">
        <v>2019.0275601999999</v>
      </c>
      <c r="CF362">
        <v>322</v>
      </c>
      <c r="CG362">
        <v>425</v>
      </c>
      <c r="CH362">
        <v>561</v>
      </c>
      <c r="CI362">
        <v>733</v>
      </c>
      <c r="CJ362">
        <v>923</v>
      </c>
      <c r="CK362">
        <v>1500</v>
      </c>
      <c r="CL362">
        <v>1623</v>
      </c>
      <c r="CM362">
        <v>1585</v>
      </c>
      <c r="CN362">
        <v>1293</v>
      </c>
      <c r="CO362">
        <v>1268</v>
      </c>
      <c r="CP362">
        <v>1487</v>
      </c>
      <c r="CQ362">
        <v>1777</v>
      </c>
      <c r="CR362">
        <v>1983</v>
      </c>
      <c r="CS362">
        <v>2161</v>
      </c>
      <c r="CT362" t="s">
        <v>886</v>
      </c>
      <c r="CU362">
        <v>2302</v>
      </c>
      <c r="CV362">
        <v>2427</v>
      </c>
      <c r="CW362">
        <v>12487.7</v>
      </c>
      <c r="CX362" t="s">
        <v>891</v>
      </c>
      <c r="CY362" t="s">
        <v>891</v>
      </c>
      <c r="CZ362">
        <v>4093.3649611000001</v>
      </c>
      <c r="DA362">
        <v>3171.3438602000001</v>
      </c>
      <c r="DB362">
        <v>241.97000122</v>
      </c>
      <c r="DC362">
        <v>197.51600647000001</v>
      </c>
      <c r="DD362">
        <f t="shared" si="77"/>
        <v>0.81628303291372772</v>
      </c>
      <c r="DE362">
        <v>1.1244800091</v>
      </c>
      <c r="DF362">
        <v>2.6360099315999999</v>
      </c>
      <c r="DG362">
        <v>0.4265829921</v>
      </c>
      <c r="DH362">
        <v>2.05180907</v>
      </c>
      <c r="DI362">
        <v>0.74252799999999997</v>
      </c>
      <c r="DJ362">
        <v>1.52352485</v>
      </c>
      <c r="DK362">
        <v>0</v>
      </c>
      <c r="DL362">
        <v>0</v>
      </c>
      <c r="DM362">
        <v>0</v>
      </c>
      <c r="DN362">
        <f t="shared" si="80"/>
        <v>0</v>
      </c>
      <c r="DO362">
        <f t="shared" si="81"/>
        <v>1</v>
      </c>
      <c r="DP362">
        <f t="shared" si="82"/>
        <v>0</v>
      </c>
      <c r="DQ362">
        <f t="shared" si="83"/>
        <v>0</v>
      </c>
      <c r="DR362">
        <f t="shared" si="84"/>
        <v>0</v>
      </c>
      <c r="DS362">
        <f t="shared" si="85"/>
        <v>0</v>
      </c>
      <c r="DT362">
        <f t="shared" si="86"/>
        <v>0</v>
      </c>
      <c r="DU362">
        <f t="shared" si="87"/>
        <v>0</v>
      </c>
      <c r="DV362">
        <f t="shared" si="88"/>
        <v>0</v>
      </c>
      <c r="DW362">
        <f t="shared" si="89"/>
        <v>0</v>
      </c>
      <c r="DX362">
        <f t="shared" si="90"/>
        <v>0</v>
      </c>
      <c r="DY362">
        <f t="shared" si="91"/>
        <v>0</v>
      </c>
      <c r="DZ362">
        <f t="shared" si="92"/>
        <v>0</v>
      </c>
      <c r="EA362">
        <f t="shared" si="93"/>
        <v>0</v>
      </c>
      <c r="EB362" s="3">
        <v>102.09564750134336</v>
      </c>
      <c r="EC362">
        <f t="shared" si="56"/>
        <v>202455668.99516389</v>
      </c>
      <c r="ED362">
        <f t="shared" si="57"/>
        <v>554.29341271776559</v>
      </c>
      <c r="EE362">
        <f t="shared" si="58"/>
        <v>554.29341271776559</v>
      </c>
      <c r="EF362">
        <v>895.05893153</v>
      </c>
      <c r="EG362">
        <v>14972.886009</v>
      </c>
      <c r="EH362">
        <v>0</v>
      </c>
      <c r="EI362">
        <v>43222.846468999996</v>
      </c>
      <c r="EJ362">
        <v>42662.068832999998</v>
      </c>
      <c r="EK362">
        <v>42662.068832999998</v>
      </c>
      <c r="EL362">
        <v>130936.68824</v>
      </c>
      <c r="EM362">
        <v>0</v>
      </c>
      <c r="EN362">
        <v>0</v>
      </c>
      <c r="EO362">
        <v>266324.52591000003</v>
      </c>
    </row>
    <row r="363" spans="1:146" x14ac:dyDescent="0.25">
      <c r="A363">
        <v>21779</v>
      </c>
      <c r="B363">
        <v>2</v>
      </c>
      <c r="C363">
        <v>0.1</v>
      </c>
      <c r="D363">
        <v>0</v>
      </c>
      <c r="E363">
        <v>0.9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23436.244377999999</v>
      </c>
      <c r="N363">
        <v>23436.244377999999</v>
      </c>
      <c r="O363">
        <v>23436.244377999999</v>
      </c>
      <c r="P363">
        <v>23436.244377999999</v>
      </c>
      <c r="Q363">
        <v>23436.244377999999</v>
      </c>
      <c r="R363">
        <v>6488.1714745999998</v>
      </c>
      <c r="S363">
        <v>6488.1714745999998</v>
      </c>
      <c r="T363">
        <v>6488.1714745999998</v>
      </c>
      <c r="U363">
        <v>6488.1714745999998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28734.701001000001</v>
      </c>
      <c r="AB363">
        <v>28734.701001000001</v>
      </c>
      <c r="AC363">
        <v>28734.701001000001</v>
      </c>
      <c r="AD363">
        <v>28734.701001000001</v>
      </c>
      <c r="AE363">
        <v>28734.701001000001</v>
      </c>
      <c r="AF363">
        <v>30</v>
      </c>
      <c r="AG363">
        <v>2.7885999680000002</v>
      </c>
      <c r="AH363">
        <v>0</v>
      </c>
      <c r="AI363">
        <v>1453.5860474000001</v>
      </c>
      <c r="AJ363">
        <f t="shared" si="78"/>
        <v>0</v>
      </c>
      <c r="AK363">
        <v>99.229913800000006</v>
      </c>
      <c r="AL363">
        <v>0</v>
      </c>
      <c r="AM363">
        <v>0</v>
      </c>
      <c r="AN363">
        <f t="shared" si="79"/>
        <v>0</v>
      </c>
      <c r="AQ363">
        <v>27.250706039000001</v>
      </c>
      <c r="AR363">
        <v>0</v>
      </c>
      <c r="AS363">
        <v>49.600970269999998</v>
      </c>
      <c r="AT363">
        <v>6.6587199999999997E-4</v>
      </c>
      <c r="AU363">
        <v>3.3027880000000003E-2</v>
      </c>
      <c r="AV363">
        <v>2.0300000000000001E-3</v>
      </c>
      <c r="AW363">
        <v>9.109413</v>
      </c>
      <c r="AX363">
        <v>2.23E-4</v>
      </c>
      <c r="AY363">
        <v>20154.03</v>
      </c>
      <c r="AZ363">
        <v>1.306</v>
      </c>
      <c r="BA363">
        <v>1214.8599999999999</v>
      </c>
      <c r="BB363">
        <v>22539.31</v>
      </c>
      <c r="BC363">
        <v>8056.23</v>
      </c>
      <c r="BD363">
        <v>0</v>
      </c>
      <c r="BE363">
        <v>300000</v>
      </c>
      <c r="BF363">
        <v>2.2272729999999998</v>
      </c>
      <c r="BG363">
        <v>46028957.031000003</v>
      </c>
      <c r="BH363">
        <v>33357.989000000001</v>
      </c>
      <c r="BI363">
        <v>7.247175E-4</v>
      </c>
      <c r="BJ363">
        <v>10.14127</v>
      </c>
      <c r="BK363">
        <v>1.4809999999999999E-3</v>
      </c>
      <c r="BL363">
        <f>BK363/BJ363</f>
        <v>1.4603693620227052E-4</v>
      </c>
      <c r="BM363">
        <v>34.950942580000003</v>
      </c>
      <c r="BN363">
        <v>10</v>
      </c>
      <c r="BO363">
        <f>BN363*365.25*1000000/1000</f>
        <v>3652500</v>
      </c>
      <c r="BP363">
        <f>BO363/(CR363*1000)</f>
        <v>4.4981527093596059</v>
      </c>
      <c r="BQ363">
        <v>1</v>
      </c>
      <c r="BR363">
        <v>107</v>
      </c>
      <c r="BS363">
        <v>107</v>
      </c>
      <c r="BT363">
        <v>430</v>
      </c>
      <c r="BU363" t="s">
        <v>523</v>
      </c>
      <c r="BV363" t="s">
        <v>524</v>
      </c>
      <c r="BW363">
        <v>6.31</v>
      </c>
      <c r="BX363">
        <v>-10.8</v>
      </c>
      <c r="BY363" t="s">
        <v>77</v>
      </c>
      <c r="BZ363" t="s">
        <v>335</v>
      </c>
      <c r="CA363" t="s">
        <v>73</v>
      </c>
      <c r="CB363" t="s">
        <v>73</v>
      </c>
      <c r="CC363" t="s">
        <v>80</v>
      </c>
      <c r="CD363" t="s">
        <v>881</v>
      </c>
      <c r="CE363">
        <v>893.81955839</v>
      </c>
      <c r="CF363">
        <v>15</v>
      </c>
      <c r="CG363">
        <v>34</v>
      </c>
      <c r="CH363">
        <v>75</v>
      </c>
      <c r="CI363">
        <v>121</v>
      </c>
      <c r="CJ363">
        <v>164</v>
      </c>
      <c r="CK363">
        <v>226</v>
      </c>
      <c r="CL363">
        <v>325</v>
      </c>
      <c r="CM363">
        <v>514</v>
      </c>
      <c r="CN363">
        <v>1042</v>
      </c>
      <c r="CO363">
        <v>464</v>
      </c>
      <c r="CP363">
        <v>836</v>
      </c>
      <c r="CQ363">
        <v>1202</v>
      </c>
      <c r="CR363">
        <v>812</v>
      </c>
      <c r="CS363">
        <v>599</v>
      </c>
      <c r="CT363" t="s">
        <v>884</v>
      </c>
      <c r="CU363">
        <v>621</v>
      </c>
      <c r="CV363">
        <v>751</v>
      </c>
      <c r="CW363">
        <v>312.75299999999999</v>
      </c>
      <c r="CX363" t="s">
        <v>889</v>
      </c>
      <c r="CY363" t="s">
        <v>889</v>
      </c>
      <c r="CZ363">
        <v>779.59461808000003</v>
      </c>
      <c r="DA363">
        <v>-1078.355384</v>
      </c>
      <c r="DB363">
        <v>1190.6600341999999</v>
      </c>
      <c r="DC363">
        <v>0</v>
      </c>
      <c r="DD363">
        <f t="shared" si="77"/>
        <v>0</v>
      </c>
      <c r="DE363">
        <v>2.0300000000000001E-3</v>
      </c>
      <c r="DF363">
        <v>9.109413</v>
      </c>
      <c r="DG363">
        <v>2.23E-4</v>
      </c>
      <c r="DH363">
        <v>49.600970269999998</v>
      </c>
      <c r="DI363">
        <v>6.6587199999999997E-4</v>
      </c>
      <c r="DJ363">
        <v>3.3027880000000003E-2</v>
      </c>
      <c r="DK363">
        <v>992.29913799999997</v>
      </c>
      <c r="DL363">
        <v>0</v>
      </c>
      <c r="DM363">
        <v>0</v>
      </c>
      <c r="DN363">
        <f t="shared" si="80"/>
        <v>0</v>
      </c>
      <c r="DO363">
        <f t="shared" si="81"/>
        <v>0</v>
      </c>
      <c r="DP363">
        <f t="shared" si="82"/>
        <v>0</v>
      </c>
      <c r="DQ363">
        <f t="shared" si="83"/>
        <v>0</v>
      </c>
      <c r="DR363">
        <f t="shared" si="84"/>
        <v>0</v>
      </c>
      <c r="DS363">
        <f t="shared" si="85"/>
        <v>0</v>
      </c>
      <c r="DT363">
        <f t="shared" si="86"/>
        <v>0</v>
      </c>
      <c r="DU363">
        <f t="shared" si="87"/>
        <v>0</v>
      </c>
      <c r="DV363">
        <f t="shared" si="88"/>
        <v>0</v>
      </c>
      <c r="DW363">
        <f t="shared" si="89"/>
        <v>0</v>
      </c>
      <c r="DX363">
        <f t="shared" si="90"/>
        <v>0</v>
      </c>
      <c r="DY363">
        <f t="shared" si="91"/>
        <v>0</v>
      </c>
      <c r="DZ363">
        <f t="shared" si="92"/>
        <v>0</v>
      </c>
      <c r="EA363">
        <f t="shared" si="93"/>
        <v>0</v>
      </c>
      <c r="EB363" s="3">
        <v>40.301507537688444</v>
      </c>
      <c r="EC363">
        <f t="shared" si="56"/>
        <v>32724824.120603018</v>
      </c>
      <c r="ED363">
        <f t="shared" si="57"/>
        <v>89.595685477352546</v>
      </c>
      <c r="EE363">
        <f t="shared" si="58"/>
        <v>10</v>
      </c>
      <c r="EF363">
        <v>0</v>
      </c>
      <c r="EG363">
        <v>23436.244377999999</v>
      </c>
      <c r="EH363">
        <v>28734.701001000001</v>
      </c>
      <c r="EI363">
        <v>0</v>
      </c>
      <c r="EJ363">
        <v>0</v>
      </c>
      <c r="EK363">
        <v>0</v>
      </c>
      <c r="EL363">
        <v>0</v>
      </c>
      <c r="EM363">
        <v>22187.254529000002</v>
      </c>
      <c r="EN363">
        <v>22187.254529000002</v>
      </c>
      <c r="EO363">
        <v>22187.254529000002</v>
      </c>
      <c r="EP363">
        <v>20199.301299999999</v>
      </c>
    </row>
    <row r="364" spans="1:146" x14ac:dyDescent="0.25">
      <c r="A364">
        <v>21782</v>
      </c>
      <c r="B364">
        <v>4</v>
      </c>
      <c r="C364">
        <v>0.75</v>
      </c>
      <c r="D364">
        <v>1</v>
      </c>
      <c r="E364">
        <v>0</v>
      </c>
      <c r="F364">
        <v>0</v>
      </c>
      <c r="G364">
        <v>0.25</v>
      </c>
      <c r="H364">
        <v>245386.99421</v>
      </c>
      <c r="I364">
        <v>150808.81359999999</v>
      </c>
      <c r="J364">
        <v>61025.326405</v>
      </c>
      <c r="K364">
        <v>55400.332928999997</v>
      </c>
      <c r="L364">
        <v>55400.332928999997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55708.892083999999</v>
      </c>
      <c r="S364">
        <v>55708.892083999999</v>
      </c>
      <c r="T364">
        <v>12062.827391000001</v>
      </c>
      <c r="U364">
        <v>1071.5664360000001</v>
      </c>
      <c r="V364">
        <v>108560.46851999999</v>
      </c>
      <c r="W364">
        <v>73731.075767999995</v>
      </c>
      <c r="X364">
        <v>16859.274560000002</v>
      </c>
      <c r="Y364">
        <v>16859.274560000002</v>
      </c>
      <c r="Z364">
        <v>16859.274560000002</v>
      </c>
      <c r="AA364">
        <v>29384.949462</v>
      </c>
      <c r="AB364">
        <v>29384.949462</v>
      </c>
      <c r="AC364">
        <v>29384.949462</v>
      </c>
      <c r="AD364">
        <v>29384.949462</v>
      </c>
      <c r="AE364">
        <v>29384.949462</v>
      </c>
      <c r="AF364">
        <v>3</v>
      </c>
      <c r="AG364">
        <v>0.20489999649999999</v>
      </c>
      <c r="AH364">
        <v>304.26321736</v>
      </c>
      <c r="AI364">
        <v>5.0831180885</v>
      </c>
      <c r="AJ364">
        <f t="shared" si="78"/>
        <v>59.85759371759675</v>
      </c>
      <c r="AK364">
        <v>177633.78479999999</v>
      </c>
      <c r="AL364">
        <v>458948.55904000002</v>
      </c>
      <c r="AM364">
        <v>1.291839</v>
      </c>
      <c r="AN364">
        <f t="shared" si="79"/>
        <v>0</v>
      </c>
      <c r="AQ364">
        <v>670.63880977999997</v>
      </c>
      <c r="AR364">
        <v>0</v>
      </c>
      <c r="BE364">
        <v>300000</v>
      </c>
      <c r="BF364">
        <v>2.2272729999999998</v>
      </c>
      <c r="BQ364">
        <v>1</v>
      </c>
      <c r="BR364">
        <v>375</v>
      </c>
      <c r="BS364">
        <v>375</v>
      </c>
      <c r="BT364">
        <v>434</v>
      </c>
      <c r="BU364" t="s">
        <v>525</v>
      </c>
      <c r="BV364" t="s">
        <v>526</v>
      </c>
      <c r="BW364">
        <v>32.89</v>
      </c>
      <c r="BX364">
        <v>13.18</v>
      </c>
      <c r="BY364" t="s">
        <v>77</v>
      </c>
      <c r="BZ364" t="s">
        <v>78</v>
      </c>
      <c r="CA364" t="s">
        <v>79</v>
      </c>
      <c r="CB364" t="s">
        <v>877</v>
      </c>
      <c r="CC364" t="s">
        <v>74</v>
      </c>
      <c r="CD364" t="s">
        <v>74</v>
      </c>
      <c r="CE364">
        <v>385.51541007999998</v>
      </c>
      <c r="CF364">
        <v>106</v>
      </c>
      <c r="CG364">
        <v>136</v>
      </c>
      <c r="CH364">
        <v>174</v>
      </c>
      <c r="CI364">
        <v>235</v>
      </c>
      <c r="CJ364">
        <v>398</v>
      </c>
      <c r="CK364">
        <v>580</v>
      </c>
      <c r="CL364">
        <v>662</v>
      </c>
      <c r="CM364">
        <v>756</v>
      </c>
      <c r="CN364">
        <v>862</v>
      </c>
      <c r="CO364">
        <v>984</v>
      </c>
      <c r="CP364">
        <v>1022</v>
      </c>
      <c r="CQ364">
        <v>1058</v>
      </c>
      <c r="CR364">
        <v>1111</v>
      </c>
      <c r="CS364">
        <v>1195</v>
      </c>
      <c r="CT364" t="s">
        <v>886</v>
      </c>
      <c r="CU364">
        <v>1324</v>
      </c>
      <c r="CV364">
        <v>1456</v>
      </c>
      <c r="CW364">
        <v>12056.4</v>
      </c>
      <c r="CX364" t="s">
        <v>877</v>
      </c>
      <c r="CY364" t="s">
        <v>890</v>
      </c>
      <c r="CZ364">
        <v>3980.2182886000001</v>
      </c>
      <c r="DA364">
        <v>1185.3782303</v>
      </c>
      <c r="DB364">
        <v>0.37017300730000002</v>
      </c>
      <c r="DC364">
        <v>1208.3199463000001</v>
      </c>
      <c r="DD364">
        <f t="shared" si="77"/>
        <v>100</v>
      </c>
      <c r="DE364">
        <v>0.32159700990000001</v>
      </c>
      <c r="DF364">
        <v>0</v>
      </c>
      <c r="DG364">
        <v>0</v>
      </c>
      <c r="DH364">
        <v>0.56368423000000001</v>
      </c>
      <c r="DI364">
        <v>4.0694100000000004</v>
      </c>
      <c r="DJ364">
        <v>2.29386315</v>
      </c>
      <c r="DK364">
        <v>355267.56959999999</v>
      </c>
      <c r="DL364">
        <v>917897.11809</v>
      </c>
      <c r="DM364">
        <v>2.5836779999999999</v>
      </c>
      <c r="DN364">
        <f t="shared" si="80"/>
        <v>1</v>
      </c>
      <c r="DO364">
        <f t="shared" si="81"/>
        <v>1</v>
      </c>
      <c r="DP364">
        <f t="shared" si="82"/>
        <v>0</v>
      </c>
      <c r="DQ364">
        <f t="shared" si="83"/>
        <v>0</v>
      </c>
      <c r="DR364">
        <f t="shared" si="84"/>
        <v>0</v>
      </c>
      <c r="DS364">
        <f t="shared" si="85"/>
        <v>0</v>
      </c>
      <c r="DT364">
        <f t="shared" si="86"/>
        <v>0</v>
      </c>
      <c r="DU364">
        <f t="shared" si="87"/>
        <v>0</v>
      </c>
      <c r="DV364">
        <f t="shared" si="88"/>
        <v>0</v>
      </c>
      <c r="DW364">
        <f t="shared" si="89"/>
        <v>0</v>
      </c>
      <c r="DX364">
        <f t="shared" si="90"/>
        <v>0</v>
      </c>
      <c r="DY364">
        <f t="shared" si="91"/>
        <v>0</v>
      </c>
      <c r="DZ364">
        <f t="shared" si="92"/>
        <v>0</v>
      </c>
      <c r="EA364">
        <f t="shared" si="93"/>
        <v>0</v>
      </c>
      <c r="EB364" s="3">
        <v>121.61084529505582</v>
      </c>
      <c r="EC364">
        <f t="shared" si="56"/>
        <v>135109649.12280703</v>
      </c>
      <c r="ED364">
        <f t="shared" si="57"/>
        <v>369.91005920001925</v>
      </c>
      <c r="EE364">
        <f t="shared" si="58"/>
        <v>369.91005920001925</v>
      </c>
      <c r="EF364">
        <v>55400.332928999997</v>
      </c>
      <c r="EG364">
        <v>0</v>
      </c>
      <c r="EH364">
        <v>29384.949462</v>
      </c>
      <c r="EI364">
        <v>54350.249726000002</v>
      </c>
      <c r="EJ364">
        <v>55399.107730999996</v>
      </c>
      <c r="EK364">
        <v>55399.107730999996</v>
      </c>
      <c r="EL364">
        <v>385026.40801999997</v>
      </c>
      <c r="EM364">
        <v>133039.60847000001</v>
      </c>
      <c r="EN364">
        <v>543832.23921000003</v>
      </c>
      <c r="EO364">
        <v>882972.08571999997</v>
      </c>
    </row>
    <row r="365" spans="1:146" x14ac:dyDescent="0.25">
      <c r="A365">
        <v>21792</v>
      </c>
      <c r="B365">
        <v>2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10230.461469</v>
      </c>
      <c r="N365">
        <v>0</v>
      </c>
      <c r="O365">
        <v>0</v>
      </c>
      <c r="P365">
        <v>0</v>
      </c>
      <c r="Q365">
        <v>0</v>
      </c>
      <c r="R365">
        <v>51732.133408000002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1289</v>
      </c>
      <c r="AG365">
        <v>0.93089997769999999</v>
      </c>
      <c r="AH365">
        <v>0</v>
      </c>
      <c r="AI365">
        <v>737.66547393999997</v>
      </c>
      <c r="AJ365">
        <f t="shared" si="78"/>
        <v>0</v>
      </c>
      <c r="AK365">
        <v>0</v>
      </c>
      <c r="AL365">
        <v>0</v>
      </c>
      <c r="AM365">
        <v>0</v>
      </c>
      <c r="AN365">
        <f t="shared" si="79"/>
        <v>1</v>
      </c>
      <c r="AQ365">
        <v>11.298241048</v>
      </c>
      <c r="AR365">
        <v>0</v>
      </c>
      <c r="AS365">
        <v>39.537073139999997</v>
      </c>
      <c r="AT365">
        <v>3.0252399999999999E-2</v>
      </c>
      <c r="AU365">
        <v>1.1960895300000001</v>
      </c>
      <c r="AV365">
        <v>3.0858099460999999</v>
      </c>
      <c r="AW365">
        <v>34.425899506</v>
      </c>
      <c r="AX365">
        <v>8.96363035E-2</v>
      </c>
      <c r="AY365">
        <v>2165.5749999999998</v>
      </c>
      <c r="AZ365">
        <v>2.11</v>
      </c>
      <c r="BA365">
        <v>108.09</v>
      </c>
      <c r="BB365">
        <v>2211.19</v>
      </c>
      <c r="BC365">
        <v>569.96</v>
      </c>
      <c r="BD365">
        <v>0</v>
      </c>
      <c r="BE365">
        <v>300000</v>
      </c>
      <c r="BF365">
        <v>2.2272729999999998</v>
      </c>
      <c r="BG365">
        <v>3441298.2174999998</v>
      </c>
      <c r="BH365">
        <v>149144.97</v>
      </c>
      <c r="BI365">
        <v>7.7732634300000006E-2</v>
      </c>
      <c r="BJ365">
        <v>5.3549852400000004</v>
      </c>
      <c r="BK365">
        <v>0</v>
      </c>
      <c r="BL365">
        <f>BK365/BJ365</f>
        <v>0</v>
      </c>
      <c r="BM365">
        <v>296.63696370000002</v>
      </c>
      <c r="BN365">
        <v>128</v>
      </c>
      <c r="BO365">
        <f>BN365*365.25*1000000/1000</f>
        <v>46752000</v>
      </c>
      <c r="BP365">
        <f>BO365/(CR365*1000)</f>
        <v>24.606315789473683</v>
      </c>
      <c r="BQ365">
        <v>0</v>
      </c>
      <c r="BR365">
        <v>36</v>
      </c>
      <c r="BS365">
        <v>36</v>
      </c>
      <c r="BT365">
        <v>450</v>
      </c>
      <c r="BU365" t="s">
        <v>527</v>
      </c>
      <c r="BV365" t="s">
        <v>528</v>
      </c>
      <c r="BW365">
        <v>-18.920000000000002</v>
      </c>
      <c r="BX365">
        <v>47.52</v>
      </c>
      <c r="BY365" t="s">
        <v>77</v>
      </c>
      <c r="BZ365" t="s">
        <v>348</v>
      </c>
      <c r="CA365" t="s">
        <v>73</v>
      </c>
      <c r="CB365" t="s">
        <v>73</v>
      </c>
      <c r="CC365" t="s">
        <v>80</v>
      </c>
      <c r="CD365" t="s">
        <v>881</v>
      </c>
      <c r="CE365">
        <v>2768.9575937</v>
      </c>
      <c r="CF365">
        <v>177</v>
      </c>
      <c r="CG365">
        <v>189</v>
      </c>
      <c r="CH365">
        <v>252</v>
      </c>
      <c r="CI365">
        <v>298</v>
      </c>
      <c r="CJ365">
        <v>363</v>
      </c>
      <c r="CK365">
        <v>454</v>
      </c>
      <c r="CL365">
        <v>580</v>
      </c>
      <c r="CM365">
        <v>742</v>
      </c>
      <c r="CN365">
        <v>948</v>
      </c>
      <c r="CO365">
        <v>1169</v>
      </c>
      <c r="CP365">
        <v>1361</v>
      </c>
      <c r="CQ365">
        <v>1585</v>
      </c>
      <c r="CR365">
        <v>1900</v>
      </c>
      <c r="CS365">
        <v>2414</v>
      </c>
      <c r="CT365" t="s">
        <v>886</v>
      </c>
      <c r="CU365">
        <v>3091</v>
      </c>
      <c r="CV365">
        <v>3898</v>
      </c>
      <c r="CW365">
        <v>991.74699999999996</v>
      </c>
      <c r="CX365" t="s">
        <v>889</v>
      </c>
      <c r="CY365" t="s">
        <v>889</v>
      </c>
      <c r="CZ365">
        <v>-2323.0183820000002</v>
      </c>
      <c r="DA365">
        <v>4601.9326811999999</v>
      </c>
      <c r="DB365">
        <v>251.51100159000001</v>
      </c>
      <c r="DC365">
        <v>0</v>
      </c>
      <c r="DD365">
        <f t="shared" si="77"/>
        <v>0</v>
      </c>
      <c r="DE365">
        <v>3.0858099460999999</v>
      </c>
      <c r="DF365">
        <v>34.425899506</v>
      </c>
      <c r="DG365">
        <v>8.96363035E-2</v>
      </c>
      <c r="DH365">
        <v>39.537073139999997</v>
      </c>
      <c r="DI365">
        <v>3.0252399999999999E-2</v>
      </c>
      <c r="DJ365">
        <v>1.1960895300000001</v>
      </c>
      <c r="DK365">
        <v>0</v>
      </c>
      <c r="DL365">
        <v>0</v>
      </c>
      <c r="DM365">
        <v>0</v>
      </c>
      <c r="DN365">
        <f t="shared" si="80"/>
        <v>0</v>
      </c>
      <c r="DO365">
        <f t="shared" si="81"/>
        <v>0</v>
      </c>
      <c r="DP365">
        <f t="shared" si="82"/>
        <v>1</v>
      </c>
      <c r="DQ365">
        <f t="shared" si="83"/>
        <v>0</v>
      </c>
      <c r="DR365">
        <f t="shared" si="84"/>
        <v>0</v>
      </c>
      <c r="DS365">
        <f t="shared" si="85"/>
        <v>0</v>
      </c>
      <c r="DT365">
        <f t="shared" si="86"/>
        <v>0</v>
      </c>
      <c r="DU365">
        <f t="shared" si="87"/>
        <v>0</v>
      </c>
      <c r="DV365">
        <f t="shared" si="88"/>
        <v>0</v>
      </c>
      <c r="DW365">
        <f t="shared" si="89"/>
        <v>0</v>
      </c>
      <c r="DX365">
        <f t="shared" si="90"/>
        <v>0</v>
      </c>
      <c r="DY365">
        <f t="shared" si="91"/>
        <v>0</v>
      </c>
      <c r="DZ365">
        <f t="shared" si="92"/>
        <v>0</v>
      </c>
      <c r="EA365">
        <f t="shared" si="93"/>
        <v>0</v>
      </c>
      <c r="EB365" s="3">
        <v>45.358293693417217</v>
      </c>
      <c r="EC365">
        <f t="shared" si="56"/>
        <v>86180758.017492712</v>
      </c>
      <c r="ED365">
        <f t="shared" si="57"/>
        <v>235.95005617383356</v>
      </c>
      <c r="EE365">
        <f t="shared" si="58"/>
        <v>128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1934.1072042999999</v>
      </c>
      <c r="EM365">
        <v>0</v>
      </c>
      <c r="EN365">
        <v>0</v>
      </c>
      <c r="EO365">
        <v>0</v>
      </c>
      <c r="EP365">
        <v>5991.1048982000002</v>
      </c>
    </row>
    <row r="366" spans="1:146" x14ac:dyDescent="0.25">
      <c r="A366">
        <v>21799</v>
      </c>
      <c r="B366">
        <v>2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1025</v>
      </c>
      <c r="AG366">
        <v>0.53670001030000003</v>
      </c>
      <c r="AH366">
        <v>0.61980199810000003</v>
      </c>
      <c r="AI366">
        <v>292.68099976000002</v>
      </c>
      <c r="AJ366">
        <f t="shared" si="78"/>
        <v>2.1176707699107253E-3</v>
      </c>
      <c r="AK366">
        <v>0</v>
      </c>
      <c r="AL366">
        <v>0</v>
      </c>
      <c r="AM366">
        <v>0</v>
      </c>
      <c r="AN366">
        <f t="shared" si="79"/>
        <v>1</v>
      </c>
      <c r="AQ366">
        <v>23.990698721000001</v>
      </c>
      <c r="AR366">
        <v>0</v>
      </c>
      <c r="AS366">
        <v>317.00983544000002</v>
      </c>
      <c r="AT366">
        <v>7.8690700000000006E-3</v>
      </c>
      <c r="AU366">
        <v>2.49457364</v>
      </c>
      <c r="AV366">
        <v>3.3958199024</v>
      </c>
      <c r="AW366">
        <v>491.30700683999999</v>
      </c>
      <c r="AX366">
        <v>6.91181E-3</v>
      </c>
      <c r="AY366">
        <v>994.12206896999999</v>
      </c>
      <c r="AZ366">
        <v>3.5215747126000001</v>
      </c>
      <c r="BA366">
        <v>7.8370114943000004</v>
      </c>
      <c r="BB366">
        <v>406.90287355999999</v>
      </c>
      <c r="BC366">
        <v>90.913218391000001</v>
      </c>
      <c r="BD366">
        <v>0</v>
      </c>
      <c r="BE366">
        <v>300000</v>
      </c>
      <c r="BF366">
        <v>2.2272729999999998</v>
      </c>
      <c r="BG366">
        <v>482718.61982000002</v>
      </c>
      <c r="BH366">
        <v>16053.351919999999</v>
      </c>
      <c r="BI366">
        <v>3.3136752499999998E-2</v>
      </c>
      <c r="BJ366">
        <v>0.87106298999999998</v>
      </c>
      <c r="BK366">
        <v>0</v>
      </c>
      <c r="BL366">
        <f>BK366/BJ366</f>
        <v>0</v>
      </c>
      <c r="BM366">
        <v>104.66039601999999</v>
      </c>
      <c r="BN366">
        <v>86</v>
      </c>
      <c r="BO366">
        <f>BN366*365.25*1000000/1000</f>
        <v>31411500</v>
      </c>
      <c r="BP366">
        <f>BO366/(CR366*1000)</f>
        <v>42.5630081300813</v>
      </c>
      <c r="BQ366">
        <v>0</v>
      </c>
      <c r="BR366">
        <v>45</v>
      </c>
      <c r="BS366">
        <v>45</v>
      </c>
      <c r="BT366">
        <v>454</v>
      </c>
      <c r="BU366" t="s">
        <v>529</v>
      </c>
      <c r="BV366" t="s">
        <v>530</v>
      </c>
      <c r="BW366">
        <v>-13.98</v>
      </c>
      <c r="BX366">
        <v>33.78</v>
      </c>
      <c r="BY366" t="s">
        <v>77</v>
      </c>
      <c r="BZ366" t="s">
        <v>348</v>
      </c>
      <c r="CA366" t="s">
        <v>73</v>
      </c>
      <c r="CB366" t="s">
        <v>73</v>
      </c>
      <c r="CC366" t="s">
        <v>93</v>
      </c>
      <c r="CD366" t="s">
        <v>881</v>
      </c>
      <c r="CE366">
        <v>1442.0056443000001</v>
      </c>
      <c r="CF366">
        <v>2</v>
      </c>
      <c r="CG366">
        <v>4</v>
      </c>
      <c r="CH366">
        <v>8</v>
      </c>
      <c r="CI366">
        <v>17</v>
      </c>
      <c r="CJ366">
        <v>34</v>
      </c>
      <c r="CK366">
        <v>71</v>
      </c>
      <c r="CL366">
        <v>124</v>
      </c>
      <c r="CM366">
        <v>186</v>
      </c>
      <c r="CN366">
        <v>266</v>
      </c>
      <c r="CO366">
        <v>362</v>
      </c>
      <c r="CP366">
        <v>477</v>
      </c>
      <c r="CQ366">
        <v>593</v>
      </c>
      <c r="CR366">
        <v>738</v>
      </c>
      <c r="CS366">
        <v>928</v>
      </c>
      <c r="CT366" t="s">
        <v>884</v>
      </c>
      <c r="CU366">
        <v>1195</v>
      </c>
      <c r="CV366">
        <v>1538</v>
      </c>
      <c r="CW366">
        <v>669.03899999999999</v>
      </c>
      <c r="CX366" t="s">
        <v>889</v>
      </c>
      <c r="CY366" t="s">
        <v>889</v>
      </c>
      <c r="CZ366">
        <v>-1721.9721589999999</v>
      </c>
      <c r="DA366">
        <v>3323.2598131</v>
      </c>
      <c r="DB366">
        <v>181.67199707</v>
      </c>
      <c r="DC366">
        <v>0.96805697680000002</v>
      </c>
      <c r="DD366">
        <f t="shared" si="77"/>
        <v>5.3285976507815797E-3</v>
      </c>
      <c r="DE366">
        <v>3.3958199024</v>
      </c>
      <c r="DF366">
        <v>491.30700683999999</v>
      </c>
      <c r="DG366">
        <v>6.91181E-3</v>
      </c>
      <c r="DH366">
        <v>317.00983544000002</v>
      </c>
      <c r="DI366">
        <v>7.8690700000000006E-3</v>
      </c>
      <c r="DJ366">
        <v>2.49457364</v>
      </c>
      <c r="DK366">
        <v>0</v>
      </c>
      <c r="DL366">
        <v>0</v>
      </c>
      <c r="DM366">
        <v>0</v>
      </c>
      <c r="DN366">
        <f t="shared" si="80"/>
        <v>0</v>
      </c>
      <c r="DO366">
        <f t="shared" si="81"/>
        <v>0</v>
      </c>
      <c r="DP366">
        <f t="shared" si="82"/>
        <v>0</v>
      </c>
      <c r="DQ366">
        <f t="shared" si="83"/>
        <v>0</v>
      </c>
      <c r="DR366">
        <f t="shared" si="84"/>
        <v>0</v>
      </c>
      <c r="DS366">
        <f t="shared" si="85"/>
        <v>0</v>
      </c>
      <c r="DT366">
        <f t="shared" si="86"/>
        <v>0</v>
      </c>
      <c r="DU366">
        <f t="shared" si="87"/>
        <v>0</v>
      </c>
      <c r="DV366">
        <f t="shared" si="88"/>
        <v>0</v>
      </c>
      <c r="DW366">
        <f t="shared" si="89"/>
        <v>0</v>
      </c>
      <c r="DX366">
        <f t="shared" si="90"/>
        <v>0</v>
      </c>
      <c r="DY366">
        <f t="shared" si="91"/>
        <v>0</v>
      </c>
      <c r="DZ366">
        <f t="shared" si="92"/>
        <v>0</v>
      </c>
      <c r="EA366">
        <f t="shared" si="93"/>
        <v>0</v>
      </c>
      <c r="EB366" s="3">
        <v>45.850688881768662</v>
      </c>
      <c r="EC366">
        <f t="shared" si="56"/>
        <v>33837808.394745268</v>
      </c>
      <c r="ED366">
        <f t="shared" si="57"/>
        <v>92.642870348378565</v>
      </c>
      <c r="EE366">
        <f t="shared" si="58"/>
        <v>86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70693.145474000004</v>
      </c>
      <c r="EM366">
        <v>0</v>
      </c>
      <c r="EN366">
        <v>0</v>
      </c>
      <c r="EO366">
        <v>76382.030813999998</v>
      </c>
      <c r="EP366">
        <v>2818.7730123000001</v>
      </c>
    </row>
    <row r="367" spans="1:146" x14ac:dyDescent="0.25">
      <c r="A367">
        <v>21804</v>
      </c>
      <c r="H367">
        <v>3705.6542641000001</v>
      </c>
      <c r="I367">
        <v>3705.6542641000001</v>
      </c>
      <c r="J367">
        <v>3705.6542641000001</v>
      </c>
      <c r="K367">
        <v>3705.6542641000001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AF367">
        <v>6</v>
      </c>
      <c r="AG367">
        <v>1.5972000361000001</v>
      </c>
      <c r="BE367">
        <v>600000</v>
      </c>
      <c r="BQ367">
        <v>1</v>
      </c>
      <c r="BR367">
        <v>91</v>
      </c>
      <c r="BS367">
        <v>91</v>
      </c>
      <c r="BT367">
        <v>458</v>
      </c>
      <c r="BU367" t="s">
        <v>531</v>
      </c>
      <c r="BV367" t="s">
        <v>532</v>
      </c>
      <c r="BW367">
        <v>1.47</v>
      </c>
      <c r="BX367">
        <v>103.75</v>
      </c>
      <c r="BY367" t="s">
        <v>71</v>
      </c>
      <c r="BZ367" t="s">
        <v>156</v>
      </c>
      <c r="CA367" t="s">
        <v>79</v>
      </c>
      <c r="CB367" t="s">
        <v>877</v>
      </c>
      <c r="CC367" t="s">
        <v>80</v>
      </c>
      <c r="CD367" t="s">
        <v>881</v>
      </c>
      <c r="CE367">
        <v>1384.9227926999999</v>
      </c>
      <c r="CF367">
        <v>47</v>
      </c>
      <c r="CG367">
        <v>66</v>
      </c>
      <c r="CH367">
        <v>86</v>
      </c>
      <c r="CI367">
        <v>108</v>
      </c>
      <c r="CJ367">
        <v>136</v>
      </c>
      <c r="CK367">
        <v>183</v>
      </c>
      <c r="CL367">
        <v>247</v>
      </c>
      <c r="CM367">
        <v>321</v>
      </c>
      <c r="CN367">
        <v>417</v>
      </c>
      <c r="CO367">
        <v>516</v>
      </c>
      <c r="CP367">
        <v>630</v>
      </c>
      <c r="CQ367">
        <v>797</v>
      </c>
      <c r="CR367">
        <v>1002</v>
      </c>
      <c r="CS367">
        <v>1210</v>
      </c>
      <c r="CT367" t="s">
        <v>886</v>
      </c>
      <c r="CU367">
        <v>1396</v>
      </c>
      <c r="CV367">
        <v>1567</v>
      </c>
      <c r="CW367">
        <v>19167.2</v>
      </c>
      <c r="CX367" t="s">
        <v>891</v>
      </c>
      <c r="CY367" t="s">
        <v>891</v>
      </c>
      <c r="CZ367">
        <v>181.75031361000001</v>
      </c>
      <c r="DA367">
        <v>10395.999651</v>
      </c>
      <c r="DB367">
        <v>627.63000488</v>
      </c>
      <c r="DC367">
        <v>21.820800780999999</v>
      </c>
      <c r="DD367">
        <f t="shared" si="77"/>
        <v>3.476698151990365E-2</v>
      </c>
      <c r="DE367">
        <v>0.46887099739999999</v>
      </c>
      <c r="DF367">
        <v>11.766900063</v>
      </c>
      <c r="DG367">
        <v>3.9846498500000001E-2</v>
      </c>
      <c r="DH367">
        <v>3.09117365</v>
      </c>
      <c r="DI367">
        <v>0.59594899999999995</v>
      </c>
      <c r="DJ367">
        <v>1.8421813199999999</v>
      </c>
      <c r="DK367">
        <v>440.28568799999999</v>
      </c>
      <c r="DL367">
        <v>336.97045000000003</v>
      </c>
      <c r="DM367">
        <v>0.76534500000000005</v>
      </c>
      <c r="EB367" s="3">
        <v>185.31534954407294</v>
      </c>
      <c r="EC367">
        <f t="shared" si="56"/>
        <v>185685980.24316108</v>
      </c>
      <c r="ED367">
        <f t="shared" si="57"/>
        <v>508.38050716813433</v>
      </c>
      <c r="EE367">
        <f t="shared" si="58"/>
        <v>508.38050716813433</v>
      </c>
      <c r="EF367">
        <v>3705.6542641000001</v>
      </c>
      <c r="EG367">
        <v>0</v>
      </c>
      <c r="EJ367">
        <v>3708.8686084999999</v>
      </c>
      <c r="EK367">
        <v>3708.8686084999999</v>
      </c>
      <c r="EL367">
        <v>25031.882461000001</v>
      </c>
      <c r="EM367">
        <v>0</v>
      </c>
      <c r="EN367">
        <v>0</v>
      </c>
      <c r="EO367">
        <v>0</v>
      </c>
    </row>
    <row r="368" spans="1:146" x14ac:dyDescent="0.25">
      <c r="A368">
        <v>21805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4987.0158136</v>
      </c>
      <c r="N368">
        <v>0</v>
      </c>
      <c r="O368">
        <v>0</v>
      </c>
      <c r="P368">
        <v>0</v>
      </c>
      <c r="Q368">
        <v>0</v>
      </c>
      <c r="AF368">
        <v>6</v>
      </c>
      <c r="AG368">
        <v>1.3332999944999999</v>
      </c>
      <c r="BE368">
        <v>600000</v>
      </c>
      <c r="BQ368">
        <v>1</v>
      </c>
      <c r="BR368">
        <v>93</v>
      </c>
      <c r="BS368">
        <v>93</v>
      </c>
      <c r="BT368">
        <v>458</v>
      </c>
      <c r="BU368" t="s">
        <v>531</v>
      </c>
      <c r="BV368" t="s">
        <v>533</v>
      </c>
      <c r="BW368">
        <v>3.03</v>
      </c>
      <c r="BX368">
        <v>101.45</v>
      </c>
      <c r="BY368" t="s">
        <v>71</v>
      </c>
      <c r="BZ368" t="s">
        <v>156</v>
      </c>
      <c r="CA368" t="s">
        <v>79</v>
      </c>
      <c r="CB368" t="s">
        <v>877</v>
      </c>
      <c r="CC368" t="s">
        <v>80</v>
      </c>
      <c r="CD368" t="s">
        <v>881</v>
      </c>
      <c r="CE368">
        <v>1038.2632219</v>
      </c>
      <c r="CF368">
        <v>42</v>
      </c>
      <c r="CG368">
        <v>64</v>
      </c>
      <c r="CH368">
        <v>83</v>
      </c>
      <c r="CI368">
        <v>97</v>
      </c>
      <c r="CJ368">
        <v>113</v>
      </c>
      <c r="CK368">
        <v>148</v>
      </c>
      <c r="CL368">
        <v>193</v>
      </c>
      <c r="CM368">
        <v>258</v>
      </c>
      <c r="CN368">
        <v>345</v>
      </c>
      <c r="CO368">
        <v>466</v>
      </c>
      <c r="CP368">
        <v>631</v>
      </c>
      <c r="CQ368">
        <v>849</v>
      </c>
      <c r="CR368">
        <v>1132</v>
      </c>
      <c r="CS368">
        <v>1402</v>
      </c>
      <c r="CT368" t="s">
        <v>886</v>
      </c>
      <c r="CU368">
        <v>1619</v>
      </c>
      <c r="CV368">
        <v>1816</v>
      </c>
      <c r="CW368">
        <v>17008.5</v>
      </c>
      <c r="CX368" t="s">
        <v>891</v>
      </c>
      <c r="CY368" t="s">
        <v>891</v>
      </c>
      <c r="CZ368">
        <v>374.57703264000003</v>
      </c>
      <c r="DA368">
        <v>10158.827557000001</v>
      </c>
      <c r="DB368">
        <v>1092.8299560999999</v>
      </c>
      <c r="DC368">
        <v>12.431400299</v>
      </c>
      <c r="DD368">
        <f t="shared" si="77"/>
        <v>1.1375420512230595E-2</v>
      </c>
      <c r="DE368">
        <v>0.1678149998</v>
      </c>
      <c r="DF368">
        <v>2.5803499221999999</v>
      </c>
      <c r="DG368">
        <v>6.5035797699999995E-2</v>
      </c>
      <c r="DH368">
        <v>3.659554</v>
      </c>
      <c r="DI368">
        <v>3.3638899999999999E-2</v>
      </c>
      <c r="DJ368">
        <v>0.1231033</v>
      </c>
      <c r="DK368">
        <v>6058.2347110000001</v>
      </c>
      <c r="DL368">
        <v>1409.048462</v>
      </c>
      <c r="DM368">
        <v>0.23258400000000001</v>
      </c>
      <c r="EB368" s="3">
        <v>185.31534954407294</v>
      </c>
      <c r="EC368">
        <f t="shared" si="56"/>
        <v>209776975.68389058</v>
      </c>
      <c r="ED368">
        <f t="shared" si="57"/>
        <v>574.33805799833158</v>
      </c>
      <c r="EE368">
        <f t="shared" si="58"/>
        <v>574.33805799833158</v>
      </c>
      <c r="EF368">
        <v>0</v>
      </c>
      <c r="EG368">
        <v>0</v>
      </c>
      <c r="EJ368">
        <v>0</v>
      </c>
      <c r="EK368">
        <v>0</v>
      </c>
      <c r="EL368">
        <v>4987.0158136</v>
      </c>
      <c r="EM368">
        <v>13781.287874</v>
      </c>
      <c r="EN368">
        <v>13781.287874</v>
      </c>
      <c r="EO368">
        <v>63892.662725000002</v>
      </c>
    </row>
    <row r="369" spans="1:146" x14ac:dyDescent="0.25">
      <c r="A369">
        <v>21808</v>
      </c>
      <c r="H369">
        <v>20053.998734000001</v>
      </c>
      <c r="I369">
        <v>20053.998734000001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AF369">
        <v>62</v>
      </c>
      <c r="AG369">
        <v>1.439800024</v>
      </c>
      <c r="BE369">
        <v>600000</v>
      </c>
      <c r="BQ369">
        <v>0</v>
      </c>
      <c r="BR369">
        <v>94</v>
      </c>
      <c r="BS369">
        <v>94</v>
      </c>
      <c r="BT369">
        <v>458</v>
      </c>
      <c r="BU369" t="s">
        <v>531</v>
      </c>
      <c r="BV369" t="s">
        <v>534</v>
      </c>
      <c r="BW369">
        <v>3.17</v>
      </c>
      <c r="BX369">
        <v>101.7</v>
      </c>
      <c r="BY369" t="s">
        <v>71</v>
      </c>
      <c r="BZ369" t="s">
        <v>156</v>
      </c>
      <c r="CA369" t="s">
        <v>79</v>
      </c>
      <c r="CB369" t="s">
        <v>877</v>
      </c>
      <c r="CC369" t="s">
        <v>80</v>
      </c>
      <c r="CD369" t="s">
        <v>881</v>
      </c>
      <c r="CE369">
        <v>4984.2564109000004</v>
      </c>
      <c r="CF369">
        <v>208</v>
      </c>
      <c r="CG369">
        <v>281</v>
      </c>
      <c r="CH369">
        <v>344</v>
      </c>
      <c r="CI369">
        <v>394</v>
      </c>
      <c r="CJ369">
        <v>451</v>
      </c>
      <c r="CK369">
        <v>645</v>
      </c>
      <c r="CL369">
        <v>921</v>
      </c>
      <c r="CM369">
        <v>1016</v>
      </c>
      <c r="CN369">
        <v>1120</v>
      </c>
      <c r="CO369">
        <v>1213</v>
      </c>
      <c r="CP369">
        <v>1306</v>
      </c>
      <c r="CQ369">
        <v>1405</v>
      </c>
      <c r="CR369">
        <v>1524</v>
      </c>
      <c r="CS369">
        <v>1720</v>
      </c>
      <c r="CT369" t="s">
        <v>886</v>
      </c>
      <c r="CU369">
        <v>1959</v>
      </c>
      <c r="CV369">
        <v>2192</v>
      </c>
      <c r="CW369">
        <v>17008.5</v>
      </c>
      <c r="CX369" t="s">
        <v>891</v>
      </c>
      <c r="CY369" t="s">
        <v>891</v>
      </c>
      <c r="CZ369">
        <v>391.87760314000002</v>
      </c>
      <c r="DA369">
        <v>10183.030290999999</v>
      </c>
      <c r="DB369">
        <v>966.14001465000001</v>
      </c>
      <c r="DC369">
        <v>53.215301513999997</v>
      </c>
      <c r="DD369">
        <f t="shared" si="77"/>
        <v>5.5080320354268845E-2</v>
      </c>
      <c r="DE369">
        <v>0.96930700540000003</v>
      </c>
      <c r="DF369">
        <v>34.663101196</v>
      </c>
      <c r="DG369">
        <v>2.7963699799999998E-2</v>
      </c>
      <c r="DH369">
        <v>8.4703681500000005</v>
      </c>
      <c r="DI369">
        <v>0.20116500000000001</v>
      </c>
      <c r="DJ369">
        <v>1.7039403900000001</v>
      </c>
      <c r="DK369">
        <v>0</v>
      </c>
      <c r="DL369">
        <v>0</v>
      </c>
      <c r="DM369">
        <v>0</v>
      </c>
      <c r="EB369" s="3">
        <v>185.31534954407294</v>
      </c>
      <c r="EC369">
        <f t="shared" si="56"/>
        <v>282420592.70516717</v>
      </c>
      <c r="ED369">
        <f t="shared" si="57"/>
        <v>773.22544204015651</v>
      </c>
      <c r="EE369">
        <f t="shared" si="58"/>
        <v>773.22544204015651</v>
      </c>
      <c r="EF369">
        <v>0</v>
      </c>
      <c r="EG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39689.928550999997</v>
      </c>
    </row>
    <row r="370" spans="1:146" x14ac:dyDescent="0.25">
      <c r="A370">
        <v>21818</v>
      </c>
      <c r="B370">
        <v>3</v>
      </c>
      <c r="C370">
        <v>0.33333333329999998</v>
      </c>
      <c r="D370">
        <v>0</v>
      </c>
      <c r="E370">
        <v>0.66666666669999997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349</v>
      </c>
      <c r="AG370">
        <v>0.46309998629999999</v>
      </c>
      <c r="AH370">
        <v>0</v>
      </c>
      <c r="AI370">
        <v>183.45399474999999</v>
      </c>
      <c r="AJ370">
        <f>IF(AI370&gt;0,MIN(AH370/AI370,100),100)</f>
        <v>0</v>
      </c>
      <c r="AK370">
        <v>270809.36009999999</v>
      </c>
      <c r="AL370">
        <v>30470.115151999998</v>
      </c>
      <c r="AM370">
        <v>0.112515</v>
      </c>
      <c r="AN370">
        <f>IF(AND(AK370=0,AL370=0,AM370=0),1,0)</f>
        <v>0</v>
      </c>
      <c r="AQ370">
        <v>7.4828989165999999</v>
      </c>
      <c r="AR370">
        <v>0</v>
      </c>
      <c r="AS370">
        <v>198.12684589</v>
      </c>
      <c r="AT370">
        <v>2.3944500000000001E-2</v>
      </c>
      <c r="AU370">
        <v>4.7440423300000001</v>
      </c>
      <c r="AV370">
        <v>5.0948200226000004</v>
      </c>
      <c r="AW370">
        <v>448.97698974999997</v>
      </c>
      <c r="AX370">
        <v>1.13476003E-2</v>
      </c>
      <c r="AY370">
        <v>115052.265</v>
      </c>
      <c r="AZ370">
        <v>6.2060000000000004</v>
      </c>
      <c r="BA370">
        <v>1828.6849999999999</v>
      </c>
      <c r="BB370">
        <v>47278.78</v>
      </c>
      <c r="BC370">
        <v>13318.65</v>
      </c>
      <c r="BD370">
        <v>0</v>
      </c>
      <c r="BE370">
        <v>300000</v>
      </c>
      <c r="BF370">
        <v>2.2272729999999998</v>
      </c>
      <c r="BG370">
        <v>47475113.281000003</v>
      </c>
      <c r="BH370">
        <v>414923.147</v>
      </c>
      <c r="BI370">
        <v>8.7398032E-3</v>
      </c>
      <c r="BJ370">
        <v>70.859840390000002</v>
      </c>
      <c r="BK370">
        <v>0</v>
      </c>
      <c r="BL370">
        <f>BK370/BJ370</f>
        <v>0</v>
      </c>
      <c r="BM370">
        <v>25.355442140000001</v>
      </c>
      <c r="BQ370">
        <v>1</v>
      </c>
      <c r="BR370">
        <v>155</v>
      </c>
      <c r="BS370">
        <v>155</v>
      </c>
      <c r="BT370">
        <v>466</v>
      </c>
      <c r="BU370" t="s">
        <v>535</v>
      </c>
      <c r="BV370" t="s">
        <v>536</v>
      </c>
      <c r="BW370">
        <v>12.65</v>
      </c>
      <c r="BX370">
        <v>-8</v>
      </c>
      <c r="BY370" t="s">
        <v>77</v>
      </c>
      <c r="BZ370" t="s">
        <v>335</v>
      </c>
      <c r="CA370" t="s">
        <v>73</v>
      </c>
      <c r="CB370" t="s">
        <v>73</v>
      </c>
      <c r="CC370" t="s">
        <v>74</v>
      </c>
      <c r="CD370" t="s">
        <v>74</v>
      </c>
      <c r="CE370">
        <v>2066.0588717999999</v>
      </c>
      <c r="CF370">
        <v>89</v>
      </c>
      <c r="CG370">
        <v>111</v>
      </c>
      <c r="CH370">
        <v>130</v>
      </c>
      <c r="CI370">
        <v>158</v>
      </c>
      <c r="CJ370">
        <v>222</v>
      </c>
      <c r="CK370">
        <v>363</v>
      </c>
      <c r="CL370">
        <v>489</v>
      </c>
      <c r="CM370">
        <v>608</v>
      </c>
      <c r="CN370">
        <v>746</v>
      </c>
      <c r="CO370">
        <v>910</v>
      </c>
      <c r="CP370">
        <v>1142</v>
      </c>
      <c r="CQ370">
        <v>1485</v>
      </c>
      <c r="CR370">
        <v>1932</v>
      </c>
      <c r="CS370">
        <v>2442</v>
      </c>
      <c r="CT370" t="s">
        <v>886</v>
      </c>
      <c r="CU370">
        <v>2998</v>
      </c>
      <c r="CV370">
        <v>3632</v>
      </c>
      <c r="CW370">
        <v>1238.55</v>
      </c>
      <c r="CX370" t="s">
        <v>879</v>
      </c>
      <c r="CY370" t="s">
        <v>889</v>
      </c>
      <c r="CZ370">
        <v>1559.2318307999999</v>
      </c>
      <c r="DA370">
        <v>-789.71191759999999</v>
      </c>
      <c r="DB370">
        <v>183.45399474999999</v>
      </c>
      <c r="DC370">
        <v>0</v>
      </c>
      <c r="DD370">
        <f t="shared" si="77"/>
        <v>0</v>
      </c>
      <c r="DE370">
        <v>5.0948200226000004</v>
      </c>
      <c r="DF370">
        <v>448.97698974999997</v>
      </c>
      <c r="DG370">
        <v>1.13476003E-2</v>
      </c>
      <c r="DH370">
        <v>198.12684589</v>
      </c>
      <c r="DI370">
        <v>2.3944500000000001E-2</v>
      </c>
      <c r="DJ370">
        <v>4.7440423300000001</v>
      </c>
      <c r="DK370">
        <v>270809.36009999999</v>
      </c>
      <c r="DL370">
        <v>30470.115151999998</v>
      </c>
      <c r="DM370">
        <v>0.112515</v>
      </c>
      <c r="DN370">
        <f>IF(AND(D370=1,AM370&gt;1),1,0)</f>
        <v>0</v>
      </c>
      <c r="DO370">
        <f>IF(AND(DN370=0,AN370=1),AO370,DN370)</f>
        <v>0</v>
      </c>
      <c r="DP370">
        <f>IF(AND(E370=1,AS371&gt;0.3),1,0)</f>
        <v>0</v>
      </c>
      <c r="DQ370">
        <f>IF(AND(F370=1,AT371&gt;0.4),1,0)</f>
        <v>0</v>
      </c>
      <c r="DR370">
        <f>IF(AND($F370=1,$AT371&gt;1),1,0)</f>
        <v>0</v>
      </c>
      <c r="DS370">
        <f>IF(AND($F370=1,$AX370&gt;0.3),1,0)</f>
        <v>0</v>
      </c>
      <c r="DT370">
        <f>IF(AND($F370=1,$AX370&gt;0.4),1,0)</f>
        <v>0</v>
      </c>
      <c r="DU370">
        <f>IF(AND($F370=1,$AX370&gt;1),1,0)</f>
        <v>0</v>
      </c>
      <c r="DV370">
        <f>IF(AND($F370=1,$BI370&gt;0.3),1,0)</f>
        <v>0</v>
      </c>
      <c r="DW370">
        <f>IF(AND($F370=1,$BI370&gt;0.4),1,0)</f>
        <v>0</v>
      </c>
      <c r="DX370">
        <f>IF(AND($F370=1,$BI370&gt;1),1,0)</f>
        <v>0</v>
      </c>
      <c r="DY370">
        <f>IF(AND($F370=1,$BL370&gt;0.3),1,0)</f>
        <v>0</v>
      </c>
      <c r="DZ370">
        <f>IF(AND($F370=1,$BL370&gt;0.4),1,0)</f>
        <v>0</v>
      </c>
      <c r="EA370">
        <f>IF(AND($F370=1,$BL370&gt;1),1,0)</f>
        <v>0</v>
      </c>
      <c r="EB370" s="3">
        <v>101.67154919869033</v>
      </c>
      <c r="EC370">
        <f t="shared" si="56"/>
        <v>196429433.05186972</v>
      </c>
      <c r="ED370">
        <f t="shared" si="57"/>
        <v>537.79447789697394</v>
      </c>
      <c r="EE370">
        <f t="shared" si="58"/>
        <v>537.79447789697394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4.0626203028000001</v>
      </c>
      <c r="EL370">
        <v>4.0626203028000001</v>
      </c>
      <c r="EM370">
        <v>0</v>
      </c>
      <c r="EN370">
        <v>0</v>
      </c>
      <c r="EO370">
        <v>0</v>
      </c>
      <c r="EP370">
        <v>230595.32247000001</v>
      </c>
    </row>
    <row r="371" spans="1:146" x14ac:dyDescent="0.25">
      <c r="A371">
        <v>21821</v>
      </c>
      <c r="B371">
        <v>2</v>
      </c>
      <c r="C371">
        <v>0.98360655740000003</v>
      </c>
      <c r="D371">
        <v>1</v>
      </c>
      <c r="E371">
        <v>1.6393442599999999E-2</v>
      </c>
      <c r="F371">
        <v>0</v>
      </c>
      <c r="G371">
        <v>0</v>
      </c>
      <c r="H371">
        <v>44847.779377999999</v>
      </c>
      <c r="I371">
        <v>43669.315263999997</v>
      </c>
      <c r="J371">
        <v>43669.315263999997</v>
      </c>
      <c r="K371">
        <v>43669.315263999997</v>
      </c>
      <c r="L371">
        <v>43669.315263999997</v>
      </c>
      <c r="M371">
        <v>12128.236007</v>
      </c>
      <c r="N371">
        <v>12128.236007</v>
      </c>
      <c r="O371">
        <v>12128.236007</v>
      </c>
      <c r="P371">
        <v>12128.236007</v>
      </c>
      <c r="Q371">
        <v>12128.236007</v>
      </c>
      <c r="R371">
        <v>10319.125812</v>
      </c>
      <c r="S371">
        <v>10092.699742000001</v>
      </c>
      <c r="T371">
        <v>0</v>
      </c>
      <c r="U371">
        <v>0</v>
      </c>
      <c r="V371">
        <v>50718.190601000002</v>
      </c>
      <c r="W371">
        <v>50718.190601000002</v>
      </c>
      <c r="X371">
        <v>50718.190601000002</v>
      </c>
      <c r="Y371">
        <v>46703.708295999997</v>
      </c>
      <c r="Z371">
        <v>46703.708295999997</v>
      </c>
      <c r="AA371">
        <v>3708.4305548000002</v>
      </c>
      <c r="AB371">
        <v>3708.4305548000002</v>
      </c>
      <c r="AC371">
        <v>3708.4305548000002</v>
      </c>
      <c r="AD371">
        <v>3708.4305548000002</v>
      </c>
      <c r="AE371">
        <v>3708.4305548000002</v>
      </c>
      <c r="AF371">
        <v>7</v>
      </c>
      <c r="AG371">
        <v>5.07000014E-2</v>
      </c>
      <c r="AH371">
        <v>0.57598066920000002</v>
      </c>
      <c r="AI371">
        <v>31.752195515</v>
      </c>
      <c r="AJ371">
        <f>IF(AI371&gt;0,MIN(AH371/AI371,100),100)</f>
        <v>1.813986906599583E-2</v>
      </c>
      <c r="AK371">
        <v>0</v>
      </c>
      <c r="AL371">
        <v>0</v>
      </c>
      <c r="AM371">
        <v>0</v>
      </c>
      <c r="AN371">
        <f>IF(AND(AK371=0,AL371=0,AM371=0),1,0)</f>
        <v>1</v>
      </c>
      <c r="AO371">
        <v>0</v>
      </c>
      <c r="AQ371">
        <v>44.237415927999997</v>
      </c>
      <c r="AR371">
        <v>1.6393442599999999E-2</v>
      </c>
      <c r="AS371">
        <v>40.171149900000003</v>
      </c>
      <c r="AT371">
        <v>6.2628799999999998E-2</v>
      </c>
      <c r="AU371">
        <v>2.5158724700000001</v>
      </c>
      <c r="AV371">
        <v>2.5301299094999998</v>
      </c>
      <c r="AW371">
        <v>54.357898712000001</v>
      </c>
      <c r="AX371">
        <v>4.6545699199999999E-2</v>
      </c>
      <c r="AY371">
        <v>8787.64</v>
      </c>
      <c r="AZ371">
        <v>2.1749999999999998</v>
      </c>
      <c r="BA371">
        <v>3.5</v>
      </c>
      <c r="BB371">
        <v>319.39999999999998</v>
      </c>
      <c r="BC371">
        <v>50.27</v>
      </c>
      <c r="BD371">
        <v>2</v>
      </c>
      <c r="BE371">
        <v>300000</v>
      </c>
      <c r="BF371">
        <v>2.2272729999999998</v>
      </c>
      <c r="BG371">
        <v>2493382.324</v>
      </c>
      <c r="BH371">
        <v>42695.540999999997</v>
      </c>
      <c r="BI371">
        <v>1.7123543599999999E-2</v>
      </c>
      <c r="BJ371">
        <v>6.5104999999999996E-2</v>
      </c>
      <c r="BK371">
        <v>7.1826199999999998E-3</v>
      </c>
      <c r="BL371">
        <f>BK371/BJ371</f>
        <v>0.11032363105752246</v>
      </c>
      <c r="BM371">
        <v>9.1417151949999997</v>
      </c>
      <c r="BN371">
        <v>60</v>
      </c>
      <c r="BO371">
        <f>BN371*365.25*1000000/1000</f>
        <v>21915000</v>
      </c>
      <c r="BP371">
        <f>BO371/(CR371*1000)</f>
        <v>28.873517786561266</v>
      </c>
      <c r="BQ371">
        <v>0</v>
      </c>
      <c r="BR371">
        <v>179</v>
      </c>
      <c r="BS371">
        <v>179</v>
      </c>
      <c r="BT371">
        <v>478</v>
      </c>
      <c r="BU371" t="s">
        <v>537</v>
      </c>
      <c r="BV371" t="s">
        <v>538</v>
      </c>
      <c r="BW371">
        <v>18.100000000000001</v>
      </c>
      <c r="BX371">
        <v>-15.95</v>
      </c>
      <c r="BY371" t="s">
        <v>77</v>
      </c>
      <c r="BZ371" t="s">
        <v>335</v>
      </c>
      <c r="CA371" t="s">
        <v>73</v>
      </c>
      <c r="CB371" t="s">
        <v>73</v>
      </c>
      <c r="CC371" t="s">
        <v>96</v>
      </c>
      <c r="CD371" t="s">
        <v>96</v>
      </c>
      <c r="CE371">
        <v>661.11146873999996</v>
      </c>
      <c r="CF371">
        <v>2</v>
      </c>
      <c r="CG371">
        <v>4</v>
      </c>
      <c r="CH371">
        <v>5</v>
      </c>
      <c r="CI371">
        <v>14</v>
      </c>
      <c r="CJ371">
        <v>38</v>
      </c>
      <c r="CK371">
        <v>103</v>
      </c>
      <c r="CL371">
        <v>192</v>
      </c>
      <c r="CM371">
        <v>304</v>
      </c>
      <c r="CN371">
        <v>419</v>
      </c>
      <c r="CO371">
        <v>481</v>
      </c>
      <c r="CP371">
        <v>553</v>
      </c>
      <c r="CQ371">
        <v>640</v>
      </c>
      <c r="CR371">
        <v>759</v>
      </c>
      <c r="CS371">
        <v>906</v>
      </c>
      <c r="CT371" t="s">
        <v>884</v>
      </c>
      <c r="CU371">
        <v>1085</v>
      </c>
      <c r="CV371">
        <v>1271</v>
      </c>
      <c r="CW371">
        <v>2560.2199999999998</v>
      </c>
      <c r="CX371" t="s">
        <v>879</v>
      </c>
      <c r="CY371" t="s">
        <v>889</v>
      </c>
      <c r="CZ371">
        <v>2223.6677205999999</v>
      </c>
      <c r="DA371">
        <v>-1549.2158589999999</v>
      </c>
      <c r="DB371">
        <v>25.906600952000002</v>
      </c>
      <c r="DC371">
        <v>17.143600463999999</v>
      </c>
      <c r="DD371">
        <f t="shared" si="77"/>
        <v>0.66174642114431859</v>
      </c>
      <c r="DE371">
        <v>3.55760008E-2</v>
      </c>
      <c r="DF371" s="1">
        <v>1.472E-8</v>
      </c>
      <c r="DG371">
        <v>100</v>
      </c>
      <c r="DH371">
        <v>3.0607199999999998E-3</v>
      </c>
      <c r="DI371">
        <v>27.376200000000001</v>
      </c>
      <c r="DJ371">
        <v>8.3790909999999996E-2</v>
      </c>
      <c r="DK371">
        <v>0</v>
      </c>
      <c r="DL371">
        <v>0</v>
      </c>
      <c r="DM371">
        <v>0</v>
      </c>
      <c r="DN371">
        <f>IF(AND(D371=1,AM371&gt;1),1,0)</f>
        <v>0</v>
      </c>
      <c r="DO371">
        <f>IF(AND(DN371=0,AN371=1),AO371,DN371)</f>
        <v>0</v>
      </c>
      <c r="DP371">
        <f>IF(AND(E371=1,AS372&gt;0.3),1,0)</f>
        <v>0</v>
      </c>
      <c r="DQ371">
        <f>IF(AND(F371=1,AT372&gt;0.4),1,0)</f>
        <v>0</v>
      </c>
      <c r="DR371">
        <f>IF(AND($F371=1,$AT372&gt;1),1,0)</f>
        <v>0</v>
      </c>
      <c r="DS371">
        <f>IF(AND($F371=1,$AX371&gt;0.3),1,0)</f>
        <v>0</v>
      </c>
      <c r="DT371">
        <f>IF(AND($F371=1,$AX371&gt;0.4),1,0)</f>
        <v>0</v>
      </c>
      <c r="DU371">
        <f>IF(AND($F371=1,$AX371&gt;1),1,0)</f>
        <v>0</v>
      </c>
      <c r="DV371">
        <f>IF(AND($F371=1,$BI371&gt;0.3),1,0)</f>
        <v>0</v>
      </c>
      <c r="DW371">
        <f>IF(AND($F371=1,$BI371&gt;0.4),1,0)</f>
        <v>0</v>
      </c>
      <c r="DX371">
        <f>IF(AND($F371=1,$BI371&gt;1),1,0)</f>
        <v>0</v>
      </c>
      <c r="DY371">
        <f>IF(AND($F371=1,$BL371&gt;0.3),1,0)</f>
        <v>0</v>
      </c>
      <c r="DZ371">
        <f>IF(AND($F371=1,$BL371&gt;0.4),1,0)</f>
        <v>0</v>
      </c>
      <c r="EA371">
        <f>IF(AND($F371=1,$BL371&gt;1),1,0)</f>
        <v>0</v>
      </c>
      <c r="EB371" s="3">
        <v>64.590385917400141</v>
      </c>
      <c r="EC371">
        <f t="shared" si="56"/>
        <v>49024102.911306702</v>
      </c>
      <c r="ED371">
        <f t="shared" si="57"/>
        <v>134.22067874416621</v>
      </c>
      <c r="EE371">
        <f t="shared" si="58"/>
        <v>60</v>
      </c>
      <c r="EF371">
        <v>43669.315263999997</v>
      </c>
      <c r="EG371">
        <v>12128.236007</v>
      </c>
      <c r="EH371">
        <v>3708.4305548000002</v>
      </c>
      <c r="EI371">
        <v>9896.4551547999999</v>
      </c>
      <c r="EJ371">
        <v>12128.236007</v>
      </c>
      <c r="EK371">
        <v>48486.409747999998</v>
      </c>
      <c r="EL371">
        <v>133552.44396999999</v>
      </c>
      <c r="EM371">
        <v>69008.921881000002</v>
      </c>
      <c r="EN371">
        <v>127526.86589</v>
      </c>
      <c r="EO371">
        <v>127526.86589</v>
      </c>
      <c r="EP371">
        <v>8807.3548558999992</v>
      </c>
    </row>
    <row r="372" spans="1:146" x14ac:dyDescent="0.25">
      <c r="A372">
        <v>21823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AF372">
        <v>0</v>
      </c>
      <c r="AG372">
        <v>0.88169997929999999</v>
      </c>
      <c r="BE372">
        <v>7000</v>
      </c>
      <c r="BQ372">
        <v>0</v>
      </c>
      <c r="BR372">
        <v>172</v>
      </c>
      <c r="BS372">
        <v>172</v>
      </c>
      <c r="BT372">
        <v>484</v>
      </c>
      <c r="BU372" t="s">
        <v>539</v>
      </c>
      <c r="BV372" t="s">
        <v>540</v>
      </c>
      <c r="BW372">
        <v>16.850000000000001</v>
      </c>
      <c r="BX372">
        <v>-99.92</v>
      </c>
      <c r="BY372" t="s">
        <v>167</v>
      </c>
      <c r="BZ372" t="s">
        <v>327</v>
      </c>
      <c r="CA372" t="s">
        <v>79</v>
      </c>
      <c r="CB372" t="s">
        <v>877</v>
      </c>
      <c r="CC372" t="s">
        <v>80</v>
      </c>
      <c r="CD372" t="s">
        <v>881</v>
      </c>
      <c r="CE372">
        <v>295.16479578000002</v>
      </c>
      <c r="CF372">
        <v>29</v>
      </c>
      <c r="CG372">
        <v>38</v>
      </c>
      <c r="CH372">
        <v>50</v>
      </c>
      <c r="CI372">
        <v>96</v>
      </c>
      <c r="CJ372">
        <v>178</v>
      </c>
      <c r="CK372">
        <v>232</v>
      </c>
      <c r="CL372">
        <v>303</v>
      </c>
      <c r="CM372">
        <v>429</v>
      </c>
      <c r="CN372">
        <v>598</v>
      </c>
      <c r="CO372">
        <v>681</v>
      </c>
      <c r="CP372">
        <v>791</v>
      </c>
      <c r="CQ372">
        <v>787</v>
      </c>
      <c r="CR372">
        <v>865</v>
      </c>
      <c r="CS372">
        <v>958</v>
      </c>
      <c r="CT372" t="s">
        <v>884</v>
      </c>
      <c r="CU372">
        <v>1056</v>
      </c>
      <c r="CV372">
        <v>1151</v>
      </c>
      <c r="CW372">
        <v>6247.39</v>
      </c>
      <c r="CX372" t="s">
        <v>877</v>
      </c>
      <c r="CY372" t="s">
        <v>890</v>
      </c>
      <c r="CZ372">
        <v>2071.8799349000001</v>
      </c>
      <c r="DA372">
        <v>-9746.4977130000007</v>
      </c>
      <c r="DB372">
        <v>31.003900527999999</v>
      </c>
      <c r="DC372">
        <v>36.693901062000002</v>
      </c>
      <c r="DD372">
        <f t="shared" si="77"/>
        <v>1.18352531252838</v>
      </c>
      <c r="DE372">
        <v>0.25690099599999999</v>
      </c>
      <c r="DF372">
        <v>7.4424700737</v>
      </c>
      <c r="DG372">
        <v>3.4518301500000001E-2</v>
      </c>
      <c r="DH372">
        <v>7.4736124300000002</v>
      </c>
      <c r="DI372">
        <v>2.5324200000000002E-2</v>
      </c>
      <c r="DJ372">
        <v>0.18926361999999999</v>
      </c>
      <c r="DK372">
        <v>0</v>
      </c>
      <c r="DL372">
        <v>0</v>
      </c>
      <c r="DM372">
        <v>0</v>
      </c>
      <c r="EB372" s="3">
        <v>127.56182957561161</v>
      </c>
      <c r="EC372">
        <f t="shared" si="56"/>
        <v>110340982.58290406</v>
      </c>
      <c r="ED372">
        <f t="shared" si="57"/>
        <v>302.09714601753336</v>
      </c>
      <c r="EE372">
        <f t="shared" si="58"/>
        <v>302.09714601753336</v>
      </c>
      <c r="EF372">
        <v>0</v>
      </c>
      <c r="EG372">
        <v>0</v>
      </c>
      <c r="EJ372">
        <v>0</v>
      </c>
      <c r="EK372">
        <v>0</v>
      </c>
      <c r="EL372">
        <v>0</v>
      </c>
      <c r="EM372">
        <v>17313.690982</v>
      </c>
      <c r="EN372">
        <v>17313.690982</v>
      </c>
      <c r="EO372">
        <v>17313.690982</v>
      </c>
    </row>
    <row r="373" spans="1:146" x14ac:dyDescent="0.25">
      <c r="A373">
        <v>21824</v>
      </c>
      <c r="H373">
        <v>226234.89132</v>
      </c>
      <c r="I373">
        <v>226234.89132</v>
      </c>
      <c r="J373">
        <v>72330.949859</v>
      </c>
      <c r="K373">
        <v>0</v>
      </c>
      <c r="L373">
        <v>0</v>
      </c>
      <c r="M373">
        <v>183542.42774000001</v>
      </c>
      <c r="N373">
        <v>183542.42774000001</v>
      </c>
      <c r="O373">
        <v>72848.642080999998</v>
      </c>
      <c r="P373">
        <v>0</v>
      </c>
      <c r="Q373">
        <v>0</v>
      </c>
      <c r="AF373">
        <v>1875</v>
      </c>
      <c r="AG373">
        <v>0.31279999019999999</v>
      </c>
      <c r="BE373">
        <v>7000</v>
      </c>
      <c r="BQ373">
        <v>0</v>
      </c>
      <c r="BR373">
        <v>210</v>
      </c>
      <c r="BS373">
        <v>210</v>
      </c>
      <c r="BT373">
        <v>484</v>
      </c>
      <c r="BU373" t="s">
        <v>539</v>
      </c>
      <c r="BV373" t="s">
        <v>541</v>
      </c>
      <c r="BW373">
        <v>21.88</v>
      </c>
      <c r="BX373">
        <v>-102.3</v>
      </c>
      <c r="BY373" t="s">
        <v>167</v>
      </c>
      <c r="BZ373" t="s">
        <v>327</v>
      </c>
      <c r="CA373" t="s">
        <v>79</v>
      </c>
      <c r="CB373" t="s">
        <v>877</v>
      </c>
      <c r="CC373" t="s">
        <v>74</v>
      </c>
      <c r="CD373" t="s">
        <v>74</v>
      </c>
      <c r="CE373">
        <v>504.78496079000001</v>
      </c>
      <c r="CF373">
        <v>94</v>
      </c>
      <c r="CG373">
        <v>109</v>
      </c>
      <c r="CH373">
        <v>127</v>
      </c>
      <c r="CI373">
        <v>153</v>
      </c>
      <c r="CJ373">
        <v>185</v>
      </c>
      <c r="CK373">
        <v>233</v>
      </c>
      <c r="CL373">
        <v>295</v>
      </c>
      <c r="CM373">
        <v>405</v>
      </c>
      <c r="CN373">
        <v>552</v>
      </c>
      <c r="CO373">
        <v>631</v>
      </c>
      <c r="CP373">
        <v>734</v>
      </c>
      <c r="CQ373">
        <v>829</v>
      </c>
      <c r="CR373">
        <v>934</v>
      </c>
      <c r="CS373">
        <v>1050</v>
      </c>
      <c r="CT373" t="s">
        <v>886</v>
      </c>
      <c r="CU373">
        <v>1162</v>
      </c>
      <c r="CV373">
        <v>1265</v>
      </c>
      <c r="CW373">
        <v>12767.8</v>
      </c>
      <c r="CX373" t="s">
        <v>891</v>
      </c>
      <c r="CY373" t="s">
        <v>891</v>
      </c>
      <c r="CZ373">
        <v>2680.0457544999999</v>
      </c>
      <c r="DA373">
        <v>-9789.7700980000009</v>
      </c>
      <c r="DB373">
        <v>4.2270197867999997</v>
      </c>
      <c r="DC373">
        <v>292.72601318</v>
      </c>
      <c r="DD373">
        <f t="shared" si="77"/>
        <v>69.251157539909158</v>
      </c>
      <c r="DE373">
        <v>12.986200332999999</v>
      </c>
      <c r="DF373">
        <v>27.489500046</v>
      </c>
      <c r="DG373">
        <v>0.47240498660000002</v>
      </c>
      <c r="DH373">
        <v>21.702098419999999</v>
      </c>
      <c r="DI373">
        <v>0.48828500000000002</v>
      </c>
      <c r="DJ373">
        <v>10.596801640000001</v>
      </c>
      <c r="DK373">
        <v>0</v>
      </c>
      <c r="DL373">
        <v>0</v>
      </c>
      <c r="DM373">
        <v>0</v>
      </c>
      <c r="EB373" s="3">
        <v>127.56182957561161</v>
      </c>
      <c r="EC373">
        <f t="shared" si="56"/>
        <v>119142748.82362126</v>
      </c>
      <c r="ED373">
        <f t="shared" si="57"/>
        <v>326.19506864783369</v>
      </c>
      <c r="EE373">
        <f t="shared" si="58"/>
        <v>326.19506864783369</v>
      </c>
      <c r="EF373">
        <v>72330.949859</v>
      </c>
      <c r="EG373">
        <v>72848.642080999998</v>
      </c>
      <c r="EJ373">
        <v>63048.983305000002</v>
      </c>
      <c r="EK373">
        <v>94835.114203999998</v>
      </c>
      <c r="EL373">
        <v>138768.06794000001</v>
      </c>
      <c r="EM373">
        <v>0</v>
      </c>
      <c r="EN373">
        <v>0</v>
      </c>
      <c r="EO373">
        <v>174477.13701000001</v>
      </c>
    </row>
    <row r="374" spans="1:146" x14ac:dyDescent="0.25">
      <c r="A374">
        <v>21828</v>
      </c>
      <c r="H374">
        <v>89892.172235999999</v>
      </c>
      <c r="I374">
        <v>89892.172235999999</v>
      </c>
      <c r="J374">
        <v>89892.172235999999</v>
      </c>
      <c r="K374">
        <v>52278.757741000001</v>
      </c>
      <c r="L374">
        <v>52278.757741000001</v>
      </c>
      <c r="M374">
        <v>405043.21117000002</v>
      </c>
      <c r="N374">
        <v>185798.47722999999</v>
      </c>
      <c r="O374">
        <v>185798.47722999999</v>
      </c>
      <c r="P374">
        <v>185798.47722999999</v>
      </c>
      <c r="Q374">
        <v>185798.47722999999</v>
      </c>
      <c r="AF374">
        <v>1441</v>
      </c>
      <c r="AG374">
        <v>0.2475000024</v>
      </c>
      <c r="BE374">
        <v>7000</v>
      </c>
      <c r="BQ374">
        <v>0</v>
      </c>
      <c r="BR374">
        <v>296</v>
      </c>
      <c r="BS374">
        <v>296</v>
      </c>
      <c r="BT374">
        <v>484</v>
      </c>
      <c r="BU374" t="s">
        <v>539</v>
      </c>
      <c r="BV374" t="s">
        <v>542</v>
      </c>
      <c r="BW374">
        <v>28.63</v>
      </c>
      <c r="BX374">
        <v>-106.08</v>
      </c>
      <c r="BY374" t="s">
        <v>167</v>
      </c>
      <c r="BZ374" t="s">
        <v>327</v>
      </c>
      <c r="CA374" t="s">
        <v>79</v>
      </c>
      <c r="CB374" t="s">
        <v>877</v>
      </c>
      <c r="CC374" t="s">
        <v>74</v>
      </c>
      <c r="CD374" t="s">
        <v>74</v>
      </c>
      <c r="CE374">
        <v>704.95091849000005</v>
      </c>
      <c r="CF374">
        <v>87</v>
      </c>
      <c r="CG374">
        <v>130</v>
      </c>
      <c r="CH374">
        <v>193</v>
      </c>
      <c r="CI374">
        <v>235</v>
      </c>
      <c r="CJ374">
        <v>287</v>
      </c>
      <c r="CK374">
        <v>344</v>
      </c>
      <c r="CL374">
        <v>413</v>
      </c>
      <c r="CM374">
        <v>472</v>
      </c>
      <c r="CN374">
        <v>539</v>
      </c>
      <c r="CO374">
        <v>625</v>
      </c>
      <c r="CP374">
        <v>683</v>
      </c>
      <c r="CQ374">
        <v>760</v>
      </c>
      <c r="CR374">
        <v>854</v>
      </c>
      <c r="CS374">
        <v>958</v>
      </c>
      <c r="CT374" t="s">
        <v>884</v>
      </c>
      <c r="CU374">
        <v>1060</v>
      </c>
      <c r="CV374">
        <v>1155</v>
      </c>
      <c r="CW374">
        <v>16634.099999999999</v>
      </c>
      <c r="CX374" t="s">
        <v>891</v>
      </c>
      <c r="CY374" t="s">
        <v>891</v>
      </c>
      <c r="CZ374">
        <v>3483.0746686000002</v>
      </c>
      <c r="DA374">
        <v>-9807.0063150000005</v>
      </c>
      <c r="DB374">
        <v>0</v>
      </c>
      <c r="DC374">
        <v>109.15499878</v>
      </c>
      <c r="DD374">
        <f t="shared" si="77"/>
        <v>100</v>
      </c>
      <c r="DE374">
        <v>34.541400908999996</v>
      </c>
      <c r="DF374">
        <v>3.7726600170000002</v>
      </c>
      <c r="DG374">
        <v>9.1557197571</v>
      </c>
      <c r="DH374">
        <v>16.928671789999999</v>
      </c>
      <c r="DI374">
        <v>1.17675</v>
      </c>
      <c r="DJ374">
        <v>19.92077694</v>
      </c>
      <c r="DK374">
        <v>0</v>
      </c>
      <c r="DL374">
        <v>0</v>
      </c>
      <c r="DM374">
        <v>0</v>
      </c>
      <c r="EB374" s="3">
        <v>127.56182957561161</v>
      </c>
      <c r="EC374">
        <f t="shared" si="56"/>
        <v>108937802.45757231</v>
      </c>
      <c r="ED374">
        <f t="shared" si="57"/>
        <v>298.25544820690573</v>
      </c>
      <c r="EE374">
        <f t="shared" si="58"/>
        <v>298.25544820690573</v>
      </c>
      <c r="EF374">
        <v>52278.757741000001</v>
      </c>
      <c r="EG374">
        <v>185798.47722999999</v>
      </c>
      <c r="EJ374">
        <v>43502.268454999998</v>
      </c>
      <c r="EK374">
        <v>48603.204808000002</v>
      </c>
      <c r="EL374">
        <v>217879.66469999999</v>
      </c>
      <c r="EM374">
        <v>0</v>
      </c>
      <c r="EN374">
        <v>0</v>
      </c>
      <c r="EO374">
        <v>237026.19677000001</v>
      </c>
    </row>
    <row r="375" spans="1:146" x14ac:dyDescent="0.25">
      <c r="A375">
        <v>21830</v>
      </c>
      <c r="H375">
        <v>140503.66271</v>
      </c>
      <c r="I375">
        <v>140503.66271</v>
      </c>
      <c r="J375">
        <v>39099.896245999997</v>
      </c>
      <c r="K375">
        <v>38107.898270999998</v>
      </c>
      <c r="L375">
        <v>38107.898270999998</v>
      </c>
      <c r="M375">
        <v>436140.65321999998</v>
      </c>
      <c r="N375">
        <v>436140.65321999998</v>
      </c>
      <c r="O375">
        <v>436140.65321999998</v>
      </c>
      <c r="P375">
        <v>436140.65321999998</v>
      </c>
      <c r="Q375">
        <v>436140.65321999998</v>
      </c>
      <c r="AF375">
        <v>1178</v>
      </c>
      <c r="AG375">
        <v>0.13750000300000001</v>
      </c>
      <c r="BE375">
        <v>7000</v>
      </c>
      <c r="BQ375">
        <v>1</v>
      </c>
      <c r="BR375">
        <v>350</v>
      </c>
      <c r="BS375">
        <v>350</v>
      </c>
      <c r="BT375">
        <v>484</v>
      </c>
      <c r="BU375" t="s">
        <v>539</v>
      </c>
      <c r="BV375" t="s">
        <v>543</v>
      </c>
      <c r="BW375">
        <v>31.7</v>
      </c>
      <c r="BX375">
        <v>-106.48</v>
      </c>
      <c r="BY375" t="s">
        <v>167</v>
      </c>
      <c r="BZ375" t="s">
        <v>327</v>
      </c>
      <c r="CA375" t="s">
        <v>79</v>
      </c>
      <c r="CB375" t="s">
        <v>877</v>
      </c>
      <c r="CC375" t="s">
        <v>96</v>
      </c>
      <c r="CD375" t="s">
        <v>96</v>
      </c>
      <c r="CE375">
        <v>1386.3837556999999</v>
      </c>
      <c r="CF375">
        <v>123</v>
      </c>
      <c r="CG375">
        <v>180</v>
      </c>
      <c r="CH375">
        <v>263</v>
      </c>
      <c r="CI375">
        <v>330</v>
      </c>
      <c r="CJ375">
        <v>412</v>
      </c>
      <c r="CK375">
        <v>474</v>
      </c>
      <c r="CL375">
        <v>546</v>
      </c>
      <c r="CM375">
        <v>664</v>
      </c>
      <c r="CN375">
        <v>809</v>
      </c>
      <c r="CO375">
        <v>997</v>
      </c>
      <c r="CP375">
        <v>1225</v>
      </c>
      <c r="CQ375">
        <v>1308</v>
      </c>
      <c r="CR375">
        <v>1332</v>
      </c>
      <c r="CS375">
        <v>1382</v>
      </c>
      <c r="CT375" t="s">
        <v>886</v>
      </c>
      <c r="CU375">
        <v>1492</v>
      </c>
      <c r="CV375">
        <v>1618</v>
      </c>
      <c r="CW375">
        <v>23975.5</v>
      </c>
      <c r="CX375" t="s">
        <v>891</v>
      </c>
      <c r="CY375" t="s">
        <v>891</v>
      </c>
      <c r="CZ375">
        <v>3842.1912562000002</v>
      </c>
      <c r="DA375">
        <v>-9655.1456880000005</v>
      </c>
      <c r="DB375">
        <v>0</v>
      </c>
      <c r="DC375">
        <v>88.193099975999999</v>
      </c>
      <c r="DD375">
        <f t="shared" si="77"/>
        <v>100</v>
      </c>
      <c r="DE375">
        <v>34.541400908999996</v>
      </c>
      <c r="DF375">
        <v>3.7726600170000002</v>
      </c>
      <c r="DG375">
        <v>9.1557197571</v>
      </c>
      <c r="DH375">
        <v>16.928671789999999</v>
      </c>
      <c r="DI375">
        <v>1.17675</v>
      </c>
      <c r="DJ375">
        <v>19.92077694</v>
      </c>
      <c r="DK375">
        <v>201397.05679999999</v>
      </c>
      <c r="DL375">
        <v>1828993.2117999999</v>
      </c>
      <c r="DM375">
        <v>9.0815289999999997</v>
      </c>
      <c r="EB375" s="3">
        <v>127.56182957561161</v>
      </c>
      <c r="EC375">
        <f t="shared" si="56"/>
        <v>169912356.99471468</v>
      </c>
      <c r="ED375">
        <f t="shared" si="57"/>
        <v>465.19468034145024</v>
      </c>
      <c r="EE375">
        <f t="shared" si="58"/>
        <v>465.19468034145024</v>
      </c>
      <c r="EF375">
        <v>38107.898270999998</v>
      </c>
      <c r="EG375">
        <v>436140.65321999998</v>
      </c>
      <c r="EJ375">
        <v>27533.784027999998</v>
      </c>
      <c r="EK375">
        <v>27533.784027999998</v>
      </c>
      <c r="EL375">
        <v>272469.64805000002</v>
      </c>
      <c r="EM375">
        <v>37480.965538999997</v>
      </c>
      <c r="EN375">
        <v>90380.815042999995</v>
      </c>
      <c r="EO375">
        <v>202269.89790000001</v>
      </c>
    </row>
    <row r="376" spans="1:146" x14ac:dyDescent="0.25">
      <c r="A376">
        <v>21837</v>
      </c>
      <c r="H376">
        <v>158154.03218000001</v>
      </c>
      <c r="I376">
        <v>116839.97294000001</v>
      </c>
      <c r="J376">
        <v>0</v>
      </c>
      <c r="K376">
        <v>0</v>
      </c>
      <c r="L376">
        <v>0</v>
      </c>
      <c r="M376">
        <v>172159.13441999999</v>
      </c>
      <c r="N376">
        <v>116839.97294000001</v>
      </c>
      <c r="O376">
        <v>0</v>
      </c>
      <c r="P376">
        <v>0</v>
      </c>
      <c r="Q376">
        <v>0</v>
      </c>
      <c r="AF376">
        <v>1562</v>
      </c>
      <c r="AG376">
        <v>0.63990002869999996</v>
      </c>
      <c r="BE376">
        <v>7000</v>
      </c>
      <c r="BQ376">
        <v>0</v>
      </c>
      <c r="BR376">
        <v>184</v>
      </c>
      <c r="BS376">
        <v>184</v>
      </c>
      <c r="BT376">
        <v>484</v>
      </c>
      <c r="BU376" t="s">
        <v>539</v>
      </c>
      <c r="BV376" t="s">
        <v>544</v>
      </c>
      <c r="BW376">
        <v>18.920000000000002</v>
      </c>
      <c r="BX376">
        <v>-99.25</v>
      </c>
      <c r="BY376" t="s">
        <v>167</v>
      </c>
      <c r="BZ376" t="s">
        <v>327</v>
      </c>
      <c r="CA376" t="s">
        <v>79</v>
      </c>
      <c r="CB376" t="s">
        <v>877</v>
      </c>
      <c r="CC376" t="s">
        <v>93</v>
      </c>
      <c r="CD376" t="s">
        <v>881</v>
      </c>
      <c r="CE376">
        <v>859.45418305999999</v>
      </c>
      <c r="CF376">
        <v>43</v>
      </c>
      <c r="CG376">
        <v>58</v>
      </c>
      <c r="CH376">
        <v>78</v>
      </c>
      <c r="CI376">
        <v>103</v>
      </c>
      <c r="CJ376">
        <v>139</v>
      </c>
      <c r="CK376">
        <v>221</v>
      </c>
      <c r="CL376">
        <v>348</v>
      </c>
      <c r="CM376">
        <v>412</v>
      </c>
      <c r="CN376">
        <v>490</v>
      </c>
      <c r="CO376">
        <v>597</v>
      </c>
      <c r="CP376">
        <v>667</v>
      </c>
      <c r="CQ376">
        <v>765</v>
      </c>
      <c r="CR376">
        <v>878</v>
      </c>
      <c r="CS376">
        <v>1000</v>
      </c>
      <c r="CT376" t="s">
        <v>886</v>
      </c>
      <c r="CU376">
        <v>1111</v>
      </c>
      <c r="CV376">
        <v>1211</v>
      </c>
      <c r="CW376">
        <v>9310.8700000000008</v>
      </c>
      <c r="CX376" t="s">
        <v>877</v>
      </c>
      <c r="CY376" t="s">
        <v>890</v>
      </c>
      <c r="CZ376">
        <v>2323.0183815999999</v>
      </c>
      <c r="DA376">
        <v>-9611.5702569999994</v>
      </c>
      <c r="DB376">
        <v>41.233798981</v>
      </c>
      <c r="DC376">
        <v>99.467903136999993</v>
      </c>
      <c r="DD376">
        <f t="shared" si="77"/>
        <v>2.4122905382265047</v>
      </c>
      <c r="DE376">
        <v>6.0145001411000001</v>
      </c>
      <c r="DF376">
        <v>31.888500214</v>
      </c>
      <c r="DG376">
        <v>0.1886100024</v>
      </c>
      <c r="DH376">
        <v>37.135804489999998</v>
      </c>
      <c r="DI376">
        <v>0.116893</v>
      </c>
      <c r="DJ376">
        <v>4.3409138900000004</v>
      </c>
      <c r="DK376">
        <v>0</v>
      </c>
      <c r="DL376">
        <v>0</v>
      </c>
      <c r="DM376">
        <v>0</v>
      </c>
      <c r="EB376" s="3">
        <v>127.56182957561161</v>
      </c>
      <c r="EC376">
        <f t="shared" si="56"/>
        <v>111999286.367387</v>
      </c>
      <c r="ED376">
        <f t="shared" si="57"/>
        <v>306.63733433918412</v>
      </c>
      <c r="EE376">
        <f t="shared" si="58"/>
        <v>306.63733433918412</v>
      </c>
      <c r="EF376">
        <v>0</v>
      </c>
      <c r="EG376">
        <v>0</v>
      </c>
      <c r="EJ376">
        <v>0</v>
      </c>
      <c r="EK376">
        <v>0</v>
      </c>
      <c r="EL376">
        <v>51738.779466</v>
      </c>
      <c r="EM376">
        <v>0</v>
      </c>
      <c r="EN376">
        <v>0</v>
      </c>
      <c r="EO376">
        <v>68006.638321999999</v>
      </c>
    </row>
    <row r="377" spans="1:146" x14ac:dyDescent="0.25">
      <c r="A377">
        <v>21838</v>
      </c>
      <c r="H377">
        <v>52897.362858</v>
      </c>
      <c r="I377">
        <v>52897.362858</v>
      </c>
      <c r="J377">
        <v>41863.075642999996</v>
      </c>
      <c r="K377">
        <v>33967.308496999998</v>
      </c>
      <c r="L377">
        <v>0</v>
      </c>
      <c r="M377">
        <v>105291.90532999999</v>
      </c>
      <c r="N377">
        <v>105291.90532999999</v>
      </c>
      <c r="O377">
        <v>105291.90532999999</v>
      </c>
      <c r="P377">
        <v>0</v>
      </c>
      <c r="Q377">
        <v>0</v>
      </c>
      <c r="AF377">
        <v>57</v>
      </c>
      <c r="AG377">
        <v>0.3517000079</v>
      </c>
      <c r="BE377">
        <v>7000</v>
      </c>
      <c r="BQ377">
        <v>1</v>
      </c>
      <c r="BR377">
        <v>251</v>
      </c>
      <c r="BS377">
        <v>251</v>
      </c>
      <c r="BT377">
        <v>484</v>
      </c>
      <c r="BU377" t="s">
        <v>539</v>
      </c>
      <c r="BV377" t="s">
        <v>545</v>
      </c>
      <c r="BW377">
        <v>24.8</v>
      </c>
      <c r="BX377">
        <v>-107.39</v>
      </c>
      <c r="BY377" t="s">
        <v>167</v>
      </c>
      <c r="BZ377" t="s">
        <v>327</v>
      </c>
      <c r="CA377" t="s">
        <v>79</v>
      </c>
      <c r="CB377" t="s">
        <v>877</v>
      </c>
      <c r="CC377" t="s">
        <v>74</v>
      </c>
      <c r="CD377" t="s">
        <v>74</v>
      </c>
      <c r="CE377">
        <v>570.08062917999996</v>
      </c>
      <c r="CF377">
        <v>49</v>
      </c>
      <c r="CG377">
        <v>65</v>
      </c>
      <c r="CH377">
        <v>85</v>
      </c>
      <c r="CI377">
        <v>122</v>
      </c>
      <c r="CJ377">
        <v>172</v>
      </c>
      <c r="CK377">
        <v>230</v>
      </c>
      <c r="CL377">
        <v>306</v>
      </c>
      <c r="CM377">
        <v>434</v>
      </c>
      <c r="CN377">
        <v>606</v>
      </c>
      <c r="CO377">
        <v>690</v>
      </c>
      <c r="CP377">
        <v>749</v>
      </c>
      <c r="CQ377">
        <v>791</v>
      </c>
      <c r="CR377">
        <v>836</v>
      </c>
      <c r="CS377">
        <v>895</v>
      </c>
      <c r="CT377" t="s">
        <v>884</v>
      </c>
      <c r="CU377">
        <v>977</v>
      </c>
      <c r="CV377">
        <v>1065</v>
      </c>
      <c r="CW377">
        <v>9035.06</v>
      </c>
      <c r="CX377" t="s">
        <v>877</v>
      </c>
      <c r="CY377" t="s">
        <v>890</v>
      </c>
      <c r="CZ377">
        <v>3029.4978600999998</v>
      </c>
      <c r="DA377">
        <v>-10137.713599999999</v>
      </c>
      <c r="DB377">
        <v>2.6150999068999998</v>
      </c>
      <c r="DC377">
        <v>180.08299255</v>
      </c>
      <c r="DD377">
        <f t="shared" si="77"/>
        <v>68.862758197056635</v>
      </c>
      <c r="DE377">
        <v>1.7320300340999999</v>
      </c>
      <c r="DF377">
        <v>4.3142600059999996</v>
      </c>
      <c r="DG377">
        <v>0.40146699549999998</v>
      </c>
      <c r="DH377">
        <v>4.2231707900000002</v>
      </c>
      <c r="DI377">
        <v>0.53153099999999998</v>
      </c>
      <c r="DJ377">
        <v>2.24474581</v>
      </c>
      <c r="DK377">
        <v>207896.48092999999</v>
      </c>
      <c r="DL377">
        <v>5522177.0472999997</v>
      </c>
      <c r="DM377">
        <v>26.562148000000001</v>
      </c>
      <c r="EB377" s="3">
        <v>127.56182957561161</v>
      </c>
      <c r="EC377">
        <f t="shared" si="56"/>
        <v>106641689.5252113</v>
      </c>
      <c r="ED377">
        <f t="shared" si="57"/>
        <v>291.96903360769693</v>
      </c>
      <c r="EE377">
        <f t="shared" si="58"/>
        <v>291.96903360769693</v>
      </c>
      <c r="EF377">
        <v>33967.308496999998</v>
      </c>
      <c r="EG377">
        <v>105291.90532999999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22815.494097999999</v>
      </c>
    </row>
    <row r="378" spans="1:146" x14ac:dyDescent="0.25">
      <c r="A378">
        <v>21841</v>
      </c>
      <c r="B378">
        <v>3</v>
      </c>
      <c r="C378">
        <v>0.32</v>
      </c>
      <c r="D378">
        <v>0</v>
      </c>
      <c r="E378">
        <v>0.68</v>
      </c>
      <c r="F378">
        <v>1</v>
      </c>
      <c r="G378">
        <v>0</v>
      </c>
      <c r="H378">
        <v>60965.725456</v>
      </c>
      <c r="I378">
        <v>60965.725456</v>
      </c>
      <c r="J378">
        <v>60965.725456</v>
      </c>
      <c r="K378">
        <v>0</v>
      </c>
      <c r="L378">
        <v>0</v>
      </c>
      <c r="M378">
        <v>60963.354832999998</v>
      </c>
      <c r="N378">
        <v>60963.354832999998</v>
      </c>
      <c r="O378">
        <v>30973.696480999999</v>
      </c>
      <c r="P378">
        <v>0</v>
      </c>
      <c r="Q378">
        <v>0</v>
      </c>
      <c r="R378">
        <v>62532.491505999998</v>
      </c>
      <c r="S378">
        <v>15659.20888</v>
      </c>
      <c r="T378">
        <v>0</v>
      </c>
      <c r="U378">
        <v>0</v>
      </c>
      <c r="V378">
        <v>39020.299443999997</v>
      </c>
      <c r="W378">
        <v>39020.299443999997</v>
      </c>
      <c r="X378">
        <v>39020.299443999997</v>
      </c>
      <c r="Y378">
        <v>30269.125389000001</v>
      </c>
      <c r="Z378">
        <v>21256.165765000002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1542</v>
      </c>
      <c r="AG378">
        <v>0.53450000289999999</v>
      </c>
      <c r="AH378">
        <v>66.951231155000002</v>
      </c>
      <c r="AI378">
        <v>18.202496052000001</v>
      </c>
      <c r="AJ378">
        <f>IF(AI378&gt;0,MIN(AH378/AI378,100),100)</f>
        <v>3.6781346340489236</v>
      </c>
      <c r="AK378">
        <v>0</v>
      </c>
      <c r="AL378">
        <v>0</v>
      </c>
      <c r="AM378">
        <v>0</v>
      </c>
      <c r="AN378">
        <f>IF(AND(AK378=0,AL378=0,AM378=0),1,0)</f>
        <v>1</v>
      </c>
      <c r="AQ378">
        <v>35.114615147999999</v>
      </c>
      <c r="AR378">
        <v>0</v>
      </c>
      <c r="AS378">
        <v>21.702098419999999</v>
      </c>
      <c r="AT378">
        <v>0.48828500000000002</v>
      </c>
      <c r="AU378">
        <v>10.596801640000001</v>
      </c>
      <c r="AV378">
        <v>12.986200332999999</v>
      </c>
      <c r="AW378">
        <v>27.489500046</v>
      </c>
      <c r="AX378">
        <v>0.47240498660000002</v>
      </c>
      <c r="AY378">
        <v>36694.103088000003</v>
      </c>
      <c r="AZ378">
        <v>3.9606323528999998</v>
      </c>
      <c r="BA378">
        <v>180.75441176000001</v>
      </c>
      <c r="BB378">
        <v>3099.2954411999999</v>
      </c>
      <c r="BC378">
        <v>1015.2341176</v>
      </c>
      <c r="BD378">
        <v>0</v>
      </c>
      <c r="BE378">
        <v>506</v>
      </c>
      <c r="BF378">
        <v>1</v>
      </c>
      <c r="BG378">
        <v>2670981.5964000002</v>
      </c>
      <c r="BH378">
        <v>4771549.9795000004</v>
      </c>
      <c r="BI378">
        <v>1.7868215863000001</v>
      </c>
      <c r="BJ378">
        <v>8.0272285781000008</v>
      </c>
      <c r="BK378">
        <v>1.91961622</v>
      </c>
      <c r="BL378">
        <f>BK378/BJ378</f>
        <v>0.23913810368339633</v>
      </c>
      <c r="BM378">
        <v>166.34906852</v>
      </c>
      <c r="BN378">
        <v>800</v>
      </c>
      <c r="BO378">
        <f>BN378*365.25*1000000/1000</f>
        <v>292200000</v>
      </c>
      <c r="BP378">
        <f>BO378/(CR378*1000)</f>
        <v>65.781179648806841</v>
      </c>
      <c r="BQ378">
        <v>0</v>
      </c>
      <c r="BR378">
        <v>196</v>
      </c>
      <c r="BS378">
        <v>196</v>
      </c>
      <c r="BT378">
        <v>484</v>
      </c>
      <c r="BU378" t="s">
        <v>539</v>
      </c>
      <c r="BV378" t="s">
        <v>546</v>
      </c>
      <c r="BW378">
        <v>20.67</v>
      </c>
      <c r="BX378">
        <v>-103.33</v>
      </c>
      <c r="BY378" t="s">
        <v>167</v>
      </c>
      <c r="BZ378" t="s">
        <v>327</v>
      </c>
      <c r="CA378" t="s">
        <v>79</v>
      </c>
      <c r="CB378" t="s">
        <v>877</v>
      </c>
      <c r="CC378" t="s">
        <v>93</v>
      </c>
      <c r="CD378" t="s">
        <v>881</v>
      </c>
      <c r="CE378">
        <v>3892.6367918000001</v>
      </c>
      <c r="CF378">
        <v>403</v>
      </c>
      <c r="CG378">
        <v>593</v>
      </c>
      <c r="CH378">
        <v>870</v>
      </c>
      <c r="CI378">
        <v>1148</v>
      </c>
      <c r="CJ378">
        <v>1506</v>
      </c>
      <c r="CK378">
        <v>1850</v>
      </c>
      <c r="CL378">
        <v>2269</v>
      </c>
      <c r="CM378">
        <v>2615</v>
      </c>
      <c r="CN378">
        <v>3011</v>
      </c>
      <c r="CO378">
        <v>3431</v>
      </c>
      <c r="CP378">
        <v>3703</v>
      </c>
      <c r="CQ378">
        <v>4051</v>
      </c>
      <c r="CR378">
        <v>4442</v>
      </c>
      <c r="CS378">
        <v>4869</v>
      </c>
      <c r="CT378" t="s">
        <v>883</v>
      </c>
      <c r="CU378">
        <v>5293</v>
      </c>
      <c r="CV378">
        <v>5678</v>
      </c>
      <c r="CW378">
        <v>11635.8</v>
      </c>
      <c r="CX378" t="s">
        <v>877</v>
      </c>
      <c r="CY378" t="s">
        <v>890</v>
      </c>
      <c r="CZ378">
        <v>2534.4159644000001</v>
      </c>
      <c r="DA378">
        <v>-9938.8232169999992</v>
      </c>
      <c r="DB378">
        <v>30.681100845</v>
      </c>
      <c r="DC378">
        <v>98.161697387999993</v>
      </c>
      <c r="DD378">
        <f t="shared" si="77"/>
        <v>3.1994190131543827</v>
      </c>
      <c r="DE378">
        <v>12.986200332999999</v>
      </c>
      <c r="DF378">
        <v>27.489500046</v>
      </c>
      <c r="DG378">
        <v>0.47240498660000002</v>
      </c>
      <c r="DH378">
        <v>21.702098419999999</v>
      </c>
      <c r="DI378">
        <v>0.48828500000000002</v>
      </c>
      <c r="DJ378">
        <v>10.596801640000001</v>
      </c>
      <c r="DK378">
        <v>0</v>
      </c>
      <c r="DL378">
        <v>0</v>
      </c>
      <c r="DM378">
        <v>0</v>
      </c>
      <c r="DN378">
        <f>IF(AND(D378=1,AM378&gt;1),1,0)</f>
        <v>0</v>
      </c>
      <c r="DO378">
        <f>IF(AND(DN378=0,AN378=1),AO378,DN378)</f>
        <v>0</v>
      </c>
      <c r="DP378">
        <f>IF(AND(E378=1,AS379&gt;0.3),1,0)</f>
        <v>0</v>
      </c>
      <c r="DQ378">
        <f>IF(AND(F378=1,AT379&gt;0.4),1,0)</f>
        <v>0</v>
      </c>
      <c r="DR378">
        <f>IF(AND($F378=1,$AT379&gt;1),1,0)</f>
        <v>0</v>
      </c>
      <c r="DS378">
        <f>IF(AND($F378=1,$AX378&gt;0.3),1,0)</f>
        <v>1</v>
      </c>
      <c r="DT378">
        <f>IF(AND($F378=1,$AX378&gt;0.4),1,0)</f>
        <v>1</v>
      </c>
      <c r="DU378">
        <f>IF(AND($F378=1,$AX378&gt;1),1,0)</f>
        <v>0</v>
      </c>
      <c r="DV378">
        <f>IF(AND($F378=1,$BI378&gt;0.3),1,0)</f>
        <v>1</v>
      </c>
      <c r="DW378">
        <f>IF(AND($F378=1,$BI378&gt;0.4),1,0)</f>
        <v>1</v>
      </c>
      <c r="DX378">
        <f>IF(AND($F378=1,$BI378&gt;1),1,0)</f>
        <v>1</v>
      </c>
      <c r="DY378">
        <f>IF(AND($F378=1,$BL378&gt;0.3),1,0)</f>
        <v>0</v>
      </c>
      <c r="DZ378">
        <f>IF(AND($F378=1,$BL378&gt;0.4),1,0)</f>
        <v>0</v>
      </c>
      <c r="EA378">
        <f>IF(AND($F378=1,$BL378&gt;1),1,0)</f>
        <v>0</v>
      </c>
      <c r="EB378" s="3">
        <v>127.56182957561161</v>
      </c>
      <c r="EC378">
        <f t="shared" si="56"/>
        <v>566629646.97486675</v>
      </c>
      <c r="ED378">
        <f t="shared" si="57"/>
        <v>1551.3474249825235</v>
      </c>
      <c r="EE378">
        <f t="shared" si="58"/>
        <v>800</v>
      </c>
      <c r="EF378">
        <v>60965.725456</v>
      </c>
      <c r="EG378">
        <v>30973.696480999999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44333.447958999997</v>
      </c>
    </row>
    <row r="379" spans="1:146" x14ac:dyDescent="0.25">
      <c r="A379">
        <v>21844</v>
      </c>
      <c r="H379">
        <v>124216.88628000001</v>
      </c>
      <c r="I379">
        <v>55059.332229</v>
      </c>
      <c r="J379">
        <v>55059.332229</v>
      </c>
      <c r="K379">
        <v>38460.819996999999</v>
      </c>
      <c r="L379">
        <v>38460.819996999999</v>
      </c>
      <c r="M379">
        <v>42990.572892999997</v>
      </c>
      <c r="N379">
        <v>42990.572892999997</v>
      </c>
      <c r="O379">
        <v>42990.572892999997</v>
      </c>
      <c r="P379">
        <v>42990.572892999997</v>
      </c>
      <c r="Q379">
        <v>42990.572892999997</v>
      </c>
      <c r="AF379">
        <v>206</v>
      </c>
      <c r="AG379">
        <v>0.14839999379999999</v>
      </c>
      <c r="BE379">
        <v>7000</v>
      </c>
      <c r="BQ379">
        <v>1</v>
      </c>
      <c r="BR379">
        <v>304</v>
      </c>
      <c r="BS379">
        <v>304</v>
      </c>
      <c r="BT379">
        <v>484</v>
      </c>
      <c r="BU379" t="s">
        <v>539</v>
      </c>
      <c r="BV379" t="s">
        <v>547</v>
      </c>
      <c r="BW379">
        <v>29.07</v>
      </c>
      <c r="BX379">
        <v>-110.97</v>
      </c>
      <c r="BY379" t="s">
        <v>167</v>
      </c>
      <c r="BZ379" t="s">
        <v>327</v>
      </c>
      <c r="CA379" t="s">
        <v>79</v>
      </c>
      <c r="CB379" t="s">
        <v>877</v>
      </c>
      <c r="CC379" t="s">
        <v>96</v>
      </c>
      <c r="CD379" t="s">
        <v>96</v>
      </c>
      <c r="CE379">
        <v>657.63205109</v>
      </c>
      <c r="CF379">
        <v>44</v>
      </c>
      <c r="CG379">
        <v>65</v>
      </c>
      <c r="CH379">
        <v>96</v>
      </c>
      <c r="CI379">
        <v>132</v>
      </c>
      <c r="CJ379">
        <v>180</v>
      </c>
      <c r="CK379">
        <v>232</v>
      </c>
      <c r="CL379">
        <v>298</v>
      </c>
      <c r="CM379">
        <v>368</v>
      </c>
      <c r="CN379">
        <v>454</v>
      </c>
      <c r="CO379">
        <v>552</v>
      </c>
      <c r="CP379">
        <v>616</v>
      </c>
      <c r="CQ379">
        <v>697</v>
      </c>
      <c r="CR379">
        <v>789</v>
      </c>
      <c r="CS379">
        <v>889</v>
      </c>
      <c r="CT379" t="s">
        <v>884</v>
      </c>
      <c r="CU379">
        <v>986</v>
      </c>
      <c r="CV379">
        <v>1075</v>
      </c>
      <c r="CW379">
        <v>14375.7</v>
      </c>
      <c r="CX379" t="s">
        <v>891</v>
      </c>
      <c r="CY379" t="s">
        <v>891</v>
      </c>
      <c r="CZ379">
        <v>3534.8004927000002</v>
      </c>
      <c r="DA379">
        <v>-10232.150519999999</v>
      </c>
      <c r="DB379">
        <v>3.46516E-4</v>
      </c>
      <c r="DC379">
        <v>130.52999878</v>
      </c>
      <c r="DD379">
        <f t="shared" si="77"/>
        <v>100</v>
      </c>
      <c r="DE379">
        <v>5.9668002129</v>
      </c>
      <c r="DF379" s="1">
        <v>5.3499999999999999E-9</v>
      </c>
      <c r="DG379">
        <v>100</v>
      </c>
      <c r="DH379">
        <v>0.84226425999999999</v>
      </c>
      <c r="DI379">
        <v>1.8844000000000001</v>
      </c>
      <c r="DJ379">
        <v>1.5871638699999999</v>
      </c>
      <c r="DK379">
        <v>207896.48092999999</v>
      </c>
      <c r="DL379">
        <v>5522177.0472999997</v>
      </c>
      <c r="DM379">
        <v>26.562148000000001</v>
      </c>
      <c r="EB379" s="3">
        <v>127.56182957561161</v>
      </c>
      <c r="EC379">
        <f t="shared" si="56"/>
        <v>100646283.53515756</v>
      </c>
      <c r="ED379">
        <f t="shared" si="57"/>
        <v>275.55450659865176</v>
      </c>
      <c r="EE379">
        <f t="shared" si="58"/>
        <v>275.55450659865176</v>
      </c>
      <c r="EF379">
        <v>55059.332229</v>
      </c>
      <c r="EG379">
        <v>42990.572892999997</v>
      </c>
      <c r="EJ379">
        <v>2412.8061833000002</v>
      </c>
      <c r="EK379">
        <v>2412.8061833000002</v>
      </c>
      <c r="EL379">
        <v>328109.36642999999</v>
      </c>
      <c r="EM379">
        <v>9429.8054384999996</v>
      </c>
      <c r="EN379">
        <v>109652.55514</v>
      </c>
      <c r="EO379">
        <v>427999.2697</v>
      </c>
    </row>
    <row r="380" spans="1:146" x14ac:dyDescent="0.25">
      <c r="A380">
        <v>21847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229143.36655000001</v>
      </c>
      <c r="I380">
        <v>137918.26493999999</v>
      </c>
      <c r="J380">
        <v>55765.506849999998</v>
      </c>
      <c r="K380">
        <v>0</v>
      </c>
      <c r="L380">
        <v>0</v>
      </c>
      <c r="M380">
        <v>229139.60123999999</v>
      </c>
      <c r="N380">
        <v>229139.60123999999</v>
      </c>
      <c r="O380">
        <v>55770.114241000003</v>
      </c>
      <c r="P380">
        <v>0</v>
      </c>
      <c r="Q380">
        <v>0</v>
      </c>
      <c r="R380">
        <v>64702.224614999999</v>
      </c>
      <c r="S380">
        <v>63670.814463000002</v>
      </c>
      <c r="T380">
        <v>0</v>
      </c>
      <c r="U380">
        <v>0</v>
      </c>
      <c r="V380">
        <v>75773.619382000004</v>
      </c>
      <c r="W380">
        <v>75773.619382000004</v>
      </c>
      <c r="X380">
        <v>16139.637264999999</v>
      </c>
      <c r="Y380">
        <v>16139.637264999999</v>
      </c>
      <c r="Z380">
        <v>16139.637264999999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1810</v>
      </c>
      <c r="AG380">
        <v>0.3587000072</v>
      </c>
      <c r="AH380">
        <v>131.32699585</v>
      </c>
      <c r="AI380">
        <v>9.3435201644999992</v>
      </c>
      <c r="AJ380">
        <f>IF(AI380&gt;0,MIN(AH380/AI380,100),100)</f>
        <v>14.055408832847284</v>
      </c>
      <c r="AK380">
        <v>0</v>
      </c>
      <c r="AL380">
        <v>0</v>
      </c>
      <c r="AM380">
        <v>0</v>
      </c>
      <c r="AN380">
        <f>IF(AND(AK380=0,AL380=0,AM380=0),1,0)</f>
        <v>1</v>
      </c>
      <c r="AO380">
        <v>0</v>
      </c>
      <c r="AQ380">
        <v>11.824603904</v>
      </c>
      <c r="AR380">
        <v>0</v>
      </c>
      <c r="BE380">
        <v>7000</v>
      </c>
      <c r="BF380">
        <v>4.3333329999999997</v>
      </c>
      <c r="BN380">
        <v>222</v>
      </c>
      <c r="BO380">
        <f>BN380*365.25*1000000/1000</f>
        <v>81085500</v>
      </c>
      <c r="BP380">
        <f>BO380/(CR380*1000)</f>
        <v>50.269993800371978</v>
      </c>
      <c r="BQ380">
        <v>0</v>
      </c>
      <c r="BR380">
        <v>200</v>
      </c>
      <c r="BS380">
        <v>200</v>
      </c>
      <c r="BT380">
        <v>484</v>
      </c>
      <c r="BU380" t="s">
        <v>539</v>
      </c>
      <c r="BV380" t="s">
        <v>548</v>
      </c>
      <c r="BW380">
        <v>21.12</v>
      </c>
      <c r="BX380">
        <v>-101.67</v>
      </c>
      <c r="BY380" t="s">
        <v>167</v>
      </c>
      <c r="BZ380" t="s">
        <v>327</v>
      </c>
      <c r="CA380" t="s">
        <v>79</v>
      </c>
      <c r="CB380" t="s">
        <v>877</v>
      </c>
      <c r="CC380" t="s">
        <v>74</v>
      </c>
      <c r="CD380" t="s">
        <v>74</v>
      </c>
      <c r="CE380">
        <v>1137.1248378</v>
      </c>
      <c r="CF380">
        <v>123</v>
      </c>
      <c r="CG380">
        <v>193</v>
      </c>
      <c r="CH380">
        <v>302</v>
      </c>
      <c r="CI380">
        <v>380</v>
      </c>
      <c r="CJ380">
        <v>479</v>
      </c>
      <c r="CK380">
        <v>589</v>
      </c>
      <c r="CL380">
        <v>724</v>
      </c>
      <c r="CM380">
        <v>833</v>
      </c>
      <c r="CN380">
        <v>961</v>
      </c>
      <c r="CO380">
        <v>1127</v>
      </c>
      <c r="CP380">
        <v>1290</v>
      </c>
      <c r="CQ380">
        <v>1429</v>
      </c>
      <c r="CR380">
        <v>1613</v>
      </c>
      <c r="CS380">
        <v>1813</v>
      </c>
      <c r="CT380" t="s">
        <v>886</v>
      </c>
      <c r="CU380">
        <v>1999</v>
      </c>
      <c r="CV380">
        <v>2166</v>
      </c>
      <c r="CW380">
        <v>9652.19</v>
      </c>
      <c r="CX380" t="s">
        <v>877</v>
      </c>
      <c r="CY380" t="s">
        <v>890</v>
      </c>
      <c r="CZ380">
        <v>2588.6289225999999</v>
      </c>
      <c r="DA380">
        <v>-9761.017092</v>
      </c>
      <c r="DB380">
        <v>9.3435201644999992</v>
      </c>
      <c r="DC380">
        <v>131.32699585</v>
      </c>
      <c r="DD380">
        <f t="shared" si="77"/>
        <v>14.055408832847284</v>
      </c>
      <c r="DE380">
        <v>12.986200332999999</v>
      </c>
      <c r="DF380">
        <v>27.489500046</v>
      </c>
      <c r="DG380">
        <v>0.47240498660000002</v>
      </c>
      <c r="DH380">
        <v>21.702098419999999</v>
      </c>
      <c r="DI380">
        <v>0.48828500000000002</v>
      </c>
      <c r="DJ380">
        <v>10.596801640000001</v>
      </c>
      <c r="DK380">
        <v>0</v>
      </c>
      <c r="DL380">
        <v>0</v>
      </c>
      <c r="DM380">
        <v>0</v>
      </c>
      <c r="DN380">
        <f>IF(AND(D380=1,AM380&gt;1),1,0)</f>
        <v>0</v>
      </c>
      <c r="DO380">
        <f>IF(AND(DN380=0,AN380=1),AO380,DN380)</f>
        <v>0</v>
      </c>
      <c r="DP380">
        <f>IF(AND(E380=1,AS381&gt;0.3),1,0)</f>
        <v>0</v>
      </c>
      <c r="DQ380">
        <f>IF(AND(F380=1,AT381&gt;0.4),1,0)</f>
        <v>0</v>
      </c>
      <c r="DR380">
        <f>IF(AND($F380=1,$AT381&gt;1),1,0)</f>
        <v>0</v>
      </c>
      <c r="DS380">
        <f>IF(AND($F380=1,$AX380&gt;0.3),1,0)</f>
        <v>0</v>
      </c>
      <c r="DT380">
        <f>IF(AND($F380=1,$AX380&gt;0.4),1,0)</f>
        <v>0</v>
      </c>
      <c r="DU380">
        <f>IF(AND($F380=1,$AX380&gt;1),1,0)</f>
        <v>0</v>
      </c>
      <c r="DV380">
        <f>IF(AND($F380=1,$BI380&gt;0.3),1,0)</f>
        <v>0</v>
      </c>
      <c r="DW380">
        <f>IF(AND($F380=1,$BI380&gt;0.4),1,0)</f>
        <v>0</v>
      </c>
      <c r="DX380">
        <f>IF(AND($F380=1,$BI380&gt;1),1,0)</f>
        <v>0</v>
      </c>
      <c r="DY380">
        <f>IF(AND($F380=1,$BL380&gt;0.3),1,0)</f>
        <v>0</v>
      </c>
      <c r="DZ380">
        <f>IF(AND($F380=1,$BL380&gt;0.4),1,0)</f>
        <v>0</v>
      </c>
      <c r="EA380">
        <f>IF(AND($F380=1,$BL380&gt;1),1,0)</f>
        <v>0</v>
      </c>
      <c r="EB380" s="3">
        <v>127.56182957561161</v>
      </c>
      <c r="EC380">
        <f t="shared" si="56"/>
        <v>205757231.10546154</v>
      </c>
      <c r="ED380">
        <f t="shared" si="57"/>
        <v>563.3325971402096</v>
      </c>
      <c r="EE380">
        <f t="shared" si="58"/>
        <v>222</v>
      </c>
      <c r="EF380">
        <v>55765.506849999998</v>
      </c>
      <c r="EG380">
        <v>55770.114241000003</v>
      </c>
      <c r="EH380">
        <v>0</v>
      </c>
      <c r="EI380">
        <v>16139.637264999999</v>
      </c>
      <c r="EJ380">
        <v>15496.517613</v>
      </c>
      <c r="EK380">
        <v>84556.065948000003</v>
      </c>
      <c r="EL380">
        <v>133413.59138</v>
      </c>
      <c r="EM380">
        <v>0</v>
      </c>
      <c r="EN380">
        <v>20225.388428999999</v>
      </c>
      <c r="EO380">
        <v>83060.305095000003</v>
      </c>
    </row>
    <row r="381" spans="1:146" x14ac:dyDescent="0.25">
      <c r="A381">
        <v>21851</v>
      </c>
      <c r="H381">
        <v>34964.638757000001</v>
      </c>
      <c r="I381">
        <v>34964.638757000001</v>
      </c>
      <c r="J381">
        <v>11074.731146</v>
      </c>
      <c r="K381">
        <v>0</v>
      </c>
      <c r="L381">
        <v>0</v>
      </c>
      <c r="M381">
        <v>149637.21979999999</v>
      </c>
      <c r="N381">
        <v>35614.025298</v>
      </c>
      <c r="O381">
        <v>35614.025298</v>
      </c>
      <c r="P381">
        <v>35614.025298</v>
      </c>
      <c r="Q381">
        <v>35614.025298</v>
      </c>
      <c r="AF381">
        <v>10</v>
      </c>
      <c r="AG381">
        <v>0.59219998119999995</v>
      </c>
      <c r="BE381">
        <v>7000</v>
      </c>
      <c r="BQ381">
        <v>0</v>
      </c>
      <c r="BR381">
        <v>198</v>
      </c>
      <c r="BS381">
        <v>198</v>
      </c>
      <c r="BT381">
        <v>484</v>
      </c>
      <c r="BU381" t="s">
        <v>539</v>
      </c>
      <c r="BV381" t="s">
        <v>549</v>
      </c>
      <c r="BW381">
        <v>20.97</v>
      </c>
      <c r="BX381">
        <v>-89.62</v>
      </c>
      <c r="BY381" t="s">
        <v>167</v>
      </c>
      <c r="BZ381" t="s">
        <v>327</v>
      </c>
      <c r="CA381" t="s">
        <v>79</v>
      </c>
      <c r="CB381" t="s">
        <v>877</v>
      </c>
      <c r="CC381" t="s">
        <v>93</v>
      </c>
      <c r="CD381" t="s">
        <v>881</v>
      </c>
      <c r="CE381">
        <v>838.73540120999996</v>
      </c>
      <c r="CF381">
        <v>143</v>
      </c>
      <c r="CG381">
        <v>173</v>
      </c>
      <c r="CH381">
        <v>208</v>
      </c>
      <c r="CI381">
        <v>235</v>
      </c>
      <c r="CJ381">
        <v>269</v>
      </c>
      <c r="CK381">
        <v>351</v>
      </c>
      <c r="CL381">
        <v>456</v>
      </c>
      <c r="CM381">
        <v>551</v>
      </c>
      <c r="CN381">
        <v>664</v>
      </c>
      <c r="CO381">
        <v>765</v>
      </c>
      <c r="CP381">
        <v>848</v>
      </c>
      <c r="CQ381">
        <v>931</v>
      </c>
      <c r="CR381">
        <v>1021</v>
      </c>
      <c r="CS381">
        <v>1123</v>
      </c>
      <c r="CT381" t="s">
        <v>886</v>
      </c>
      <c r="CU381">
        <v>1235</v>
      </c>
      <c r="CV381">
        <v>1344</v>
      </c>
      <c r="CW381">
        <v>9307.02</v>
      </c>
      <c r="CX381" t="s">
        <v>877</v>
      </c>
      <c r="CY381" t="s">
        <v>890</v>
      </c>
      <c r="CZ381">
        <v>2570.5648230000002</v>
      </c>
      <c r="DA381">
        <v>-8609.5029400000003</v>
      </c>
      <c r="DB381">
        <v>21.697200774999999</v>
      </c>
      <c r="DC381">
        <v>45.949901580999999</v>
      </c>
      <c r="DD381">
        <f t="shared" si="77"/>
        <v>2.1177801716221616</v>
      </c>
      <c r="DE381">
        <v>0.1211320013</v>
      </c>
      <c r="DF381" s="1">
        <v>2.8900000000000002E-9</v>
      </c>
      <c r="DG381">
        <v>100</v>
      </c>
      <c r="DH381">
        <v>0.96593962</v>
      </c>
      <c r="DI381">
        <v>0.34043000000000001</v>
      </c>
      <c r="DJ381">
        <v>0.32883507000000001</v>
      </c>
      <c r="DK381">
        <v>0</v>
      </c>
      <c r="DL381">
        <v>0</v>
      </c>
      <c r="DM381">
        <v>0</v>
      </c>
      <c r="EB381" s="3">
        <v>127.56182957561161</v>
      </c>
      <c r="EC381">
        <f t="shared" si="56"/>
        <v>130240627.99669945</v>
      </c>
      <c r="ED381">
        <f t="shared" si="57"/>
        <v>356.57940587734277</v>
      </c>
      <c r="EE381">
        <f t="shared" si="58"/>
        <v>356.57940587734277</v>
      </c>
      <c r="EF381">
        <v>0</v>
      </c>
      <c r="EG381">
        <v>35614.025298</v>
      </c>
      <c r="EJ381">
        <v>3613.3738232000001</v>
      </c>
      <c r="EK381">
        <v>11077.137578</v>
      </c>
      <c r="EL381">
        <v>298410.69269</v>
      </c>
      <c r="EM381">
        <v>14884.830620000001</v>
      </c>
      <c r="EN381">
        <v>14884.830620000001</v>
      </c>
      <c r="EO381">
        <v>219098.07775999999</v>
      </c>
    </row>
    <row r="382" spans="1:146" x14ac:dyDescent="0.25">
      <c r="A382">
        <v>21852</v>
      </c>
      <c r="H382">
        <v>206778.35665</v>
      </c>
      <c r="I382">
        <v>192086.38349000001</v>
      </c>
      <c r="J382">
        <v>142847.94226000001</v>
      </c>
      <c r="K382">
        <v>75550.405312000003</v>
      </c>
      <c r="L382">
        <v>17381.138350000001</v>
      </c>
      <c r="M382">
        <v>62021.342692999999</v>
      </c>
      <c r="N382">
        <v>62021.342692999999</v>
      </c>
      <c r="O382">
        <v>62021.342692999999</v>
      </c>
      <c r="P382">
        <v>62021.342692999999</v>
      </c>
      <c r="Q382">
        <v>62021.342692999999</v>
      </c>
      <c r="AF382">
        <v>7</v>
      </c>
      <c r="AG382">
        <v>4.0399998399999998E-2</v>
      </c>
      <c r="BE382">
        <v>7000</v>
      </c>
      <c r="BQ382">
        <v>0</v>
      </c>
      <c r="BR382">
        <v>370</v>
      </c>
      <c r="BS382">
        <v>370</v>
      </c>
      <c r="BT382">
        <v>484</v>
      </c>
      <c r="BU382" t="s">
        <v>539</v>
      </c>
      <c r="BV382" t="s">
        <v>550</v>
      </c>
      <c r="BW382">
        <v>32.65</v>
      </c>
      <c r="BX382">
        <v>-115.46</v>
      </c>
      <c r="BY382" t="s">
        <v>167</v>
      </c>
      <c r="BZ382" t="s">
        <v>327</v>
      </c>
      <c r="CA382" t="s">
        <v>79</v>
      </c>
      <c r="CB382" t="s">
        <v>877</v>
      </c>
      <c r="CC382" t="s">
        <v>96</v>
      </c>
      <c r="CD382" t="s">
        <v>96</v>
      </c>
      <c r="CE382">
        <v>552.16457087000003</v>
      </c>
      <c r="CF382">
        <v>66</v>
      </c>
      <c r="CG382">
        <v>108</v>
      </c>
      <c r="CH382">
        <v>175</v>
      </c>
      <c r="CI382">
        <v>217</v>
      </c>
      <c r="CJ382">
        <v>266</v>
      </c>
      <c r="CK382">
        <v>302</v>
      </c>
      <c r="CL382">
        <v>343</v>
      </c>
      <c r="CM382">
        <v>458</v>
      </c>
      <c r="CN382">
        <v>607</v>
      </c>
      <c r="CO382">
        <v>690</v>
      </c>
      <c r="CP382">
        <v>770</v>
      </c>
      <c r="CQ382">
        <v>851</v>
      </c>
      <c r="CR382">
        <v>938</v>
      </c>
      <c r="CS382">
        <v>1037</v>
      </c>
      <c r="CT382" t="s">
        <v>886</v>
      </c>
      <c r="CU382">
        <v>1142</v>
      </c>
      <c r="CV382">
        <v>1243</v>
      </c>
      <c r="CW382">
        <v>22127.8</v>
      </c>
      <c r="CX382" t="s">
        <v>891</v>
      </c>
      <c r="CY382" t="s">
        <v>891</v>
      </c>
      <c r="CZ382">
        <v>3952.4361849000002</v>
      </c>
      <c r="DA382">
        <v>-10401.651040000001</v>
      </c>
      <c r="DB382">
        <v>0</v>
      </c>
      <c r="DC382">
        <v>1842.6500243999999</v>
      </c>
      <c r="DD382">
        <f t="shared" si="77"/>
        <v>100</v>
      </c>
      <c r="DE382">
        <v>34.278400421000001</v>
      </c>
      <c r="DF382">
        <v>8.3078699111999992</v>
      </c>
      <c r="DG382">
        <v>4.1260199547000003</v>
      </c>
      <c r="DH382">
        <v>0.33774931000000002</v>
      </c>
      <c r="DI382">
        <v>18.035699999999999</v>
      </c>
      <c r="DJ382">
        <v>6.0915402299999997</v>
      </c>
      <c r="DK382">
        <v>0</v>
      </c>
      <c r="DL382">
        <v>0</v>
      </c>
      <c r="DM382">
        <v>0</v>
      </c>
      <c r="EB382" s="3">
        <v>127.56182957561161</v>
      </c>
      <c r="EC382">
        <f t="shared" si="56"/>
        <v>119652996.1419237</v>
      </c>
      <c r="ED382">
        <f t="shared" si="57"/>
        <v>327.59204966988005</v>
      </c>
      <c r="EE382">
        <f t="shared" si="58"/>
        <v>327.59204966988005</v>
      </c>
      <c r="EF382">
        <v>75550.405312000003</v>
      </c>
      <c r="EG382">
        <v>62021.342692999999</v>
      </c>
      <c r="EJ382">
        <v>17378.125190999999</v>
      </c>
      <c r="EK382">
        <v>17378.125190999999</v>
      </c>
      <c r="EL382">
        <v>17378.125190999999</v>
      </c>
      <c r="EM382">
        <v>60433.263638999997</v>
      </c>
      <c r="EN382">
        <v>96871.861841000005</v>
      </c>
      <c r="EO382">
        <v>96871.861841000005</v>
      </c>
    </row>
    <row r="383" spans="1:146" x14ac:dyDescent="0.25">
      <c r="A383">
        <v>21853</v>
      </c>
      <c r="B383">
        <v>9</v>
      </c>
      <c r="C383">
        <v>0.81097649979999997</v>
      </c>
      <c r="D383">
        <v>1</v>
      </c>
      <c r="E383">
        <v>0.1890235002</v>
      </c>
      <c r="F383">
        <v>0</v>
      </c>
      <c r="G383">
        <v>0</v>
      </c>
      <c r="H383">
        <v>108223.12293</v>
      </c>
      <c r="I383">
        <v>59911.140872000004</v>
      </c>
      <c r="J383">
        <v>57427.946201999999</v>
      </c>
      <c r="K383">
        <v>35091.699430000001</v>
      </c>
      <c r="L383">
        <v>35091.699430000001</v>
      </c>
      <c r="M383">
        <v>156542.01324999999</v>
      </c>
      <c r="N383">
        <v>59911.140872000004</v>
      </c>
      <c r="O383">
        <v>0</v>
      </c>
      <c r="P383">
        <v>0</v>
      </c>
      <c r="Q383">
        <v>0</v>
      </c>
      <c r="R383">
        <v>233911.53362999999</v>
      </c>
      <c r="S383">
        <v>31384.647052</v>
      </c>
      <c r="T383">
        <v>23612.824374</v>
      </c>
      <c r="U383">
        <v>23612.824374</v>
      </c>
      <c r="V383">
        <v>71328.676544000002</v>
      </c>
      <c r="W383">
        <v>71328.676544000002</v>
      </c>
      <c r="X383">
        <v>10279.667068999999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2237</v>
      </c>
      <c r="AG383">
        <v>0.41010001299999999</v>
      </c>
      <c r="AH383">
        <v>871.25884952000001</v>
      </c>
      <c r="AI383">
        <v>147.90480532999999</v>
      </c>
      <c r="AJ383">
        <f>IF(AI383&gt;0,MIN(AH383/AI383,100),100)</f>
        <v>5.890673041866882</v>
      </c>
      <c r="AK383">
        <v>0</v>
      </c>
      <c r="AL383">
        <v>0</v>
      </c>
      <c r="AM383">
        <v>0</v>
      </c>
      <c r="AN383">
        <f>IF(AND(AK383=0,AL383=0,AM383=0),1,0)</f>
        <v>1</v>
      </c>
      <c r="AO383">
        <v>1</v>
      </c>
      <c r="AP383" t="s">
        <v>916</v>
      </c>
      <c r="AQ383">
        <v>25.842924922000002</v>
      </c>
      <c r="AR383">
        <v>0</v>
      </c>
      <c r="AS383">
        <v>34.930989337</v>
      </c>
      <c r="AT383">
        <v>0.16994899999999999</v>
      </c>
      <c r="AU383">
        <v>5.2346121400000003</v>
      </c>
      <c r="AV383">
        <v>7.0104573112999997</v>
      </c>
      <c r="AW383">
        <v>31.260071618000001</v>
      </c>
      <c r="AX383">
        <v>0.229152143</v>
      </c>
      <c r="AY383">
        <v>505.91285714000003</v>
      </c>
      <c r="AZ383">
        <v>2.5921428570999998</v>
      </c>
      <c r="BA383">
        <v>5.7371428571000003</v>
      </c>
      <c r="BB383">
        <v>135.13</v>
      </c>
      <c r="BC383">
        <v>44.062857143000002</v>
      </c>
      <c r="BD383">
        <v>0.14285714290000001</v>
      </c>
      <c r="BE383">
        <v>498</v>
      </c>
      <c r="BF383">
        <v>1</v>
      </c>
      <c r="BG383">
        <v>824488.24629000004</v>
      </c>
      <c r="BH383">
        <v>134649.42856999999</v>
      </c>
      <c r="BI383">
        <v>0.13894089230000001</v>
      </c>
      <c r="BJ383">
        <v>0.80417013289999995</v>
      </c>
      <c r="BK383">
        <v>0.15005311709999999</v>
      </c>
      <c r="BL383">
        <f>BK383/BJ383</f>
        <v>0.18659374547880575</v>
      </c>
      <c r="BM383">
        <v>143.93096224999999</v>
      </c>
      <c r="BN383">
        <v>6851</v>
      </c>
      <c r="BO383">
        <f>BN383*365.25*1000000/1000</f>
        <v>2502327750</v>
      </c>
      <c r="BP383">
        <f>BO383/(CR383*1000)</f>
        <v>124.23432380101281</v>
      </c>
      <c r="BQ383">
        <v>0</v>
      </c>
      <c r="BR383">
        <v>188</v>
      </c>
      <c r="BS383">
        <v>188</v>
      </c>
      <c r="BT383">
        <v>484</v>
      </c>
      <c r="BU383" t="s">
        <v>539</v>
      </c>
      <c r="BV383" t="s">
        <v>551</v>
      </c>
      <c r="BW383">
        <v>19.5</v>
      </c>
      <c r="BX383">
        <v>-99.12</v>
      </c>
      <c r="BY383" t="s">
        <v>167</v>
      </c>
      <c r="BZ383" t="s">
        <v>327</v>
      </c>
      <c r="CA383" t="s">
        <v>79</v>
      </c>
      <c r="CB383" t="s">
        <v>877</v>
      </c>
      <c r="CC383" t="s">
        <v>74</v>
      </c>
      <c r="CD383" t="s">
        <v>74</v>
      </c>
      <c r="CE383">
        <v>9454.7103731999996</v>
      </c>
      <c r="CF383">
        <v>2883</v>
      </c>
      <c r="CG383">
        <v>3801</v>
      </c>
      <c r="CH383">
        <v>5012</v>
      </c>
      <c r="CI383">
        <v>6653</v>
      </c>
      <c r="CJ383">
        <v>8769</v>
      </c>
      <c r="CK383">
        <v>10690</v>
      </c>
      <c r="CL383">
        <v>13010</v>
      </c>
      <c r="CM383">
        <v>14109</v>
      </c>
      <c r="CN383">
        <v>15312</v>
      </c>
      <c r="CO383">
        <v>16811</v>
      </c>
      <c r="CP383">
        <v>18022</v>
      </c>
      <c r="CQ383">
        <v>18735</v>
      </c>
      <c r="CR383">
        <v>20142</v>
      </c>
      <c r="CS383">
        <v>21706</v>
      </c>
      <c r="CT383" t="s">
        <v>885</v>
      </c>
      <c r="CU383">
        <v>23239</v>
      </c>
      <c r="CV383">
        <v>24581</v>
      </c>
      <c r="CW383">
        <v>21676.7</v>
      </c>
      <c r="CX383" t="s">
        <v>891</v>
      </c>
      <c r="CY383" t="s">
        <v>891</v>
      </c>
      <c r="CZ383">
        <v>2393.1791963999999</v>
      </c>
      <c r="DA383">
        <v>-9578.0520699999997</v>
      </c>
      <c r="DB383">
        <v>147.13900756999999</v>
      </c>
      <c r="DC383">
        <v>1134.2800293</v>
      </c>
      <c r="DD383">
        <f t="shared" si="77"/>
        <v>7.7089009096406818</v>
      </c>
      <c r="DE383">
        <v>6.0145001411000001</v>
      </c>
      <c r="DF383">
        <v>31.888500214</v>
      </c>
      <c r="DG383">
        <v>0.1886100024</v>
      </c>
      <c r="DH383">
        <v>2.4067320799999998</v>
      </c>
      <c r="DI383">
        <v>1.32192</v>
      </c>
      <c r="DJ383">
        <v>3.1814989100000002</v>
      </c>
      <c r="DK383">
        <v>0</v>
      </c>
      <c r="DL383">
        <v>0</v>
      </c>
      <c r="DM383">
        <v>0</v>
      </c>
      <c r="DN383">
        <f>IF(AND(D383=1,AM383&gt;1),1,0)</f>
        <v>0</v>
      </c>
      <c r="DO383">
        <f>IF(AND(DN383=0,AN383=1),AO383,DN383)</f>
        <v>1</v>
      </c>
      <c r="DP383">
        <f>IF(AND(E383=1,AS384&gt;0.3),1,0)</f>
        <v>0</v>
      </c>
      <c r="DQ383">
        <f>IF(AND(F383=1,AT384&gt;0.4),1,0)</f>
        <v>0</v>
      </c>
      <c r="DR383">
        <f>IF(AND($F383=1,$AT384&gt;1),1,0)</f>
        <v>0</v>
      </c>
      <c r="DS383">
        <f>IF(AND($F383=1,$AX383&gt;0.3),1,0)</f>
        <v>0</v>
      </c>
      <c r="DT383">
        <f>IF(AND($F383=1,$AX383&gt;0.4),1,0)</f>
        <v>0</v>
      </c>
      <c r="DU383">
        <f>IF(AND($F383=1,$AX383&gt;1),1,0)</f>
        <v>0</v>
      </c>
      <c r="DV383">
        <f>IF(AND($F383=1,$BI383&gt;0.3),1,0)</f>
        <v>0</v>
      </c>
      <c r="DW383">
        <f>IF(AND($F383=1,$BI383&gt;0.4),1,0)</f>
        <v>0</v>
      </c>
      <c r="DX383">
        <f>IF(AND($F383=1,$BI383&gt;1),1,0)</f>
        <v>0</v>
      </c>
      <c r="DY383">
        <f>IF(AND($F383=1,$BL383&gt;0.3),1,0)</f>
        <v>0</v>
      </c>
      <c r="DZ383">
        <f>IF(AND($F383=1,$BL383&gt;0.4),1,0)</f>
        <v>0</v>
      </c>
      <c r="EA383">
        <f>IF(AND($F383=1,$BL383&gt;1),1,0)</f>
        <v>0</v>
      </c>
      <c r="EB383" s="3">
        <v>127.56182957561161</v>
      </c>
      <c r="EC383">
        <f t="shared" si="56"/>
        <v>2569350371.3119693</v>
      </c>
      <c r="ED383">
        <f t="shared" si="57"/>
        <v>7034.497936514631</v>
      </c>
      <c r="EE383">
        <f t="shared" si="58"/>
        <v>6851</v>
      </c>
      <c r="EF383">
        <v>57427.946201999999</v>
      </c>
      <c r="EG383">
        <v>0</v>
      </c>
      <c r="EH383">
        <v>0</v>
      </c>
      <c r="EI383">
        <v>34111.068098999996</v>
      </c>
      <c r="EJ383">
        <v>35089.307549999998</v>
      </c>
      <c r="EK383">
        <v>35089.307549999998</v>
      </c>
      <c r="EL383">
        <v>121025.06604999999</v>
      </c>
      <c r="EM383">
        <v>0</v>
      </c>
      <c r="EN383">
        <v>0</v>
      </c>
      <c r="EO383">
        <v>138167.45308000001</v>
      </c>
      <c r="EP383">
        <v>5541.6064890999996</v>
      </c>
    </row>
    <row r="384" spans="1:146" x14ac:dyDescent="0.25">
      <c r="A384">
        <v>21855</v>
      </c>
      <c r="B384">
        <v>4</v>
      </c>
      <c r="C384">
        <v>0.25</v>
      </c>
      <c r="D384">
        <v>0</v>
      </c>
      <c r="E384">
        <v>0.75</v>
      </c>
      <c r="F384">
        <v>1</v>
      </c>
      <c r="G384">
        <v>0</v>
      </c>
      <c r="H384">
        <v>209732.26165</v>
      </c>
      <c r="I384">
        <v>103097.37066</v>
      </c>
      <c r="J384">
        <v>70528.828091000003</v>
      </c>
      <c r="K384">
        <v>70528.828091000003</v>
      </c>
      <c r="L384">
        <v>70528.828091000003</v>
      </c>
      <c r="M384">
        <v>197791.38605999999</v>
      </c>
      <c r="N384">
        <v>197791.38605999999</v>
      </c>
      <c r="O384">
        <v>70531.107462</v>
      </c>
      <c r="P384">
        <v>70531.107462</v>
      </c>
      <c r="Q384">
        <v>70531.107462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562</v>
      </c>
      <c r="AG384">
        <v>0.3846000135</v>
      </c>
      <c r="AH384">
        <v>50.239174843000001</v>
      </c>
      <c r="AI384">
        <v>2.9666199683999999</v>
      </c>
      <c r="AJ384">
        <f>IF(AI384&gt;0,MIN(AH384/AI384,100),100)</f>
        <v>16.93481988867476</v>
      </c>
      <c r="AK384">
        <v>25407.257275</v>
      </c>
      <c r="AL384">
        <v>217742.91342</v>
      </c>
      <c r="AM384">
        <v>2.14252675</v>
      </c>
      <c r="AN384">
        <f>IF(AND(AK384=0,AL384=0,AM384=0),1,0)</f>
        <v>0</v>
      </c>
      <c r="AQ384">
        <v>59.254670111999999</v>
      </c>
      <c r="AR384">
        <v>0.25</v>
      </c>
      <c r="AS384">
        <v>11.759945142999999</v>
      </c>
      <c r="AT384">
        <v>0.86148133329999999</v>
      </c>
      <c r="AU384">
        <v>13.390023097</v>
      </c>
      <c r="AV384">
        <v>23.159330269000002</v>
      </c>
      <c r="AW384">
        <v>3.2337033749000001</v>
      </c>
      <c r="AX384">
        <v>6.1649181693999999</v>
      </c>
      <c r="AY384">
        <v>3598.4433333000002</v>
      </c>
      <c r="AZ384">
        <v>11.497</v>
      </c>
      <c r="BA384">
        <v>22.46</v>
      </c>
      <c r="BB384">
        <v>380.37666667000002</v>
      </c>
      <c r="BC384">
        <v>92.88</v>
      </c>
      <c r="BD384">
        <v>0</v>
      </c>
      <c r="BE384">
        <v>489</v>
      </c>
      <c r="BF384">
        <v>1</v>
      </c>
      <c r="BG384">
        <v>541973.06033000001</v>
      </c>
      <c r="BH384">
        <v>578582.53167000005</v>
      </c>
      <c r="BI384">
        <v>0.81015349599999997</v>
      </c>
      <c r="BJ384">
        <v>0.50903431669999999</v>
      </c>
      <c r="BK384">
        <v>0.2422555767</v>
      </c>
      <c r="BL384">
        <f>BK384/BJ384</f>
        <v>0.47591207262903185</v>
      </c>
      <c r="BM384">
        <v>143.76679935000001</v>
      </c>
      <c r="BQ384">
        <v>0</v>
      </c>
      <c r="BR384">
        <v>269</v>
      </c>
      <c r="BS384">
        <v>269</v>
      </c>
      <c r="BT384">
        <v>484</v>
      </c>
      <c r="BU384" t="s">
        <v>539</v>
      </c>
      <c r="BV384" t="s">
        <v>552</v>
      </c>
      <c r="BW384">
        <v>25.66</v>
      </c>
      <c r="BX384">
        <v>-100.31</v>
      </c>
      <c r="BY384" t="s">
        <v>167</v>
      </c>
      <c r="BZ384" t="s">
        <v>327</v>
      </c>
      <c r="CA384" t="s">
        <v>79</v>
      </c>
      <c r="CB384" t="s">
        <v>877</v>
      </c>
      <c r="CC384" t="s">
        <v>74</v>
      </c>
      <c r="CD384" t="s">
        <v>74</v>
      </c>
      <c r="CE384">
        <v>2540.1473792000002</v>
      </c>
      <c r="CF384">
        <v>356</v>
      </c>
      <c r="CG384">
        <v>498</v>
      </c>
      <c r="CH384">
        <v>698</v>
      </c>
      <c r="CI384">
        <v>943</v>
      </c>
      <c r="CJ384">
        <v>1267</v>
      </c>
      <c r="CK384">
        <v>1589</v>
      </c>
      <c r="CL384">
        <v>1992</v>
      </c>
      <c r="CM384">
        <v>2273</v>
      </c>
      <c r="CN384">
        <v>2594</v>
      </c>
      <c r="CO384">
        <v>2961</v>
      </c>
      <c r="CP384">
        <v>3266</v>
      </c>
      <c r="CQ384">
        <v>3579</v>
      </c>
      <c r="CR384">
        <v>4100</v>
      </c>
      <c r="CS384">
        <v>4655</v>
      </c>
      <c r="CT384" t="s">
        <v>883</v>
      </c>
      <c r="CU384">
        <v>5113</v>
      </c>
      <c r="CV384">
        <v>5491</v>
      </c>
      <c r="CW384">
        <v>20370.900000000001</v>
      </c>
      <c r="CX384" t="s">
        <v>891</v>
      </c>
      <c r="CY384" t="s">
        <v>891</v>
      </c>
      <c r="CZ384">
        <v>3131.8424166999998</v>
      </c>
      <c r="DA384">
        <v>-9427.9032540000007</v>
      </c>
      <c r="DB384">
        <v>1.7455099821</v>
      </c>
      <c r="DC384">
        <v>131.33599853999999</v>
      </c>
      <c r="DD384">
        <f t="shared" si="77"/>
        <v>75.242192761333499</v>
      </c>
      <c r="DE384">
        <v>34.541400908999996</v>
      </c>
      <c r="DF384">
        <v>3.7726600170000002</v>
      </c>
      <c r="DG384">
        <v>9.1557197571</v>
      </c>
      <c r="DH384">
        <v>16.928671789999999</v>
      </c>
      <c r="DI384">
        <v>1.17675</v>
      </c>
      <c r="DJ384">
        <v>19.92077694</v>
      </c>
      <c r="DK384">
        <v>0</v>
      </c>
      <c r="DL384">
        <v>0</v>
      </c>
      <c r="DM384">
        <v>0</v>
      </c>
      <c r="DN384">
        <f>IF(AND(D384=1,AM384&gt;1),1,0)</f>
        <v>0</v>
      </c>
      <c r="DO384">
        <f>IF(AND(DN384=0,AN384=1),AO384,DN384)</f>
        <v>0</v>
      </c>
      <c r="DP384">
        <f>IF(AND(E384=1,AS385&gt;0.3),1,0)</f>
        <v>0</v>
      </c>
      <c r="DQ384">
        <f>IF(AND(F384=1,AT385&gt;0.4),1,0)</f>
        <v>0</v>
      </c>
      <c r="DR384">
        <f>IF(AND($F384=1,$AT385&gt;1),1,0)</f>
        <v>0</v>
      </c>
      <c r="DS384">
        <f>IF(AND($F384=1,$AX384&gt;0.3),1,0)</f>
        <v>1</v>
      </c>
      <c r="DT384">
        <f>IF(AND($F384=1,$AX384&gt;0.4),1,0)</f>
        <v>1</v>
      </c>
      <c r="DU384">
        <f>IF(AND($F384=1,$AX384&gt;1),1,0)</f>
        <v>1</v>
      </c>
      <c r="DV384">
        <f>IF(AND($F384=1,$BI384&gt;0.3),1,0)</f>
        <v>1</v>
      </c>
      <c r="DW384">
        <f>IF(AND($F384=1,$BI384&gt;0.4),1,0)</f>
        <v>1</v>
      </c>
      <c r="DX384">
        <f>IF(AND($F384=1,$BI384&gt;1),1,0)</f>
        <v>0</v>
      </c>
      <c r="DY384">
        <f>IF(AND($F384=1,$BL384&gt;0.3),1,0)</f>
        <v>1</v>
      </c>
      <c r="DZ384">
        <f>IF(AND($F384=1,$BL384&gt;0.4),1,0)</f>
        <v>1</v>
      </c>
      <c r="EA384">
        <f>IF(AND($F384=1,$BL384&gt;1),1,0)</f>
        <v>0</v>
      </c>
      <c r="EB384" s="3">
        <v>127.56182957561161</v>
      </c>
      <c r="EC384">
        <f t="shared" si="56"/>
        <v>523003501.26000762</v>
      </c>
      <c r="ED384">
        <f t="shared" si="57"/>
        <v>1431.9055475975567</v>
      </c>
      <c r="EE384">
        <f t="shared" si="58"/>
        <v>1431.9055475975567</v>
      </c>
      <c r="EF384">
        <v>70528.828091000003</v>
      </c>
      <c r="EG384">
        <v>70531.107462</v>
      </c>
      <c r="EH384">
        <v>0</v>
      </c>
      <c r="EI384">
        <v>16732.454967000001</v>
      </c>
      <c r="EJ384">
        <v>16440.173595</v>
      </c>
      <c r="EK384">
        <v>70967.792291000005</v>
      </c>
      <c r="EL384">
        <v>145412.76409000001</v>
      </c>
      <c r="EM384">
        <v>6964.5316575999996</v>
      </c>
      <c r="EN384">
        <v>62285.857821999998</v>
      </c>
      <c r="EO384">
        <v>207410.03106000001</v>
      </c>
      <c r="EP384">
        <v>10747.035696999999</v>
      </c>
    </row>
    <row r="385" spans="1:146" x14ac:dyDescent="0.25">
      <c r="A385">
        <v>21856</v>
      </c>
      <c r="H385">
        <v>210253.69613</v>
      </c>
      <c r="I385">
        <v>28494.750766000001</v>
      </c>
      <c r="J385">
        <v>17563.864763000001</v>
      </c>
      <c r="K385">
        <v>0</v>
      </c>
      <c r="L385">
        <v>0</v>
      </c>
      <c r="M385">
        <v>225257.23548999999</v>
      </c>
      <c r="N385">
        <v>174682.52711</v>
      </c>
      <c r="O385">
        <v>0</v>
      </c>
      <c r="P385">
        <v>0</v>
      </c>
      <c r="Q385">
        <v>0</v>
      </c>
      <c r="AF385">
        <v>1903</v>
      </c>
      <c r="AG385">
        <v>0.50220000740000004</v>
      </c>
      <c r="BE385">
        <v>7000</v>
      </c>
      <c r="BQ385">
        <v>0</v>
      </c>
      <c r="BR385">
        <v>189</v>
      </c>
      <c r="BS385">
        <v>189</v>
      </c>
      <c r="BT385">
        <v>484</v>
      </c>
      <c r="BU385" t="s">
        <v>539</v>
      </c>
      <c r="BV385" t="s">
        <v>553</v>
      </c>
      <c r="BW385">
        <v>19.7</v>
      </c>
      <c r="BX385">
        <v>-101.19</v>
      </c>
      <c r="BY385" t="s">
        <v>167</v>
      </c>
      <c r="BZ385" t="s">
        <v>327</v>
      </c>
      <c r="CA385" t="s">
        <v>79</v>
      </c>
      <c r="CB385" t="s">
        <v>877</v>
      </c>
      <c r="CC385" t="s">
        <v>93</v>
      </c>
      <c r="CD385" t="s">
        <v>881</v>
      </c>
      <c r="CE385">
        <v>843.27373175000002</v>
      </c>
      <c r="CF385">
        <v>65</v>
      </c>
      <c r="CG385">
        <v>81</v>
      </c>
      <c r="CH385">
        <v>101</v>
      </c>
      <c r="CI385">
        <v>129</v>
      </c>
      <c r="CJ385">
        <v>165</v>
      </c>
      <c r="CK385">
        <v>222</v>
      </c>
      <c r="CL385">
        <v>299</v>
      </c>
      <c r="CM385">
        <v>387</v>
      </c>
      <c r="CN385">
        <v>497</v>
      </c>
      <c r="CO385">
        <v>572</v>
      </c>
      <c r="CP385">
        <v>625</v>
      </c>
      <c r="CQ385">
        <v>681</v>
      </c>
      <c r="CR385">
        <v>810</v>
      </c>
      <c r="CS385">
        <v>953</v>
      </c>
      <c r="CT385" t="s">
        <v>884</v>
      </c>
      <c r="CU385">
        <v>1069</v>
      </c>
      <c r="CV385">
        <v>1166</v>
      </c>
      <c r="CW385">
        <v>6959.97</v>
      </c>
      <c r="CX385" t="s">
        <v>877</v>
      </c>
      <c r="CY385" t="s">
        <v>890</v>
      </c>
      <c r="CZ385">
        <v>2417.3505181</v>
      </c>
      <c r="DA385">
        <v>-9770.5588559999997</v>
      </c>
      <c r="DB385">
        <v>0.123014003</v>
      </c>
      <c r="DC385">
        <v>285.81900023999998</v>
      </c>
      <c r="DD385">
        <f t="shared" si="77"/>
        <v>100</v>
      </c>
      <c r="DE385">
        <v>6.0145001411000001</v>
      </c>
      <c r="DF385">
        <v>31.888500214</v>
      </c>
      <c r="DG385">
        <v>0.1886100024</v>
      </c>
      <c r="DH385">
        <v>0.61413222999999995</v>
      </c>
      <c r="DI385">
        <v>0.42721199999999998</v>
      </c>
      <c r="DJ385">
        <v>0.26236469000000001</v>
      </c>
      <c r="DK385">
        <v>0</v>
      </c>
      <c r="DL385">
        <v>0</v>
      </c>
      <c r="DM385">
        <v>0</v>
      </c>
      <c r="EB385" s="3">
        <v>127.56182957561161</v>
      </c>
      <c r="EC385">
        <f t="shared" si="56"/>
        <v>103325081.95624539</v>
      </c>
      <c r="ED385">
        <f t="shared" si="57"/>
        <v>282.88865696439535</v>
      </c>
      <c r="EE385">
        <f t="shared" si="58"/>
        <v>282.88865696439535</v>
      </c>
      <c r="EF385">
        <v>17563.864763000001</v>
      </c>
      <c r="EG385">
        <v>0</v>
      </c>
      <c r="EJ385">
        <v>17566.256292999999</v>
      </c>
      <c r="EK385">
        <v>17566.256292999999</v>
      </c>
      <c r="EL385">
        <v>84649.195403999998</v>
      </c>
      <c r="EM385">
        <v>0</v>
      </c>
      <c r="EN385">
        <v>0</v>
      </c>
      <c r="EO385">
        <v>38106.724602000002</v>
      </c>
    </row>
    <row r="386" spans="1:146" x14ac:dyDescent="0.25">
      <c r="A386">
        <v>21862</v>
      </c>
      <c r="B386">
        <v>4</v>
      </c>
      <c r="C386">
        <v>0</v>
      </c>
      <c r="D386">
        <v>0</v>
      </c>
      <c r="E386">
        <v>1</v>
      </c>
      <c r="F386">
        <v>1</v>
      </c>
      <c r="G386">
        <v>0</v>
      </c>
      <c r="H386">
        <v>66055.109089999998</v>
      </c>
      <c r="I386">
        <v>19522.078925000002</v>
      </c>
      <c r="J386">
        <v>0</v>
      </c>
      <c r="K386">
        <v>0</v>
      </c>
      <c r="L386">
        <v>0</v>
      </c>
      <c r="M386">
        <v>101678.66555999999</v>
      </c>
      <c r="N386">
        <v>55637.068122999997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14991.592546</v>
      </c>
      <c r="AB386">
        <v>14991.592546</v>
      </c>
      <c r="AC386">
        <v>14991.592546</v>
      </c>
      <c r="AD386">
        <v>12265.196119</v>
      </c>
      <c r="AE386">
        <v>12265.196119</v>
      </c>
      <c r="AF386">
        <v>2158</v>
      </c>
      <c r="AG386">
        <v>0.51579999919999997</v>
      </c>
      <c r="AH386">
        <v>6.6640700698000002</v>
      </c>
      <c r="AI386">
        <v>5.95123023E-2</v>
      </c>
      <c r="AJ386">
        <f>IF(AI386&gt;0,MIN(AH386/AI386,100),100)</f>
        <v>100</v>
      </c>
      <c r="AK386">
        <v>0</v>
      </c>
      <c r="AL386">
        <v>0</v>
      </c>
      <c r="AM386">
        <v>0</v>
      </c>
      <c r="AN386">
        <f>IF(AND(AK386=0,AL386=0,AM386=0),1,0)</f>
        <v>1</v>
      </c>
      <c r="AQ386">
        <v>107.00427825</v>
      </c>
      <c r="AR386">
        <v>0.25</v>
      </c>
      <c r="AS386">
        <v>75.210521869999994</v>
      </c>
      <c r="AT386">
        <v>0.45453274999999999</v>
      </c>
      <c r="AU386">
        <v>31.084777122999999</v>
      </c>
      <c r="AV386">
        <v>105.62710285</v>
      </c>
      <c r="AW386">
        <v>419.45498872000002</v>
      </c>
      <c r="AX386">
        <v>1.2059099861</v>
      </c>
      <c r="AY386">
        <v>3236.64</v>
      </c>
      <c r="AZ386">
        <v>7.0607499999999996</v>
      </c>
      <c r="BA386">
        <v>4.2575000000000003</v>
      </c>
      <c r="BB386">
        <v>89.192499999999995</v>
      </c>
      <c r="BC386">
        <v>19.7775</v>
      </c>
      <c r="BD386">
        <v>0</v>
      </c>
      <c r="BE386">
        <v>493</v>
      </c>
      <c r="BF386">
        <v>1</v>
      </c>
      <c r="BG386">
        <v>292134.636</v>
      </c>
      <c r="BH386">
        <v>200661.48699999999</v>
      </c>
      <c r="BI386">
        <v>0.49079573739999999</v>
      </c>
      <c r="BJ386">
        <v>0.62170899749999997</v>
      </c>
      <c r="BK386">
        <v>0.28793838500000002</v>
      </c>
      <c r="BL386">
        <f>BK386/BJ386</f>
        <v>0.46314012851325997</v>
      </c>
      <c r="BM386">
        <v>1.7205492618</v>
      </c>
      <c r="BQ386">
        <v>0</v>
      </c>
      <c r="BR386">
        <v>186</v>
      </c>
      <c r="BS386">
        <v>186</v>
      </c>
      <c r="BT386">
        <v>484</v>
      </c>
      <c r="BU386" t="s">
        <v>539</v>
      </c>
      <c r="BV386" t="s">
        <v>554</v>
      </c>
      <c r="BW386">
        <v>19.04</v>
      </c>
      <c r="BX386">
        <v>-98.21</v>
      </c>
      <c r="BY386" t="s">
        <v>167</v>
      </c>
      <c r="BZ386" t="s">
        <v>327</v>
      </c>
      <c r="CA386" t="s">
        <v>79</v>
      </c>
      <c r="CB386" t="s">
        <v>877</v>
      </c>
      <c r="CC386" t="s">
        <v>93</v>
      </c>
      <c r="CD386" t="s">
        <v>881</v>
      </c>
      <c r="CE386">
        <v>1356.2178644999999</v>
      </c>
      <c r="CF386">
        <v>227</v>
      </c>
      <c r="CG386">
        <v>293</v>
      </c>
      <c r="CH386">
        <v>378</v>
      </c>
      <c r="CI386">
        <v>493</v>
      </c>
      <c r="CJ386">
        <v>645</v>
      </c>
      <c r="CK386">
        <v>858</v>
      </c>
      <c r="CL386">
        <v>1140</v>
      </c>
      <c r="CM386">
        <v>1395</v>
      </c>
      <c r="CN386">
        <v>1686</v>
      </c>
      <c r="CO386">
        <v>1692</v>
      </c>
      <c r="CP386">
        <v>1907</v>
      </c>
      <c r="CQ386">
        <v>2109</v>
      </c>
      <c r="CR386">
        <v>2296</v>
      </c>
      <c r="CS386">
        <v>2503</v>
      </c>
      <c r="CT386" t="s">
        <v>883</v>
      </c>
      <c r="CU386">
        <v>2730</v>
      </c>
      <c r="CV386">
        <v>2947</v>
      </c>
      <c r="CW386">
        <v>13399.2</v>
      </c>
      <c r="CX386" t="s">
        <v>891</v>
      </c>
      <c r="CY386" t="s">
        <v>891</v>
      </c>
      <c r="CZ386">
        <v>2337.5421282000002</v>
      </c>
      <c r="DA386">
        <v>-9506.6162710000008</v>
      </c>
      <c r="DB386">
        <v>43.099700927999997</v>
      </c>
      <c r="DC386">
        <v>116.87599944999999</v>
      </c>
      <c r="DD386">
        <f t="shared" si="77"/>
        <v>2.7117589434146341</v>
      </c>
      <c r="DE386">
        <v>6.0145001411000001</v>
      </c>
      <c r="DF386">
        <v>31.888500214</v>
      </c>
      <c r="DG386">
        <v>0.1886100024</v>
      </c>
      <c r="DH386">
        <v>37.135804489999998</v>
      </c>
      <c r="DI386">
        <v>0.116893</v>
      </c>
      <c r="DJ386">
        <v>4.3409138900000004</v>
      </c>
      <c r="DK386">
        <v>0</v>
      </c>
      <c r="DL386">
        <v>0</v>
      </c>
      <c r="DM386">
        <v>0</v>
      </c>
      <c r="DN386">
        <f>IF(AND(D386=1,AM386&gt;1),1,0)</f>
        <v>0</v>
      </c>
      <c r="DO386">
        <f>IF(AND(DN386=0,AN386=1),AO386,DN386)</f>
        <v>0</v>
      </c>
      <c r="DP386">
        <f>IF(AND(E386=1,AS387&gt;0.3),1,0)</f>
        <v>0</v>
      </c>
      <c r="DQ386">
        <f>IF(AND(F386=1,AT387&gt;0.4),1,0)</f>
        <v>0</v>
      </c>
      <c r="DR386">
        <f>IF(AND($F386=1,$AT387&gt;1),1,0)</f>
        <v>0</v>
      </c>
      <c r="DS386">
        <f>IF(AND($F386=1,$AX386&gt;0.3),1,0)</f>
        <v>1</v>
      </c>
      <c r="DT386">
        <f>IF(AND($F386=1,$AX386&gt;0.4),1,0)</f>
        <v>1</v>
      </c>
      <c r="DU386">
        <f>IF(AND($F386=1,$AX386&gt;1),1,0)</f>
        <v>1</v>
      </c>
      <c r="DV386">
        <f>IF(AND($F386=1,$BI386&gt;0.3),1,0)</f>
        <v>1</v>
      </c>
      <c r="DW386">
        <f>IF(AND($F386=1,$BI386&gt;0.4),1,0)</f>
        <v>1</v>
      </c>
      <c r="DX386">
        <f>IF(AND($F386=1,$BI386&gt;1),1,0)</f>
        <v>0</v>
      </c>
      <c r="DY386">
        <f>IF(AND($F386=1,$BL386&gt;0.3),1,0)</f>
        <v>1</v>
      </c>
      <c r="DZ386">
        <f>IF(AND($F386=1,$BL386&gt;0.4),1,0)</f>
        <v>1</v>
      </c>
      <c r="EA386">
        <f>IF(AND($F386=1,$BL386&gt;1),1,0)</f>
        <v>0</v>
      </c>
      <c r="EB386" s="3">
        <v>127.56182957561161</v>
      </c>
      <c r="EC386">
        <f t="shared" ref="EC386:EC449" si="94">EB386*CR386*1000</f>
        <v>292881960.70560431</v>
      </c>
      <c r="ED386">
        <f t="shared" ref="ED386:ED449" si="95">EC386*1000/365.25/10^6</f>
        <v>801.86710665463193</v>
      </c>
      <c r="EE386">
        <f t="shared" ref="EE386:EE449" si="96">IF(BN386&gt;0, BN386, ED386)</f>
        <v>801.86710665463193</v>
      </c>
      <c r="EF386">
        <v>0</v>
      </c>
      <c r="EG386">
        <v>0</v>
      </c>
      <c r="EH386">
        <v>12265.196119</v>
      </c>
      <c r="EI386">
        <v>0</v>
      </c>
      <c r="EJ386">
        <v>4840.8055582999996</v>
      </c>
      <c r="EK386">
        <v>4840.8055582999996</v>
      </c>
      <c r="EL386">
        <v>65387.997924000003</v>
      </c>
      <c r="EM386">
        <v>0</v>
      </c>
      <c r="EN386">
        <v>0</v>
      </c>
      <c r="EO386">
        <v>83802.310901000004</v>
      </c>
      <c r="EP386">
        <v>12936.15386</v>
      </c>
    </row>
    <row r="387" spans="1:146" x14ac:dyDescent="0.25">
      <c r="A387">
        <v>21863</v>
      </c>
      <c r="H387">
        <v>219475.16016</v>
      </c>
      <c r="I387">
        <v>127506.1565</v>
      </c>
      <c r="J387">
        <v>35703.731562000001</v>
      </c>
      <c r="K387">
        <v>0</v>
      </c>
      <c r="L387">
        <v>0</v>
      </c>
      <c r="M387">
        <v>243678.20986999999</v>
      </c>
      <c r="N387">
        <v>174646.84521</v>
      </c>
      <c r="O387">
        <v>0</v>
      </c>
      <c r="P387">
        <v>0</v>
      </c>
      <c r="Q387">
        <v>0</v>
      </c>
      <c r="AF387">
        <v>1845</v>
      </c>
      <c r="AG387">
        <v>0.33640000219999999</v>
      </c>
      <c r="BE387">
        <v>7000</v>
      </c>
      <c r="BQ387">
        <v>0</v>
      </c>
      <c r="BR387">
        <v>195</v>
      </c>
      <c r="BS387">
        <v>195</v>
      </c>
      <c r="BT387">
        <v>484</v>
      </c>
      <c r="BU387" t="s">
        <v>539</v>
      </c>
      <c r="BV387" t="s">
        <v>555</v>
      </c>
      <c r="BW387">
        <v>20.59</v>
      </c>
      <c r="BX387">
        <v>-100.39</v>
      </c>
      <c r="BY387" t="s">
        <v>167</v>
      </c>
      <c r="BZ387" t="s">
        <v>327</v>
      </c>
      <c r="CA387" t="s">
        <v>79</v>
      </c>
      <c r="CB387" t="s">
        <v>877</v>
      </c>
      <c r="CC387" t="s">
        <v>74</v>
      </c>
      <c r="CD387" t="s">
        <v>74</v>
      </c>
      <c r="CE387">
        <v>567.51520514000003</v>
      </c>
      <c r="CF387">
        <v>49</v>
      </c>
      <c r="CG387">
        <v>58</v>
      </c>
      <c r="CH387">
        <v>68</v>
      </c>
      <c r="CI387">
        <v>89</v>
      </c>
      <c r="CJ387">
        <v>116</v>
      </c>
      <c r="CK387">
        <v>159</v>
      </c>
      <c r="CL387">
        <v>218</v>
      </c>
      <c r="CM387">
        <v>353</v>
      </c>
      <c r="CN387">
        <v>561</v>
      </c>
      <c r="CO387">
        <v>671</v>
      </c>
      <c r="CP387">
        <v>795</v>
      </c>
      <c r="CQ387">
        <v>911</v>
      </c>
      <c r="CR387">
        <v>1101</v>
      </c>
      <c r="CS387">
        <v>1306</v>
      </c>
      <c r="CT387" t="s">
        <v>886</v>
      </c>
      <c r="CU387">
        <v>1466</v>
      </c>
      <c r="CV387">
        <v>1594</v>
      </c>
      <c r="CW387">
        <v>10722.2</v>
      </c>
      <c r="CX387" t="s">
        <v>877</v>
      </c>
      <c r="CY387" t="s">
        <v>890</v>
      </c>
      <c r="CZ387">
        <v>2524.7716569999998</v>
      </c>
      <c r="DA387">
        <v>-9659.1815709999992</v>
      </c>
      <c r="DB387">
        <v>1.2353299856</v>
      </c>
      <c r="DC387">
        <v>254.01100159000001</v>
      </c>
      <c r="DD387">
        <f t="shared" ref="DD387:DD418" si="97">IF(DB387&gt;0,MIN(DC387/DB387,100),100)</f>
        <v>100</v>
      </c>
      <c r="DE387">
        <v>5.9052801131999999</v>
      </c>
      <c r="DF387">
        <v>23.806699753</v>
      </c>
      <c r="DG387">
        <v>0.24805100259999999</v>
      </c>
      <c r="DH387">
        <v>21.702098419999999</v>
      </c>
      <c r="DI387">
        <v>0.48828500000000002</v>
      </c>
      <c r="DJ387">
        <v>10.596801640000001</v>
      </c>
      <c r="DK387">
        <v>0</v>
      </c>
      <c r="DL387">
        <v>0</v>
      </c>
      <c r="DM387">
        <v>0</v>
      </c>
      <c r="EB387" s="3">
        <v>127.56182957561161</v>
      </c>
      <c r="EC387">
        <f t="shared" si="94"/>
        <v>140445574.36274838</v>
      </c>
      <c r="ED387">
        <f t="shared" si="95"/>
        <v>384.51902631827073</v>
      </c>
      <c r="EE387">
        <f t="shared" si="96"/>
        <v>384.51902631827073</v>
      </c>
      <c r="EF387">
        <v>35703.731562000001</v>
      </c>
      <c r="EG387">
        <v>0</v>
      </c>
      <c r="EJ387">
        <v>10852.148857</v>
      </c>
      <c r="EK387">
        <v>17799.640094999999</v>
      </c>
      <c r="EL387">
        <v>130719.91714000001</v>
      </c>
      <c r="EM387">
        <v>0</v>
      </c>
      <c r="EN387">
        <v>19203.039438</v>
      </c>
      <c r="EO387">
        <v>65312.229261</v>
      </c>
    </row>
    <row r="388" spans="1:146" x14ac:dyDescent="0.25">
      <c r="A388">
        <v>21864</v>
      </c>
      <c r="H388">
        <v>83009.831569000002</v>
      </c>
      <c r="I388">
        <v>83009.831569000002</v>
      </c>
      <c r="J388">
        <v>83009.831569000002</v>
      </c>
      <c r="K388">
        <v>49821.015753</v>
      </c>
      <c r="L388">
        <v>49821.015753</v>
      </c>
      <c r="M388">
        <v>297473.7917</v>
      </c>
      <c r="N388">
        <v>297473.7917</v>
      </c>
      <c r="O388">
        <v>83841.244321000006</v>
      </c>
      <c r="P388">
        <v>83841.244321000006</v>
      </c>
      <c r="Q388">
        <v>83841.244321000006</v>
      </c>
      <c r="AF388">
        <v>39</v>
      </c>
      <c r="AG388">
        <v>0.32190001010000002</v>
      </c>
      <c r="BE388">
        <v>7000</v>
      </c>
      <c r="BQ388">
        <v>1</v>
      </c>
      <c r="BR388">
        <v>271</v>
      </c>
      <c r="BS388">
        <v>271</v>
      </c>
      <c r="BT388">
        <v>484</v>
      </c>
      <c r="BU388" t="s">
        <v>539</v>
      </c>
      <c r="BV388" t="s">
        <v>556</v>
      </c>
      <c r="BW388">
        <v>26.08</v>
      </c>
      <c r="BX388">
        <v>-98.29</v>
      </c>
      <c r="BY388" t="s">
        <v>167</v>
      </c>
      <c r="BZ388" t="s">
        <v>327</v>
      </c>
      <c r="CA388" t="s">
        <v>79</v>
      </c>
      <c r="CB388" t="s">
        <v>877</v>
      </c>
      <c r="CC388" t="s">
        <v>74</v>
      </c>
      <c r="CD388" t="s">
        <v>74</v>
      </c>
      <c r="CE388">
        <v>527.94179609000003</v>
      </c>
      <c r="CF388">
        <v>34</v>
      </c>
      <c r="CG388">
        <v>51</v>
      </c>
      <c r="CH388">
        <v>74</v>
      </c>
      <c r="CI388">
        <v>102</v>
      </c>
      <c r="CJ388">
        <v>139</v>
      </c>
      <c r="CK388">
        <v>165</v>
      </c>
      <c r="CL388">
        <v>195</v>
      </c>
      <c r="CM388">
        <v>229</v>
      </c>
      <c r="CN388">
        <v>268</v>
      </c>
      <c r="CO388">
        <v>317</v>
      </c>
      <c r="CP388">
        <v>531</v>
      </c>
      <c r="CQ388">
        <v>628</v>
      </c>
      <c r="CR388">
        <v>729</v>
      </c>
      <c r="CS388">
        <v>838</v>
      </c>
      <c r="CT388" t="s">
        <v>884</v>
      </c>
      <c r="CU388">
        <v>934</v>
      </c>
      <c r="CV388">
        <v>1020</v>
      </c>
      <c r="CW388">
        <v>17687.2</v>
      </c>
      <c r="CX388" t="s">
        <v>891</v>
      </c>
      <c r="CY388" t="s">
        <v>891</v>
      </c>
      <c r="CZ388">
        <v>3181.7235697000001</v>
      </c>
      <c r="DA388">
        <v>-9217.6958680000007</v>
      </c>
      <c r="DB388">
        <v>2.6770799159999998</v>
      </c>
      <c r="DC388">
        <v>191.05799866000001</v>
      </c>
      <c r="DD388">
        <f t="shared" si="97"/>
        <v>71.368059473350442</v>
      </c>
      <c r="DE388">
        <v>34.541400908999996</v>
      </c>
      <c r="DF388">
        <v>3.7726600170000002</v>
      </c>
      <c r="DG388">
        <v>9.1557197571</v>
      </c>
      <c r="DH388">
        <v>16.928671789999999</v>
      </c>
      <c r="DI388">
        <v>1.17675</v>
      </c>
      <c r="DJ388">
        <v>19.92077694</v>
      </c>
      <c r="DK388">
        <v>57697.024169999997</v>
      </c>
      <c r="DL388">
        <v>465520.82351000002</v>
      </c>
      <c r="DM388">
        <v>8.0683679999999995</v>
      </c>
      <c r="EB388" s="3">
        <v>127.56182957561161</v>
      </c>
      <c r="EC388">
        <f t="shared" si="94"/>
        <v>92992573.760620877</v>
      </c>
      <c r="ED388">
        <f t="shared" si="95"/>
        <v>254.59979126795588</v>
      </c>
      <c r="EE388">
        <f t="shared" si="96"/>
        <v>254.59979126795588</v>
      </c>
      <c r="EF388">
        <v>49821.015753</v>
      </c>
      <c r="EG388">
        <v>83841.244321000006</v>
      </c>
      <c r="EJ388">
        <v>18153.709837999999</v>
      </c>
      <c r="EK388">
        <v>18153.709837999999</v>
      </c>
      <c r="EL388">
        <v>18153.709837999999</v>
      </c>
      <c r="EM388">
        <v>24707.079083000001</v>
      </c>
      <c r="EN388">
        <v>24707.079083000001</v>
      </c>
      <c r="EO388">
        <v>24707.079083000001</v>
      </c>
    </row>
    <row r="389" spans="1:146" x14ac:dyDescent="0.25">
      <c r="A389">
        <v>21865</v>
      </c>
      <c r="H389">
        <v>184870.26869999999</v>
      </c>
      <c r="I389">
        <v>71284.644249999998</v>
      </c>
      <c r="J389">
        <v>71284.644249999998</v>
      </c>
      <c r="K389">
        <v>53979.704108999998</v>
      </c>
      <c r="L389">
        <v>53979.704108999998</v>
      </c>
      <c r="M389">
        <v>171447.13576999999</v>
      </c>
      <c r="N389">
        <v>171447.13576999999</v>
      </c>
      <c r="O389">
        <v>49985.497549</v>
      </c>
      <c r="P389">
        <v>49985.497549</v>
      </c>
      <c r="Q389">
        <v>49985.497549</v>
      </c>
      <c r="AF389">
        <v>1574</v>
      </c>
      <c r="AG389">
        <v>0.2102999985</v>
      </c>
      <c r="BE389">
        <v>7000</v>
      </c>
      <c r="BQ389">
        <v>0</v>
      </c>
      <c r="BR389">
        <v>264</v>
      </c>
      <c r="BS389">
        <v>264</v>
      </c>
      <c r="BT389">
        <v>484</v>
      </c>
      <c r="BU389" t="s">
        <v>539</v>
      </c>
      <c r="BV389" t="s">
        <v>557</v>
      </c>
      <c r="BW389">
        <v>25.42</v>
      </c>
      <c r="BX389">
        <v>-101</v>
      </c>
      <c r="BY389" t="s">
        <v>167</v>
      </c>
      <c r="BZ389" t="s">
        <v>327</v>
      </c>
      <c r="CA389" t="s">
        <v>79</v>
      </c>
      <c r="CB389" t="s">
        <v>877</v>
      </c>
      <c r="CC389" t="s">
        <v>74</v>
      </c>
      <c r="CD389" t="s">
        <v>74</v>
      </c>
      <c r="CE389">
        <v>660.46751787999995</v>
      </c>
      <c r="CF389">
        <v>70</v>
      </c>
      <c r="CG389">
        <v>83</v>
      </c>
      <c r="CH389">
        <v>99</v>
      </c>
      <c r="CI389">
        <v>128</v>
      </c>
      <c r="CJ389">
        <v>165</v>
      </c>
      <c r="CK389">
        <v>217</v>
      </c>
      <c r="CL389">
        <v>286</v>
      </c>
      <c r="CM389">
        <v>376</v>
      </c>
      <c r="CN389">
        <v>491</v>
      </c>
      <c r="CO389">
        <v>577</v>
      </c>
      <c r="CP389">
        <v>643</v>
      </c>
      <c r="CQ389">
        <v>720</v>
      </c>
      <c r="CR389">
        <v>825</v>
      </c>
      <c r="CS389">
        <v>939</v>
      </c>
      <c r="CT389" t="s">
        <v>884</v>
      </c>
      <c r="CU389">
        <v>1044</v>
      </c>
      <c r="CV389">
        <v>1138</v>
      </c>
      <c r="CW389">
        <v>20370.900000000001</v>
      </c>
      <c r="CX389" t="s">
        <v>891</v>
      </c>
      <c r="CY389" t="s">
        <v>891</v>
      </c>
      <c r="CZ389">
        <v>3103.3088681999998</v>
      </c>
      <c r="DA389">
        <v>-9504.5489479999997</v>
      </c>
      <c r="DB389">
        <v>7.5417697399999997E-2</v>
      </c>
      <c r="DC389">
        <v>151.12399292000001</v>
      </c>
      <c r="DD389">
        <f t="shared" si="97"/>
        <v>100</v>
      </c>
      <c r="DE389">
        <v>34.541400908999996</v>
      </c>
      <c r="DF389">
        <v>3.7726600170000002</v>
      </c>
      <c r="DG389">
        <v>9.1557197571</v>
      </c>
      <c r="DH389">
        <v>0.17861600999999999</v>
      </c>
      <c r="DI389">
        <v>3.22471</v>
      </c>
      <c r="DJ389">
        <v>0.57598437000000002</v>
      </c>
      <c r="DK389">
        <v>0</v>
      </c>
      <c r="DL389">
        <v>0</v>
      </c>
      <c r="DM389">
        <v>0</v>
      </c>
      <c r="EB389" s="3">
        <v>127.56182957561161</v>
      </c>
      <c r="EC389">
        <f t="shared" si="94"/>
        <v>105238509.39987957</v>
      </c>
      <c r="ED389">
        <f t="shared" si="95"/>
        <v>288.12733579706935</v>
      </c>
      <c r="EE389">
        <f t="shared" si="96"/>
        <v>288.12733579706935</v>
      </c>
      <c r="EF389">
        <v>71284.644249999998</v>
      </c>
      <c r="EG389">
        <v>49985.497549</v>
      </c>
      <c r="EJ389">
        <v>9513.5906243999998</v>
      </c>
      <c r="EK389">
        <v>49985.497549</v>
      </c>
      <c r="EL389">
        <v>227050.37604999999</v>
      </c>
      <c r="EM389">
        <v>83687.531254000001</v>
      </c>
      <c r="EN389">
        <v>105139.71719</v>
      </c>
      <c r="EO389">
        <v>284078.48937999998</v>
      </c>
    </row>
    <row r="390" spans="1:146" x14ac:dyDescent="0.25">
      <c r="A390">
        <v>21866</v>
      </c>
      <c r="H390">
        <v>269911.84534</v>
      </c>
      <c r="I390">
        <v>198667.59669999999</v>
      </c>
      <c r="J390">
        <v>0</v>
      </c>
      <c r="K390">
        <v>0</v>
      </c>
      <c r="L390">
        <v>0</v>
      </c>
      <c r="M390">
        <v>101947.34639999999</v>
      </c>
      <c r="N390">
        <v>101947.34639999999</v>
      </c>
      <c r="O390">
        <v>0</v>
      </c>
      <c r="P390">
        <v>0</v>
      </c>
      <c r="Q390">
        <v>0</v>
      </c>
      <c r="AF390">
        <v>1872</v>
      </c>
      <c r="AG390">
        <v>0.20469999310000001</v>
      </c>
      <c r="BE390">
        <v>7000</v>
      </c>
      <c r="BQ390">
        <v>1</v>
      </c>
      <c r="BR390">
        <v>212</v>
      </c>
      <c r="BS390">
        <v>212</v>
      </c>
      <c r="BT390">
        <v>484</v>
      </c>
      <c r="BU390" t="s">
        <v>539</v>
      </c>
      <c r="BV390" t="s">
        <v>558</v>
      </c>
      <c r="BW390">
        <v>22.15</v>
      </c>
      <c r="BX390">
        <v>-100.98</v>
      </c>
      <c r="BY390" t="s">
        <v>167</v>
      </c>
      <c r="BZ390" t="s">
        <v>327</v>
      </c>
      <c r="CA390" t="s">
        <v>79</v>
      </c>
      <c r="CB390" t="s">
        <v>877</v>
      </c>
      <c r="CC390" t="s">
        <v>74</v>
      </c>
      <c r="CD390" t="s">
        <v>74</v>
      </c>
      <c r="CE390">
        <v>1171.3767888</v>
      </c>
      <c r="CF390">
        <v>132</v>
      </c>
      <c r="CG390">
        <v>165</v>
      </c>
      <c r="CH390">
        <v>207</v>
      </c>
      <c r="CI390">
        <v>250</v>
      </c>
      <c r="CJ390">
        <v>303</v>
      </c>
      <c r="CK390">
        <v>378</v>
      </c>
      <c r="CL390">
        <v>472</v>
      </c>
      <c r="CM390">
        <v>561</v>
      </c>
      <c r="CN390">
        <v>665</v>
      </c>
      <c r="CO390">
        <v>774</v>
      </c>
      <c r="CP390">
        <v>858</v>
      </c>
      <c r="CQ390">
        <v>952</v>
      </c>
      <c r="CR390">
        <v>1042</v>
      </c>
      <c r="CS390">
        <v>1144</v>
      </c>
      <c r="CT390" t="s">
        <v>886</v>
      </c>
      <c r="CU390">
        <v>1257</v>
      </c>
      <c r="CV390">
        <v>1367</v>
      </c>
      <c r="CW390">
        <v>8904.9599999999991</v>
      </c>
      <c r="CX390" t="s">
        <v>877</v>
      </c>
      <c r="CY390" t="s">
        <v>890</v>
      </c>
      <c r="CZ390">
        <v>2712.4785575000001</v>
      </c>
      <c r="DA390">
        <v>-9652.0517579999996</v>
      </c>
      <c r="DB390">
        <v>3.1926000999999999E-3</v>
      </c>
      <c r="DC390">
        <v>71.160301208999996</v>
      </c>
      <c r="DD390">
        <f t="shared" si="97"/>
        <v>100</v>
      </c>
      <c r="DE390">
        <v>5.9052801131999999</v>
      </c>
      <c r="DF390">
        <v>23.806699753</v>
      </c>
      <c r="DG390">
        <v>0.24805100259999999</v>
      </c>
      <c r="DH390">
        <v>24.462153879999999</v>
      </c>
      <c r="DI390">
        <v>0.18803600000000001</v>
      </c>
      <c r="DJ390">
        <v>4.5997676900000002</v>
      </c>
      <c r="DK390">
        <v>22469.074690000001</v>
      </c>
      <c r="DL390">
        <v>237393.36864999999</v>
      </c>
      <c r="DM390">
        <v>10.565338000000001</v>
      </c>
      <c r="EB390" s="3">
        <v>127.56182957561161</v>
      </c>
      <c r="EC390">
        <f t="shared" si="94"/>
        <v>132919426.4177873</v>
      </c>
      <c r="ED390">
        <f t="shared" si="95"/>
        <v>363.91355624308636</v>
      </c>
      <c r="EE390">
        <f t="shared" si="96"/>
        <v>363.91355624308636</v>
      </c>
      <c r="EF390">
        <v>0</v>
      </c>
      <c r="EG390">
        <v>0</v>
      </c>
      <c r="EJ390">
        <v>18015.321198000001</v>
      </c>
      <c r="EK390">
        <v>42007.255394</v>
      </c>
      <c r="EL390">
        <v>179083.27885</v>
      </c>
      <c r="EM390">
        <v>0</v>
      </c>
      <c r="EN390">
        <v>31341.455461000001</v>
      </c>
      <c r="EO390">
        <v>168862.14428000001</v>
      </c>
    </row>
    <row r="391" spans="1:146" x14ac:dyDescent="0.25">
      <c r="A391">
        <v>21867</v>
      </c>
      <c r="H391">
        <v>30001.096064000001</v>
      </c>
      <c r="I391">
        <v>30001.096064000001</v>
      </c>
      <c r="J391">
        <v>0</v>
      </c>
      <c r="K391">
        <v>0</v>
      </c>
      <c r="L391">
        <v>0</v>
      </c>
      <c r="M391">
        <v>30021.480528</v>
      </c>
      <c r="N391">
        <v>30021.480528</v>
      </c>
      <c r="O391">
        <v>14254.020484999999</v>
      </c>
      <c r="P391">
        <v>14254.020484999999</v>
      </c>
      <c r="Q391">
        <v>14254.020484999999</v>
      </c>
      <c r="AF391">
        <v>25</v>
      </c>
      <c r="AG391">
        <v>0.80760002139999998</v>
      </c>
      <c r="BE391">
        <v>7000</v>
      </c>
      <c r="BQ391">
        <v>0</v>
      </c>
      <c r="BR391">
        <v>213</v>
      </c>
      <c r="BS391">
        <v>213</v>
      </c>
      <c r="BT391">
        <v>484</v>
      </c>
      <c r="BU391" t="s">
        <v>539</v>
      </c>
      <c r="BV391" t="s">
        <v>559</v>
      </c>
      <c r="BW391">
        <v>22.25</v>
      </c>
      <c r="BX391">
        <v>-97.84</v>
      </c>
      <c r="BY391" t="s">
        <v>167</v>
      </c>
      <c r="BZ391" t="s">
        <v>327</v>
      </c>
      <c r="CA391" t="s">
        <v>79</v>
      </c>
      <c r="CB391" t="s">
        <v>877</v>
      </c>
      <c r="CC391" t="s">
        <v>80</v>
      </c>
      <c r="CD391" t="s">
        <v>881</v>
      </c>
      <c r="CE391">
        <v>1600.9350277999999</v>
      </c>
      <c r="CF391">
        <v>136</v>
      </c>
      <c r="CG391">
        <v>204</v>
      </c>
      <c r="CH391">
        <v>303</v>
      </c>
      <c r="CI391">
        <v>300</v>
      </c>
      <c r="CJ391">
        <v>304</v>
      </c>
      <c r="CK391">
        <v>378</v>
      </c>
      <c r="CL391">
        <v>470</v>
      </c>
      <c r="CM391">
        <v>515</v>
      </c>
      <c r="CN391">
        <v>563</v>
      </c>
      <c r="CO391">
        <v>609</v>
      </c>
      <c r="CP391">
        <v>659</v>
      </c>
      <c r="CQ391">
        <v>709</v>
      </c>
      <c r="CR391">
        <v>763</v>
      </c>
      <c r="CS391">
        <v>828</v>
      </c>
      <c r="CT391" t="s">
        <v>884</v>
      </c>
      <c r="CU391">
        <v>908</v>
      </c>
      <c r="CV391">
        <v>991</v>
      </c>
      <c r="CW391">
        <v>9480.5499999999993</v>
      </c>
      <c r="CX391" t="s">
        <v>877</v>
      </c>
      <c r="CY391" t="s">
        <v>890</v>
      </c>
      <c r="CZ391">
        <v>2724.4847168000001</v>
      </c>
      <c r="DA391">
        <v>-9347.7931680000002</v>
      </c>
      <c r="DB391">
        <v>41.489898682000003</v>
      </c>
      <c r="DC391">
        <v>11.167499542</v>
      </c>
      <c r="DD391">
        <f t="shared" si="97"/>
        <v>0.26916188992394219</v>
      </c>
      <c r="DE391">
        <v>5.9052790000000002</v>
      </c>
      <c r="DF391">
        <v>23.806749</v>
      </c>
      <c r="DG391">
        <v>0.24805099999999999</v>
      </c>
      <c r="DH391">
        <v>24.462153879999999</v>
      </c>
      <c r="DI391">
        <v>0.18803600000000001</v>
      </c>
      <c r="DJ391">
        <v>4.5997676900000002</v>
      </c>
      <c r="DK391">
        <v>0</v>
      </c>
      <c r="DL391">
        <v>0</v>
      </c>
      <c r="DM391">
        <v>0</v>
      </c>
      <c r="EB391" s="3">
        <v>127.56182957561161</v>
      </c>
      <c r="EC391">
        <f t="shared" si="94"/>
        <v>97329675.966191664</v>
      </c>
      <c r="ED391">
        <f t="shared" si="95"/>
        <v>266.47412995535024</v>
      </c>
      <c r="EE391">
        <f t="shared" si="96"/>
        <v>266.47412995535024</v>
      </c>
      <c r="EF391">
        <v>0</v>
      </c>
      <c r="EG391">
        <v>14254.020484999999</v>
      </c>
      <c r="EJ391">
        <v>0</v>
      </c>
      <c r="EK391">
        <v>0</v>
      </c>
      <c r="EL391">
        <v>0</v>
      </c>
      <c r="EM391">
        <v>23034.179398</v>
      </c>
      <c r="EN391">
        <v>23034.179398</v>
      </c>
      <c r="EO391">
        <v>23034.179398</v>
      </c>
    </row>
    <row r="392" spans="1:146" x14ac:dyDescent="0.25">
      <c r="A392">
        <v>21871</v>
      </c>
      <c r="H392">
        <v>75127.755250000002</v>
      </c>
      <c r="I392">
        <v>75127.755250000002</v>
      </c>
      <c r="J392">
        <v>75127.755250000002</v>
      </c>
      <c r="K392">
        <v>75127.755250000002</v>
      </c>
      <c r="L392">
        <v>56240.087148999999</v>
      </c>
      <c r="M392">
        <v>2317.7167724000001</v>
      </c>
      <c r="N392">
        <v>2317.7167724000001</v>
      </c>
      <c r="O392">
        <v>2317.7167724000001</v>
      </c>
      <c r="P392">
        <v>2317.7167724000001</v>
      </c>
      <c r="Q392">
        <v>2317.7167724000001</v>
      </c>
      <c r="AF392">
        <v>28</v>
      </c>
      <c r="AG392">
        <v>0.17280000449999999</v>
      </c>
      <c r="BE392">
        <v>7000</v>
      </c>
      <c r="BQ392">
        <v>0</v>
      </c>
      <c r="BR392">
        <v>367</v>
      </c>
      <c r="BS392">
        <v>367</v>
      </c>
      <c r="BT392">
        <v>484</v>
      </c>
      <c r="BU392" t="s">
        <v>539</v>
      </c>
      <c r="BV392" t="s">
        <v>560</v>
      </c>
      <c r="BW392">
        <v>32.520000000000003</v>
      </c>
      <c r="BX392">
        <v>-117.01</v>
      </c>
      <c r="BY392" t="s">
        <v>167</v>
      </c>
      <c r="BZ392" t="s">
        <v>327</v>
      </c>
      <c r="CA392" t="s">
        <v>79</v>
      </c>
      <c r="CB392" t="s">
        <v>877</v>
      </c>
      <c r="CC392" t="s">
        <v>96</v>
      </c>
      <c r="CD392" t="s">
        <v>96</v>
      </c>
      <c r="CE392">
        <v>1334.9929531</v>
      </c>
      <c r="CF392">
        <v>60</v>
      </c>
      <c r="CG392">
        <v>96</v>
      </c>
      <c r="CH392">
        <v>154</v>
      </c>
      <c r="CI392">
        <v>212</v>
      </c>
      <c r="CJ392">
        <v>289</v>
      </c>
      <c r="CK392">
        <v>355</v>
      </c>
      <c r="CL392">
        <v>437</v>
      </c>
      <c r="CM392">
        <v>576</v>
      </c>
      <c r="CN392">
        <v>760</v>
      </c>
      <c r="CO392">
        <v>1017</v>
      </c>
      <c r="CP392">
        <v>1287</v>
      </c>
      <c r="CQ392">
        <v>1472</v>
      </c>
      <c r="CR392">
        <v>1757</v>
      </c>
      <c r="CS392">
        <v>2061</v>
      </c>
      <c r="CT392" t="s">
        <v>886</v>
      </c>
      <c r="CU392">
        <v>2299</v>
      </c>
      <c r="CV392">
        <v>2489</v>
      </c>
      <c r="CW392">
        <v>33468.300000000003</v>
      </c>
      <c r="CX392" t="s">
        <v>891</v>
      </c>
      <c r="CY392" t="s">
        <v>891</v>
      </c>
      <c r="CZ392">
        <v>3937.3757765</v>
      </c>
      <c r="DA392">
        <v>-10550.811009999999</v>
      </c>
      <c r="DB392">
        <v>0</v>
      </c>
      <c r="DC392">
        <v>733.53802489999998</v>
      </c>
      <c r="DD392">
        <f t="shared" si="97"/>
        <v>100</v>
      </c>
      <c r="DE392">
        <v>4.6583199501000001</v>
      </c>
      <c r="DF392">
        <v>0.2979550064</v>
      </c>
      <c r="DG392">
        <v>15.634300231999999</v>
      </c>
      <c r="DH392">
        <v>0.75698184999999996</v>
      </c>
      <c r="DI392">
        <v>1.4915400000000001</v>
      </c>
      <c r="DJ392">
        <v>1.12906536</v>
      </c>
      <c r="DK392">
        <v>0</v>
      </c>
      <c r="DL392">
        <v>0</v>
      </c>
      <c r="DM392">
        <v>0</v>
      </c>
      <c r="EB392" s="3">
        <v>127.56182957561161</v>
      </c>
      <c r="EC392">
        <f t="shared" si="94"/>
        <v>224126134.56434959</v>
      </c>
      <c r="ED392">
        <f t="shared" si="95"/>
        <v>613.62391393387975</v>
      </c>
      <c r="EE392">
        <f t="shared" si="96"/>
        <v>613.62391393387975</v>
      </c>
      <c r="EF392">
        <v>75127.755250000002</v>
      </c>
      <c r="EG392">
        <v>2317.7167724000001</v>
      </c>
      <c r="EJ392">
        <v>39039.603002000003</v>
      </c>
      <c r="EK392">
        <v>44591.97623</v>
      </c>
      <c r="EL392">
        <v>115888.81958</v>
      </c>
      <c r="EM392">
        <v>0</v>
      </c>
      <c r="EN392">
        <v>121645.46139</v>
      </c>
      <c r="EO392">
        <v>238832.03808999999</v>
      </c>
    </row>
    <row r="393" spans="1:146" x14ac:dyDescent="0.25">
      <c r="A393">
        <v>21872</v>
      </c>
      <c r="H393">
        <v>170003.60141</v>
      </c>
      <c r="I393">
        <v>122446.8333</v>
      </c>
      <c r="J393">
        <v>31424.035071999999</v>
      </c>
      <c r="K393">
        <v>0</v>
      </c>
      <c r="L393">
        <v>0</v>
      </c>
      <c r="M393">
        <v>216927.80505</v>
      </c>
      <c r="N393">
        <v>122446.8333</v>
      </c>
      <c r="O393">
        <v>15121.607425</v>
      </c>
      <c r="P393">
        <v>0</v>
      </c>
      <c r="Q393">
        <v>0</v>
      </c>
      <c r="AF393">
        <v>2670</v>
      </c>
      <c r="AG393">
        <v>0.58219999079999996</v>
      </c>
      <c r="BE393">
        <v>7000</v>
      </c>
      <c r="BQ393">
        <v>0</v>
      </c>
      <c r="BR393">
        <v>187</v>
      </c>
      <c r="BS393">
        <v>187</v>
      </c>
      <c r="BT393">
        <v>484</v>
      </c>
      <c r="BU393" t="s">
        <v>539</v>
      </c>
      <c r="BV393" t="s">
        <v>561</v>
      </c>
      <c r="BW393">
        <v>19.29</v>
      </c>
      <c r="BX393">
        <v>-99.66</v>
      </c>
      <c r="BY393" t="s">
        <v>167</v>
      </c>
      <c r="BZ393" t="s">
        <v>327</v>
      </c>
      <c r="CA393" t="s">
        <v>79</v>
      </c>
      <c r="CB393" t="s">
        <v>877</v>
      </c>
      <c r="CC393" t="s">
        <v>93</v>
      </c>
      <c r="CD393" t="s">
        <v>881</v>
      </c>
      <c r="CE393">
        <v>991.64095142999997</v>
      </c>
      <c r="CF393">
        <v>54</v>
      </c>
      <c r="CG393">
        <v>69</v>
      </c>
      <c r="CH393">
        <v>90</v>
      </c>
      <c r="CI393">
        <v>117</v>
      </c>
      <c r="CJ393">
        <v>158</v>
      </c>
      <c r="CK393">
        <v>309</v>
      </c>
      <c r="CL393">
        <v>599</v>
      </c>
      <c r="CM393">
        <v>707</v>
      </c>
      <c r="CN393">
        <v>835</v>
      </c>
      <c r="CO393">
        <v>981</v>
      </c>
      <c r="CP393">
        <v>1417</v>
      </c>
      <c r="CQ393">
        <v>1498</v>
      </c>
      <c r="CR393">
        <v>1702</v>
      </c>
      <c r="CS393">
        <v>1929</v>
      </c>
      <c r="CT393" t="s">
        <v>886</v>
      </c>
      <c r="CU393">
        <v>2130</v>
      </c>
      <c r="CV393">
        <v>2306</v>
      </c>
      <c r="CW393">
        <v>21676.7</v>
      </c>
      <c r="CX393" t="s">
        <v>891</v>
      </c>
      <c r="CY393" t="s">
        <v>891</v>
      </c>
      <c r="CZ393">
        <v>2367.7870521999998</v>
      </c>
      <c r="DA393">
        <v>-9637.9260109999996</v>
      </c>
      <c r="DB393">
        <v>62.602401733000001</v>
      </c>
      <c r="DC393">
        <v>159.90800476000001</v>
      </c>
      <c r="DD393">
        <f t="shared" si="97"/>
        <v>2.5543429698114393</v>
      </c>
      <c r="DE393">
        <v>12.986200332999999</v>
      </c>
      <c r="DF393">
        <v>27.489500046</v>
      </c>
      <c r="DG393">
        <v>0.47240498660000002</v>
      </c>
      <c r="DH393">
        <v>21.702098419999999</v>
      </c>
      <c r="DI393">
        <v>0.48828500000000002</v>
      </c>
      <c r="DJ393">
        <v>10.596801640000001</v>
      </c>
      <c r="DK393">
        <v>0</v>
      </c>
      <c r="DL393">
        <v>0</v>
      </c>
      <c r="DM393">
        <v>0</v>
      </c>
      <c r="EB393" s="3">
        <v>127.56182957561161</v>
      </c>
      <c r="EC393">
        <f t="shared" si="94"/>
        <v>217110233.93769097</v>
      </c>
      <c r="ED393">
        <f t="shared" si="95"/>
        <v>594.41542488074197</v>
      </c>
      <c r="EE393">
        <f t="shared" si="96"/>
        <v>594.41542488074197</v>
      </c>
      <c r="EF393">
        <v>31424.035071999999</v>
      </c>
      <c r="EG393">
        <v>15121.607425</v>
      </c>
      <c r="EJ393">
        <v>25392.144125999999</v>
      </c>
      <c r="EK393">
        <v>25392.144125999999</v>
      </c>
      <c r="EL393">
        <v>98284.275991999995</v>
      </c>
      <c r="EM393">
        <v>0</v>
      </c>
      <c r="EN393">
        <v>0</v>
      </c>
      <c r="EO393">
        <v>84617.195294999998</v>
      </c>
    </row>
    <row r="394" spans="1:146" x14ac:dyDescent="0.25">
      <c r="A394">
        <v>21873</v>
      </c>
      <c r="H394">
        <v>122361.78461</v>
      </c>
      <c r="I394">
        <v>122361.78461</v>
      </c>
      <c r="J394">
        <v>122361.78461</v>
      </c>
      <c r="K394">
        <v>122361.78461</v>
      </c>
      <c r="L394">
        <v>39047.310747000003</v>
      </c>
      <c r="M394">
        <v>258303.11035</v>
      </c>
      <c r="N394">
        <v>258303.11035</v>
      </c>
      <c r="O394">
        <v>161243.03907</v>
      </c>
      <c r="P394">
        <v>4755.8938744999996</v>
      </c>
      <c r="Q394">
        <v>4755.8938744999996</v>
      </c>
      <c r="AF394">
        <v>1128</v>
      </c>
      <c r="AG394">
        <v>0.12099999929999999</v>
      </c>
      <c r="BE394">
        <v>7000</v>
      </c>
      <c r="BQ394">
        <v>0</v>
      </c>
      <c r="BR394">
        <v>267</v>
      </c>
      <c r="BS394">
        <v>267</v>
      </c>
      <c r="BT394">
        <v>484</v>
      </c>
      <c r="BU394" t="s">
        <v>539</v>
      </c>
      <c r="BV394" t="s">
        <v>562</v>
      </c>
      <c r="BW394">
        <v>25.54</v>
      </c>
      <c r="BX394">
        <v>-103.45</v>
      </c>
      <c r="BY394" t="s">
        <v>167</v>
      </c>
      <c r="BZ394" t="s">
        <v>327</v>
      </c>
      <c r="CA394" t="s">
        <v>79</v>
      </c>
      <c r="CB394" t="s">
        <v>877</v>
      </c>
      <c r="CC394" t="s">
        <v>96</v>
      </c>
      <c r="CD394" t="s">
        <v>96</v>
      </c>
      <c r="CE394">
        <v>485.67202560999999</v>
      </c>
      <c r="CF394">
        <v>189</v>
      </c>
      <c r="CG394">
        <v>256</v>
      </c>
      <c r="CH394">
        <v>346</v>
      </c>
      <c r="CI394">
        <v>392</v>
      </c>
      <c r="CJ394">
        <v>447</v>
      </c>
      <c r="CK394">
        <v>556</v>
      </c>
      <c r="CL394">
        <v>690</v>
      </c>
      <c r="CM394">
        <v>782</v>
      </c>
      <c r="CN394">
        <v>882</v>
      </c>
      <c r="CO394">
        <v>954</v>
      </c>
      <c r="CP394">
        <v>1014</v>
      </c>
      <c r="CQ394">
        <v>1105</v>
      </c>
      <c r="CR394">
        <v>1218</v>
      </c>
      <c r="CS394">
        <v>1344</v>
      </c>
      <c r="CT394" t="s">
        <v>886</v>
      </c>
      <c r="CU394">
        <v>1478</v>
      </c>
      <c r="CV394">
        <v>1605</v>
      </c>
      <c r="CW394">
        <v>13313.9</v>
      </c>
      <c r="CX394" t="s">
        <v>891</v>
      </c>
      <c r="CY394" t="s">
        <v>891</v>
      </c>
      <c r="CZ394">
        <v>3117.5783526999999</v>
      </c>
      <c r="DA394">
        <v>-9729.0792369999999</v>
      </c>
      <c r="DB394">
        <v>0</v>
      </c>
      <c r="DC394">
        <v>171.13600159000001</v>
      </c>
      <c r="DD394">
        <f t="shared" si="97"/>
        <v>100</v>
      </c>
      <c r="DE394">
        <v>34.541400908999996</v>
      </c>
      <c r="DF394">
        <v>3.7726600170000002</v>
      </c>
      <c r="DG394">
        <v>9.1557197571</v>
      </c>
      <c r="DH394">
        <v>2.0551230999999999</v>
      </c>
      <c r="DI394">
        <v>1.2515499999999999</v>
      </c>
      <c r="DJ394">
        <v>2.5720912399999998</v>
      </c>
      <c r="DK394">
        <v>0</v>
      </c>
      <c r="DL394">
        <v>0</v>
      </c>
      <c r="DM394">
        <v>0</v>
      </c>
      <c r="EB394" s="3">
        <v>127.56182957561161</v>
      </c>
      <c r="EC394">
        <f t="shared" si="94"/>
        <v>155370308.42309496</v>
      </c>
      <c r="ED394">
        <f t="shared" si="95"/>
        <v>425.38072121312791</v>
      </c>
      <c r="EE394">
        <f t="shared" si="96"/>
        <v>425.38072121312791</v>
      </c>
      <c r="EF394">
        <v>122361.78461</v>
      </c>
      <c r="EG394">
        <v>161243.03907</v>
      </c>
      <c r="EJ394">
        <v>4755.8938746000003</v>
      </c>
      <c r="EK394">
        <v>4755.8938746000003</v>
      </c>
      <c r="EL394">
        <v>288951.12579999998</v>
      </c>
      <c r="EM394">
        <v>7472.2660791999997</v>
      </c>
      <c r="EN394">
        <v>7472.2660791999997</v>
      </c>
      <c r="EO394">
        <v>408749.57996</v>
      </c>
    </row>
    <row r="395" spans="1:146" x14ac:dyDescent="0.25">
      <c r="A395">
        <v>21882</v>
      </c>
      <c r="B395">
        <v>2</v>
      </c>
      <c r="C395">
        <v>0.74675324679999999</v>
      </c>
      <c r="D395">
        <v>1</v>
      </c>
      <c r="E395">
        <v>0.25324675320000001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1305</v>
      </c>
      <c r="AG395">
        <v>0.35690000649999998</v>
      </c>
      <c r="AH395">
        <v>22.307138113000001</v>
      </c>
      <c r="AI395">
        <v>2.6521461999999998E-3</v>
      </c>
      <c r="AJ395">
        <f>IF(AI395&gt;0,MIN(AH395/AI395,100),100)</f>
        <v>100</v>
      </c>
      <c r="AK395">
        <v>0</v>
      </c>
      <c r="AL395">
        <v>0</v>
      </c>
      <c r="AM395">
        <v>0</v>
      </c>
      <c r="AN395">
        <f>IF(AND(AK395=0,AL395=0,AM395=0),1,0)</f>
        <v>1</v>
      </c>
      <c r="AO395">
        <v>0</v>
      </c>
      <c r="AQ395">
        <v>17.498036184</v>
      </c>
      <c r="AR395">
        <v>0</v>
      </c>
      <c r="AS395">
        <v>135.40879179999999</v>
      </c>
      <c r="AT395">
        <v>1.5098E-2</v>
      </c>
      <c r="AU395">
        <v>2.0444002700000001</v>
      </c>
      <c r="AV395">
        <v>11.037899971</v>
      </c>
      <c r="AW395">
        <v>1.3617099524</v>
      </c>
      <c r="AX395">
        <v>8.1058998108000004</v>
      </c>
      <c r="AY395">
        <v>4058.25</v>
      </c>
      <c r="AZ395">
        <v>5.1050000000000004</v>
      </c>
      <c r="BA395">
        <v>5.55</v>
      </c>
      <c r="BB395">
        <v>333.23</v>
      </c>
      <c r="BC395">
        <v>90.57</v>
      </c>
      <c r="BD395">
        <v>0</v>
      </c>
      <c r="BE395">
        <v>600000</v>
      </c>
      <c r="BF395">
        <v>6.0256410000000002</v>
      </c>
      <c r="BG395">
        <v>99305.176000000007</v>
      </c>
      <c r="BH395">
        <v>2285.3389999999999</v>
      </c>
      <c r="BI395">
        <v>2.30132919E-2</v>
      </c>
      <c r="BJ395">
        <v>1.8699999999999999E-3</v>
      </c>
      <c r="BK395">
        <v>0</v>
      </c>
      <c r="BL395">
        <f>BK395/BJ395</f>
        <v>0</v>
      </c>
      <c r="BM395">
        <v>1.3037487320000001</v>
      </c>
      <c r="BN395">
        <v>154</v>
      </c>
      <c r="BO395">
        <f>BN395*365.25*1000000/1000</f>
        <v>56248500</v>
      </c>
      <c r="BP395">
        <f>BO395/(CR395*1000)</f>
        <v>49.427504393673111</v>
      </c>
      <c r="BQ395">
        <v>0</v>
      </c>
      <c r="BR395">
        <v>583</v>
      </c>
      <c r="BS395">
        <v>582</v>
      </c>
      <c r="BT395">
        <v>496</v>
      </c>
      <c r="BU395" t="s">
        <v>563</v>
      </c>
      <c r="BV395" t="s">
        <v>564</v>
      </c>
      <c r="BW395">
        <v>47.92</v>
      </c>
      <c r="BX395">
        <v>106.92</v>
      </c>
      <c r="BY395" t="s">
        <v>71</v>
      </c>
      <c r="BZ395" t="s">
        <v>181</v>
      </c>
      <c r="CA395" t="s">
        <v>118</v>
      </c>
      <c r="CB395" t="s">
        <v>879</v>
      </c>
      <c r="CC395" t="s">
        <v>74</v>
      </c>
      <c r="CD395" t="s">
        <v>74</v>
      </c>
      <c r="CE395">
        <v>870.84384541999998</v>
      </c>
      <c r="CF395">
        <v>70</v>
      </c>
      <c r="CG395">
        <v>112</v>
      </c>
      <c r="CH395">
        <v>179</v>
      </c>
      <c r="CI395">
        <v>248</v>
      </c>
      <c r="CJ395">
        <v>298</v>
      </c>
      <c r="CK395">
        <v>356</v>
      </c>
      <c r="CL395">
        <v>423</v>
      </c>
      <c r="CM395">
        <v>492</v>
      </c>
      <c r="CN395">
        <v>572</v>
      </c>
      <c r="CO395">
        <v>661</v>
      </c>
      <c r="CP395">
        <v>765</v>
      </c>
      <c r="CQ395">
        <v>933</v>
      </c>
      <c r="CR395">
        <v>1138</v>
      </c>
      <c r="CS395">
        <v>1381</v>
      </c>
      <c r="CT395" t="s">
        <v>886</v>
      </c>
      <c r="CU395">
        <v>1626</v>
      </c>
      <c r="CV395">
        <v>1842</v>
      </c>
      <c r="CW395">
        <v>3475.12</v>
      </c>
      <c r="CX395" t="s">
        <v>879</v>
      </c>
      <c r="CY395" t="s">
        <v>889</v>
      </c>
      <c r="CZ395">
        <v>5653.9442951000001</v>
      </c>
      <c r="DA395">
        <v>8349.3817417999999</v>
      </c>
      <c r="DB395">
        <v>3.5515299999999998E-3</v>
      </c>
      <c r="DC395">
        <v>29.833200455</v>
      </c>
      <c r="DD395">
        <f t="shared" si="97"/>
        <v>100</v>
      </c>
      <c r="DE395">
        <v>6.1414499283000001</v>
      </c>
      <c r="DF395">
        <v>271.08401488999999</v>
      </c>
      <c r="DG395">
        <v>2.26552002E-2</v>
      </c>
      <c r="DH395">
        <v>135.40879179999999</v>
      </c>
      <c r="DI395">
        <v>1.5098E-2</v>
      </c>
      <c r="DJ395">
        <v>2.0444002700000001</v>
      </c>
      <c r="DK395">
        <v>0</v>
      </c>
      <c r="DL395">
        <v>0</v>
      </c>
      <c r="DM395">
        <v>0</v>
      </c>
      <c r="DN395">
        <f>IF(AND(D395=1,AM395&gt;1),1,0)</f>
        <v>0</v>
      </c>
      <c r="DO395">
        <f>IF(AND(DN395=0,AN395=1),AO395,DN395)</f>
        <v>0</v>
      </c>
      <c r="DP395">
        <f>IF(AND(E395=1,AS396&gt;0.3),1,0)</f>
        <v>0</v>
      </c>
      <c r="DQ395">
        <f>IF(AND(F395=1,AT396&gt;0.4),1,0)</f>
        <v>0</v>
      </c>
      <c r="DR395">
        <f>IF(AND($F395=1,$AT396&gt;1),1,0)</f>
        <v>0</v>
      </c>
      <c r="DS395">
        <f>IF(AND($F395=1,$AX395&gt;0.3),1,0)</f>
        <v>0</v>
      </c>
      <c r="DT395">
        <f>IF(AND($F395=1,$AX395&gt;0.4),1,0)</f>
        <v>0</v>
      </c>
      <c r="DU395">
        <f>IF(AND($F395=1,$AX395&gt;1),1,0)</f>
        <v>0</v>
      </c>
      <c r="DV395">
        <f>IF(AND($F395=1,$BI395&gt;0.3),1,0)</f>
        <v>0</v>
      </c>
      <c r="DW395">
        <f>IF(AND($F395=1,$BI395&gt;0.4),1,0)</f>
        <v>0</v>
      </c>
      <c r="DX395">
        <f>IF(AND($F395=1,$BI395&gt;1),1,0)</f>
        <v>0</v>
      </c>
      <c r="DY395">
        <f>IF(AND($F395=1,$BL395&gt;0.3),1,0)</f>
        <v>0</v>
      </c>
      <c r="DZ395">
        <f>IF(AND($F395=1,$BL395&gt;0.4),1,0)</f>
        <v>0</v>
      </c>
      <c r="EA395">
        <f>IF(AND($F395=1,$BL395&gt;1),1,0)</f>
        <v>0</v>
      </c>
      <c r="EB395" s="3">
        <v>40.548258138206741</v>
      </c>
      <c r="EC395">
        <f t="shared" si="94"/>
        <v>46143917.76127927</v>
      </c>
      <c r="ED395">
        <f t="shared" si="95"/>
        <v>126.3351615640774</v>
      </c>
      <c r="EE395">
        <f t="shared" si="96"/>
        <v>154</v>
      </c>
      <c r="EF395">
        <v>0</v>
      </c>
      <c r="EG395">
        <v>0</v>
      </c>
      <c r="EH395">
        <v>0</v>
      </c>
      <c r="EI395">
        <v>4586.3681346000003</v>
      </c>
      <c r="EJ395">
        <v>4487.7747730000001</v>
      </c>
      <c r="EK395">
        <v>52318.8658</v>
      </c>
      <c r="EL395">
        <v>185644.37875</v>
      </c>
      <c r="EM395">
        <v>108863.68769000001</v>
      </c>
      <c r="EN395">
        <v>158975.06254000001</v>
      </c>
      <c r="EO395">
        <v>453437.47473000002</v>
      </c>
      <c r="EP395">
        <v>4060.7207309999999</v>
      </c>
    </row>
    <row r="396" spans="1:146" x14ac:dyDescent="0.25">
      <c r="A396">
        <v>21888</v>
      </c>
      <c r="B396">
        <v>5</v>
      </c>
      <c r="C396">
        <v>0.3380012731</v>
      </c>
      <c r="D396">
        <v>0</v>
      </c>
      <c r="E396">
        <v>0.66199872689999995</v>
      </c>
      <c r="F396">
        <v>1</v>
      </c>
      <c r="G396">
        <v>0</v>
      </c>
      <c r="H396">
        <v>67168.874731999997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92933.211104999995</v>
      </c>
      <c r="S396">
        <v>2654.9727634999999</v>
      </c>
      <c r="T396">
        <v>2654.9727634999999</v>
      </c>
      <c r="U396">
        <v>6.6369278993999998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8249.7540171000001</v>
      </c>
      <c r="AB396">
        <v>8249.7540171000001</v>
      </c>
      <c r="AC396">
        <v>8249.7540171000001</v>
      </c>
      <c r="AD396">
        <v>8249.7540171000001</v>
      </c>
      <c r="AE396">
        <v>0</v>
      </c>
      <c r="AF396">
        <v>3</v>
      </c>
      <c r="AG396">
        <v>0.2057999969</v>
      </c>
      <c r="AH396">
        <v>4.2906811737000004</v>
      </c>
      <c r="AI396">
        <v>1.1876045059</v>
      </c>
      <c r="AJ396">
        <f>IF(AI396&gt;0,MIN(AH396/AI396,100),100)</f>
        <v>3.6128872468771931</v>
      </c>
      <c r="AK396">
        <v>1407.0757364000001</v>
      </c>
      <c r="AL396">
        <v>3270.8221242</v>
      </c>
      <c r="AM396">
        <v>0.78570187329999996</v>
      </c>
      <c r="AN396">
        <f>IF(AND(AK396=0,AL396=0,AM396=0),1,0)</f>
        <v>0</v>
      </c>
      <c r="AQ396">
        <v>29.456545437999999</v>
      </c>
      <c r="AR396">
        <v>0</v>
      </c>
      <c r="AS396">
        <v>0.56828118250000004</v>
      </c>
      <c r="AT396">
        <v>0.59165995000000005</v>
      </c>
      <c r="AU396">
        <v>0.99382210000000004</v>
      </c>
      <c r="AV396">
        <v>0.25696998840000002</v>
      </c>
      <c r="AW396">
        <v>0</v>
      </c>
      <c r="AX396">
        <v>100</v>
      </c>
      <c r="AY396">
        <v>1341.2974999999999</v>
      </c>
      <c r="AZ396">
        <v>11.30625</v>
      </c>
      <c r="BA396">
        <v>0.36499999999999999</v>
      </c>
      <c r="BB396">
        <v>15.77</v>
      </c>
      <c r="BC396">
        <v>3.72</v>
      </c>
      <c r="BD396">
        <v>0</v>
      </c>
      <c r="BE396">
        <v>300000</v>
      </c>
      <c r="BF396">
        <v>2.2272729999999998</v>
      </c>
      <c r="BG396">
        <v>162757.29925000001</v>
      </c>
      <c r="BH396">
        <v>13833.376249999999</v>
      </c>
      <c r="BI396">
        <v>9.4173443699999998E-2</v>
      </c>
      <c r="BJ396">
        <v>6.3013250000000007E-2</v>
      </c>
      <c r="BK396">
        <v>4.3246612500000003E-2</v>
      </c>
      <c r="BL396">
        <f>BK396/BJ396</f>
        <v>0.68630982372754934</v>
      </c>
      <c r="BM396">
        <v>60.422294139999998</v>
      </c>
      <c r="BN396">
        <v>157</v>
      </c>
      <c r="BO396">
        <f>BN396*365.25*1000000/1000</f>
        <v>57344250</v>
      </c>
      <c r="BP396">
        <f>BO396/(CR396*1000)</f>
        <v>72.957061068702288</v>
      </c>
      <c r="BQ396">
        <v>0</v>
      </c>
      <c r="BR396">
        <v>327</v>
      </c>
      <c r="BS396">
        <v>327</v>
      </c>
      <c r="BT396">
        <v>504</v>
      </c>
      <c r="BU396" t="s">
        <v>565</v>
      </c>
      <c r="BV396" t="s">
        <v>566</v>
      </c>
      <c r="BW396">
        <v>30.5</v>
      </c>
      <c r="BX396">
        <v>-9.67</v>
      </c>
      <c r="BY396" t="s">
        <v>77</v>
      </c>
      <c r="BZ396" t="s">
        <v>78</v>
      </c>
      <c r="CA396" t="s">
        <v>118</v>
      </c>
      <c r="CB396" t="s">
        <v>879</v>
      </c>
      <c r="CC396" t="s">
        <v>74</v>
      </c>
      <c r="CD396" t="s">
        <v>74</v>
      </c>
      <c r="CE396">
        <v>219.79078281</v>
      </c>
      <c r="CF396">
        <v>11</v>
      </c>
      <c r="CG396">
        <v>13</v>
      </c>
      <c r="CH396">
        <v>17</v>
      </c>
      <c r="CI396">
        <v>30</v>
      </c>
      <c r="CJ396">
        <v>54</v>
      </c>
      <c r="CK396">
        <v>100</v>
      </c>
      <c r="CL396">
        <v>187</v>
      </c>
      <c r="CM396">
        <v>294</v>
      </c>
      <c r="CN396">
        <v>403</v>
      </c>
      <c r="CO396">
        <v>536</v>
      </c>
      <c r="CP396">
        <v>610</v>
      </c>
      <c r="CQ396">
        <v>693</v>
      </c>
      <c r="CR396">
        <v>786</v>
      </c>
      <c r="CS396">
        <v>883</v>
      </c>
      <c r="CT396" t="s">
        <v>884</v>
      </c>
      <c r="CU396">
        <v>985</v>
      </c>
      <c r="CV396">
        <v>1090</v>
      </c>
      <c r="CW396">
        <v>3726</v>
      </c>
      <c r="CX396" t="s">
        <v>879</v>
      </c>
      <c r="CY396" t="s">
        <v>889</v>
      </c>
      <c r="CZ396">
        <v>3702.3255457</v>
      </c>
      <c r="DA396">
        <v>-883.75291770000001</v>
      </c>
      <c r="DB396">
        <v>0</v>
      </c>
      <c r="DC396">
        <v>11.866000176</v>
      </c>
      <c r="DD396">
        <f t="shared" si="97"/>
        <v>100</v>
      </c>
      <c r="DE396">
        <v>2.5697000000000001E-2</v>
      </c>
      <c r="DF396">
        <v>0</v>
      </c>
      <c r="DG396">
        <v>0</v>
      </c>
      <c r="DH396">
        <v>0.13744435999999999</v>
      </c>
      <c r="DI396">
        <v>8.2886600000000005E-2</v>
      </c>
      <c r="DJ396">
        <v>1.1392289999999999E-2</v>
      </c>
      <c r="DK396">
        <v>0</v>
      </c>
      <c r="DL396">
        <v>0</v>
      </c>
      <c r="DM396">
        <v>0</v>
      </c>
      <c r="DN396">
        <f>IF(AND(D396=1,AM396&gt;1),1,0)</f>
        <v>0</v>
      </c>
      <c r="DO396">
        <f>IF(AND(DN396=0,AN396=1),AO396,DN396)</f>
        <v>0</v>
      </c>
      <c r="DP396">
        <f>IF(AND(E396=1,AS397&gt;0.3),1,0)</f>
        <v>0</v>
      </c>
      <c r="DQ396">
        <f>IF(AND(F396=1,AT397&gt;0.4),1,0)</f>
        <v>1</v>
      </c>
      <c r="DR396">
        <f>IF(AND($F396=1,$AT397&gt;1),1,0)</f>
        <v>1</v>
      </c>
      <c r="DS396">
        <f>IF(AND($F396=1,$AX396&gt;0.3),1,0)</f>
        <v>1</v>
      </c>
      <c r="DT396">
        <f>IF(AND($F396=1,$AX396&gt;0.4),1,0)</f>
        <v>1</v>
      </c>
      <c r="DU396">
        <f>IF(AND($F396=1,$AX396&gt;1),1,0)</f>
        <v>1</v>
      </c>
      <c r="DV396">
        <f>IF(AND($F396=1,$BI396&gt;0.3),1,0)</f>
        <v>0</v>
      </c>
      <c r="DW396">
        <f>IF(AND($F396=1,$BI396&gt;0.4),1,0)</f>
        <v>0</v>
      </c>
      <c r="DX396">
        <f>IF(AND($F396=1,$BI396&gt;1),1,0)</f>
        <v>0</v>
      </c>
      <c r="DY396">
        <f>IF(AND($F396=1,$BL396&gt;0.3),1,0)</f>
        <v>1</v>
      </c>
      <c r="DZ396">
        <f>IF(AND($F396=1,$BL396&gt;0.4),1,0)</f>
        <v>1</v>
      </c>
      <c r="EA396">
        <f>IF(AND($F396=1,$BL396&gt;1),1,0)</f>
        <v>0</v>
      </c>
      <c r="EB396" s="3">
        <v>85.720303285593928</v>
      </c>
      <c r="EC396">
        <f t="shared" si="94"/>
        <v>67376158.382476836</v>
      </c>
      <c r="ED396">
        <f t="shared" si="95"/>
        <v>184.46586826140131</v>
      </c>
      <c r="EE396">
        <f t="shared" si="96"/>
        <v>157</v>
      </c>
      <c r="EF396">
        <v>0</v>
      </c>
      <c r="EG396">
        <v>0</v>
      </c>
      <c r="EH396">
        <v>8249.7540171000001</v>
      </c>
      <c r="EI396">
        <v>9444.4446974000002</v>
      </c>
      <c r="EJ396">
        <v>0</v>
      </c>
      <c r="EK396">
        <v>58358.442531000001</v>
      </c>
      <c r="EL396">
        <v>155290.96505</v>
      </c>
      <c r="EM396">
        <v>124951.75435</v>
      </c>
      <c r="EN396">
        <v>124951.75435</v>
      </c>
      <c r="EO396">
        <v>525420.36271000002</v>
      </c>
      <c r="EP396">
        <v>2750.3129898000002</v>
      </c>
    </row>
    <row r="397" spans="1:146" x14ac:dyDescent="0.25">
      <c r="A397">
        <v>21891</v>
      </c>
      <c r="B397">
        <v>4</v>
      </c>
      <c r="C397">
        <v>1.0752688200000001E-2</v>
      </c>
      <c r="D397">
        <v>0</v>
      </c>
      <c r="E397">
        <v>0.98924731180000003</v>
      </c>
      <c r="F397">
        <v>1</v>
      </c>
      <c r="G397">
        <v>0</v>
      </c>
      <c r="H397">
        <v>79922.475615000003</v>
      </c>
      <c r="I397">
        <v>79922.475615000003</v>
      </c>
      <c r="J397">
        <v>55441.479235999999</v>
      </c>
      <c r="K397">
        <v>55441.479235999999</v>
      </c>
      <c r="L397">
        <v>55441.479235999999</v>
      </c>
      <c r="M397">
        <v>10383.624599000001</v>
      </c>
      <c r="N397">
        <v>10383.624599000001</v>
      </c>
      <c r="O397">
        <v>10383.624599000001</v>
      </c>
      <c r="P397">
        <v>10383.624599000001</v>
      </c>
      <c r="Q397">
        <v>10383.624599000001</v>
      </c>
      <c r="R397">
        <v>49576.031318000001</v>
      </c>
      <c r="S397">
        <v>25279.626162</v>
      </c>
      <c r="T397">
        <v>15295.953243</v>
      </c>
      <c r="U397">
        <v>13013.239525000001</v>
      </c>
      <c r="V397">
        <v>77329.020225999993</v>
      </c>
      <c r="W397">
        <v>77329.020225999993</v>
      </c>
      <c r="X397">
        <v>36128.671704</v>
      </c>
      <c r="Y397">
        <v>36128.671704</v>
      </c>
      <c r="Z397">
        <v>36128.671704</v>
      </c>
      <c r="AA397">
        <v>23040.446237</v>
      </c>
      <c r="AB397">
        <v>23040.446237</v>
      </c>
      <c r="AC397">
        <v>5899.7540885999997</v>
      </c>
      <c r="AD397">
        <v>5899.7540885999997</v>
      </c>
      <c r="AE397">
        <v>5899.7540885999997</v>
      </c>
      <c r="AF397">
        <v>2</v>
      </c>
      <c r="AG397">
        <v>0.3560000062</v>
      </c>
      <c r="AH397">
        <v>47.077940056999999</v>
      </c>
      <c r="AI397">
        <v>17.993150171</v>
      </c>
      <c r="AJ397">
        <f>IF(AI397&gt;0,MIN(AH397/AI397,100),100)</f>
        <v>2.6164367889774334</v>
      </c>
      <c r="AK397">
        <v>9832.4395414999999</v>
      </c>
      <c r="AL397">
        <v>42565.428654000003</v>
      </c>
      <c r="AM397">
        <v>4.0695006021999998</v>
      </c>
      <c r="AN397">
        <f>IF(AND(AK397=0,AL397=0,AM397=0),1,0)</f>
        <v>0</v>
      </c>
      <c r="AQ397">
        <v>81.069917747000005</v>
      </c>
      <c r="AR397">
        <v>0.98924731180000003</v>
      </c>
      <c r="AS397">
        <v>3.5503467919</v>
      </c>
      <c r="AT397">
        <v>1.0120033957000001</v>
      </c>
      <c r="AU397">
        <v>4.4411642638000002</v>
      </c>
      <c r="AV397">
        <v>0.5743491315</v>
      </c>
      <c r="AW397">
        <v>0.19601785329999999</v>
      </c>
      <c r="AX397">
        <v>30.422202939999998</v>
      </c>
      <c r="AY397">
        <v>24182.782738999998</v>
      </c>
      <c r="AZ397">
        <v>8.2078717390999998</v>
      </c>
      <c r="BA397">
        <v>18.461717391000001</v>
      </c>
      <c r="BB397">
        <v>1204.8682174</v>
      </c>
      <c r="BC397">
        <v>191.24830435000001</v>
      </c>
      <c r="BD397">
        <v>1.5826086957000001</v>
      </c>
      <c r="BE397">
        <v>200000</v>
      </c>
      <c r="BF397">
        <v>1.1176470000000001</v>
      </c>
      <c r="BG397">
        <v>2216777.9320999999</v>
      </c>
      <c r="BH397">
        <v>2032888.4535000001</v>
      </c>
      <c r="BI397">
        <v>1.7841835122</v>
      </c>
      <c r="BJ397">
        <v>0.14584841779999999</v>
      </c>
      <c r="BK397">
        <v>0.23404190150000001</v>
      </c>
      <c r="BL397">
        <f>BK397/BJ397</f>
        <v>1.6046927695913615</v>
      </c>
      <c r="BM397">
        <v>66.691561383999996</v>
      </c>
      <c r="BN397">
        <v>465</v>
      </c>
      <c r="BO397">
        <f>BN397*365.25*1000000/1000</f>
        <v>169841250</v>
      </c>
      <c r="BP397">
        <f>BO397/(CR397*1000)</f>
        <v>56.444416749750751</v>
      </c>
      <c r="BQ397">
        <v>1</v>
      </c>
      <c r="BR397">
        <v>386</v>
      </c>
      <c r="BS397">
        <v>385</v>
      </c>
      <c r="BT397">
        <v>504</v>
      </c>
      <c r="BU397" t="s">
        <v>565</v>
      </c>
      <c r="BV397" t="s">
        <v>567</v>
      </c>
      <c r="BW397">
        <v>33.590000000000003</v>
      </c>
      <c r="BX397">
        <v>-7.62</v>
      </c>
      <c r="BY397" t="s">
        <v>77</v>
      </c>
      <c r="BZ397" t="s">
        <v>78</v>
      </c>
      <c r="CA397" t="s">
        <v>118</v>
      </c>
      <c r="CB397" t="s">
        <v>879</v>
      </c>
      <c r="CC397" t="s">
        <v>74</v>
      </c>
      <c r="CD397" t="s">
        <v>74</v>
      </c>
      <c r="CE397">
        <v>2224.8480085000001</v>
      </c>
      <c r="CF397">
        <v>625</v>
      </c>
      <c r="CG397">
        <v>778</v>
      </c>
      <c r="CH397">
        <v>967</v>
      </c>
      <c r="CI397">
        <v>1206</v>
      </c>
      <c r="CJ397">
        <v>1505</v>
      </c>
      <c r="CK397">
        <v>1793</v>
      </c>
      <c r="CL397">
        <v>2109</v>
      </c>
      <c r="CM397">
        <v>2406</v>
      </c>
      <c r="CN397">
        <v>2682</v>
      </c>
      <c r="CO397">
        <v>2936</v>
      </c>
      <c r="CP397">
        <v>2937</v>
      </c>
      <c r="CQ397">
        <v>2937</v>
      </c>
      <c r="CR397">
        <v>3009</v>
      </c>
      <c r="CS397">
        <v>3257</v>
      </c>
      <c r="CT397" t="s">
        <v>883</v>
      </c>
      <c r="CU397">
        <v>3580</v>
      </c>
      <c r="CV397">
        <v>3911</v>
      </c>
      <c r="CW397">
        <v>3819.98</v>
      </c>
      <c r="CX397" t="s">
        <v>879</v>
      </c>
      <c r="CY397" t="s">
        <v>889</v>
      </c>
      <c r="CZ397">
        <v>4061.0865168</v>
      </c>
      <c r="DA397">
        <v>-681.91544350000004</v>
      </c>
      <c r="DB397">
        <v>3.5146E-4</v>
      </c>
      <c r="DC397">
        <v>114.16200256</v>
      </c>
      <c r="DD397">
        <f t="shared" si="97"/>
        <v>100</v>
      </c>
      <c r="DE397">
        <v>2.2443000000000001E-2</v>
      </c>
      <c r="DF397">
        <v>0</v>
      </c>
      <c r="DG397">
        <v>0</v>
      </c>
      <c r="DH397">
        <v>0.25546223000000001</v>
      </c>
      <c r="DI397">
        <v>1.8615900000000001</v>
      </c>
      <c r="DJ397">
        <v>0.47556512000000001</v>
      </c>
      <c r="DK397">
        <v>11171.896199999999</v>
      </c>
      <c r="DL397">
        <v>59154.453033999998</v>
      </c>
      <c r="DM397">
        <v>5.2949339999999996</v>
      </c>
      <c r="DN397">
        <f>IF(AND(D397=1,AM397&gt;1),1,0)</f>
        <v>0</v>
      </c>
      <c r="DO397">
        <f>IF(AND(DN397=0,AN397=1),AO397,DN397)</f>
        <v>0</v>
      </c>
      <c r="DP397">
        <f>IF(AND(E397=1,AS398&gt;0.3),1,0)</f>
        <v>0</v>
      </c>
      <c r="DQ397">
        <f>IF(AND(F397=1,AT398&gt;0.4),1,0)</f>
        <v>0</v>
      </c>
      <c r="DR397">
        <f>IF(AND($F397=1,$AT398&gt;1),1,0)</f>
        <v>0</v>
      </c>
      <c r="DS397">
        <f>IF(AND($F397=1,$AX397&gt;0.3),1,0)</f>
        <v>1</v>
      </c>
      <c r="DT397">
        <f>IF(AND($F397=1,$AX397&gt;0.4),1,0)</f>
        <v>1</v>
      </c>
      <c r="DU397">
        <f>IF(AND($F397=1,$AX397&gt;1),1,0)</f>
        <v>1</v>
      </c>
      <c r="DV397">
        <f>IF(AND($F397=1,$BI397&gt;0.3),1,0)</f>
        <v>1</v>
      </c>
      <c r="DW397">
        <f>IF(AND($F397=1,$BI397&gt;0.4),1,0)</f>
        <v>1</v>
      </c>
      <c r="DX397">
        <f>IF(AND($F397=1,$BI397&gt;1),1,0)</f>
        <v>1</v>
      </c>
      <c r="DY397">
        <f>IF(AND($F397=1,$BL397&gt;0.3),1,0)</f>
        <v>1</v>
      </c>
      <c r="DZ397">
        <f>IF(AND($F397=1,$BL397&gt;0.4),1,0)</f>
        <v>1</v>
      </c>
      <c r="EA397">
        <f>IF(AND($F397=1,$BL397&gt;1),1,0)</f>
        <v>1</v>
      </c>
      <c r="EB397" s="3">
        <v>85.720303285593928</v>
      </c>
      <c r="EC397">
        <f t="shared" si="94"/>
        <v>257932392.58635214</v>
      </c>
      <c r="ED397">
        <f t="shared" si="95"/>
        <v>706.18040406941032</v>
      </c>
      <c r="EE397">
        <f t="shared" si="96"/>
        <v>465</v>
      </c>
      <c r="EF397">
        <v>55441.479235999999</v>
      </c>
      <c r="EG397">
        <v>10383.624599000001</v>
      </c>
      <c r="EH397">
        <v>5899.7540885999997</v>
      </c>
      <c r="EI397">
        <v>14173.499447</v>
      </c>
      <c r="EJ397">
        <v>14627.917389</v>
      </c>
      <c r="EK397">
        <v>36000.898292999998</v>
      </c>
      <c r="EL397">
        <v>36000.898292999998</v>
      </c>
      <c r="EM397">
        <v>2065.2789609000001</v>
      </c>
      <c r="EN397">
        <v>19752.322709</v>
      </c>
      <c r="EO397">
        <v>139241.954</v>
      </c>
      <c r="EP397">
        <v>77114.814073000001</v>
      </c>
    </row>
    <row r="398" spans="1:146" x14ac:dyDescent="0.25">
      <c r="A398">
        <v>21893</v>
      </c>
      <c r="H398">
        <v>265783.13750000001</v>
      </c>
      <c r="I398">
        <v>265783.13750000001</v>
      </c>
      <c r="J398">
        <v>79726.870234000002</v>
      </c>
      <c r="K398">
        <v>0</v>
      </c>
      <c r="L398">
        <v>0</v>
      </c>
      <c r="M398">
        <v>68412.666784999994</v>
      </c>
      <c r="N398">
        <v>68023.624284000005</v>
      </c>
      <c r="O398">
        <v>0</v>
      </c>
      <c r="P398">
        <v>0</v>
      </c>
      <c r="Q398">
        <v>0</v>
      </c>
      <c r="AF398">
        <v>348</v>
      </c>
      <c r="AG398">
        <v>0.36489999290000003</v>
      </c>
      <c r="BE398">
        <v>300000</v>
      </c>
      <c r="BQ398">
        <v>1</v>
      </c>
      <c r="BR398">
        <v>397</v>
      </c>
      <c r="BS398">
        <v>396</v>
      </c>
      <c r="BT398">
        <v>504</v>
      </c>
      <c r="BU398" t="s">
        <v>565</v>
      </c>
      <c r="BV398" t="s">
        <v>568</v>
      </c>
      <c r="BW398">
        <v>34.049999999999997</v>
      </c>
      <c r="BX398">
        <v>-4.9800000000000004</v>
      </c>
      <c r="BY398" t="s">
        <v>77</v>
      </c>
      <c r="BZ398" t="s">
        <v>78</v>
      </c>
      <c r="CA398" t="s">
        <v>118</v>
      </c>
      <c r="CB398" t="s">
        <v>879</v>
      </c>
      <c r="CC398" t="s">
        <v>74</v>
      </c>
      <c r="CD398" t="s">
        <v>74</v>
      </c>
      <c r="CE398">
        <v>1339.2004982000001</v>
      </c>
      <c r="CF398">
        <v>165</v>
      </c>
      <c r="CG398">
        <v>215</v>
      </c>
      <c r="CH398">
        <v>280</v>
      </c>
      <c r="CI398">
        <v>322</v>
      </c>
      <c r="CJ398">
        <v>369</v>
      </c>
      <c r="CK398">
        <v>433</v>
      </c>
      <c r="CL398">
        <v>510</v>
      </c>
      <c r="CM398">
        <v>594</v>
      </c>
      <c r="CN398">
        <v>685</v>
      </c>
      <c r="CO398">
        <v>785</v>
      </c>
      <c r="CP398">
        <v>868</v>
      </c>
      <c r="CQ398">
        <v>960</v>
      </c>
      <c r="CR398">
        <v>1065</v>
      </c>
      <c r="CS398">
        <v>1187</v>
      </c>
      <c r="CT398" t="s">
        <v>886</v>
      </c>
      <c r="CU398">
        <v>1319</v>
      </c>
      <c r="CV398">
        <v>1455</v>
      </c>
      <c r="CW398">
        <v>3494</v>
      </c>
      <c r="CX398" t="s">
        <v>879</v>
      </c>
      <c r="CY398" t="s">
        <v>889</v>
      </c>
      <c r="CZ398">
        <v>4114.0943526999999</v>
      </c>
      <c r="DA398">
        <v>-444.17018580000001</v>
      </c>
      <c r="DB398">
        <v>5.5759901999999997</v>
      </c>
      <c r="DC398">
        <v>0</v>
      </c>
      <c r="DD398">
        <f t="shared" si="97"/>
        <v>0</v>
      </c>
      <c r="DE398">
        <v>0.63510698080000005</v>
      </c>
      <c r="DF398">
        <v>3.5277700423999998</v>
      </c>
      <c r="DG398">
        <v>0.18003100159999999</v>
      </c>
      <c r="DH398">
        <v>10.127568330000001</v>
      </c>
      <c r="DI398">
        <v>0.44425199999999998</v>
      </c>
      <c r="DJ398">
        <v>4.4991947400000001</v>
      </c>
      <c r="DK398">
        <v>3262.4173070000002</v>
      </c>
      <c r="DL398">
        <v>1845.6538680000001</v>
      </c>
      <c r="DM398">
        <v>0.56573200000000001</v>
      </c>
      <c r="EB398" s="3">
        <v>85.720303285593928</v>
      </c>
      <c r="EC398">
        <f t="shared" si="94"/>
        <v>91292122.999157533</v>
      </c>
      <c r="ED398">
        <f t="shared" si="95"/>
        <v>249.94421081220406</v>
      </c>
      <c r="EE398">
        <f t="shared" si="96"/>
        <v>249.94421081220406</v>
      </c>
      <c r="EF398">
        <v>75606.444763000007</v>
      </c>
      <c r="EG398">
        <v>0</v>
      </c>
      <c r="EJ398">
        <v>0</v>
      </c>
      <c r="EK398">
        <v>0</v>
      </c>
      <c r="EL398">
        <v>68412.666784999994</v>
      </c>
      <c r="EM398">
        <v>0</v>
      </c>
      <c r="EN398">
        <v>0</v>
      </c>
      <c r="EO398">
        <v>56943.812703000003</v>
      </c>
    </row>
    <row r="399" spans="1:146" x14ac:dyDescent="0.25">
      <c r="A399">
        <v>21896</v>
      </c>
      <c r="H399">
        <v>135903.82162</v>
      </c>
      <c r="I399">
        <v>92672.143832999995</v>
      </c>
      <c r="J399">
        <v>92672.143832999995</v>
      </c>
      <c r="K399">
        <v>47252.930155000002</v>
      </c>
      <c r="L399">
        <v>0</v>
      </c>
      <c r="M399">
        <v>43001.378988999997</v>
      </c>
      <c r="N399">
        <v>43001.378988999997</v>
      </c>
      <c r="O399">
        <v>43001.378988999997</v>
      </c>
      <c r="P399">
        <v>43001.378988999997</v>
      </c>
      <c r="Q399">
        <v>43001.378988999997</v>
      </c>
      <c r="AF399">
        <v>451</v>
      </c>
      <c r="AG399">
        <v>0.1520999968</v>
      </c>
      <c r="BE399">
        <v>300000</v>
      </c>
      <c r="BQ399">
        <v>1</v>
      </c>
      <c r="BR399">
        <v>348</v>
      </c>
      <c r="BS399">
        <v>348</v>
      </c>
      <c r="BT399">
        <v>504</v>
      </c>
      <c r="BU399" t="s">
        <v>565</v>
      </c>
      <c r="BV399" t="s">
        <v>569</v>
      </c>
      <c r="BW399">
        <v>31.63</v>
      </c>
      <c r="BX399">
        <v>-8</v>
      </c>
      <c r="BY399" t="s">
        <v>77</v>
      </c>
      <c r="BZ399" t="s">
        <v>78</v>
      </c>
      <c r="CA399" t="s">
        <v>118</v>
      </c>
      <c r="CB399" t="s">
        <v>879</v>
      </c>
      <c r="CC399" t="s">
        <v>96</v>
      </c>
      <c r="CD399" t="s">
        <v>96</v>
      </c>
      <c r="CE399">
        <v>1273.8429458000001</v>
      </c>
      <c r="CF399">
        <v>209</v>
      </c>
      <c r="CG399">
        <v>225</v>
      </c>
      <c r="CH399">
        <v>243</v>
      </c>
      <c r="CI399">
        <v>280</v>
      </c>
      <c r="CJ399">
        <v>323</v>
      </c>
      <c r="CK399">
        <v>367</v>
      </c>
      <c r="CL399">
        <v>416</v>
      </c>
      <c r="CM399">
        <v>485</v>
      </c>
      <c r="CN399">
        <v>578</v>
      </c>
      <c r="CO399">
        <v>680</v>
      </c>
      <c r="CP399">
        <v>751</v>
      </c>
      <c r="CQ399">
        <v>830</v>
      </c>
      <c r="CR399">
        <v>919</v>
      </c>
      <c r="CS399">
        <v>1026</v>
      </c>
      <c r="CT399" t="s">
        <v>886</v>
      </c>
      <c r="CU399">
        <v>1142</v>
      </c>
      <c r="CV399">
        <v>1262</v>
      </c>
      <c r="CW399">
        <v>3829</v>
      </c>
      <c r="CX399" t="s">
        <v>879</v>
      </c>
      <c r="CY399" t="s">
        <v>889</v>
      </c>
      <c r="CZ399">
        <v>3834.0508765999998</v>
      </c>
      <c r="DA399">
        <v>-725.74561840000001</v>
      </c>
      <c r="DB399">
        <v>3.66034992E-2</v>
      </c>
      <c r="DC399">
        <v>5.2981200218</v>
      </c>
      <c r="DD399">
        <f t="shared" si="97"/>
        <v>100</v>
      </c>
      <c r="DE399">
        <v>0.3881379962</v>
      </c>
      <c r="DF399" s="1">
        <v>7.9300000000000005E-9</v>
      </c>
      <c r="DG399">
        <v>100</v>
      </c>
      <c r="DH399">
        <v>1.89990701</v>
      </c>
      <c r="DI399">
        <v>0.98008899999999999</v>
      </c>
      <c r="DJ399">
        <v>1.86207732</v>
      </c>
      <c r="DK399">
        <v>6312.8840819999996</v>
      </c>
      <c r="DL399">
        <v>85768.219347000006</v>
      </c>
      <c r="DM399">
        <v>13.586218000000001</v>
      </c>
      <c r="EB399" s="3">
        <v>85.720303285593928</v>
      </c>
      <c r="EC399">
        <f t="shared" si="94"/>
        <v>78776958.719460815</v>
      </c>
      <c r="ED399">
        <f t="shared" si="95"/>
        <v>215.67955843794886</v>
      </c>
      <c r="EE399">
        <f t="shared" si="96"/>
        <v>215.67955843794886</v>
      </c>
      <c r="EF399">
        <v>47252.930155000002</v>
      </c>
      <c r="EG399">
        <v>43001.378988999997</v>
      </c>
      <c r="EJ399">
        <v>4.3240647991000003</v>
      </c>
      <c r="EK399">
        <v>4.3240647991000003</v>
      </c>
      <c r="EL399">
        <v>152435.13553</v>
      </c>
      <c r="EM399">
        <v>34444.698795999997</v>
      </c>
      <c r="EN399">
        <v>34444.698795999997</v>
      </c>
      <c r="EO399">
        <v>325771.81812000001</v>
      </c>
    </row>
    <row r="400" spans="1:146" x14ac:dyDescent="0.25">
      <c r="A400">
        <v>21899</v>
      </c>
      <c r="H400">
        <v>163721.77415000001</v>
      </c>
      <c r="I400">
        <v>163721.77415000001</v>
      </c>
      <c r="J400">
        <v>3457.0504504</v>
      </c>
      <c r="K400">
        <v>0</v>
      </c>
      <c r="L400">
        <v>0</v>
      </c>
      <c r="M400">
        <v>63566.985418999997</v>
      </c>
      <c r="N400">
        <v>63566.985418999997</v>
      </c>
      <c r="O400">
        <v>29435.941791000001</v>
      </c>
      <c r="P400">
        <v>29455.606714000001</v>
      </c>
      <c r="Q400">
        <v>29455.606714000001</v>
      </c>
      <c r="AF400">
        <v>1</v>
      </c>
      <c r="AG400">
        <v>0.43270000819999999</v>
      </c>
      <c r="BE400">
        <v>300000</v>
      </c>
      <c r="BQ400">
        <v>1</v>
      </c>
      <c r="BR400">
        <v>396</v>
      </c>
      <c r="BS400">
        <v>395</v>
      </c>
      <c r="BT400">
        <v>504</v>
      </c>
      <c r="BU400" t="s">
        <v>565</v>
      </c>
      <c r="BV400" t="s">
        <v>570</v>
      </c>
      <c r="BW400">
        <v>34.03</v>
      </c>
      <c r="BX400">
        <v>-6.83</v>
      </c>
      <c r="BY400" t="s">
        <v>77</v>
      </c>
      <c r="BZ400" t="s">
        <v>78</v>
      </c>
      <c r="CA400" t="s">
        <v>118</v>
      </c>
      <c r="CB400" t="s">
        <v>879</v>
      </c>
      <c r="CC400" t="s">
        <v>74</v>
      </c>
      <c r="CD400" t="s">
        <v>74</v>
      </c>
      <c r="CE400">
        <v>1942.1225499</v>
      </c>
      <c r="CF400">
        <v>145</v>
      </c>
      <c r="CG400">
        <v>184</v>
      </c>
      <c r="CH400">
        <v>233</v>
      </c>
      <c r="CI400">
        <v>339</v>
      </c>
      <c r="CJ400">
        <v>494</v>
      </c>
      <c r="CK400">
        <v>641</v>
      </c>
      <c r="CL400">
        <v>808</v>
      </c>
      <c r="CM400">
        <v>986</v>
      </c>
      <c r="CN400">
        <v>1174</v>
      </c>
      <c r="CO400">
        <v>1379</v>
      </c>
      <c r="CP400">
        <v>1507</v>
      </c>
      <c r="CQ400">
        <v>1647</v>
      </c>
      <c r="CR400">
        <v>1807</v>
      </c>
      <c r="CS400">
        <v>2001</v>
      </c>
      <c r="CT400" t="s">
        <v>886</v>
      </c>
      <c r="CU400">
        <v>2213</v>
      </c>
      <c r="CV400">
        <v>2429</v>
      </c>
      <c r="CW400">
        <v>3517.43</v>
      </c>
      <c r="CX400" t="s">
        <v>879</v>
      </c>
      <c r="CY400" t="s">
        <v>889</v>
      </c>
      <c r="CZ400">
        <v>4111.7919038</v>
      </c>
      <c r="DA400">
        <v>-609.26268779999998</v>
      </c>
      <c r="DB400">
        <v>2.3087700799999999E-2</v>
      </c>
      <c r="DC400">
        <v>0</v>
      </c>
      <c r="DD400">
        <f t="shared" si="97"/>
        <v>0</v>
      </c>
      <c r="DE400">
        <v>0.37163200000000002</v>
      </c>
      <c r="DF400">
        <v>0.25239699999999998</v>
      </c>
      <c r="DG400">
        <v>1.4724139999999999</v>
      </c>
      <c r="DH400">
        <v>10.127568330000001</v>
      </c>
      <c r="DI400">
        <v>0.44425199999999998</v>
      </c>
      <c r="DJ400">
        <v>4.4991947400000001</v>
      </c>
      <c r="DK400">
        <v>7749.658034</v>
      </c>
      <c r="DL400">
        <v>16770.407229</v>
      </c>
      <c r="DM400">
        <v>2.1640190000000001</v>
      </c>
      <c r="EB400" s="3">
        <v>85.720303285593928</v>
      </c>
      <c r="EC400">
        <f t="shared" si="94"/>
        <v>154896588.03706822</v>
      </c>
      <c r="ED400">
        <f t="shared" si="95"/>
        <v>424.08374548136402</v>
      </c>
      <c r="EE400">
        <f t="shared" si="96"/>
        <v>424.08374548136402</v>
      </c>
      <c r="EF400">
        <v>3457.0504504</v>
      </c>
      <c r="EG400">
        <v>29435.941791000001</v>
      </c>
      <c r="EJ400">
        <v>0</v>
      </c>
      <c r="EK400">
        <v>0</v>
      </c>
      <c r="EL400">
        <v>0</v>
      </c>
      <c r="EM400">
        <v>2659.2910882000001</v>
      </c>
      <c r="EN400">
        <v>53362.568356999996</v>
      </c>
      <c r="EO400">
        <v>58037.314420000002</v>
      </c>
    </row>
    <row r="401" spans="1:146" x14ac:dyDescent="0.25">
      <c r="A401">
        <v>21903</v>
      </c>
      <c r="H401">
        <v>205833.55676000001</v>
      </c>
      <c r="I401">
        <v>205833.55676000001</v>
      </c>
      <c r="J401">
        <v>0</v>
      </c>
      <c r="K401">
        <v>0</v>
      </c>
      <c r="L401">
        <v>0</v>
      </c>
      <c r="M401">
        <v>77274.949770000007</v>
      </c>
      <c r="N401">
        <v>0</v>
      </c>
      <c r="O401">
        <v>0</v>
      </c>
      <c r="P401">
        <v>0</v>
      </c>
      <c r="Q401">
        <v>0</v>
      </c>
      <c r="AF401">
        <v>70</v>
      </c>
      <c r="AG401">
        <v>0.70690000060000002</v>
      </c>
      <c r="BE401">
        <v>300000</v>
      </c>
      <c r="BQ401">
        <v>0</v>
      </c>
      <c r="BR401">
        <v>432</v>
      </c>
      <c r="BS401">
        <v>431</v>
      </c>
      <c r="BT401">
        <v>504</v>
      </c>
      <c r="BU401" t="s">
        <v>565</v>
      </c>
      <c r="BV401" t="s">
        <v>571</v>
      </c>
      <c r="BW401">
        <v>35.78</v>
      </c>
      <c r="BX401">
        <v>-5.81</v>
      </c>
      <c r="BY401" t="s">
        <v>77</v>
      </c>
      <c r="BZ401" t="s">
        <v>78</v>
      </c>
      <c r="CA401" t="s">
        <v>118</v>
      </c>
      <c r="CB401" t="s">
        <v>879</v>
      </c>
      <c r="CC401" t="s">
        <v>80</v>
      </c>
      <c r="CD401" t="s">
        <v>881</v>
      </c>
      <c r="CE401">
        <v>985.54114529000003</v>
      </c>
      <c r="CF401">
        <v>100</v>
      </c>
      <c r="CG401">
        <v>122</v>
      </c>
      <c r="CH401">
        <v>142</v>
      </c>
      <c r="CI401">
        <v>161</v>
      </c>
      <c r="CJ401">
        <v>183</v>
      </c>
      <c r="CK401">
        <v>225</v>
      </c>
      <c r="CL401">
        <v>283</v>
      </c>
      <c r="CM401">
        <v>348</v>
      </c>
      <c r="CN401">
        <v>423</v>
      </c>
      <c r="CO401">
        <v>510</v>
      </c>
      <c r="CP401">
        <v>591</v>
      </c>
      <c r="CQ401">
        <v>686</v>
      </c>
      <c r="CR401">
        <v>790</v>
      </c>
      <c r="CS401">
        <v>892</v>
      </c>
      <c r="CT401" t="s">
        <v>884</v>
      </c>
      <c r="CU401">
        <v>995</v>
      </c>
      <c r="CV401">
        <v>1101</v>
      </c>
      <c r="CW401">
        <v>13741.8</v>
      </c>
      <c r="CX401" t="s">
        <v>891</v>
      </c>
      <c r="CY401" t="s">
        <v>891</v>
      </c>
      <c r="CZ401">
        <v>4312.4674236000001</v>
      </c>
      <c r="DA401">
        <v>-511.43275829999999</v>
      </c>
      <c r="DB401">
        <v>0.1164740026</v>
      </c>
      <c r="DC401">
        <v>9.8899202346999999</v>
      </c>
      <c r="DD401">
        <f t="shared" si="97"/>
        <v>84.910967374104814</v>
      </c>
      <c r="DE401">
        <v>2.9583999900000001E-2</v>
      </c>
      <c r="DF401">
        <v>0.43735998869999998</v>
      </c>
      <c r="DG401">
        <v>6.7642197000000001E-2</v>
      </c>
      <c r="DH401">
        <v>0.73560846000000002</v>
      </c>
      <c r="DI401">
        <v>0.12817300000000001</v>
      </c>
      <c r="DJ401">
        <v>9.4284850000000003E-2</v>
      </c>
      <c r="DK401">
        <v>0</v>
      </c>
      <c r="DL401">
        <v>0</v>
      </c>
      <c r="DM401">
        <v>0</v>
      </c>
      <c r="EB401" s="3">
        <v>85.720303285593928</v>
      </c>
      <c r="EC401">
        <f t="shared" si="94"/>
        <v>67719039.595619202</v>
      </c>
      <c r="ED401">
        <f t="shared" si="95"/>
        <v>185.40462586069594</v>
      </c>
      <c r="EE401">
        <f t="shared" si="96"/>
        <v>185.40462586069594</v>
      </c>
      <c r="EF401">
        <v>0</v>
      </c>
      <c r="EG401">
        <v>0</v>
      </c>
      <c r="EJ401">
        <v>0</v>
      </c>
      <c r="EK401">
        <v>0</v>
      </c>
      <c r="EL401">
        <v>83225.11004</v>
      </c>
      <c r="EM401">
        <v>2889.3114202000002</v>
      </c>
      <c r="EN401">
        <v>2889.3114202000002</v>
      </c>
      <c r="EO401">
        <v>153223.43596999999</v>
      </c>
    </row>
    <row r="402" spans="1:146" x14ac:dyDescent="0.25">
      <c r="A402">
        <v>21910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0</v>
      </c>
      <c r="H402">
        <v>62870.878701000001</v>
      </c>
      <c r="I402">
        <v>3564.7101846999999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15943.991357999999</v>
      </c>
      <c r="S402">
        <v>11778.690726000001</v>
      </c>
      <c r="T402">
        <v>6155.0282190999997</v>
      </c>
      <c r="U402">
        <v>6155.0282190999997</v>
      </c>
      <c r="V402">
        <v>5839.5449552999999</v>
      </c>
      <c r="W402">
        <v>0</v>
      </c>
      <c r="X402">
        <v>0</v>
      </c>
      <c r="Y402">
        <v>0</v>
      </c>
      <c r="Z402">
        <v>0</v>
      </c>
      <c r="AA402">
        <v>51218.599223999998</v>
      </c>
      <c r="AB402">
        <v>3646.0227985000001</v>
      </c>
      <c r="AC402">
        <v>1135.2219324</v>
      </c>
      <c r="AD402">
        <v>0</v>
      </c>
      <c r="AE402">
        <v>0</v>
      </c>
      <c r="AF402">
        <v>72</v>
      </c>
      <c r="AG402">
        <v>0.54470002650000005</v>
      </c>
      <c r="AH402">
        <v>0.34582701329999999</v>
      </c>
      <c r="AI402">
        <v>29.644800186000001</v>
      </c>
      <c r="AJ402">
        <f>IF(AI402&gt;0,MIN(AH402/AI402,100),100)</f>
        <v>1.166568879298163E-2</v>
      </c>
      <c r="AK402">
        <v>28608.188419999999</v>
      </c>
      <c r="AL402">
        <v>2984.005701</v>
      </c>
      <c r="AM402">
        <v>0.104306</v>
      </c>
      <c r="AN402">
        <f>IF(AND(AK402=0,AL402=0,AM402=0),1,0)</f>
        <v>0</v>
      </c>
      <c r="AQ402">
        <v>25.465117269</v>
      </c>
      <c r="AR402">
        <v>0</v>
      </c>
      <c r="AS402">
        <v>6.1814849000000001</v>
      </c>
      <c r="AT402">
        <v>8.3921800000000005E-2</v>
      </c>
      <c r="AU402">
        <v>0.51876109999999998</v>
      </c>
      <c r="AV402">
        <v>0.58757299190000001</v>
      </c>
      <c r="AW402">
        <v>1.0985699892</v>
      </c>
      <c r="AX402">
        <v>0.53485101459999995</v>
      </c>
      <c r="AY402">
        <v>5393.74</v>
      </c>
      <c r="AZ402">
        <v>5.9089999999999998</v>
      </c>
      <c r="BA402">
        <v>33.770000000000003</v>
      </c>
      <c r="BB402">
        <v>650.30999999999995</v>
      </c>
      <c r="BC402">
        <v>143.27000000000001</v>
      </c>
      <c r="BD402">
        <v>0</v>
      </c>
      <c r="BE402">
        <v>300000</v>
      </c>
      <c r="BF402">
        <v>2.2272729999999998</v>
      </c>
      <c r="BG402">
        <v>3174019.0430000001</v>
      </c>
      <c r="BH402">
        <v>227524.22399999999</v>
      </c>
      <c r="BI402">
        <v>7.16833204E-2</v>
      </c>
      <c r="BJ402">
        <v>1.6284489600000001</v>
      </c>
      <c r="BK402">
        <v>9.6733940000000004E-2</v>
      </c>
      <c r="BL402">
        <f>BK402/BJ402</f>
        <v>5.9402500401363516E-2</v>
      </c>
      <c r="BM402">
        <v>59.341417579999998</v>
      </c>
      <c r="BN402">
        <v>144</v>
      </c>
      <c r="BO402">
        <f>BN402*365.25*1000000/1000</f>
        <v>52596000</v>
      </c>
      <c r="BP402">
        <f>BO402/(CR402*1000)</f>
        <v>46.46289752650177</v>
      </c>
      <c r="BQ402">
        <v>1</v>
      </c>
      <c r="BR402">
        <v>25</v>
      </c>
      <c r="BS402">
        <v>25</v>
      </c>
      <c r="BT402">
        <v>508</v>
      </c>
      <c r="BU402" t="s">
        <v>572</v>
      </c>
      <c r="BV402" t="s">
        <v>573</v>
      </c>
      <c r="BW402">
        <v>-25.97</v>
      </c>
      <c r="BX402">
        <v>32.590000000000003</v>
      </c>
      <c r="BY402" t="s">
        <v>77</v>
      </c>
      <c r="BZ402" t="s">
        <v>348</v>
      </c>
      <c r="CA402" t="s">
        <v>73</v>
      </c>
      <c r="CB402" t="s">
        <v>73</v>
      </c>
      <c r="CC402" t="s">
        <v>93</v>
      </c>
      <c r="CD402" t="s">
        <v>881</v>
      </c>
      <c r="CE402">
        <v>1669.2029499</v>
      </c>
      <c r="CF402">
        <v>92</v>
      </c>
      <c r="CG402">
        <v>129</v>
      </c>
      <c r="CH402">
        <v>181</v>
      </c>
      <c r="CI402">
        <v>259</v>
      </c>
      <c r="CJ402">
        <v>371</v>
      </c>
      <c r="CK402">
        <v>456</v>
      </c>
      <c r="CL402">
        <v>550</v>
      </c>
      <c r="CM402">
        <v>653</v>
      </c>
      <c r="CN402">
        <v>776</v>
      </c>
      <c r="CO402">
        <v>921</v>
      </c>
      <c r="CP402">
        <v>1019</v>
      </c>
      <c r="CQ402">
        <v>1072</v>
      </c>
      <c r="CR402">
        <v>1132</v>
      </c>
      <c r="CS402">
        <v>1266</v>
      </c>
      <c r="CT402" t="s">
        <v>886</v>
      </c>
      <c r="CU402">
        <v>1507</v>
      </c>
      <c r="CV402">
        <v>1823</v>
      </c>
      <c r="CW402">
        <v>2204.84</v>
      </c>
      <c r="CX402" t="s">
        <v>879</v>
      </c>
      <c r="CY402" t="s">
        <v>889</v>
      </c>
      <c r="CZ402">
        <v>-3168.6659719999998</v>
      </c>
      <c r="DA402">
        <v>3058.0882373999998</v>
      </c>
      <c r="DB402">
        <v>2.2296700478</v>
      </c>
      <c r="DC402">
        <v>1.0900199413</v>
      </c>
      <c r="DD402">
        <f t="shared" si="97"/>
        <v>0.48887051354325506</v>
      </c>
      <c r="DE402">
        <v>0.11632400010000001</v>
      </c>
      <c r="DF402">
        <v>2.8902900218999998</v>
      </c>
      <c r="DG402">
        <v>4.0246501599999998E-2</v>
      </c>
      <c r="DH402">
        <v>5.2531600100000002</v>
      </c>
      <c r="DI402">
        <v>0.112139</v>
      </c>
      <c r="DJ402">
        <v>0.58908461999999995</v>
      </c>
      <c r="DK402">
        <v>28608.188419999999</v>
      </c>
      <c r="DL402">
        <v>2984.005701</v>
      </c>
      <c r="DM402">
        <v>0.104306</v>
      </c>
      <c r="DN402">
        <f>IF(AND(D402=1,AM402&gt;1),1,0)</f>
        <v>0</v>
      </c>
      <c r="DO402">
        <f>IF(AND(DN402=0,AN402=1),AO402,DN402)</f>
        <v>0</v>
      </c>
      <c r="DP402">
        <f>IF(AND(E402=1,AS403&gt;0.3),1,0)</f>
        <v>0</v>
      </c>
      <c r="DQ402">
        <f>IF(AND(F402=1,AT403&gt;0.4),1,0)</f>
        <v>0</v>
      </c>
      <c r="DR402">
        <f>IF(AND($F402=1,$AT403&gt;1),1,0)</f>
        <v>0</v>
      </c>
      <c r="DS402">
        <f>IF(AND($F402=1,$AX402&gt;0.3),1,0)</f>
        <v>1</v>
      </c>
      <c r="DT402">
        <f>IF(AND($F402=1,$AX402&gt;0.4),1,0)</f>
        <v>1</v>
      </c>
      <c r="DU402">
        <f>IF(AND($F402=1,$AX402&gt;1),1,0)</f>
        <v>0</v>
      </c>
      <c r="DV402">
        <f>IF(AND($F402=1,$BI402&gt;0.3),1,0)</f>
        <v>0</v>
      </c>
      <c r="DW402">
        <f>IF(AND($F402=1,$BI402&gt;0.4),1,0)</f>
        <v>0</v>
      </c>
      <c r="DX402">
        <f>IF(AND($F402=1,$BI402&gt;1),1,0)</f>
        <v>0</v>
      </c>
      <c r="DY402">
        <f>IF(AND($F402=1,$BL402&gt;0.3),1,0)</f>
        <v>0</v>
      </c>
      <c r="DZ402">
        <f>IF(AND($F402=1,$BL402&gt;0.4),1,0)</f>
        <v>0</v>
      </c>
      <c r="EA402">
        <f>IF(AND($F402=1,$BL402&gt;1),1,0)</f>
        <v>0</v>
      </c>
      <c r="EB402" s="3">
        <v>27.029618580865115</v>
      </c>
      <c r="EC402">
        <f t="shared" si="94"/>
        <v>30597528.233539309</v>
      </c>
      <c r="ED402">
        <f t="shared" si="95"/>
        <v>83.771466758492295</v>
      </c>
      <c r="EE402">
        <f t="shared" si="96"/>
        <v>144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11649.231216</v>
      </c>
      <c r="EP402">
        <v>5402.5473873000001</v>
      </c>
    </row>
    <row r="403" spans="1:146" x14ac:dyDescent="0.25">
      <c r="A403">
        <v>21911</v>
      </c>
      <c r="H403">
        <v>62870.878701000001</v>
      </c>
      <c r="I403">
        <v>0</v>
      </c>
      <c r="J403">
        <v>0</v>
      </c>
      <c r="K403">
        <v>0</v>
      </c>
      <c r="L403">
        <v>0</v>
      </c>
      <c r="M403">
        <v>3715.2520251999999</v>
      </c>
      <c r="N403">
        <v>3715.2520251999999</v>
      </c>
      <c r="O403">
        <v>3715.2520251999999</v>
      </c>
      <c r="P403">
        <v>3715.2520251999999</v>
      </c>
      <c r="Q403">
        <v>0</v>
      </c>
      <c r="AF403">
        <v>30</v>
      </c>
      <c r="AG403">
        <v>0.46740001440000001</v>
      </c>
      <c r="BE403">
        <v>300000</v>
      </c>
      <c r="BQ403">
        <v>1</v>
      </c>
      <c r="BR403">
        <v>24</v>
      </c>
      <c r="BS403">
        <v>24</v>
      </c>
      <c r="BT403">
        <v>508</v>
      </c>
      <c r="BU403" t="s">
        <v>572</v>
      </c>
      <c r="BV403" t="s">
        <v>574</v>
      </c>
      <c r="BW403">
        <v>-25.97</v>
      </c>
      <c r="BX403">
        <v>32.46</v>
      </c>
      <c r="BY403" t="s">
        <v>77</v>
      </c>
      <c r="BZ403" t="s">
        <v>348</v>
      </c>
      <c r="CA403" t="s">
        <v>73</v>
      </c>
      <c r="CB403" t="s">
        <v>73</v>
      </c>
      <c r="CC403" t="s">
        <v>74</v>
      </c>
      <c r="CD403" t="s">
        <v>74</v>
      </c>
      <c r="CE403">
        <v>1860.8111096</v>
      </c>
      <c r="CF403">
        <v>52</v>
      </c>
      <c r="CG403">
        <v>65</v>
      </c>
      <c r="CH403">
        <v>81</v>
      </c>
      <c r="CI403">
        <v>102</v>
      </c>
      <c r="CJ403">
        <v>128</v>
      </c>
      <c r="CK403">
        <v>161</v>
      </c>
      <c r="CL403">
        <v>203</v>
      </c>
      <c r="CM403">
        <v>254</v>
      </c>
      <c r="CN403">
        <v>319</v>
      </c>
      <c r="CO403">
        <v>401</v>
      </c>
      <c r="CP403">
        <v>498</v>
      </c>
      <c r="CQ403">
        <v>615</v>
      </c>
      <c r="CR403">
        <v>759</v>
      </c>
      <c r="CS403">
        <v>925</v>
      </c>
      <c r="CT403" t="s">
        <v>884</v>
      </c>
      <c r="CU403">
        <v>1120</v>
      </c>
      <c r="CV403">
        <v>1360</v>
      </c>
      <c r="CW403">
        <v>2204.84</v>
      </c>
      <c r="CX403" t="s">
        <v>879</v>
      </c>
      <c r="CY403" t="s">
        <v>889</v>
      </c>
      <c r="CZ403">
        <v>-3168.6659719999998</v>
      </c>
      <c r="DA403">
        <v>3045.8896651</v>
      </c>
      <c r="DB403">
        <v>11.377900124</v>
      </c>
      <c r="DC403">
        <v>0.40206500890000002</v>
      </c>
      <c r="DD403">
        <f t="shared" si="97"/>
        <v>3.5337364937129592E-2</v>
      </c>
      <c r="DE403">
        <v>0.58757299190000001</v>
      </c>
      <c r="DF403">
        <v>1.0985699892</v>
      </c>
      <c r="DG403">
        <v>0.53485101459999995</v>
      </c>
      <c r="DH403">
        <v>6.1814849000000001</v>
      </c>
      <c r="DI403">
        <v>8.3921800000000005E-2</v>
      </c>
      <c r="DJ403">
        <v>0.51876109999999998</v>
      </c>
      <c r="DK403">
        <v>28608.188419999999</v>
      </c>
      <c r="DL403">
        <v>2984.005701</v>
      </c>
      <c r="DM403">
        <v>0.104306</v>
      </c>
      <c r="EB403" s="3">
        <v>27.029618580865115</v>
      </c>
      <c r="EC403">
        <f t="shared" si="94"/>
        <v>20515480.502876624</v>
      </c>
      <c r="ED403">
        <f t="shared" si="95"/>
        <v>56.168324443194045</v>
      </c>
      <c r="EE403">
        <f t="shared" si="96"/>
        <v>56.168324443194045</v>
      </c>
      <c r="EF403">
        <v>0</v>
      </c>
      <c r="EG403">
        <v>3715.2520251999999</v>
      </c>
      <c r="EJ403">
        <v>0</v>
      </c>
      <c r="EK403">
        <v>0</v>
      </c>
      <c r="EL403">
        <v>3715.2520251999999</v>
      </c>
      <c r="EM403">
        <v>0</v>
      </c>
      <c r="EN403">
        <v>0</v>
      </c>
      <c r="EO403">
        <v>15956.21291</v>
      </c>
    </row>
    <row r="404" spans="1:146" x14ac:dyDescent="0.25">
      <c r="A404">
        <v>21928</v>
      </c>
      <c r="H404">
        <v>91939.248842999994</v>
      </c>
      <c r="I404">
        <v>91939.248842999994</v>
      </c>
      <c r="J404">
        <v>91939.248842999994</v>
      </c>
      <c r="K404">
        <v>91939.248842999994</v>
      </c>
      <c r="L404">
        <v>0</v>
      </c>
      <c r="M404">
        <v>268016.56335999997</v>
      </c>
      <c r="N404">
        <v>268016.56335999997</v>
      </c>
      <c r="O404">
        <v>0</v>
      </c>
      <c r="P404">
        <v>0</v>
      </c>
      <c r="Q404">
        <v>0</v>
      </c>
      <c r="AF404">
        <v>1312</v>
      </c>
      <c r="AG404">
        <v>1.1370999813</v>
      </c>
      <c r="BE404">
        <v>600000</v>
      </c>
      <c r="BQ404">
        <v>0</v>
      </c>
      <c r="BR404">
        <v>285</v>
      </c>
      <c r="BS404">
        <v>285</v>
      </c>
      <c r="BT404">
        <v>524</v>
      </c>
      <c r="BU404" t="s">
        <v>575</v>
      </c>
      <c r="BV404" t="s">
        <v>576</v>
      </c>
      <c r="BW404">
        <v>27.72</v>
      </c>
      <c r="BX404">
        <v>85.32</v>
      </c>
      <c r="BY404" t="s">
        <v>71</v>
      </c>
      <c r="BZ404" t="s">
        <v>72</v>
      </c>
      <c r="CA404" t="s">
        <v>73</v>
      </c>
      <c r="CB404" t="s">
        <v>73</v>
      </c>
      <c r="CC404" t="s">
        <v>80</v>
      </c>
      <c r="CD404" t="s">
        <v>881</v>
      </c>
      <c r="CE404">
        <v>2239.1304918999999</v>
      </c>
      <c r="CF404">
        <v>104</v>
      </c>
      <c r="CG404">
        <v>110</v>
      </c>
      <c r="CH404">
        <v>119</v>
      </c>
      <c r="CI404">
        <v>132</v>
      </c>
      <c r="CJ404">
        <v>147</v>
      </c>
      <c r="CK404">
        <v>180</v>
      </c>
      <c r="CL404">
        <v>225</v>
      </c>
      <c r="CM404">
        <v>297</v>
      </c>
      <c r="CN404">
        <v>398</v>
      </c>
      <c r="CO404">
        <v>509</v>
      </c>
      <c r="CP404">
        <v>644</v>
      </c>
      <c r="CQ404">
        <v>794</v>
      </c>
      <c r="CR404">
        <v>974</v>
      </c>
      <c r="CS404">
        <v>1196</v>
      </c>
      <c r="CT404" t="s">
        <v>886</v>
      </c>
      <c r="CU404">
        <v>1467</v>
      </c>
      <c r="CV404">
        <v>1787</v>
      </c>
      <c r="CW404">
        <v>1695.89</v>
      </c>
      <c r="CX404" t="s">
        <v>879</v>
      </c>
      <c r="CY404" t="s">
        <v>889</v>
      </c>
      <c r="CZ404">
        <v>3375.8370006999999</v>
      </c>
      <c r="DA404">
        <v>7929.5532237999996</v>
      </c>
      <c r="DB404">
        <v>832.82702637</v>
      </c>
      <c r="DC404">
        <v>0</v>
      </c>
      <c r="DD404">
        <f t="shared" si="97"/>
        <v>0</v>
      </c>
      <c r="DE404">
        <v>266.22900391000002</v>
      </c>
      <c r="DF404">
        <v>1843.4499512</v>
      </c>
      <c r="DG404">
        <v>0.14441899959999999</v>
      </c>
      <c r="DH404">
        <v>497.39323989000002</v>
      </c>
      <c r="DI404">
        <v>0.62768400000000002</v>
      </c>
      <c r="DJ404">
        <v>312.20582138999998</v>
      </c>
      <c r="DK404">
        <v>0</v>
      </c>
      <c r="DL404">
        <v>0</v>
      </c>
      <c r="DM404">
        <v>0</v>
      </c>
      <c r="EB404" s="3">
        <v>25.22645701589472</v>
      </c>
      <c r="EC404">
        <f t="shared" si="94"/>
        <v>24570569.133481458</v>
      </c>
      <c r="ED404">
        <f t="shared" si="95"/>
        <v>67.270552042385916</v>
      </c>
      <c r="EE404">
        <f t="shared" si="96"/>
        <v>67.270552042385916</v>
      </c>
      <c r="EF404">
        <v>91939.248842999994</v>
      </c>
      <c r="EG404">
        <v>0</v>
      </c>
      <c r="EJ404">
        <v>0</v>
      </c>
      <c r="EK404">
        <v>0</v>
      </c>
      <c r="EL404">
        <v>15564.877121</v>
      </c>
      <c r="EM404">
        <v>0</v>
      </c>
      <c r="EN404">
        <v>0</v>
      </c>
      <c r="EO404">
        <v>0</v>
      </c>
    </row>
    <row r="405" spans="1:146" x14ac:dyDescent="0.25">
      <c r="A405">
        <v>21930</v>
      </c>
      <c r="B405">
        <v>3</v>
      </c>
      <c r="C405">
        <v>0.39914163089999999</v>
      </c>
      <c r="D405">
        <v>0</v>
      </c>
      <c r="E405">
        <v>0.60085836910000001</v>
      </c>
      <c r="F405">
        <v>1</v>
      </c>
      <c r="G405">
        <v>0</v>
      </c>
      <c r="H405">
        <v>64565.813599000001</v>
      </c>
      <c r="I405">
        <v>64565.813599000001</v>
      </c>
      <c r="J405">
        <v>0</v>
      </c>
      <c r="K405">
        <v>0</v>
      </c>
      <c r="L405">
        <v>0</v>
      </c>
      <c r="M405">
        <v>250172.60722000001</v>
      </c>
      <c r="N405">
        <v>216541.68035000001</v>
      </c>
      <c r="O405">
        <v>216541.68035000001</v>
      </c>
      <c r="P405">
        <v>44822.134603999999</v>
      </c>
      <c r="Q405">
        <v>38078.132984999997</v>
      </c>
      <c r="R405">
        <v>260437.35595999999</v>
      </c>
      <c r="S405">
        <v>40689.017660999998</v>
      </c>
      <c r="T405">
        <v>39522.356699999997</v>
      </c>
      <c r="U405">
        <v>18484.985028999999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27701.331095000001</v>
      </c>
      <c r="AB405">
        <v>27701.331095000001</v>
      </c>
      <c r="AC405">
        <v>27701.331095000001</v>
      </c>
      <c r="AD405">
        <v>27701.331095000001</v>
      </c>
      <c r="AE405">
        <v>27701.331095000001</v>
      </c>
      <c r="AF405">
        <v>-2</v>
      </c>
      <c r="AG405">
        <v>1.2932000159999999</v>
      </c>
      <c r="AH405">
        <v>73.570414726999999</v>
      </c>
      <c r="AI405">
        <v>292.65274395</v>
      </c>
      <c r="AJ405">
        <f>IF(AI405&gt;0,MIN(AH405/AI405,100),100)</f>
        <v>0.25139150835903173</v>
      </c>
      <c r="AK405">
        <v>140138.93530000001</v>
      </c>
      <c r="AL405">
        <v>61332.365590000001</v>
      </c>
      <c r="AM405">
        <v>0.43765399999999999</v>
      </c>
      <c r="AN405">
        <f>IF(AND(AK405=0,AL405=0,AM405=0),1,0)</f>
        <v>0</v>
      </c>
      <c r="AQ405">
        <v>33.186010097</v>
      </c>
      <c r="AR405">
        <v>0.60085836910000001</v>
      </c>
      <c r="AS405">
        <v>105.33624512</v>
      </c>
      <c r="AT405">
        <v>0.229042</v>
      </c>
      <c r="AU405">
        <v>24.126437330000002</v>
      </c>
      <c r="AV405">
        <v>1.7897599935999999</v>
      </c>
      <c r="AW405">
        <v>0.3855510056</v>
      </c>
      <c r="AX405">
        <v>4.6420798302000001</v>
      </c>
      <c r="AY405">
        <v>5.68</v>
      </c>
      <c r="AZ405">
        <v>0.69499999999999995</v>
      </c>
      <c r="BA405">
        <v>0.26</v>
      </c>
      <c r="BB405">
        <v>1.06</v>
      </c>
      <c r="BC405">
        <v>0.52</v>
      </c>
      <c r="BD405">
        <v>0</v>
      </c>
      <c r="BE405">
        <v>1100000</v>
      </c>
      <c r="BF405">
        <v>3.8</v>
      </c>
      <c r="BG405">
        <v>78495546.875</v>
      </c>
      <c r="BH405">
        <v>22457687.901000001</v>
      </c>
      <c r="BI405">
        <v>0.2861014261</v>
      </c>
      <c r="BJ405">
        <v>0.46691099000000003</v>
      </c>
      <c r="BK405">
        <v>10.89225006</v>
      </c>
      <c r="BL405">
        <f>BK405/BJ405</f>
        <v>23.328322299717126</v>
      </c>
      <c r="BM405">
        <v>452.6632616</v>
      </c>
      <c r="BN405">
        <v>233</v>
      </c>
      <c r="BO405">
        <f>BN405*365.25*1000000/1000</f>
        <v>85103250</v>
      </c>
      <c r="BP405">
        <f>BO405/(CR405*1000)</f>
        <v>81.127979027645381</v>
      </c>
      <c r="BQ405">
        <v>1</v>
      </c>
      <c r="BR405">
        <v>606</v>
      </c>
      <c r="BS405">
        <v>605</v>
      </c>
      <c r="BT405">
        <v>528</v>
      </c>
      <c r="BU405" t="s">
        <v>577</v>
      </c>
      <c r="BV405" t="s">
        <v>578</v>
      </c>
      <c r="BW405">
        <v>52.37</v>
      </c>
      <c r="BX405">
        <v>4.8899999999999997</v>
      </c>
      <c r="BY405" t="s">
        <v>109</v>
      </c>
      <c r="BZ405" t="s">
        <v>110</v>
      </c>
      <c r="CA405" t="s">
        <v>102</v>
      </c>
      <c r="CB405" t="s">
        <v>878</v>
      </c>
      <c r="CC405" t="s">
        <v>80</v>
      </c>
      <c r="CD405" t="s">
        <v>881</v>
      </c>
      <c r="CE405">
        <v>1667.9288873999999</v>
      </c>
      <c r="CF405">
        <v>851</v>
      </c>
      <c r="CG405">
        <v>871</v>
      </c>
      <c r="CH405">
        <v>895</v>
      </c>
      <c r="CI405">
        <v>942</v>
      </c>
      <c r="CJ405">
        <v>927</v>
      </c>
      <c r="CK405">
        <v>978</v>
      </c>
      <c r="CL405">
        <v>941</v>
      </c>
      <c r="CM405">
        <v>907</v>
      </c>
      <c r="CN405">
        <v>936</v>
      </c>
      <c r="CO405">
        <v>988</v>
      </c>
      <c r="CP405">
        <v>1005</v>
      </c>
      <c r="CQ405">
        <v>1023</v>
      </c>
      <c r="CR405">
        <v>1049</v>
      </c>
      <c r="CS405">
        <v>1092</v>
      </c>
      <c r="CT405" t="s">
        <v>886</v>
      </c>
      <c r="CU405">
        <v>1153</v>
      </c>
      <c r="CV405">
        <v>1212</v>
      </c>
      <c r="CW405">
        <v>39107.5</v>
      </c>
      <c r="CX405" t="s">
        <v>891</v>
      </c>
      <c r="CY405" t="s">
        <v>891</v>
      </c>
      <c r="CZ405">
        <v>6119.3566655000004</v>
      </c>
      <c r="DA405">
        <v>360.05719486999999</v>
      </c>
      <c r="DB405">
        <v>169.07899474999999</v>
      </c>
      <c r="DC405">
        <v>141.78399658000001</v>
      </c>
      <c r="DD405">
        <f t="shared" si="97"/>
        <v>0.83856659302736958</v>
      </c>
      <c r="DE405">
        <v>1.7897599935999999</v>
      </c>
      <c r="DF405">
        <v>0.3855510056</v>
      </c>
      <c r="DG405">
        <v>4.6420798302000001</v>
      </c>
      <c r="DH405">
        <v>105.33624512</v>
      </c>
      <c r="DI405">
        <v>0.229042</v>
      </c>
      <c r="DJ405">
        <v>24.126437330000002</v>
      </c>
      <c r="DK405">
        <v>140138.93530000001</v>
      </c>
      <c r="DL405">
        <v>61332.365590000001</v>
      </c>
      <c r="DM405">
        <v>0.43765399999999999</v>
      </c>
      <c r="DN405">
        <f>IF(AND(D405=1,AM405&gt;1),1,0)</f>
        <v>0</v>
      </c>
      <c r="DO405">
        <f>IF(AND(DN405=0,AN405=1),AO405,DN405)</f>
        <v>0</v>
      </c>
      <c r="DP405">
        <f>IF(AND(E405=1,AS406&gt;0.3),1,0)</f>
        <v>0</v>
      </c>
      <c r="DQ405">
        <f>IF(AND(F405=1,AT406&gt;0.4),1,0)</f>
        <v>0</v>
      </c>
      <c r="DR405">
        <f>IF(AND($F405=1,$AT406&gt;1),1,0)</f>
        <v>0</v>
      </c>
      <c r="DS405">
        <f>IF(AND($F405=1,$AX405&gt;0.3),1,0)</f>
        <v>1</v>
      </c>
      <c r="DT405">
        <f>IF(AND($F405=1,$AX405&gt;0.4),1,0)</f>
        <v>1</v>
      </c>
      <c r="DU405">
        <f>IF(AND($F405=1,$AX405&gt;1),1,0)</f>
        <v>1</v>
      </c>
      <c r="DV405">
        <f>IF(AND($F405=1,$BI405&gt;0.3),1,0)</f>
        <v>0</v>
      </c>
      <c r="DW405">
        <f>IF(AND($F405=1,$BI405&gt;0.4),1,0)</f>
        <v>0</v>
      </c>
      <c r="DX405">
        <f>IF(AND($F405=1,$BI405&gt;1),1,0)</f>
        <v>0</v>
      </c>
      <c r="DY405">
        <f>IF(AND($F405=1,$BL405&gt;0.3),1,0)</f>
        <v>1</v>
      </c>
      <c r="DZ405">
        <f>IF(AND($F405=1,$BL405&gt;0.4),1,0)</f>
        <v>1</v>
      </c>
      <c r="EA405">
        <f>IF(AND($F405=1,$BL405&gt;1),1,0)</f>
        <v>1</v>
      </c>
      <c r="EB405" s="3">
        <v>90.169247389268989</v>
      </c>
      <c r="EC405">
        <f t="shared" si="94"/>
        <v>94587540.511343166</v>
      </c>
      <c r="ED405">
        <f t="shared" si="95"/>
        <v>258.96657224187038</v>
      </c>
      <c r="EE405">
        <f t="shared" si="96"/>
        <v>233</v>
      </c>
      <c r="EF405">
        <v>0</v>
      </c>
      <c r="EG405">
        <v>44822.134603999999</v>
      </c>
      <c r="EH405">
        <v>27701.331095000001</v>
      </c>
      <c r="EI405">
        <v>0</v>
      </c>
      <c r="EJ405">
        <v>0</v>
      </c>
      <c r="EK405">
        <v>0</v>
      </c>
      <c r="EL405">
        <v>0</v>
      </c>
      <c r="EM405">
        <v>40833.553938999998</v>
      </c>
      <c r="EN405">
        <v>40833.553938999998</v>
      </c>
      <c r="EO405">
        <v>40833.553938999998</v>
      </c>
      <c r="EP405">
        <v>160490.4356</v>
      </c>
    </row>
    <row r="406" spans="1:146" x14ac:dyDescent="0.25">
      <c r="A406">
        <v>21945</v>
      </c>
      <c r="H406">
        <v>109860.992</v>
      </c>
      <c r="I406">
        <v>109860.992</v>
      </c>
      <c r="J406">
        <v>7214.3655669999998</v>
      </c>
      <c r="K406">
        <v>0</v>
      </c>
      <c r="L406">
        <v>0</v>
      </c>
      <c r="M406">
        <v>224564.77935</v>
      </c>
      <c r="N406">
        <v>224564.77935</v>
      </c>
      <c r="O406">
        <v>224564.77935</v>
      </c>
      <c r="P406">
        <v>75518.233829000004</v>
      </c>
      <c r="Q406">
        <v>1475.6592654000001</v>
      </c>
      <c r="AF406">
        <v>-4</v>
      </c>
      <c r="AG406">
        <v>1.2195999622</v>
      </c>
      <c r="BE406">
        <v>1100000</v>
      </c>
      <c r="BQ406">
        <v>1</v>
      </c>
      <c r="BR406">
        <v>604</v>
      </c>
      <c r="BS406">
        <v>603</v>
      </c>
      <c r="BT406">
        <v>528</v>
      </c>
      <c r="BU406" t="s">
        <v>577</v>
      </c>
      <c r="BV406" t="s">
        <v>579</v>
      </c>
      <c r="BW406">
        <v>51.93</v>
      </c>
      <c r="BX406">
        <v>4.4800000000000004</v>
      </c>
      <c r="BY406" t="s">
        <v>109</v>
      </c>
      <c r="BZ406" t="s">
        <v>110</v>
      </c>
      <c r="CA406" t="s">
        <v>102</v>
      </c>
      <c r="CB406" t="s">
        <v>878</v>
      </c>
      <c r="CC406" t="s">
        <v>80</v>
      </c>
      <c r="CD406" t="s">
        <v>881</v>
      </c>
      <c r="CE406">
        <v>1317.4147425000001</v>
      </c>
      <c r="CF406">
        <v>764</v>
      </c>
      <c r="CG406">
        <v>849</v>
      </c>
      <c r="CH406">
        <v>937</v>
      </c>
      <c r="CI406">
        <v>967</v>
      </c>
      <c r="CJ406">
        <v>967</v>
      </c>
      <c r="CK406">
        <v>927</v>
      </c>
      <c r="CL406">
        <v>912</v>
      </c>
      <c r="CM406">
        <v>929</v>
      </c>
      <c r="CN406">
        <v>951</v>
      </c>
      <c r="CO406">
        <v>981</v>
      </c>
      <c r="CP406">
        <v>991</v>
      </c>
      <c r="CQ406">
        <v>1000</v>
      </c>
      <c r="CR406">
        <v>1010</v>
      </c>
      <c r="CS406">
        <v>1041</v>
      </c>
      <c r="CT406" t="s">
        <v>886</v>
      </c>
      <c r="CU406">
        <v>1097</v>
      </c>
      <c r="CV406">
        <v>1154</v>
      </c>
      <c r="CW406">
        <v>36474.1</v>
      </c>
      <c r="CX406" t="s">
        <v>891</v>
      </c>
      <c r="CY406" t="s">
        <v>891</v>
      </c>
      <c r="CZ406">
        <v>6074.0614870999998</v>
      </c>
      <c r="DA406">
        <v>331.93619874000001</v>
      </c>
      <c r="DB406">
        <v>133.66499329000001</v>
      </c>
      <c r="DC406">
        <v>76.779602050999998</v>
      </c>
      <c r="DD406">
        <f t="shared" si="97"/>
        <v>0.57441817906965897</v>
      </c>
      <c r="DE406">
        <v>5.6949000358999999</v>
      </c>
      <c r="DF406">
        <v>1.8061699867000001</v>
      </c>
      <c r="DG406">
        <v>3.1530299187000002</v>
      </c>
      <c r="DH406">
        <v>18.262874310000001</v>
      </c>
      <c r="DI406">
        <v>0.446297</v>
      </c>
      <c r="DJ406">
        <v>8.1506580300000007</v>
      </c>
      <c r="DK406">
        <v>140138.93530000001</v>
      </c>
      <c r="DL406">
        <v>61332.365590000001</v>
      </c>
      <c r="DM406">
        <v>0.43765399999999999</v>
      </c>
      <c r="EB406" s="3">
        <v>90.169247389268989</v>
      </c>
      <c r="EC406">
        <f t="shared" si="94"/>
        <v>91070939.863161683</v>
      </c>
      <c r="ED406">
        <f t="shared" si="95"/>
        <v>249.33864438921748</v>
      </c>
      <c r="EE406">
        <f t="shared" si="96"/>
        <v>249.33864438921748</v>
      </c>
      <c r="EF406">
        <v>7214.3655669999998</v>
      </c>
      <c r="EG406">
        <v>75518.233829000004</v>
      </c>
      <c r="EJ406">
        <v>0</v>
      </c>
      <c r="EK406">
        <v>0</v>
      </c>
      <c r="EL406">
        <v>0</v>
      </c>
      <c r="EM406">
        <v>21612.794362000001</v>
      </c>
      <c r="EN406">
        <v>21612.794362000001</v>
      </c>
      <c r="EO406">
        <v>21612.794362000001</v>
      </c>
    </row>
    <row r="407" spans="1:146" x14ac:dyDescent="0.25">
      <c r="A407">
        <v>21957</v>
      </c>
      <c r="B407">
        <v>12</v>
      </c>
      <c r="C407">
        <v>5.2369077299999997E-2</v>
      </c>
      <c r="D407">
        <v>0</v>
      </c>
      <c r="E407">
        <v>0.94763092270000004</v>
      </c>
      <c r="F407">
        <v>1</v>
      </c>
      <c r="G407">
        <v>0</v>
      </c>
      <c r="H407">
        <v>14057.352311000001</v>
      </c>
      <c r="I407">
        <v>14057.352311000001</v>
      </c>
      <c r="J407">
        <v>14057.352311000001</v>
      </c>
      <c r="K407">
        <v>0</v>
      </c>
      <c r="L407">
        <v>0</v>
      </c>
      <c r="M407">
        <v>13744.227025</v>
      </c>
      <c r="N407">
        <v>13744.227025</v>
      </c>
      <c r="O407">
        <v>0</v>
      </c>
      <c r="P407">
        <v>0</v>
      </c>
      <c r="Q407">
        <v>0</v>
      </c>
      <c r="R407">
        <v>10676.877799</v>
      </c>
      <c r="S407">
        <v>10676.877799</v>
      </c>
      <c r="T407">
        <v>6824.8583085</v>
      </c>
      <c r="U407">
        <v>6824.8583085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56829.560514999997</v>
      </c>
      <c r="AB407">
        <v>56829.560514999997</v>
      </c>
      <c r="AC407">
        <v>4475.7393582000004</v>
      </c>
      <c r="AD407">
        <v>4475.7393582000004</v>
      </c>
      <c r="AE407">
        <v>4475.7393582000004</v>
      </c>
      <c r="AF407">
        <v>1</v>
      </c>
      <c r="AG407">
        <v>1.3094999789999999</v>
      </c>
      <c r="AH407">
        <v>34.969819256000001</v>
      </c>
      <c r="AI407">
        <v>1173.5172078000001</v>
      </c>
      <c r="AJ407">
        <f>IF(AI407&gt;0,MIN(AH407/AI407,100),100)</f>
        <v>2.9799153368665243E-2</v>
      </c>
      <c r="AK407">
        <v>0</v>
      </c>
      <c r="AL407">
        <v>0</v>
      </c>
      <c r="AM407">
        <v>0</v>
      </c>
      <c r="AN407">
        <f>IF(AND(AK407=0,AL407=0,AM407=0),1,0)</f>
        <v>1</v>
      </c>
      <c r="AQ407">
        <v>32.815054924999998</v>
      </c>
      <c r="AR407">
        <v>0</v>
      </c>
      <c r="AS407">
        <v>13.37967995</v>
      </c>
      <c r="AT407">
        <v>0.14423987499999999</v>
      </c>
      <c r="AU407">
        <v>0.74852469499999996</v>
      </c>
      <c r="AV407">
        <v>0.1692585016</v>
      </c>
      <c r="AW407">
        <v>14.815011623</v>
      </c>
      <c r="AX407">
        <v>5.45994614E-2</v>
      </c>
      <c r="AY407">
        <v>2819.1039211000002</v>
      </c>
      <c r="AZ407">
        <v>5.2404894737000003</v>
      </c>
      <c r="BA407">
        <v>421.72042105000003</v>
      </c>
      <c r="BB407">
        <v>1216.7075526000001</v>
      </c>
      <c r="BC407">
        <v>733.0625</v>
      </c>
      <c r="BD407">
        <v>0</v>
      </c>
      <c r="BE407">
        <v>999</v>
      </c>
      <c r="BF407">
        <v>2.3333330000000001</v>
      </c>
      <c r="BG407">
        <v>12515683.710000001</v>
      </c>
      <c r="BH407">
        <v>733544.56816000002</v>
      </c>
      <c r="BI407">
        <v>0.1644497942</v>
      </c>
      <c r="BJ407">
        <v>8.0747572922999993</v>
      </c>
      <c r="BK407">
        <v>0.11866809239999999</v>
      </c>
      <c r="BL407">
        <f>BK407/BJ407</f>
        <v>1.4696180715321387E-2</v>
      </c>
      <c r="BM407">
        <v>40.790067059999998</v>
      </c>
      <c r="BN407">
        <v>401</v>
      </c>
      <c r="BO407">
        <f>BN407*365.25*1000000/1000</f>
        <v>146465250</v>
      </c>
      <c r="BP407">
        <f>BO407/(CR407*1000)</f>
        <v>104.09754797441364</v>
      </c>
      <c r="BQ407">
        <v>0</v>
      </c>
      <c r="BR407">
        <v>1</v>
      </c>
      <c r="BS407">
        <v>1</v>
      </c>
      <c r="BT407">
        <v>554</v>
      </c>
      <c r="BU407" t="s">
        <v>580</v>
      </c>
      <c r="BV407" t="s">
        <v>581</v>
      </c>
      <c r="BW407">
        <v>-36.85</v>
      </c>
      <c r="BX407">
        <v>174.76</v>
      </c>
      <c r="BY407" t="s">
        <v>582</v>
      </c>
      <c r="BZ407" t="s">
        <v>101</v>
      </c>
      <c r="CA407" t="s">
        <v>102</v>
      </c>
      <c r="CB407" t="s">
        <v>878</v>
      </c>
      <c r="CC407" t="s">
        <v>80</v>
      </c>
      <c r="CD407" t="s">
        <v>881</v>
      </c>
      <c r="CE407">
        <v>1286.5123776</v>
      </c>
      <c r="CF407">
        <v>319</v>
      </c>
      <c r="CG407">
        <v>387</v>
      </c>
      <c r="CH407">
        <v>440</v>
      </c>
      <c r="CI407">
        <v>532</v>
      </c>
      <c r="CJ407">
        <v>635</v>
      </c>
      <c r="CK407">
        <v>729</v>
      </c>
      <c r="CL407">
        <v>774</v>
      </c>
      <c r="CM407">
        <v>812</v>
      </c>
      <c r="CN407">
        <v>870</v>
      </c>
      <c r="CO407">
        <v>976</v>
      </c>
      <c r="CP407">
        <v>1063</v>
      </c>
      <c r="CQ407">
        <v>1189</v>
      </c>
      <c r="CR407">
        <v>1407</v>
      </c>
      <c r="CS407">
        <v>1607</v>
      </c>
      <c r="CT407" t="s">
        <v>886</v>
      </c>
      <c r="CU407">
        <v>1754</v>
      </c>
      <c r="CV407">
        <v>1886</v>
      </c>
      <c r="CW407">
        <v>25162.3</v>
      </c>
      <c r="CX407" t="s">
        <v>891</v>
      </c>
      <c r="CY407" t="s">
        <v>891</v>
      </c>
      <c r="CZ407">
        <v>-4434.3566140000003</v>
      </c>
      <c r="DA407">
        <v>15252.258978</v>
      </c>
      <c r="DB407">
        <v>461.86599731000001</v>
      </c>
      <c r="DC407">
        <v>105.61000061</v>
      </c>
      <c r="DD407">
        <f t="shared" si="97"/>
        <v>0.22865939736870386</v>
      </c>
      <c r="DE407">
        <v>0.33548700809999998</v>
      </c>
      <c r="DF407">
        <v>1.6723699569999999</v>
      </c>
      <c r="DG407">
        <v>0.200605005</v>
      </c>
      <c r="DH407">
        <v>0.94842373999999996</v>
      </c>
      <c r="DI407">
        <v>0.42933399999999999</v>
      </c>
      <c r="DJ407">
        <v>0.40719095</v>
      </c>
      <c r="DK407">
        <v>0</v>
      </c>
      <c r="DL407">
        <v>0</v>
      </c>
      <c r="DM407">
        <v>0</v>
      </c>
      <c r="DN407">
        <f>IF(AND(D407=1,AM407&gt;1),1,0)</f>
        <v>0</v>
      </c>
      <c r="DO407">
        <f>IF(AND(DN407=0,AN407=1),AO407,DN407)</f>
        <v>0</v>
      </c>
      <c r="DP407">
        <f>IF(AND(E407=1,AS408&gt;0.3),1,0)</f>
        <v>0</v>
      </c>
      <c r="DQ407">
        <f>IF(AND(F407=1,AT408&gt;0.4),1,0)</f>
        <v>0</v>
      </c>
      <c r="DR407">
        <f>IF(AND($F407=1,$AT408&gt;1),1,0)</f>
        <v>0</v>
      </c>
      <c r="DS407">
        <f>IF(AND($F407=1,$AX407&gt;0.3),1,0)</f>
        <v>0</v>
      </c>
      <c r="DT407">
        <f>IF(AND($F407=1,$AX407&gt;0.4),1,0)</f>
        <v>0</v>
      </c>
      <c r="DU407">
        <f>IF(AND($F407=1,$AX407&gt;1),1,0)</f>
        <v>0</v>
      </c>
      <c r="DV407">
        <f>IF(AND($F407=1,$BI407&gt;0.3),1,0)</f>
        <v>0</v>
      </c>
      <c r="DW407">
        <f>IF(AND($F407=1,$BI407&gt;0.4),1,0)</f>
        <v>0</v>
      </c>
      <c r="DX407">
        <f>IF(AND($F407=1,$BI407&gt;1),1,0)</f>
        <v>0</v>
      </c>
      <c r="DY407">
        <f>IF(AND($F407=1,$BL407&gt;0.3),1,0)</f>
        <v>0</v>
      </c>
      <c r="DZ407">
        <f>IF(AND($F407=1,$BL407&gt;0.4),1,0)</f>
        <v>0</v>
      </c>
      <c r="EA407">
        <f>IF(AND($F407=1,$BL407&gt;1),1,0)</f>
        <v>0</v>
      </c>
      <c r="EB407" s="3">
        <v>267.92750197005518</v>
      </c>
      <c r="EC407">
        <f t="shared" si="94"/>
        <v>376973995.27186763</v>
      </c>
      <c r="ED407">
        <f t="shared" si="95"/>
        <v>1032.0985496834157</v>
      </c>
      <c r="EE407">
        <f t="shared" si="96"/>
        <v>401</v>
      </c>
      <c r="EF407">
        <v>14057.352311000001</v>
      </c>
      <c r="EG407">
        <v>0</v>
      </c>
      <c r="EH407">
        <v>4475.7393582000004</v>
      </c>
      <c r="EI407">
        <v>13784.158323</v>
      </c>
      <c r="EJ407">
        <v>14057.352311000001</v>
      </c>
      <c r="EK407">
        <v>17036.652451000002</v>
      </c>
      <c r="EL407">
        <v>17036.652451000002</v>
      </c>
      <c r="EM407">
        <v>0</v>
      </c>
      <c r="EN407">
        <v>0</v>
      </c>
      <c r="EO407">
        <v>125778.62271</v>
      </c>
      <c r="EP407">
        <v>14441.740836999999</v>
      </c>
    </row>
    <row r="408" spans="1:146" x14ac:dyDescent="0.25">
      <c r="A408">
        <v>21967</v>
      </c>
      <c r="B408">
        <v>2</v>
      </c>
      <c r="C408">
        <v>0.2</v>
      </c>
      <c r="D408">
        <v>0</v>
      </c>
      <c r="E408">
        <v>0.8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18388.574234</v>
      </c>
      <c r="N408">
        <v>0</v>
      </c>
      <c r="O408">
        <v>0</v>
      </c>
      <c r="P408">
        <v>0</v>
      </c>
      <c r="Q408">
        <v>0</v>
      </c>
      <c r="R408">
        <v>15763.004301000001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68</v>
      </c>
      <c r="AG408">
        <v>0.65530002119999997</v>
      </c>
      <c r="AH408">
        <v>0</v>
      </c>
      <c r="AI408">
        <v>118.9489975</v>
      </c>
      <c r="AJ408">
        <f>IF(AI408&gt;0,MIN(AH408/AI408,100),100)</f>
        <v>0</v>
      </c>
      <c r="AK408">
        <v>5486.4658749999999</v>
      </c>
      <c r="AL408">
        <v>0</v>
      </c>
      <c r="AM408">
        <v>0</v>
      </c>
      <c r="AN408">
        <f>IF(AND(AK408=0,AL408=0,AM408=0),1,0)</f>
        <v>0</v>
      </c>
      <c r="AQ408">
        <v>5.5348203385000003</v>
      </c>
      <c r="AR408">
        <v>0</v>
      </c>
      <c r="AS408">
        <v>43.283469830000001</v>
      </c>
      <c r="AT408">
        <v>1.41786E-2</v>
      </c>
      <c r="AU408">
        <v>0.61369967000000003</v>
      </c>
      <c r="AV408">
        <v>2.3496499061999998</v>
      </c>
      <c r="AW408">
        <v>41.913799286</v>
      </c>
      <c r="AX408">
        <v>5.6059099699999997E-2</v>
      </c>
      <c r="AY408">
        <v>533.38</v>
      </c>
      <c r="AZ408">
        <v>4.8179999999999996</v>
      </c>
      <c r="BA408">
        <v>5.58</v>
      </c>
      <c r="BB408">
        <v>109.65</v>
      </c>
      <c r="BC408">
        <v>32.11</v>
      </c>
      <c r="BD408">
        <v>0</v>
      </c>
      <c r="BE408">
        <v>7000</v>
      </c>
      <c r="BF408">
        <v>4.3333329999999997</v>
      </c>
      <c r="BG408">
        <v>2185202.8810000001</v>
      </c>
      <c r="BH408">
        <v>145023.69200000001</v>
      </c>
      <c r="BI408">
        <v>6.63662369E-2</v>
      </c>
      <c r="BJ408">
        <v>1.97061503</v>
      </c>
      <c r="BK408">
        <v>0</v>
      </c>
      <c r="BL408">
        <f>BK408/BJ408</f>
        <v>0</v>
      </c>
      <c r="BM408">
        <v>147.18247020000001</v>
      </c>
      <c r="BN408">
        <v>440</v>
      </c>
      <c r="BO408">
        <f>BN408*365.25*1000000/1000</f>
        <v>160710000</v>
      </c>
      <c r="BP408">
        <f>BO408/(CR408*1000)</f>
        <v>168.45911949685535</v>
      </c>
      <c r="BQ408">
        <v>1</v>
      </c>
      <c r="BR408">
        <v>152</v>
      </c>
      <c r="BS408">
        <v>152</v>
      </c>
      <c r="BT408">
        <v>558</v>
      </c>
      <c r="BU408" t="s">
        <v>583</v>
      </c>
      <c r="BV408" t="s">
        <v>584</v>
      </c>
      <c r="BW408">
        <v>12.15</v>
      </c>
      <c r="BX408">
        <v>-86.27</v>
      </c>
      <c r="BY408" t="s">
        <v>167</v>
      </c>
      <c r="BZ408" t="s">
        <v>327</v>
      </c>
      <c r="CA408" t="s">
        <v>118</v>
      </c>
      <c r="CB408" t="s">
        <v>879</v>
      </c>
      <c r="CC408" t="s">
        <v>80</v>
      </c>
      <c r="CD408" t="s">
        <v>881</v>
      </c>
      <c r="CE408">
        <v>893.26085416000001</v>
      </c>
      <c r="CF408">
        <v>110</v>
      </c>
      <c r="CG408">
        <v>148</v>
      </c>
      <c r="CH408">
        <v>199</v>
      </c>
      <c r="CI408">
        <v>269</v>
      </c>
      <c r="CJ408">
        <v>366</v>
      </c>
      <c r="CK408">
        <v>443</v>
      </c>
      <c r="CL408">
        <v>525</v>
      </c>
      <c r="CM408">
        <v>621</v>
      </c>
      <c r="CN408">
        <v>735</v>
      </c>
      <c r="CO408">
        <v>865</v>
      </c>
      <c r="CP408">
        <v>887</v>
      </c>
      <c r="CQ408">
        <v>909</v>
      </c>
      <c r="CR408">
        <v>954</v>
      </c>
      <c r="CS408">
        <v>1058</v>
      </c>
      <c r="CT408" t="s">
        <v>886</v>
      </c>
      <c r="CU408">
        <v>1192</v>
      </c>
      <c r="CV408">
        <v>1332</v>
      </c>
      <c r="CW408">
        <v>2319.0100000000002</v>
      </c>
      <c r="CX408" t="s">
        <v>879</v>
      </c>
      <c r="CY408" t="s">
        <v>889</v>
      </c>
      <c r="CZ408">
        <v>1497.9654797000001</v>
      </c>
      <c r="DA408">
        <v>-8526.1543280000005</v>
      </c>
      <c r="DB408">
        <v>118.9489975</v>
      </c>
      <c r="DC408">
        <v>0</v>
      </c>
      <c r="DD408">
        <f t="shared" si="97"/>
        <v>0</v>
      </c>
      <c r="DE408">
        <v>2.3496499061999998</v>
      </c>
      <c r="DF408">
        <v>41.913799286</v>
      </c>
      <c r="DG408">
        <v>5.6059099699999997E-2</v>
      </c>
      <c r="DH408">
        <v>43.283469830000001</v>
      </c>
      <c r="DI408">
        <v>1.41786E-2</v>
      </c>
      <c r="DJ408">
        <v>0.61369967000000003</v>
      </c>
      <c r="DK408">
        <v>5486.4658749999999</v>
      </c>
      <c r="DL408">
        <v>0</v>
      </c>
      <c r="DM408">
        <v>0</v>
      </c>
      <c r="DN408">
        <f>IF(AND(D408=1,AM408&gt;1),1,0)</f>
        <v>0</v>
      </c>
      <c r="DO408">
        <f>IF(AND(DN408=0,AN408=1),AO408,DN408)</f>
        <v>0</v>
      </c>
      <c r="DP408">
        <f>IF(AND(E408=1,AS409&gt;0.3),1,0)</f>
        <v>0</v>
      </c>
      <c r="DQ408">
        <f>IF(AND(F408=1,AT409&gt;0.4),1,0)</f>
        <v>0</v>
      </c>
      <c r="DR408">
        <f>IF(AND($F408=1,$AT409&gt;1),1,0)</f>
        <v>0</v>
      </c>
      <c r="DS408">
        <f>IF(AND($F408=1,$AX408&gt;0.3),1,0)</f>
        <v>0</v>
      </c>
      <c r="DT408">
        <f>IF(AND($F408=1,$AX408&gt;0.4),1,0)</f>
        <v>0</v>
      </c>
      <c r="DU408">
        <f>IF(AND($F408=1,$AX408&gt;1),1,0)</f>
        <v>0</v>
      </c>
      <c r="DV408">
        <f>IF(AND($F408=1,$BI408&gt;0.3),1,0)</f>
        <v>0</v>
      </c>
      <c r="DW408">
        <f>IF(AND($F408=1,$BI408&gt;0.4),1,0)</f>
        <v>0</v>
      </c>
      <c r="DX408">
        <f>IF(AND($F408=1,$BI408&gt;1),1,0)</f>
        <v>0</v>
      </c>
      <c r="DY408">
        <f>IF(AND($F408=1,$BL408&gt;0.3),1,0)</f>
        <v>0</v>
      </c>
      <c r="DZ408">
        <f>IF(AND($F408=1,$BL408&gt;0.4),1,0)</f>
        <v>0</v>
      </c>
      <c r="EA408">
        <f>IF(AND($F408=1,$BL408&gt;1),1,0)</f>
        <v>0</v>
      </c>
      <c r="EB408" s="3">
        <v>137.83624002364766</v>
      </c>
      <c r="EC408">
        <f t="shared" si="94"/>
        <v>131495772.98255986</v>
      </c>
      <c r="ED408">
        <f t="shared" si="95"/>
        <v>360.01580556484561</v>
      </c>
      <c r="EE408">
        <f t="shared" si="96"/>
        <v>440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77927.042050999997</v>
      </c>
      <c r="EM408">
        <v>0</v>
      </c>
      <c r="EN408">
        <v>0</v>
      </c>
      <c r="EO408">
        <v>7220.3536267999998</v>
      </c>
      <c r="EP408">
        <v>5994.3593147000001</v>
      </c>
    </row>
    <row r="409" spans="1:146" x14ac:dyDescent="0.25">
      <c r="A409">
        <v>21972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AF409">
        <v>205</v>
      </c>
      <c r="AG409">
        <v>0.23610000310000001</v>
      </c>
      <c r="BE409">
        <v>300000</v>
      </c>
      <c r="BQ409">
        <v>1</v>
      </c>
      <c r="BR409">
        <v>159</v>
      </c>
      <c r="BS409">
        <v>159</v>
      </c>
      <c r="BT409">
        <v>562</v>
      </c>
      <c r="BU409" t="s">
        <v>585</v>
      </c>
      <c r="BV409" t="s">
        <v>586</v>
      </c>
      <c r="BW409">
        <v>13.52</v>
      </c>
      <c r="BX409">
        <v>2.12</v>
      </c>
      <c r="BY409" t="s">
        <v>77</v>
      </c>
      <c r="BZ409" t="s">
        <v>335</v>
      </c>
      <c r="CA409" t="s">
        <v>73</v>
      </c>
      <c r="CB409" t="s">
        <v>73</v>
      </c>
      <c r="CC409" t="s">
        <v>74</v>
      </c>
      <c r="CD409" t="s">
        <v>74</v>
      </c>
      <c r="CE409">
        <v>1886.2435661</v>
      </c>
      <c r="CF409">
        <v>24</v>
      </c>
      <c r="CG409">
        <v>37</v>
      </c>
      <c r="CH409">
        <v>58</v>
      </c>
      <c r="CI409">
        <v>85</v>
      </c>
      <c r="CJ409">
        <v>129</v>
      </c>
      <c r="CK409">
        <v>198</v>
      </c>
      <c r="CL409">
        <v>274</v>
      </c>
      <c r="CM409">
        <v>344</v>
      </c>
      <c r="CN409">
        <v>432</v>
      </c>
      <c r="CO409">
        <v>542</v>
      </c>
      <c r="CP409">
        <v>680</v>
      </c>
      <c r="CQ409">
        <v>906</v>
      </c>
      <c r="CR409">
        <v>1222</v>
      </c>
      <c r="CS409">
        <v>1638</v>
      </c>
      <c r="CT409" t="s">
        <v>886</v>
      </c>
      <c r="CU409">
        <v>2183</v>
      </c>
      <c r="CV409">
        <v>2924</v>
      </c>
      <c r="CW409">
        <v>690.66600000000005</v>
      </c>
      <c r="CX409" t="s">
        <v>889</v>
      </c>
      <c r="CY409" t="s">
        <v>889</v>
      </c>
      <c r="CZ409">
        <v>1665.7248866</v>
      </c>
      <c r="DA409">
        <v>208.81787266000001</v>
      </c>
      <c r="DB409">
        <v>5.1201901436000004</v>
      </c>
      <c r="DC409">
        <v>0</v>
      </c>
      <c r="DD409">
        <f t="shared" si="97"/>
        <v>0</v>
      </c>
      <c r="DE409">
        <v>5.0948200226000004</v>
      </c>
      <c r="DF409">
        <v>448.97698974999997</v>
      </c>
      <c r="DG409">
        <v>1.13476003E-2</v>
      </c>
      <c r="DH409">
        <v>198.12684589</v>
      </c>
      <c r="DI409">
        <v>2.3944500000000001E-2</v>
      </c>
      <c r="DJ409">
        <v>4.7440423300000001</v>
      </c>
      <c r="DK409">
        <v>1182132.5530000001</v>
      </c>
      <c r="DL409">
        <v>115452.21804000001</v>
      </c>
      <c r="DM409">
        <v>9.7664000000000001E-2</v>
      </c>
      <c r="EB409" s="3">
        <v>106.24323348971491</v>
      </c>
      <c r="EC409">
        <f t="shared" si="94"/>
        <v>129829231.32443161</v>
      </c>
      <c r="ED409">
        <f t="shared" si="95"/>
        <v>355.45306317435075</v>
      </c>
      <c r="EE409">
        <f t="shared" si="96"/>
        <v>355.45306317435075</v>
      </c>
      <c r="EF409">
        <v>0</v>
      </c>
      <c r="EG409">
        <v>0</v>
      </c>
      <c r="EJ409">
        <v>0</v>
      </c>
      <c r="EK409">
        <v>0</v>
      </c>
      <c r="EL409">
        <v>2446.4856128000001</v>
      </c>
      <c r="EM409">
        <v>0</v>
      </c>
      <c r="EN409">
        <v>8372.6232548999997</v>
      </c>
      <c r="EO409">
        <v>8372.6232548999997</v>
      </c>
    </row>
    <row r="410" spans="1:146" x14ac:dyDescent="0.25">
      <c r="A410">
        <v>21974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AF410">
        <v>213</v>
      </c>
      <c r="AG410">
        <v>1.4929000138999999</v>
      </c>
      <c r="BE410">
        <v>300000</v>
      </c>
      <c r="BQ410">
        <v>1</v>
      </c>
      <c r="BR410">
        <v>101</v>
      </c>
      <c r="BS410">
        <v>101</v>
      </c>
      <c r="BT410">
        <v>566</v>
      </c>
      <c r="BU410" t="s">
        <v>587</v>
      </c>
      <c r="BV410" t="s">
        <v>588</v>
      </c>
      <c r="BW410">
        <v>5.0999999999999996</v>
      </c>
      <c r="BX410">
        <v>7.35</v>
      </c>
      <c r="BY410" t="s">
        <v>77</v>
      </c>
      <c r="BZ410" t="s">
        <v>335</v>
      </c>
      <c r="CA410" t="s">
        <v>118</v>
      </c>
      <c r="CB410" t="s">
        <v>879</v>
      </c>
      <c r="CC410" t="s">
        <v>80</v>
      </c>
      <c r="CD410" t="s">
        <v>881</v>
      </c>
      <c r="CE410">
        <v>2538.8733167</v>
      </c>
      <c r="CF410">
        <v>48</v>
      </c>
      <c r="CG410">
        <v>70</v>
      </c>
      <c r="CH410">
        <v>102</v>
      </c>
      <c r="CI410">
        <v>144</v>
      </c>
      <c r="CJ410">
        <v>193</v>
      </c>
      <c r="CK410">
        <v>258</v>
      </c>
      <c r="CL410">
        <v>344</v>
      </c>
      <c r="CM410">
        <v>430</v>
      </c>
      <c r="CN410">
        <v>484</v>
      </c>
      <c r="CO410">
        <v>551</v>
      </c>
      <c r="CP410">
        <v>630</v>
      </c>
      <c r="CQ410">
        <v>721</v>
      </c>
      <c r="CR410">
        <v>836</v>
      </c>
      <c r="CS410">
        <v>1015</v>
      </c>
      <c r="CT410" t="s">
        <v>886</v>
      </c>
      <c r="CU410">
        <v>1252</v>
      </c>
      <c r="CV410">
        <v>1529</v>
      </c>
      <c r="CW410">
        <v>1445.3</v>
      </c>
      <c r="CX410" t="s">
        <v>879</v>
      </c>
      <c r="CY410" t="s">
        <v>889</v>
      </c>
      <c r="CZ410">
        <v>630.26969630999997</v>
      </c>
      <c r="DA410">
        <v>734.83675420999998</v>
      </c>
      <c r="DB410">
        <v>1209.0899658000001</v>
      </c>
      <c r="DC410">
        <v>0</v>
      </c>
      <c r="DD410">
        <f t="shared" si="97"/>
        <v>0</v>
      </c>
      <c r="DE410">
        <v>3.41369994E-2</v>
      </c>
      <c r="DF410">
        <v>9.5328302383000008</v>
      </c>
      <c r="DG410">
        <v>3.58099E-3</v>
      </c>
      <c r="DH410">
        <v>15.95381546</v>
      </c>
      <c r="DI410">
        <v>1.5003799999999999E-2</v>
      </c>
      <c r="DJ410">
        <v>0.23936832999999999</v>
      </c>
      <c r="DK410">
        <v>108938.68829999999</v>
      </c>
      <c r="DL410">
        <v>0</v>
      </c>
      <c r="DM410">
        <v>0</v>
      </c>
      <c r="EB410" s="3">
        <v>49.937867011037746</v>
      </c>
      <c r="EC410">
        <f t="shared" si="94"/>
        <v>41748056.821227551</v>
      </c>
      <c r="ED410">
        <f t="shared" si="95"/>
        <v>114.29995022923354</v>
      </c>
      <c r="EE410">
        <f t="shared" si="96"/>
        <v>114.29995022923354</v>
      </c>
      <c r="EF410">
        <v>0</v>
      </c>
      <c r="EG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</row>
    <row r="411" spans="1:146" x14ac:dyDescent="0.25">
      <c r="A411">
        <v>21976</v>
      </c>
      <c r="B411">
        <v>3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22434.972199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642</v>
      </c>
      <c r="AG411">
        <v>0.79420000319999995</v>
      </c>
      <c r="AH411">
        <v>0</v>
      </c>
      <c r="AI411">
        <v>434.63634237000002</v>
      </c>
      <c r="AJ411">
        <f>IF(AI411&gt;0,MIN(AH411/AI411,100),100)</f>
        <v>0</v>
      </c>
      <c r="AK411">
        <v>0</v>
      </c>
      <c r="AL411">
        <v>0</v>
      </c>
      <c r="AM411">
        <v>0</v>
      </c>
      <c r="AN411">
        <f>IF(AND(AK411=0,AL411=0,AM411=0),1,0)</f>
        <v>1</v>
      </c>
      <c r="AQ411">
        <v>43.561233369</v>
      </c>
      <c r="AR411">
        <v>0</v>
      </c>
      <c r="AS411">
        <v>198.12684589</v>
      </c>
      <c r="AT411">
        <v>2.3944500000000001E-2</v>
      </c>
      <c r="AU411">
        <v>4.7440423300000001</v>
      </c>
      <c r="AV411">
        <v>5.0948200226000004</v>
      </c>
      <c r="AW411">
        <v>448.97698974999997</v>
      </c>
      <c r="AX411">
        <v>1.13476003E-2</v>
      </c>
      <c r="AY411">
        <v>967.9</v>
      </c>
      <c r="AZ411">
        <v>4.4826666667000001</v>
      </c>
      <c r="BA411">
        <v>14.703333333</v>
      </c>
      <c r="BB411">
        <v>264.47000000000003</v>
      </c>
      <c r="BC411">
        <v>78.953333333000003</v>
      </c>
      <c r="BD411">
        <v>0</v>
      </c>
      <c r="BE411">
        <v>200000</v>
      </c>
      <c r="BF411">
        <v>1.1176470000000001</v>
      </c>
      <c r="BG411">
        <v>1660158.4273000001</v>
      </c>
      <c r="BH411">
        <v>6702.8406666999999</v>
      </c>
      <c r="BI411">
        <v>3.7721880000000001E-3</v>
      </c>
      <c r="BJ411">
        <v>1.75646897</v>
      </c>
      <c r="BK411">
        <v>0</v>
      </c>
      <c r="BL411">
        <f>BK411/BJ411</f>
        <v>0</v>
      </c>
      <c r="BM411">
        <v>122.16095546</v>
      </c>
      <c r="BQ411">
        <v>0</v>
      </c>
      <c r="BR411">
        <v>126</v>
      </c>
      <c r="BS411">
        <v>126</v>
      </c>
      <c r="BT411">
        <v>566</v>
      </c>
      <c r="BU411" t="s">
        <v>587</v>
      </c>
      <c r="BV411" t="s">
        <v>589</v>
      </c>
      <c r="BW411">
        <v>9.1199999999999992</v>
      </c>
      <c r="BX411">
        <v>7.46</v>
      </c>
      <c r="BY411" t="s">
        <v>77</v>
      </c>
      <c r="BZ411" t="s">
        <v>335</v>
      </c>
      <c r="CA411" t="s">
        <v>118</v>
      </c>
      <c r="CB411" t="s">
        <v>879</v>
      </c>
      <c r="CC411" t="s">
        <v>80</v>
      </c>
      <c r="CD411" t="s">
        <v>881</v>
      </c>
      <c r="CE411">
        <v>169.07200182</v>
      </c>
      <c r="CF411">
        <v>19</v>
      </c>
      <c r="CG411">
        <v>21</v>
      </c>
      <c r="CH411">
        <v>23</v>
      </c>
      <c r="CI411">
        <v>29</v>
      </c>
      <c r="CJ411">
        <v>48</v>
      </c>
      <c r="CK411">
        <v>77</v>
      </c>
      <c r="CL411">
        <v>125</v>
      </c>
      <c r="CM411">
        <v>204</v>
      </c>
      <c r="CN411">
        <v>330</v>
      </c>
      <c r="CO411">
        <v>526</v>
      </c>
      <c r="CP411">
        <v>833</v>
      </c>
      <c r="CQ411">
        <v>1316</v>
      </c>
      <c r="CR411">
        <v>2010</v>
      </c>
      <c r="CS411">
        <v>2678</v>
      </c>
      <c r="CT411" t="s">
        <v>883</v>
      </c>
      <c r="CU411">
        <v>3306</v>
      </c>
      <c r="CV411">
        <v>4000</v>
      </c>
      <c r="CW411">
        <v>1491.82</v>
      </c>
      <c r="CX411" t="s">
        <v>879</v>
      </c>
      <c r="CY411" t="s">
        <v>889</v>
      </c>
      <c r="CZ411">
        <v>1125.8153832999999</v>
      </c>
      <c r="DA411">
        <v>741.81528113000002</v>
      </c>
      <c r="DB411">
        <v>504.83801269999998</v>
      </c>
      <c r="DC411">
        <v>0</v>
      </c>
      <c r="DD411">
        <f t="shared" si="97"/>
        <v>0</v>
      </c>
      <c r="DE411">
        <v>5.0948200226000004</v>
      </c>
      <c r="DF411">
        <v>448.97698974999997</v>
      </c>
      <c r="DG411">
        <v>1.13476003E-2</v>
      </c>
      <c r="DH411">
        <v>198.12684589</v>
      </c>
      <c r="DI411">
        <v>2.3944500000000001E-2</v>
      </c>
      <c r="DJ411">
        <v>4.7440423300000001</v>
      </c>
      <c r="DK411">
        <v>0</v>
      </c>
      <c r="DL411">
        <v>0</v>
      </c>
      <c r="DM411">
        <v>0</v>
      </c>
      <c r="DN411">
        <f>IF(AND(D411=1,AM411&gt;1),1,0)</f>
        <v>0</v>
      </c>
      <c r="DO411">
        <f>IF(AND(DN411=0,AN411=1),AO411,DN411)</f>
        <v>0</v>
      </c>
      <c r="DP411">
        <f>IF(AND(E411=1,AS412&gt;0.3),1,0)</f>
        <v>0</v>
      </c>
      <c r="DQ411">
        <f>IF(AND(F411=1,AT412&gt;0.4),1,0)</f>
        <v>0</v>
      </c>
      <c r="DR411">
        <f>IF(AND($F411=1,$AT412&gt;1),1,0)</f>
        <v>0</v>
      </c>
      <c r="DS411">
        <f>IF(AND($F411=1,$AX411&gt;0.3),1,0)</f>
        <v>0</v>
      </c>
      <c r="DT411">
        <f>IF(AND($F411=1,$AX411&gt;0.4),1,0)</f>
        <v>0</v>
      </c>
      <c r="DU411">
        <f>IF(AND($F411=1,$AX411&gt;1),1,0)</f>
        <v>0</v>
      </c>
      <c r="DV411">
        <f>IF(AND($F411=1,$BI411&gt;0.3),1,0)</f>
        <v>0</v>
      </c>
      <c r="DW411">
        <f>IF(AND($F411=1,$BI411&gt;0.4),1,0)</f>
        <v>0</v>
      </c>
      <c r="DX411">
        <f>IF(AND($F411=1,$BI411&gt;1),1,0)</f>
        <v>0</v>
      </c>
      <c r="DY411">
        <f>IF(AND($F411=1,$BL411&gt;0.3),1,0)</f>
        <v>0</v>
      </c>
      <c r="DZ411">
        <f>IF(AND($F411=1,$BL411&gt;0.4),1,0)</f>
        <v>0</v>
      </c>
      <c r="EA411">
        <f>IF(AND($F411=1,$BL411&gt;1),1,0)</f>
        <v>0</v>
      </c>
      <c r="EB411" s="3">
        <v>49.937867011037746</v>
      </c>
      <c r="EC411">
        <f t="shared" si="94"/>
        <v>100375112.69218586</v>
      </c>
      <c r="ED411">
        <f t="shared" si="95"/>
        <v>274.81208129277445</v>
      </c>
      <c r="EE411">
        <f t="shared" si="96"/>
        <v>274.81208129277445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47929.738479</v>
      </c>
      <c r="EM411">
        <v>0</v>
      </c>
      <c r="EN411">
        <v>0</v>
      </c>
      <c r="EO411">
        <v>59966.466478000002</v>
      </c>
      <c r="EP411">
        <v>2902.5681602999998</v>
      </c>
    </row>
    <row r="412" spans="1:146" x14ac:dyDescent="0.25">
      <c r="A412">
        <v>21981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AF412">
        <v>83</v>
      </c>
      <c r="AG412">
        <v>1.2634999752</v>
      </c>
      <c r="BE412">
        <v>300000</v>
      </c>
      <c r="BQ412">
        <v>1</v>
      </c>
      <c r="BR412">
        <v>108</v>
      </c>
      <c r="BS412">
        <v>108</v>
      </c>
      <c r="BT412">
        <v>566</v>
      </c>
      <c r="BU412" t="s">
        <v>587</v>
      </c>
      <c r="BV412" t="s">
        <v>590</v>
      </c>
      <c r="BW412">
        <v>6.33</v>
      </c>
      <c r="BX412">
        <v>5.63</v>
      </c>
      <c r="BY412" t="s">
        <v>77</v>
      </c>
      <c r="BZ412" t="s">
        <v>335</v>
      </c>
      <c r="CA412" t="s">
        <v>118</v>
      </c>
      <c r="CB412" t="s">
        <v>879</v>
      </c>
      <c r="CC412" t="s">
        <v>80</v>
      </c>
      <c r="CD412" t="s">
        <v>881</v>
      </c>
      <c r="CE412">
        <v>3128.4478158000002</v>
      </c>
      <c r="CF412">
        <v>49</v>
      </c>
      <c r="CG412">
        <v>62</v>
      </c>
      <c r="CH412">
        <v>83</v>
      </c>
      <c r="CI412">
        <v>113</v>
      </c>
      <c r="CJ412">
        <v>163</v>
      </c>
      <c r="CK412">
        <v>233</v>
      </c>
      <c r="CL412">
        <v>335</v>
      </c>
      <c r="CM412">
        <v>480</v>
      </c>
      <c r="CN412">
        <v>689</v>
      </c>
      <c r="CO412">
        <v>845</v>
      </c>
      <c r="CP412">
        <v>975</v>
      </c>
      <c r="CQ412">
        <v>1124</v>
      </c>
      <c r="CR412">
        <v>1311</v>
      </c>
      <c r="CS412">
        <v>1591</v>
      </c>
      <c r="CT412" t="s">
        <v>886</v>
      </c>
      <c r="CU412">
        <v>1955</v>
      </c>
      <c r="CV412">
        <v>2377</v>
      </c>
      <c r="CW412">
        <v>1551.93</v>
      </c>
      <c r="CX412" t="s">
        <v>879</v>
      </c>
      <c r="CY412" t="s">
        <v>889</v>
      </c>
      <c r="CZ412">
        <v>782.06174787999998</v>
      </c>
      <c r="DA412">
        <v>562.12925743000005</v>
      </c>
      <c r="DB412">
        <v>1156.3699951000001</v>
      </c>
      <c r="DC412">
        <v>0</v>
      </c>
      <c r="DD412">
        <f t="shared" si="97"/>
        <v>0</v>
      </c>
      <c r="DE412">
        <v>6.4818002299999997E-2</v>
      </c>
      <c r="DF412">
        <v>19.214899063000001</v>
      </c>
      <c r="DG412">
        <v>3.37332E-3</v>
      </c>
      <c r="DH412">
        <v>40.8199811</v>
      </c>
      <c r="DI412">
        <v>1.0962899999999999E-2</v>
      </c>
      <c r="DJ412">
        <v>0.44750623</v>
      </c>
      <c r="DK412">
        <v>108938.68829999999</v>
      </c>
      <c r="DL412">
        <v>0</v>
      </c>
      <c r="DM412">
        <v>0</v>
      </c>
      <c r="EB412" s="3">
        <v>49.937867011037746</v>
      </c>
      <c r="EC412">
        <f t="shared" si="94"/>
        <v>65468543.651470482</v>
      </c>
      <c r="ED412">
        <f t="shared" si="95"/>
        <v>179.24310376857079</v>
      </c>
      <c r="EE412">
        <f t="shared" si="96"/>
        <v>179.24310376857079</v>
      </c>
      <c r="EF412">
        <v>0</v>
      </c>
      <c r="EG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10904.38407</v>
      </c>
    </row>
    <row r="413" spans="1:146" x14ac:dyDescent="0.25">
      <c r="A413">
        <v>21986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AF413">
        <v>284</v>
      </c>
      <c r="AG413">
        <v>1.0925999879999999</v>
      </c>
      <c r="BE413">
        <v>300000</v>
      </c>
      <c r="BQ413">
        <v>2</v>
      </c>
      <c r="BR413">
        <v>110</v>
      </c>
      <c r="BS413">
        <v>110</v>
      </c>
      <c r="BT413">
        <v>566</v>
      </c>
      <c r="BU413" t="s">
        <v>587</v>
      </c>
      <c r="BV413" t="s">
        <v>591</v>
      </c>
      <c r="BW413">
        <v>6.43</v>
      </c>
      <c r="BX413">
        <v>7.48</v>
      </c>
      <c r="BY413" t="s">
        <v>77</v>
      </c>
      <c r="BZ413" t="s">
        <v>335</v>
      </c>
      <c r="CA413" t="s">
        <v>118</v>
      </c>
      <c r="CB413" t="s">
        <v>879</v>
      </c>
      <c r="CC413" t="s">
        <v>80</v>
      </c>
      <c r="CD413" t="s">
        <v>881</v>
      </c>
      <c r="CE413">
        <v>1320.5820647999999</v>
      </c>
      <c r="CF413">
        <v>60</v>
      </c>
      <c r="CG413">
        <v>75</v>
      </c>
      <c r="CH413">
        <v>108</v>
      </c>
      <c r="CI413">
        <v>144</v>
      </c>
      <c r="CJ413">
        <v>163</v>
      </c>
      <c r="CK413">
        <v>211</v>
      </c>
      <c r="CL413">
        <v>281</v>
      </c>
      <c r="CM413">
        <v>350</v>
      </c>
      <c r="CN413">
        <v>394</v>
      </c>
      <c r="CO413">
        <v>461</v>
      </c>
      <c r="CP413">
        <v>547</v>
      </c>
      <c r="CQ413">
        <v>649</v>
      </c>
      <c r="CR413">
        <v>776</v>
      </c>
      <c r="CS413">
        <v>953</v>
      </c>
      <c r="CT413" t="s">
        <v>884</v>
      </c>
      <c r="CU413">
        <v>1178</v>
      </c>
      <c r="CV413">
        <v>1439</v>
      </c>
      <c r="CW413">
        <v>1543.72</v>
      </c>
      <c r="CX413" t="s">
        <v>879</v>
      </c>
      <c r="CY413" t="s">
        <v>889</v>
      </c>
      <c r="CZ413">
        <v>794.39684581999995</v>
      </c>
      <c r="DA413">
        <v>746.75320306000003</v>
      </c>
      <c r="DB413">
        <v>579.71899413999995</v>
      </c>
      <c r="DC413">
        <v>0</v>
      </c>
      <c r="DD413">
        <f t="shared" si="97"/>
        <v>0</v>
      </c>
      <c r="DE413">
        <v>5.0948200226000004</v>
      </c>
      <c r="DF413">
        <v>448.97698974999997</v>
      </c>
      <c r="DG413">
        <v>1.13476003E-2</v>
      </c>
      <c r="DH413">
        <v>365.58590819</v>
      </c>
      <c r="DI413">
        <v>1.5631099999999998E-2</v>
      </c>
      <c r="DJ413">
        <v>5.7145162599999999</v>
      </c>
      <c r="DK413">
        <v>263832.09269999998</v>
      </c>
      <c r="DL413">
        <v>24.800217</v>
      </c>
      <c r="DM413">
        <v>9.3999999999999994E-5</v>
      </c>
      <c r="EB413" s="3">
        <v>49.937867011037746</v>
      </c>
      <c r="EC413">
        <f t="shared" si="94"/>
        <v>38751784.800565295</v>
      </c>
      <c r="ED413">
        <f t="shared" si="95"/>
        <v>106.09660451900149</v>
      </c>
      <c r="EE413">
        <f t="shared" si="96"/>
        <v>106.09660451900149</v>
      </c>
      <c r="EF413">
        <v>0</v>
      </c>
      <c r="EG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4917.1696990999999</v>
      </c>
    </row>
    <row r="414" spans="1:146" x14ac:dyDescent="0.25">
      <c r="A414">
        <v>21990</v>
      </c>
      <c r="B414">
        <v>2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75775.113194999998</v>
      </c>
      <c r="N414">
        <v>75775.113194999998</v>
      </c>
      <c r="O414">
        <v>9967.0198865999992</v>
      </c>
      <c r="P414">
        <v>9967.0198865999992</v>
      </c>
      <c r="Q414">
        <v>0</v>
      </c>
      <c r="R414">
        <v>90725.561069999996</v>
      </c>
      <c r="S414">
        <v>78655.049511000005</v>
      </c>
      <c r="T414">
        <v>78655.049511000005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238</v>
      </c>
      <c r="AG414">
        <v>0.7972999811</v>
      </c>
      <c r="AH414">
        <v>0</v>
      </c>
      <c r="AI414">
        <v>377.16462186000001</v>
      </c>
      <c r="AJ414">
        <f>IF(AI414&gt;0,MIN(AH414/AI414,100),100)</f>
        <v>0</v>
      </c>
      <c r="AK414">
        <v>0</v>
      </c>
      <c r="AL414">
        <v>0</v>
      </c>
      <c r="AM414">
        <v>0</v>
      </c>
      <c r="AN414">
        <f>IF(AND(AK414=0,AL414=0,AM414=0),1,0)</f>
        <v>1</v>
      </c>
      <c r="AQ414">
        <v>19.885273271999999</v>
      </c>
      <c r="AR414">
        <v>0</v>
      </c>
      <c r="AS414">
        <v>11.685368381</v>
      </c>
      <c r="AT414">
        <v>8.1863692999999994E-3</v>
      </c>
      <c r="AU414">
        <v>8.3280501199999996E-2</v>
      </c>
      <c r="AV414">
        <v>0.10081319399999999</v>
      </c>
      <c r="AW414">
        <v>0.56655385290000004</v>
      </c>
      <c r="AX414">
        <v>0.29755560650000001</v>
      </c>
      <c r="AY414">
        <v>6137.5017072999999</v>
      </c>
      <c r="AZ414">
        <v>4.7195121951000001</v>
      </c>
      <c r="BA414">
        <v>169.94024390000001</v>
      </c>
      <c r="BB414">
        <v>1622.8521951</v>
      </c>
      <c r="BC414">
        <v>656.42926828999998</v>
      </c>
      <c r="BD414">
        <v>0</v>
      </c>
      <c r="BE414">
        <v>200000</v>
      </c>
      <c r="BF414">
        <v>1.1176470000000001</v>
      </c>
      <c r="BG414">
        <v>7409606.9632999999</v>
      </c>
      <c r="BH414">
        <v>55940.437365999998</v>
      </c>
      <c r="BI414">
        <v>8.7647572000000007E-3</v>
      </c>
      <c r="BJ414">
        <v>0.79751710659999997</v>
      </c>
      <c r="BK414">
        <v>6.7820932700000003E-2</v>
      </c>
      <c r="BL414">
        <f>BK414/BJ414</f>
        <v>8.504009774678857E-2</v>
      </c>
      <c r="BM414">
        <v>751.59893004000003</v>
      </c>
      <c r="BN414">
        <v>123</v>
      </c>
      <c r="BO414">
        <f>BN414*365.25*1000000/1000</f>
        <v>44925750</v>
      </c>
      <c r="BP414">
        <f>BO414/(CR414*1000)</f>
        <v>15.735814360770577</v>
      </c>
      <c r="BQ414">
        <v>0</v>
      </c>
      <c r="BR414">
        <v>117</v>
      </c>
      <c r="BS414">
        <v>117</v>
      </c>
      <c r="BT414">
        <v>566</v>
      </c>
      <c r="BU414" t="s">
        <v>587</v>
      </c>
      <c r="BV414" t="s">
        <v>592</v>
      </c>
      <c r="BW414">
        <v>7.39</v>
      </c>
      <c r="BX414">
        <v>3.9</v>
      </c>
      <c r="BY414" t="s">
        <v>77</v>
      </c>
      <c r="BZ414" t="s">
        <v>335</v>
      </c>
      <c r="CA414" t="s">
        <v>118</v>
      </c>
      <c r="CB414" t="s">
        <v>879</v>
      </c>
      <c r="CC414" t="s">
        <v>80</v>
      </c>
      <c r="CD414" t="s">
        <v>881</v>
      </c>
      <c r="CE414">
        <v>5076.1338671000003</v>
      </c>
      <c r="CF414">
        <v>450</v>
      </c>
      <c r="CG414">
        <v>493</v>
      </c>
      <c r="CH414">
        <v>570</v>
      </c>
      <c r="CI414">
        <v>668</v>
      </c>
      <c r="CJ414">
        <v>809</v>
      </c>
      <c r="CK414">
        <v>980</v>
      </c>
      <c r="CL414">
        <v>1186</v>
      </c>
      <c r="CM414">
        <v>1436</v>
      </c>
      <c r="CN414">
        <v>1739</v>
      </c>
      <c r="CO414">
        <v>1993</v>
      </c>
      <c r="CP414">
        <v>2236</v>
      </c>
      <c r="CQ414">
        <v>2509</v>
      </c>
      <c r="CR414">
        <v>2855</v>
      </c>
      <c r="CS414">
        <v>3418</v>
      </c>
      <c r="CT414" t="s">
        <v>883</v>
      </c>
      <c r="CU414">
        <v>4165</v>
      </c>
      <c r="CV414">
        <v>5028</v>
      </c>
      <c r="CW414">
        <v>1627.99</v>
      </c>
      <c r="CX414" t="s">
        <v>879</v>
      </c>
      <c r="CY414" t="s">
        <v>889</v>
      </c>
      <c r="CZ414">
        <v>912.76440251999998</v>
      </c>
      <c r="DA414">
        <v>388.8623437</v>
      </c>
      <c r="DB414">
        <v>191.73399352999999</v>
      </c>
      <c r="DC414">
        <v>0</v>
      </c>
      <c r="DD414">
        <f t="shared" si="97"/>
        <v>0</v>
      </c>
      <c r="DE414">
        <v>0.13397300240000001</v>
      </c>
      <c r="DF414">
        <v>0.15236300229999999</v>
      </c>
      <c r="DG414">
        <v>0.87929999830000005</v>
      </c>
      <c r="DH414">
        <v>5.1865670000000001</v>
      </c>
      <c r="DI414">
        <v>1.4959699999999999E-2</v>
      </c>
      <c r="DJ414">
        <v>7.758959E-2</v>
      </c>
      <c r="DK414">
        <v>0</v>
      </c>
      <c r="DL414">
        <v>0</v>
      </c>
      <c r="DM414">
        <v>0</v>
      </c>
      <c r="DN414">
        <f>IF(AND(D414=1,AM414&gt;1),1,0)</f>
        <v>0</v>
      </c>
      <c r="DO414">
        <f>IF(AND(DN414=0,AN414=1),AO414,DN414)</f>
        <v>0</v>
      </c>
      <c r="DP414">
        <f>IF(AND(E414=1,AS415&gt;0.3),1,0)</f>
        <v>0</v>
      </c>
      <c r="DQ414">
        <f>IF(AND(F414=1,AT415&gt;0.4),1,0)</f>
        <v>0</v>
      </c>
      <c r="DR414">
        <f>IF(AND($F414=1,$AT415&gt;1),1,0)</f>
        <v>0</v>
      </c>
      <c r="DS414">
        <f>IF(AND($F414=1,$AX414&gt;0.3),1,0)</f>
        <v>0</v>
      </c>
      <c r="DT414">
        <f>IF(AND($F414=1,$AX414&gt;0.4),1,0)</f>
        <v>0</v>
      </c>
      <c r="DU414">
        <f>IF(AND($F414=1,$AX414&gt;1),1,0)</f>
        <v>0</v>
      </c>
      <c r="DV414">
        <f>IF(AND($F414=1,$BI414&gt;0.3),1,0)</f>
        <v>0</v>
      </c>
      <c r="DW414">
        <f>IF(AND($F414=1,$BI414&gt;0.4),1,0)</f>
        <v>0</v>
      </c>
      <c r="DX414">
        <f>IF(AND($F414=1,$BI414&gt;1),1,0)</f>
        <v>0</v>
      </c>
      <c r="DY414">
        <f>IF(AND($F414=1,$BL414&gt;0.3),1,0)</f>
        <v>0</v>
      </c>
      <c r="DZ414">
        <f>IF(AND($F414=1,$BL414&gt;0.4),1,0)</f>
        <v>0</v>
      </c>
      <c r="EA414">
        <f>IF(AND($F414=1,$BL414&gt;1),1,0)</f>
        <v>0</v>
      </c>
      <c r="EB414" s="3">
        <v>49.937867011037746</v>
      </c>
      <c r="EC414">
        <f t="shared" si="94"/>
        <v>142572610.31651276</v>
      </c>
      <c r="ED414">
        <f t="shared" si="95"/>
        <v>390.34253337854278</v>
      </c>
      <c r="EE414">
        <f t="shared" si="96"/>
        <v>123</v>
      </c>
      <c r="EF414">
        <v>0</v>
      </c>
      <c r="EG414">
        <v>9967.0198865999992</v>
      </c>
      <c r="EH414">
        <v>0</v>
      </c>
      <c r="EI414">
        <v>0</v>
      </c>
      <c r="EJ414">
        <v>0</v>
      </c>
      <c r="EK414">
        <v>0</v>
      </c>
      <c r="EL414">
        <v>9969.1012572</v>
      </c>
      <c r="EM414">
        <v>0</v>
      </c>
      <c r="EN414">
        <v>0</v>
      </c>
      <c r="EO414">
        <v>62048.207449000001</v>
      </c>
      <c r="EP414">
        <v>8113.0037105000001</v>
      </c>
    </row>
    <row r="415" spans="1:146" x14ac:dyDescent="0.25">
      <c r="A415">
        <v>21998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AF415">
        <v>283</v>
      </c>
      <c r="AG415">
        <v>0.66640001540000005</v>
      </c>
      <c r="BE415">
        <v>300000</v>
      </c>
      <c r="BQ415">
        <v>0</v>
      </c>
      <c r="BR415">
        <v>123</v>
      </c>
      <c r="BS415">
        <v>123</v>
      </c>
      <c r="BT415">
        <v>566</v>
      </c>
      <c r="BU415" t="s">
        <v>587</v>
      </c>
      <c r="BV415" t="s">
        <v>593</v>
      </c>
      <c r="BW415">
        <v>8.5299999999999994</v>
      </c>
      <c r="BX415">
        <v>4.57</v>
      </c>
      <c r="BY415" t="s">
        <v>77</v>
      </c>
      <c r="BZ415" t="s">
        <v>335</v>
      </c>
      <c r="CA415" t="s">
        <v>118</v>
      </c>
      <c r="CB415" t="s">
        <v>879</v>
      </c>
      <c r="CC415" t="s">
        <v>80</v>
      </c>
      <c r="CD415" t="s">
        <v>881</v>
      </c>
      <c r="CE415">
        <v>1951.0752289</v>
      </c>
      <c r="CF415">
        <v>114</v>
      </c>
      <c r="CG415">
        <v>143</v>
      </c>
      <c r="CH415">
        <v>179</v>
      </c>
      <c r="CI415">
        <v>222</v>
      </c>
      <c r="CJ415">
        <v>268</v>
      </c>
      <c r="CK415">
        <v>323</v>
      </c>
      <c r="CL415">
        <v>389</v>
      </c>
      <c r="CM415">
        <v>457</v>
      </c>
      <c r="CN415">
        <v>515</v>
      </c>
      <c r="CO415">
        <v>572</v>
      </c>
      <c r="CP415">
        <v>633</v>
      </c>
      <c r="CQ415">
        <v>700</v>
      </c>
      <c r="CR415">
        <v>788</v>
      </c>
      <c r="CS415">
        <v>948</v>
      </c>
      <c r="CT415" t="s">
        <v>884</v>
      </c>
      <c r="CU415">
        <v>1169</v>
      </c>
      <c r="CV415">
        <v>1428</v>
      </c>
      <c r="CW415">
        <v>1588.93</v>
      </c>
      <c r="CX415" t="s">
        <v>879</v>
      </c>
      <c r="CY415" t="s">
        <v>889</v>
      </c>
      <c r="CZ415">
        <v>1053.1969706</v>
      </c>
      <c r="DA415">
        <v>454.88511858999999</v>
      </c>
      <c r="DB415">
        <v>519.86999512</v>
      </c>
      <c r="DC415">
        <v>0</v>
      </c>
      <c r="DD415">
        <f t="shared" si="97"/>
        <v>0</v>
      </c>
      <c r="DE415">
        <v>5.0948200226000004</v>
      </c>
      <c r="DF415">
        <v>448.97698974999997</v>
      </c>
      <c r="DG415">
        <v>1.13476003E-2</v>
      </c>
      <c r="DH415">
        <v>198.12684589</v>
      </c>
      <c r="DI415">
        <v>2.3944500000000001E-2</v>
      </c>
      <c r="DJ415">
        <v>4.7440423300000001</v>
      </c>
      <c r="DK415">
        <v>0</v>
      </c>
      <c r="DL415">
        <v>0</v>
      </c>
      <c r="DM415">
        <v>0</v>
      </c>
      <c r="EB415" s="3">
        <v>49.937867011037746</v>
      </c>
      <c r="EC415">
        <f t="shared" si="94"/>
        <v>39351039.204697743</v>
      </c>
      <c r="ED415">
        <f t="shared" si="95"/>
        <v>107.73727366104791</v>
      </c>
      <c r="EE415">
        <f t="shared" si="96"/>
        <v>107.73727366104791</v>
      </c>
      <c r="EF415">
        <v>0</v>
      </c>
      <c r="EG415">
        <v>0</v>
      </c>
      <c r="EJ415">
        <v>0</v>
      </c>
      <c r="EK415">
        <v>0</v>
      </c>
      <c r="EL415">
        <v>42799.373406999999</v>
      </c>
      <c r="EM415">
        <v>0</v>
      </c>
      <c r="EN415">
        <v>0</v>
      </c>
      <c r="EO415">
        <v>49253.151146999997</v>
      </c>
    </row>
    <row r="416" spans="1:146" x14ac:dyDescent="0.25">
      <c r="A416">
        <v>22003</v>
      </c>
      <c r="B416">
        <v>4</v>
      </c>
      <c r="C416">
        <v>0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1208</v>
      </c>
      <c r="AG416">
        <v>0.78380000589999999</v>
      </c>
      <c r="AH416">
        <v>0</v>
      </c>
      <c r="AI416">
        <v>487.15858904999999</v>
      </c>
      <c r="AJ416">
        <f>IF(AI416&gt;0,MIN(AH416/AI416,100),100)</f>
        <v>0</v>
      </c>
      <c r="AK416">
        <v>0</v>
      </c>
      <c r="AL416">
        <v>0</v>
      </c>
      <c r="AM416">
        <v>0</v>
      </c>
      <c r="AN416">
        <f>IF(AND(AK416=0,AL416=0,AM416=0),1,0)</f>
        <v>1</v>
      </c>
      <c r="AQ416">
        <v>14.310390124</v>
      </c>
      <c r="AR416">
        <v>0</v>
      </c>
      <c r="AS416">
        <v>197.45915749</v>
      </c>
      <c r="AT416">
        <v>2.3757410900000001E-2</v>
      </c>
      <c r="AU416">
        <v>4.7046035217000002</v>
      </c>
      <c r="AV416">
        <v>5.0948200226000004</v>
      </c>
      <c r="AW416">
        <v>448.97698974999997</v>
      </c>
      <c r="AX416">
        <v>1.13476003E-2</v>
      </c>
      <c r="AY416">
        <v>52.740366971999997</v>
      </c>
      <c r="AZ416">
        <v>4.8904678899</v>
      </c>
      <c r="BA416">
        <v>0.86422018349999996</v>
      </c>
      <c r="BB416">
        <v>17.128165138</v>
      </c>
      <c r="BC416">
        <v>4.8316513761</v>
      </c>
      <c r="BD416">
        <v>0</v>
      </c>
      <c r="BE416">
        <v>300000</v>
      </c>
      <c r="BF416">
        <v>2.2272729999999998</v>
      </c>
      <c r="BG416">
        <v>1188735.2531000001</v>
      </c>
      <c r="BH416">
        <v>14184.447826</v>
      </c>
      <c r="BI416">
        <v>1.19325309E-2</v>
      </c>
      <c r="BJ416">
        <v>1.61688006</v>
      </c>
      <c r="BK416">
        <v>0</v>
      </c>
      <c r="BL416">
        <f>BK416/BJ416</f>
        <v>0</v>
      </c>
      <c r="BM416">
        <v>359.46595160999999</v>
      </c>
      <c r="BN416">
        <v>108</v>
      </c>
      <c r="BO416">
        <f>BN416*365.25*1000000/1000</f>
        <v>39447000</v>
      </c>
      <c r="BP416">
        <f>BO416/(CR416*1000)</f>
        <v>52.736631016042779</v>
      </c>
      <c r="BQ416">
        <v>0</v>
      </c>
      <c r="BR416">
        <v>128</v>
      </c>
      <c r="BS416">
        <v>128</v>
      </c>
      <c r="BT416">
        <v>566</v>
      </c>
      <c r="BU416" t="s">
        <v>587</v>
      </c>
      <c r="BV416" t="s">
        <v>594</v>
      </c>
      <c r="BW416">
        <v>9.92</v>
      </c>
      <c r="BX416">
        <v>8.9</v>
      </c>
      <c r="BY416" t="s">
        <v>77</v>
      </c>
      <c r="BZ416" t="s">
        <v>335</v>
      </c>
      <c r="CA416" t="s">
        <v>118</v>
      </c>
      <c r="CB416" t="s">
        <v>879</v>
      </c>
      <c r="CC416" t="s">
        <v>80</v>
      </c>
      <c r="CD416" t="s">
        <v>881</v>
      </c>
      <c r="CE416">
        <v>1515.6147847</v>
      </c>
      <c r="CF416">
        <v>31</v>
      </c>
      <c r="CG416">
        <v>47</v>
      </c>
      <c r="CH416">
        <v>69</v>
      </c>
      <c r="CI416">
        <v>103</v>
      </c>
      <c r="CJ416">
        <v>152</v>
      </c>
      <c r="CK416">
        <v>224</v>
      </c>
      <c r="CL416">
        <v>331</v>
      </c>
      <c r="CM416">
        <v>438</v>
      </c>
      <c r="CN416">
        <v>493</v>
      </c>
      <c r="CO416">
        <v>547</v>
      </c>
      <c r="CP416">
        <v>604</v>
      </c>
      <c r="CQ416">
        <v>666</v>
      </c>
      <c r="CR416">
        <v>748</v>
      </c>
      <c r="CS416">
        <v>899</v>
      </c>
      <c r="CT416" t="s">
        <v>884</v>
      </c>
      <c r="CU416">
        <v>1108</v>
      </c>
      <c r="CV416">
        <v>1355</v>
      </c>
      <c r="CW416">
        <v>1504.15</v>
      </c>
      <c r="CX416" t="s">
        <v>879</v>
      </c>
      <c r="CY416" t="s">
        <v>889</v>
      </c>
      <c r="CZ416">
        <v>1224.2071039</v>
      </c>
      <c r="DA416">
        <v>883.72911982999995</v>
      </c>
      <c r="DB416">
        <v>487.60800171</v>
      </c>
      <c r="DC416">
        <v>0</v>
      </c>
      <c r="DD416">
        <f t="shared" si="97"/>
        <v>0</v>
      </c>
      <c r="DE416">
        <v>5.0948200226000004</v>
      </c>
      <c r="DF416">
        <v>448.97698974999997</v>
      </c>
      <c r="DG416">
        <v>1.13476003E-2</v>
      </c>
      <c r="DH416">
        <v>198.12684589</v>
      </c>
      <c r="DI416">
        <v>2.3944500000000001E-2</v>
      </c>
      <c r="DJ416">
        <v>4.7440423300000001</v>
      </c>
      <c r="DK416">
        <v>0</v>
      </c>
      <c r="DL416">
        <v>0</v>
      </c>
      <c r="DM416">
        <v>0</v>
      </c>
      <c r="DN416">
        <f>IF(AND(D416=1,AM416&gt;1),1,0)</f>
        <v>0</v>
      </c>
      <c r="DO416">
        <f>IF(AND(DN416=0,AN416=1),AO416,DN416)</f>
        <v>0</v>
      </c>
      <c r="DP416">
        <f>IF(AND(E416=1,AS417&gt;0.3),1,0)</f>
        <v>0</v>
      </c>
      <c r="DQ416">
        <f>IF(AND(F416=1,AT417&gt;0.4),1,0)</f>
        <v>0</v>
      </c>
      <c r="DR416">
        <f>IF(AND($F416=1,$AT417&gt;1),1,0)</f>
        <v>0</v>
      </c>
      <c r="DS416">
        <f>IF(AND($F416=1,$AX416&gt;0.3),1,0)</f>
        <v>0</v>
      </c>
      <c r="DT416">
        <f>IF(AND($F416=1,$AX416&gt;0.4),1,0)</f>
        <v>0</v>
      </c>
      <c r="DU416">
        <f>IF(AND($F416=1,$AX416&gt;1),1,0)</f>
        <v>0</v>
      </c>
      <c r="DV416">
        <f>IF(AND($F416=1,$BI416&gt;0.3),1,0)</f>
        <v>0</v>
      </c>
      <c r="DW416">
        <f>IF(AND($F416=1,$BI416&gt;0.4),1,0)</f>
        <v>0</v>
      </c>
      <c r="DX416">
        <f>IF(AND($F416=1,$BI416&gt;1),1,0)</f>
        <v>0</v>
      </c>
      <c r="DY416">
        <f>IF(AND($F416=1,$BL416&gt;0.3),1,0)</f>
        <v>0</v>
      </c>
      <c r="DZ416">
        <f>IF(AND($F416=1,$BL416&gt;0.4),1,0)</f>
        <v>0</v>
      </c>
      <c r="EA416">
        <f>IF(AND($F416=1,$BL416&gt;1),1,0)</f>
        <v>0</v>
      </c>
      <c r="EB416" s="3">
        <v>49.937867011037746</v>
      </c>
      <c r="EC416">
        <f t="shared" si="94"/>
        <v>37353524.524256229</v>
      </c>
      <c r="ED416">
        <f t="shared" si="95"/>
        <v>102.26837652089316</v>
      </c>
      <c r="EE416">
        <f t="shared" si="96"/>
        <v>108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115009.53471000001</v>
      </c>
      <c r="EM416">
        <v>0</v>
      </c>
      <c r="EN416">
        <v>0</v>
      </c>
      <c r="EO416">
        <v>78400.406786000007</v>
      </c>
      <c r="EP416">
        <v>232.89416882</v>
      </c>
    </row>
    <row r="417" spans="1:146" x14ac:dyDescent="0.25">
      <c r="A417">
        <v>22004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AF417">
        <v>606</v>
      </c>
      <c r="AG417">
        <v>0.65759998559999999</v>
      </c>
      <c r="BE417">
        <v>300000</v>
      </c>
      <c r="BQ417">
        <v>0</v>
      </c>
      <c r="BR417">
        <v>139</v>
      </c>
      <c r="BS417">
        <v>139</v>
      </c>
      <c r="BT417">
        <v>566</v>
      </c>
      <c r="BU417" t="s">
        <v>587</v>
      </c>
      <c r="BV417" t="s">
        <v>595</v>
      </c>
      <c r="BW417">
        <v>10.52</v>
      </c>
      <c r="BX417">
        <v>7.44</v>
      </c>
      <c r="BY417" t="s">
        <v>77</v>
      </c>
      <c r="BZ417" t="s">
        <v>335</v>
      </c>
      <c r="CA417" t="s">
        <v>118</v>
      </c>
      <c r="CB417" t="s">
        <v>879</v>
      </c>
      <c r="CC417" t="s">
        <v>80</v>
      </c>
      <c r="CD417" t="s">
        <v>881</v>
      </c>
      <c r="CE417">
        <v>2931.9893729</v>
      </c>
      <c r="CF417">
        <v>35</v>
      </c>
      <c r="CG417">
        <v>53</v>
      </c>
      <c r="CH417">
        <v>99</v>
      </c>
      <c r="CI417">
        <v>173</v>
      </c>
      <c r="CJ417">
        <v>266</v>
      </c>
      <c r="CK417">
        <v>408</v>
      </c>
      <c r="CL417">
        <v>628</v>
      </c>
      <c r="CM417">
        <v>853</v>
      </c>
      <c r="CN417">
        <v>961</v>
      </c>
      <c r="CO417">
        <v>1069</v>
      </c>
      <c r="CP417">
        <v>1184</v>
      </c>
      <c r="CQ417">
        <v>1311</v>
      </c>
      <c r="CR417">
        <v>1476</v>
      </c>
      <c r="CS417">
        <v>1768</v>
      </c>
      <c r="CT417" t="s">
        <v>886</v>
      </c>
      <c r="CU417">
        <v>2167</v>
      </c>
      <c r="CV417">
        <v>2633</v>
      </c>
      <c r="CW417">
        <v>1537.73</v>
      </c>
      <c r="CX417" t="s">
        <v>879</v>
      </c>
      <c r="CY417" t="s">
        <v>889</v>
      </c>
      <c r="CZ417">
        <v>1297.9409991</v>
      </c>
      <c r="DA417">
        <v>737.89718989000005</v>
      </c>
      <c r="DB417">
        <v>158.40299988000001</v>
      </c>
      <c r="DC417">
        <v>0</v>
      </c>
      <c r="DD417">
        <f t="shared" si="97"/>
        <v>0</v>
      </c>
      <c r="DE417">
        <v>5.0948200226000004</v>
      </c>
      <c r="DF417">
        <v>448.97698974999997</v>
      </c>
      <c r="DG417">
        <v>1.13476003E-2</v>
      </c>
      <c r="DH417">
        <v>198.12684589</v>
      </c>
      <c r="DI417">
        <v>2.3944500000000001E-2</v>
      </c>
      <c r="DJ417">
        <v>4.7440423300000001</v>
      </c>
      <c r="DK417">
        <v>0</v>
      </c>
      <c r="DL417">
        <v>0</v>
      </c>
      <c r="DM417">
        <v>0</v>
      </c>
      <c r="EB417" s="3">
        <v>49.937867011037746</v>
      </c>
      <c r="EC417">
        <f t="shared" si="94"/>
        <v>73708291.708291709</v>
      </c>
      <c r="ED417">
        <f t="shared" si="95"/>
        <v>201.80230447170899</v>
      </c>
      <c r="EE417">
        <f t="shared" si="96"/>
        <v>201.80230447170899</v>
      </c>
      <c r="EF417">
        <v>0</v>
      </c>
      <c r="EG417">
        <v>0</v>
      </c>
      <c r="EJ417">
        <v>0</v>
      </c>
      <c r="EK417">
        <v>0</v>
      </c>
      <c r="EL417">
        <v>2456.9305293000002</v>
      </c>
      <c r="EM417">
        <v>0</v>
      </c>
      <c r="EN417">
        <v>0</v>
      </c>
      <c r="EO417">
        <v>0</v>
      </c>
    </row>
    <row r="418" spans="1:146" x14ac:dyDescent="0.25">
      <c r="A418">
        <v>22005</v>
      </c>
      <c r="B418">
        <v>3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51412.447094000003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193.62416268000001</v>
      </c>
      <c r="W418">
        <v>193.62416268000001</v>
      </c>
      <c r="X418">
        <v>193.62416268000001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465</v>
      </c>
      <c r="AG418">
        <v>0.38310000300000002</v>
      </c>
      <c r="AH418">
        <v>0</v>
      </c>
      <c r="AI418">
        <v>189.60499433999999</v>
      </c>
      <c r="AJ418">
        <f>IF(AI418&gt;0,MIN(AH418/AI418,100),100)</f>
        <v>0</v>
      </c>
      <c r="AK418">
        <v>0</v>
      </c>
      <c r="AL418">
        <v>0</v>
      </c>
      <c r="AM418">
        <v>0</v>
      </c>
      <c r="AN418">
        <f>IF(AND(AK418=0,AL418=0,AM418=0),1,0)</f>
        <v>1</v>
      </c>
      <c r="AQ418">
        <v>62.429162368</v>
      </c>
      <c r="AR418">
        <v>0</v>
      </c>
      <c r="AS418">
        <v>20.54875199</v>
      </c>
      <c r="AT418">
        <v>8.7719800000000001E-2</v>
      </c>
      <c r="AU418">
        <v>1.8025323099999999</v>
      </c>
      <c r="AV418">
        <v>1.4875899553</v>
      </c>
      <c r="AW418">
        <v>201.31799315999999</v>
      </c>
      <c r="AX418">
        <v>7.38924E-3</v>
      </c>
      <c r="AY418">
        <v>7088.2745455000004</v>
      </c>
      <c r="AZ418">
        <v>2.5261818182</v>
      </c>
      <c r="BA418">
        <v>63.12</v>
      </c>
      <c r="BB418">
        <v>1742.1772727</v>
      </c>
      <c r="BC418">
        <v>420.29181818000001</v>
      </c>
      <c r="BD418">
        <v>0</v>
      </c>
      <c r="BE418">
        <v>200000</v>
      </c>
      <c r="BF418">
        <v>1.1176470000000001</v>
      </c>
      <c r="BG418">
        <v>2461896.1072999998</v>
      </c>
      <c r="BH418">
        <v>54856.937636000002</v>
      </c>
      <c r="BI418">
        <v>1.8358888E-2</v>
      </c>
      <c r="BJ418">
        <v>3.0654369118</v>
      </c>
      <c r="BK418">
        <v>7.9994890999999999E-3</v>
      </c>
      <c r="BL418">
        <f>BK418/BJ418</f>
        <v>2.609575512452078E-3</v>
      </c>
      <c r="BM418">
        <v>130.14598153</v>
      </c>
      <c r="BN418">
        <v>220</v>
      </c>
      <c r="BO418">
        <f>BN418*365.25*1000000/1000</f>
        <v>80355000</v>
      </c>
      <c r="BP418">
        <f>BO418/(CR418*1000)</f>
        <v>24.565881993274228</v>
      </c>
      <c r="BQ418">
        <v>0</v>
      </c>
      <c r="BR418">
        <v>150</v>
      </c>
      <c r="BS418">
        <v>150</v>
      </c>
      <c r="BT418">
        <v>566</v>
      </c>
      <c r="BU418" t="s">
        <v>587</v>
      </c>
      <c r="BV418" t="s">
        <v>596</v>
      </c>
      <c r="BW418">
        <v>12</v>
      </c>
      <c r="BX418">
        <v>8.52</v>
      </c>
      <c r="BY418" t="s">
        <v>77</v>
      </c>
      <c r="BZ418" t="s">
        <v>335</v>
      </c>
      <c r="CA418" t="s">
        <v>118</v>
      </c>
      <c r="CB418" t="s">
        <v>879</v>
      </c>
      <c r="CC418" t="s">
        <v>74</v>
      </c>
      <c r="CD418" t="s">
        <v>74</v>
      </c>
      <c r="CE418">
        <v>5770.0913239000001</v>
      </c>
      <c r="CF418">
        <v>123</v>
      </c>
      <c r="CG418">
        <v>157</v>
      </c>
      <c r="CH418">
        <v>229</v>
      </c>
      <c r="CI418">
        <v>343</v>
      </c>
      <c r="CJ418">
        <v>542</v>
      </c>
      <c r="CK418">
        <v>855</v>
      </c>
      <c r="CL418">
        <v>1350</v>
      </c>
      <c r="CM418">
        <v>1861</v>
      </c>
      <c r="CN418">
        <v>2095</v>
      </c>
      <c r="CO418">
        <v>2339</v>
      </c>
      <c r="CP418">
        <v>2602</v>
      </c>
      <c r="CQ418">
        <v>2895</v>
      </c>
      <c r="CR418">
        <v>3271</v>
      </c>
      <c r="CS418">
        <v>3902</v>
      </c>
      <c r="CT418" t="s">
        <v>883</v>
      </c>
      <c r="CU418">
        <v>4748</v>
      </c>
      <c r="CV418">
        <v>5724</v>
      </c>
      <c r="CW418">
        <v>1534.01</v>
      </c>
      <c r="CX418" t="s">
        <v>879</v>
      </c>
      <c r="CY418" t="s">
        <v>889</v>
      </c>
      <c r="CZ418">
        <v>1479.5769055000001</v>
      </c>
      <c r="DA418">
        <v>842.33182539999996</v>
      </c>
      <c r="DB418">
        <v>102.60299683</v>
      </c>
      <c r="DC418">
        <v>0</v>
      </c>
      <c r="DD418">
        <f t="shared" si="97"/>
        <v>0</v>
      </c>
      <c r="DE418">
        <v>1.4875899553</v>
      </c>
      <c r="DF418">
        <v>201.31799315999999</v>
      </c>
      <c r="DG418">
        <v>7.38924E-3</v>
      </c>
      <c r="DH418">
        <v>20.54875199</v>
      </c>
      <c r="DI418">
        <v>8.7719800000000001E-2</v>
      </c>
      <c r="DJ418">
        <v>1.8025323099999999</v>
      </c>
      <c r="DK418">
        <v>0</v>
      </c>
      <c r="DL418">
        <v>0</v>
      </c>
      <c r="DM418">
        <v>0</v>
      </c>
      <c r="DN418">
        <f>IF(AND(D418=1,AM418&gt;1),1,0)</f>
        <v>0</v>
      </c>
      <c r="DO418">
        <f>IF(AND(DN418=0,AN418=1),AO418,DN418)</f>
        <v>0</v>
      </c>
      <c r="DP418">
        <f>IF(AND(E418=1,AS419&gt;0.3),1,0)</f>
        <v>1</v>
      </c>
      <c r="DQ418">
        <f>IF(AND(F418=1,AT419&gt;0.4),1,0)</f>
        <v>0</v>
      </c>
      <c r="DR418">
        <f>IF(AND($F418=1,$AT419&gt;1),1,0)</f>
        <v>0</v>
      </c>
      <c r="DS418">
        <f>IF(AND($F418=1,$AX418&gt;0.3),1,0)</f>
        <v>0</v>
      </c>
      <c r="DT418">
        <f>IF(AND($F418=1,$AX418&gt;0.4),1,0)</f>
        <v>0</v>
      </c>
      <c r="DU418">
        <f>IF(AND($F418=1,$AX418&gt;1),1,0)</f>
        <v>0</v>
      </c>
      <c r="DV418">
        <f>IF(AND($F418=1,$BI418&gt;0.3),1,0)</f>
        <v>0</v>
      </c>
      <c r="DW418">
        <f>IF(AND($F418=1,$BI418&gt;0.4),1,0)</f>
        <v>0</v>
      </c>
      <c r="DX418">
        <f>IF(AND($F418=1,$BI418&gt;1),1,0)</f>
        <v>0</v>
      </c>
      <c r="DY418">
        <f>IF(AND($F418=1,$BL418&gt;0.3),1,0)</f>
        <v>0</v>
      </c>
      <c r="DZ418">
        <f>IF(AND($F418=1,$BL418&gt;0.4),1,0)</f>
        <v>0</v>
      </c>
      <c r="EA418">
        <f>IF(AND($F418=1,$BL418&gt;1),1,0)</f>
        <v>0</v>
      </c>
      <c r="EB418" s="3">
        <v>49.937867011037746</v>
      </c>
      <c r="EC418">
        <f t="shared" si="94"/>
        <v>163346762.99310446</v>
      </c>
      <c r="ED418">
        <f t="shared" si="95"/>
        <v>447.21906363615187</v>
      </c>
      <c r="EE418">
        <f t="shared" si="96"/>
        <v>220</v>
      </c>
      <c r="EF418">
        <v>0</v>
      </c>
      <c r="EG418">
        <v>0</v>
      </c>
      <c r="EH418">
        <v>0</v>
      </c>
      <c r="EI418">
        <v>193.62416268000001</v>
      </c>
      <c r="EJ418">
        <v>0</v>
      </c>
      <c r="EK418">
        <v>0</v>
      </c>
      <c r="EL418">
        <v>96887.932967999994</v>
      </c>
      <c r="EM418">
        <v>0</v>
      </c>
      <c r="EN418">
        <v>0</v>
      </c>
      <c r="EO418">
        <v>9561.2970655999998</v>
      </c>
      <c r="EP418">
        <v>25416.261630000001</v>
      </c>
    </row>
    <row r="419" spans="1:146" x14ac:dyDescent="0.25">
      <c r="A419">
        <v>22007</v>
      </c>
      <c r="B419">
        <v>4</v>
      </c>
      <c r="C419">
        <v>5.7803467999999998E-3</v>
      </c>
      <c r="D419">
        <v>0</v>
      </c>
      <c r="E419">
        <v>0.99421965320000005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90074.421610999998</v>
      </c>
      <c r="N419">
        <v>40423.858702999998</v>
      </c>
      <c r="O419">
        <v>6167.1080687000003</v>
      </c>
      <c r="P419">
        <v>6167.1080687000003</v>
      </c>
      <c r="Q419">
        <v>6167.1080687000003</v>
      </c>
      <c r="R419">
        <v>165930.75094</v>
      </c>
      <c r="S419">
        <v>40556.663638999999</v>
      </c>
      <c r="T419">
        <v>40556.663638999999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8172.5898752000003</v>
      </c>
      <c r="AB419">
        <v>8172.5898752000003</v>
      </c>
      <c r="AC419">
        <v>8172.5898752000003</v>
      </c>
      <c r="AD419">
        <v>8172.5898752000003</v>
      </c>
      <c r="AE419">
        <v>8172.5898752000003</v>
      </c>
      <c r="AF419">
        <v>35</v>
      </c>
      <c r="AG419">
        <v>1.2245999574999999</v>
      </c>
      <c r="AH419">
        <v>0</v>
      </c>
      <c r="AI419">
        <v>83.630731748000002</v>
      </c>
      <c r="AJ419">
        <f>IF(AI419&gt;0,MIN(AH419/AI419,100),100)</f>
        <v>0</v>
      </c>
      <c r="AK419">
        <v>23281.286221999999</v>
      </c>
      <c r="AL419">
        <v>0</v>
      </c>
      <c r="AM419">
        <v>0</v>
      </c>
      <c r="AN419">
        <f>IF(AND(AK419=0,AL419=0,AM419=0),1,0)</f>
        <v>0</v>
      </c>
      <c r="AQ419">
        <v>32.882347226999997</v>
      </c>
      <c r="AR419">
        <v>5.7803467999999998E-3</v>
      </c>
      <c r="AS419">
        <v>14.715384551</v>
      </c>
      <c r="AT419">
        <v>3.1850125600000001E-2</v>
      </c>
      <c r="AU419">
        <v>0.46962864399999998</v>
      </c>
      <c r="AV419">
        <v>0.14721555950000001</v>
      </c>
      <c r="AW419">
        <v>0.70883578849999995</v>
      </c>
      <c r="AX419">
        <v>0.21075561500000001</v>
      </c>
      <c r="AY419">
        <v>21738.503023000001</v>
      </c>
      <c r="AZ419">
        <v>1.9838662790999999</v>
      </c>
      <c r="BA419">
        <v>446.28802325999999</v>
      </c>
      <c r="BB419">
        <v>3631.2324419000001</v>
      </c>
      <c r="BC419">
        <v>1577.9023256</v>
      </c>
      <c r="BD419">
        <v>1.1627907E-2</v>
      </c>
      <c r="BE419">
        <v>62</v>
      </c>
      <c r="BF419">
        <v>1</v>
      </c>
      <c r="BG419">
        <v>14556239.075999999</v>
      </c>
      <c r="BH419">
        <v>144087.80153</v>
      </c>
      <c r="BI419">
        <v>9.8999508999999992E-3</v>
      </c>
      <c r="BJ419">
        <v>4.4652711308999997</v>
      </c>
      <c r="BK419">
        <v>6.6901210099999997E-2</v>
      </c>
      <c r="BL419">
        <f>BK419/BJ419</f>
        <v>1.4982563911301774E-2</v>
      </c>
      <c r="BM419">
        <v>117.01366229</v>
      </c>
      <c r="BN419">
        <v>170</v>
      </c>
      <c r="BO419">
        <f>BN419*365.25*1000000/1000</f>
        <v>62092500</v>
      </c>
      <c r="BP419">
        <f>BO419/(CR419*1000)</f>
        <v>5.7557007786429368</v>
      </c>
      <c r="BQ419">
        <v>2</v>
      </c>
      <c r="BR419">
        <v>111</v>
      </c>
      <c r="BS419">
        <v>111</v>
      </c>
      <c r="BT419">
        <v>566</v>
      </c>
      <c r="BU419" t="s">
        <v>587</v>
      </c>
      <c r="BV419" t="s">
        <v>597</v>
      </c>
      <c r="BW419">
        <v>6.45</v>
      </c>
      <c r="BX419">
        <v>3.4</v>
      </c>
      <c r="BY419" t="s">
        <v>77</v>
      </c>
      <c r="BZ419" t="s">
        <v>335</v>
      </c>
      <c r="CA419" t="s">
        <v>118</v>
      </c>
      <c r="CB419" t="s">
        <v>879</v>
      </c>
      <c r="CC419" t="s">
        <v>80</v>
      </c>
      <c r="CD419" t="s">
        <v>881</v>
      </c>
      <c r="CE419">
        <v>3772.8729177</v>
      </c>
      <c r="CF419">
        <v>325</v>
      </c>
      <c r="CG419">
        <v>468</v>
      </c>
      <c r="CH419">
        <v>762</v>
      </c>
      <c r="CI419">
        <v>1135</v>
      </c>
      <c r="CJ419">
        <v>1414</v>
      </c>
      <c r="CK419">
        <v>1890</v>
      </c>
      <c r="CL419">
        <v>2572</v>
      </c>
      <c r="CM419">
        <v>3500</v>
      </c>
      <c r="CN419">
        <v>4764</v>
      </c>
      <c r="CO419">
        <v>5983</v>
      </c>
      <c r="CP419">
        <v>7281</v>
      </c>
      <c r="CQ419">
        <v>8859</v>
      </c>
      <c r="CR419">
        <v>10788</v>
      </c>
      <c r="CS419">
        <v>13121</v>
      </c>
      <c r="CT419" t="s">
        <v>885</v>
      </c>
      <c r="CU419">
        <v>15825</v>
      </c>
      <c r="CV419">
        <v>18857</v>
      </c>
      <c r="CW419">
        <v>1728.63</v>
      </c>
      <c r="CX419" t="s">
        <v>879</v>
      </c>
      <c r="CY419" t="s">
        <v>889</v>
      </c>
      <c r="CZ419">
        <v>796.86375439000005</v>
      </c>
      <c r="DA419">
        <v>339.42502157000001</v>
      </c>
      <c r="DB419">
        <v>145.59800720000001</v>
      </c>
      <c r="DC419">
        <v>0</v>
      </c>
      <c r="DD419">
        <f t="shared" ref="DD419:DD430" si="98">IF(DB419&gt;0,MIN(DC419/DB419,100),100)</f>
        <v>0</v>
      </c>
      <c r="DE419">
        <v>0.14729300000000001</v>
      </c>
      <c r="DF419">
        <v>0.71209</v>
      </c>
      <c r="DG419">
        <v>0.206846</v>
      </c>
      <c r="DH419">
        <v>14.771108630000001</v>
      </c>
      <c r="DI419">
        <v>3.1948900000000002E-2</v>
      </c>
      <c r="DJ419">
        <v>0.47192127</v>
      </c>
      <c r="DK419">
        <v>108938.68829999999</v>
      </c>
      <c r="DL419">
        <v>0</v>
      </c>
      <c r="DM419">
        <v>0</v>
      </c>
      <c r="DN419">
        <f>IF(AND(D419=1,AM419&gt;1),1,0)</f>
        <v>0</v>
      </c>
      <c r="DO419">
        <f>IF(AND(DN419=0,AN419=1),AO419,DN419)</f>
        <v>0</v>
      </c>
      <c r="DP419">
        <f>IF(AND(E419=1,AS420&gt;0.3),1,0)</f>
        <v>0</v>
      </c>
      <c r="DQ419">
        <f>IF(AND(F419=1,AT420&gt;0.4),1,0)</f>
        <v>0</v>
      </c>
      <c r="DR419">
        <f>IF(AND($F419=1,$AT420&gt;1),1,0)</f>
        <v>0</v>
      </c>
      <c r="DS419">
        <f>IF(AND($F419=1,$AX419&gt;0.3),1,0)</f>
        <v>0</v>
      </c>
      <c r="DT419">
        <f>IF(AND($F419=1,$AX419&gt;0.4),1,0)</f>
        <v>0</v>
      </c>
      <c r="DU419">
        <f>IF(AND($F419=1,$AX419&gt;1),1,0)</f>
        <v>0</v>
      </c>
      <c r="DV419">
        <f>IF(AND($F419=1,$BI419&gt;0.3),1,0)</f>
        <v>0</v>
      </c>
      <c r="DW419">
        <f>IF(AND($F419=1,$BI419&gt;0.4),1,0)</f>
        <v>0</v>
      </c>
      <c r="DX419">
        <f>IF(AND($F419=1,$BI419&gt;1),1,0)</f>
        <v>0</v>
      </c>
      <c r="DY419">
        <f>IF(AND($F419=1,$BL419&gt;0.3),1,0)</f>
        <v>0</v>
      </c>
      <c r="DZ419">
        <f>IF(AND($F419=1,$BL419&gt;0.4),1,0)</f>
        <v>0</v>
      </c>
      <c r="EA419">
        <f>IF(AND($F419=1,$BL419&gt;1),1,0)</f>
        <v>0</v>
      </c>
      <c r="EB419" s="3">
        <v>49.937867011037746</v>
      </c>
      <c r="EC419">
        <f t="shared" si="94"/>
        <v>538729709.31507516</v>
      </c>
      <c r="ED419">
        <f t="shared" si="95"/>
        <v>1474.9615586997265</v>
      </c>
      <c r="EE419">
        <f t="shared" si="96"/>
        <v>170</v>
      </c>
      <c r="EF419">
        <v>0</v>
      </c>
      <c r="EG419">
        <v>6167.1080687000003</v>
      </c>
      <c r="EH419">
        <v>8172.5898752000003</v>
      </c>
      <c r="EI419">
        <v>0</v>
      </c>
      <c r="EJ419">
        <v>0</v>
      </c>
      <c r="EK419">
        <v>0</v>
      </c>
      <c r="EL419">
        <v>0</v>
      </c>
      <c r="EM419">
        <v>4918.1182194000003</v>
      </c>
      <c r="EN419">
        <v>4918.1182194000003</v>
      </c>
      <c r="EO419">
        <v>4918.1182194000003</v>
      </c>
      <c r="EP419">
        <v>27621.147762000001</v>
      </c>
    </row>
    <row r="420" spans="1:146" x14ac:dyDescent="0.25">
      <c r="A420">
        <v>22008</v>
      </c>
      <c r="H420">
        <v>22729.951029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AF420">
        <v>288</v>
      </c>
      <c r="AG420">
        <v>0.29679998759999998</v>
      </c>
      <c r="BE420">
        <v>300000</v>
      </c>
      <c r="BQ420">
        <v>1</v>
      </c>
      <c r="BR420">
        <v>149</v>
      </c>
      <c r="BS420">
        <v>149</v>
      </c>
      <c r="BT420">
        <v>566</v>
      </c>
      <c r="BU420" t="s">
        <v>587</v>
      </c>
      <c r="BV420" t="s">
        <v>598</v>
      </c>
      <c r="BW420">
        <v>11.88</v>
      </c>
      <c r="BX420">
        <v>13.27</v>
      </c>
      <c r="BY420" t="s">
        <v>77</v>
      </c>
      <c r="BZ420" t="s">
        <v>335</v>
      </c>
      <c r="CA420" t="s">
        <v>118</v>
      </c>
      <c r="CB420" t="s">
        <v>879</v>
      </c>
      <c r="CC420" t="s">
        <v>74</v>
      </c>
      <c r="CD420" t="s">
        <v>74</v>
      </c>
      <c r="CE420">
        <v>737.79455241000005</v>
      </c>
      <c r="CF420">
        <v>50</v>
      </c>
      <c r="CG420">
        <v>68</v>
      </c>
      <c r="CH420">
        <v>105</v>
      </c>
      <c r="CI420">
        <v>156</v>
      </c>
      <c r="CJ420">
        <v>216</v>
      </c>
      <c r="CK420">
        <v>300</v>
      </c>
      <c r="CL420">
        <v>416</v>
      </c>
      <c r="CM420">
        <v>531</v>
      </c>
      <c r="CN420">
        <v>598</v>
      </c>
      <c r="CO420">
        <v>651</v>
      </c>
      <c r="CP420">
        <v>700</v>
      </c>
      <c r="CQ420">
        <v>752</v>
      </c>
      <c r="CR420">
        <v>827</v>
      </c>
      <c r="CS420">
        <v>985</v>
      </c>
      <c r="CT420" t="s">
        <v>884</v>
      </c>
      <c r="CU420">
        <v>1213</v>
      </c>
      <c r="CV420">
        <v>1482</v>
      </c>
      <c r="CW420">
        <v>1563.07</v>
      </c>
      <c r="CX420" t="s">
        <v>879</v>
      </c>
      <c r="CY420" t="s">
        <v>889</v>
      </c>
      <c r="CZ420">
        <v>1464.8632262000001</v>
      </c>
      <c r="DA420">
        <v>1312.3006074</v>
      </c>
      <c r="DB420">
        <v>21.633699416999999</v>
      </c>
      <c r="DC420">
        <v>0</v>
      </c>
      <c r="DD420">
        <f t="shared" si="98"/>
        <v>0</v>
      </c>
      <c r="DE420">
        <v>1.4875899553</v>
      </c>
      <c r="DF420">
        <v>201.31799315999999</v>
      </c>
      <c r="DG420">
        <v>7.38924E-3</v>
      </c>
      <c r="DH420">
        <v>20.54875199</v>
      </c>
      <c r="DI420">
        <v>8.7719800000000001E-2</v>
      </c>
      <c r="DJ420">
        <v>1.8025323099999999</v>
      </c>
      <c r="DK420">
        <v>1182132.5530000001</v>
      </c>
      <c r="DL420">
        <v>115452.21804000001</v>
      </c>
      <c r="DM420">
        <v>9.7664000000000001E-2</v>
      </c>
      <c r="EB420" s="3">
        <v>49.937867011037746</v>
      </c>
      <c r="EC420">
        <f t="shared" si="94"/>
        <v>41298616.018128216</v>
      </c>
      <c r="ED420">
        <f t="shared" si="95"/>
        <v>113.06944837269876</v>
      </c>
      <c r="EE420">
        <f t="shared" si="96"/>
        <v>113.06944837269876</v>
      </c>
      <c r="EF420">
        <v>0</v>
      </c>
      <c r="EG420">
        <v>0</v>
      </c>
      <c r="EJ420">
        <v>0</v>
      </c>
      <c r="EK420">
        <v>0</v>
      </c>
      <c r="EL420">
        <v>78793.620949999997</v>
      </c>
      <c r="EM420">
        <v>0</v>
      </c>
      <c r="EN420">
        <v>0</v>
      </c>
      <c r="EO420">
        <v>56013.821893</v>
      </c>
    </row>
    <row r="421" spans="1:146" x14ac:dyDescent="0.25">
      <c r="A421">
        <v>22009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AF421">
        <v>342</v>
      </c>
      <c r="AG421">
        <v>0.69720000029999996</v>
      </c>
      <c r="BE421">
        <v>300000</v>
      </c>
      <c r="BQ421">
        <v>0</v>
      </c>
      <c r="BR421">
        <v>119</v>
      </c>
      <c r="BS421">
        <v>119</v>
      </c>
      <c r="BT421">
        <v>566</v>
      </c>
      <c r="BU421" t="s">
        <v>587</v>
      </c>
      <c r="BV421" t="s">
        <v>599</v>
      </c>
      <c r="BW421">
        <v>8.1300000000000008</v>
      </c>
      <c r="BX421">
        <v>4.2699999999999996</v>
      </c>
      <c r="BY421" t="s">
        <v>77</v>
      </c>
      <c r="BZ421" t="s">
        <v>335</v>
      </c>
      <c r="CA421" t="s">
        <v>118</v>
      </c>
      <c r="CB421" t="s">
        <v>879</v>
      </c>
      <c r="CC421" t="s">
        <v>80</v>
      </c>
      <c r="CD421" t="s">
        <v>881</v>
      </c>
      <c r="CE421">
        <v>1288.1486847000001</v>
      </c>
      <c r="CF421">
        <v>132</v>
      </c>
      <c r="CG421">
        <v>169</v>
      </c>
      <c r="CH421">
        <v>247</v>
      </c>
      <c r="CI421">
        <v>333</v>
      </c>
      <c r="CJ421">
        <v>378</v>
      </c>
      <c r="CK421">
        <v>428</v>
      </c>
      <c r="CL421">
        <v>485</v>
      </c>
      <c r="CM421">
        <v>549</v>
      </c>
      <c r="CN421">
        <v>622</v>
      </c>
      <c r="CO421">
        <v>704</v>
      </c>
      <c r="CP421">
        <v>798</v>
      </c>
      <c r="CQ421">
        <v>904</v>
      </c>
      <c r="CR421">
        <v>1039</v>
      </c>
      <c r="CS421">
        <v>1256</v>
      </c>
      <c r="CT421" t="s">
        <v>886</v>
      </c>
      <c r="CU421">
        <v>1545</v>
      </c>
      <c r="CV421">
        <v>1884</v>
      </c>
      <c r="CW421">
        <v>1588.93</v>
      </c>
      <c r="CX421" t="s">
        <v>879</v>
      </c>
      <c r="CY421" t="s">
        <v>889</v>
      </c>
      <c r="CZ421">
        <v>1003.9395401</v>
      </c>
      <c r="DA421">
        <v>425.29219208000001</v>
      </c>
      <c r="DB421">
        <v>389.44900512999999</v>
      </c>
      <c r="DC421">
        <v>0</v>
      </c>
      <c r="DD421">
        <f t="shared" si="98"/>
        <v>0</v>
      </c>
      <c r="DE421">
        <v>5.0948200226000004</v>
      </c>
      <c r="DF421">
        <v>448.97698974999997</v>
      </c>
      <c r="DG421">
        <v>1.13476003E-2</v>
      </c>
      <c r="DH421">
        <v>13.51315627</v>
      </c>
      <c r="DI421">
        <v>6.2813699999999997E-3</v>
      </c>
      <c r="DJ421">
        <v>8.4881070000000003E-2</v>
      </c>
      <c r="DK421">
        <v>0</v>
      </c>
      <c r="DL421">
        <v>0</v>
      </c>
      <c r="DM421">
        <v>0</v>
      </c>
      <c r="EB421" s="3">
        <v>49.937867011037746</v>
      </c>
      <c r="EC421">
        <f t="shared" si="94"/>
        <v>51885443.824468218</v>
      </c>
      <c r="ED421">
        <f t="shared" si="95"/>
        <v>142.05460321551874</v>
      </c>
      <c r="EE421">
        <f t="shared" si="96"/>
        <v>142.05460321551874</v>
      </c>
      <c r="EF421">
        <v>0</v>
      </c>
      <c r="EG421">
        <v>0</v>
      </c>
      <c r="EJ421">
        <v>0</v>
      </c>
      <c r="EK421">
        <v>0</v>
      </c>
      <c r="EL421">
        <v>16012.759704</v>
      </c>
      <c r="EM421">
        <v>0</v>
      </c>
      <c r="EN421">
        <v>0</v>
      </c>
      <c r="EO421">
        <v>101810.29062</v>
      </c>
    </row>
    <row r="422" spans="1:146" x14ac:dyDescent="0.25">
      <c r="A422">
        <v>22013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AF422">
        <v>59</v>
      </c>
      <c r="AG422">
        <v>1.0914000273</v>
      </c>
      <c r="BE422">
        <v>300000</v>
      </c>
      <c r="BQ422">
        <v>1</v>
      </c>
      <c r="BR422">
        <v>105</v>
      </c>
      <c r="BS422">
        <v>105</v>
      </c>
      <c r="BT422">
        <v>566</v>
      </c>
      <c r="BU422" t="s">
        <v>587</v>
      </c>
      <c r="BV422" t="s">
        <v>600</v>
      </c>
      <c r="BW422">
        <v>6.17</v>
      </c>
      <c r="BX422">
        <v>6.78</v>
      </c>
      <c r="BY422" t="s">
        <v>77</v>
      </c>
      <c r="BZ422" t="s">
        <v>335</v>
      </c>
      <c r="CA422" t="s">
        <v>118</v>
      </c>
      <c r="CB422" t="s">
        <v>879</v>
      </c>
      <c r="CC422" t="s">
        <v>80</v>
      </c>
      <c r="CD422" t="s">
        <v>881</v>
      </c>
      <c r="CE422">
        <v>2138.4408887999998</v>
      </c>
      <c r="CF422">
        <v>74</v>
      </c>
      <c r="CG422">
        <v>91</v>
      </c>
      <c r="CH422">
        <v>129</v>
      </c>
      <c r="CI422">
        <v>171</v>
      </c>
      <c r="CJ422">
        <v>195</v>
      </c>
      <c r="CK422">
        <v>224</v>
      </c>
      <c r="CL422">
        <v>257</v>
      </c>
      <c r="CM422">
        <v>294</v>
      </c>
      <c r="CN422">
        <v>337</v>
      </c>
      <c r="CO422">
        <v>418</v>
      </c>
      <c r="CP422">
        <v>533</v>
      </c>
      <c r="CQ422">
        <v>681</v>
      </c>
      <c r="CR422">
        <v>867</v>
      </c>
      <c r="CS422">
        <v>1088</v>
      </c>
      <c r="CT422" t="s">
        <v>886</v>
      </c>
      <c r="CU422">
        <v>1346</v>
      </c>
      <c r="CV422">
        <v>1642</v>
      </c>
      <c r="CW422">
        <v>1581.72</v>
      </c>
      <c r="CX422" t="s">
        <v>879</v>
      </c>
      <c r="CY422" t="s">
        <v>889</v>
      </c>
      <c r="CZ422">
        <v>762.32369488999996</v>
      </c>
      <c r="DA422">
        <v>677.07916028</v>
      </c>
      <c r="DB422">
        <v>984.07000731999995</v>
      </c>
      <c r="DC422">
        <v>0</v>
      </c>
      <c r="DD422">
        <f t="shared" si="98"/>
        <v>0</v>
      </c>
      <c r="DE422">
        <v>5.0948200226000004</v>
      </c>
      <c r="DF422">
        <v>448.97698974999997</v>
      </c>
      <c r="DG422">
        <v>1.13476003E-2</v>
      </c>
      <c r="DH422">
        <v>365.58590819</v>
      </c>
      <c r="DI422">
        <v>1.5631099999999998E-2</v>
      </c>
      <c r="DJ422">
        <v>5.7145162599999999</v>
      </c>
      <c r="DK422">
        <v>108938.68829999999</v>
      </c>
      <c r="DL422">
        <v>0</v>
      </c>
      <c r="DM422">
        <v>0</v>
      </c>
      <c r="EB422" s="3">
        <v>49.937867011037746</v>
      </c>
      <c r="EC422">
        <f t="shared" si="94"/>
        <v>43296130.698569722</v>
      </c>
      <c r="ED422">
        <f t="shared" si="95"/>
        <v>118.53834551285345</v>
      </c>
      <c r="EE422">
        <f t="shared" si="96"/>
        <v>118.53834551285345</v>
      </c>
      <c r="EF422">
        <v>0</v>
      </c>
      <c r="EG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</row>
    <row r="423" spans="1:146" x14ac:dyDescent="0.25">
      <c r="A423">
        <v>22018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AF423">
        <v>468</v>
      </c>
      <c r="AG423">
        <v>1.7201000451999999</v>
      </c>
      <c r="BE423">
        <v>300000</v>
      </c>
      <c r="BQ423">
        <v>1</v>
      </c>
      <c r="BR423">
        <v>100</v>
      </c>
      <c r="BS423">
        <v>100</v>
      </c>
      <c r="BT423">
        <v>566</v>
      </c>
      <c r="BU423" t="s">
        <v>587</v>
      </c>
      <c r="BV423" t="s">
        <v>601</v>
      </c>
      <c r="BW423">
        <v>4.78</v>
      </c>
      <c r="BX423">
        <v>7.01</v>
      </c>
      <c r="BY423" t="s">
        <v>77</v>
      </c>
      <c r="BZ423" t="s">
        <v>335</v>
      </c>
      <c r="CA423" t="s">
        <v>118</v>
      </c>
      <c r="CB423" t="s">
        <v>879</v>
      </c>
      <c r="CC423" t="s">
        <v>80</v>
      </c>
      <c r="CD423" t="s">
        <v>881</v>
      </c>
      <c r="CE423">
        <v>3172.0898072</v>
      </c>
      <c r="CF423">
        <v>60</v>
      </c>
      <c r="CG423">
        <v>88</v>
      </c>
      <c r="CH423">
        <v>135</v>
      </c>
      <c r="CI423">
        <v>198</v>
      </c>
      <c r="CJ423">
        <v>266</v>
      </c>
      <c r="CK423">
        <v>358</v>
      </c>
      <c r="CL423">
        <v>482</v>
      </c>
      <c r="CM423">
        <v>604</v>
      </c>
      <c r="CN423">
        <v>680</v>
      </c>
      <c r="CO423">
        <v>845</v>
      </c>
      <c r="CP423">
        <v>1091</v>
      </c>
      <c r="CQ423">
        <v>1407</v>
      </c>
      <c r="CR423">
        <v>1807</v>
      </c>
      <c r="CS423">
        <v>2264</v>
      </c>
      <c r="CT423" t="s">
        <v>886</v>
      </c>
      <c r="CU423">
        <v>2782</v>
      </c>
      <c r="CV423">
        <v>3371</v>
      </c>
      <c r="CW423">
        <v>2140.44</v>
      </c>
      <c r="CX423" t="s">
        <v>879</v>
      </c>
      <c r="CY423" t="s">
        <v>889</v>
      </c>
      <c r="CZ423">
        <v>590.75972633000003</v>
      </c>
      <c r="DA423">
        <v>701.05307548999997</v>
      </c>
      <c r="DB423">
        <v>1252.6300048999999</v>
      </c>
      <c r="DC423">
        <v>0</v>
      </c>
      <c r="DD423">
        <f t="shared" si="98"/>
        <v>0</v>
      </c>
      <c r="DE423">
        <v>3.41369994E-2</v>
      </c>
      <c r="DF423">
        <v>9.5328302383000008</v>
      </c>
      <c r="DG423">
        <v>3.58099E-3</v>
      </c>
      <c r="DH423">
        <v>15.95381546</v>
      </c>
      <c r="DI423">
        <v>1.5003799999999999E-2</v>
      </c>
      <c r="DJ423">
        <v>0.23936832999999999</v>
      </c>
      <c r="DK423">
        <v>108938.68829999999</v>
      </c>
      <c r="DL423">
        <v>0</v>
      </c>
      <c r="DM423">
        <v>0</v>
      </c>
      <c r="EB423" s="3">
        <v>49.937867011037746</v>
      </c>
      <c r="EC423">
        <f t="shared" si="94"/>
        <v>90237725.688945204</v>
      </c>
      <c r="ED423">
        <f t="shared" si="95"/>
        <v>247.05742830648927</v>
      </c>
      <c r="EE423">
        <f t="shared" si="96"/>
        <v>247.05742830648927</v>
      </c>
      <c r="EF423">
        <v>0</v>
      </c>
      <c r="EG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</row>
    <row r="424" spans="1:146" x14ac:dyDescent="0.25">
      <c r="A424">
        <v>22028</v>
      </c>
      <c r="B424">
        <v>2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8599.8416789000003</v>
      </c>
      <c r="I424">
        <v>8599.8416789000003</v>
      </c>
      <c r="J424">
        <v>8599.8416789000003</v>
      </c>
      <c r="K424">
        <v>0</v>
      </c>
      <c r="L424">
        <v>0</v>
      </c>
      <c r="M424">
        <v>16304.79398</v>
      </c>
      <c r="N424">
        <v>0</v>
      </c>
      <c r="O424">
        <v>0</v>
      </c>
      <c r="P424">
        <v>0</v>
      </c>
      <c r="Q424">
        <v>0</v>
      </c>
      <c r="R424">
        <v>220720.15160000001</v>
      </c>
      <c r="S424">
        <v>220720.15160000001</v>
      </c>
      <c r="T424">
        <v>218614.09280000001</v>
      </c>
      <c r="U424">
        <v>218614.09280000001</v>
      </c>
      <c r="V424">
        <v>8299.3849322000005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9</v>
      </c>
      <c r="AG424">
        <v>1.2889000177000001</v>
      </c>
      <c r="AH424">
        <v>47.073001861999998</v>
      </c>
      <c r="AI424">
        <v>275.70001221000001</v>
      </c>
      <c r="AJ424">
        <f>IF(AI424&gt;0,MIN(AH424/AI424,100),100)</f>
        <v>0.17073993390375555</v>
      </c>
      <c r="AK424">
        <v>0</v>
      </c>
      <c r="AL424">
        <v>0</v>
      </c>
      <c r="AM424">
        <v>0</v>
      </c>
      <c r="AN424">
        <f>IF(AND(AK424=0,AL424=0,AM424=0),1,0)</f>
        <v>1</v>
      </c>
      <c r="AQ424">
        <v>6.6344033183000004</v>
      </c>
      <c r="AR424">
        <v>0</v>
      </c>
      <c r="AS424">
        <v>0.70528000999999996</v>
      </c>
      <c r="AT424">
        <v>0.44768999999999998</v>
      </c>
      <c r="AU424">
        <v>0.31574660999999998</v>
      </c>
      <c r="AV424">
        <v>0.78115898370000003</v>
      </c>
      <c r="AW424">
        <v>13.949000358999999</v>
      </c>
      <c r="AX424">
        <v>5.60008995E-2</v>
      </c>
      <c r="AY424">
        <v>207.88272727</v>
      </c>
      <c r="AZ424">
        <v>9.2175454544999997</v>
      </c>
      <c r="BA424">
        <v>20.965454545</v>
      </c>
      <c r="BB424">
        <v>53.595454545000003</v>
      </c>
      <c r="BC424">
        <v>32.172727273</v>
      </c>
      <c r="BD424">
        <v>0</v>
      </c>
      <c r="BE424">
        <v>1100000</v>
      </c>
      <c r="BF424">
        <v>3.8</v>
      </c>
      <c r="BG424">
        <v>695250.24399999995</v>
      </c>
      <c r="BH424">
        <v>318259.48800000001</v>
      </c>
      <c r="BI424">
        <v>0.45776249740000002</v>
      </c>
      <c r="BJ424">
        <v>3.4656324364</v>
      </c>
      <c r="BK424">
        <v>8.2708327299999995E-2</v>
      </c>
      <c r="BL424">
        <f>BK424/BJ424</f>
        <v>2.3865291203793972E-2</v>
      </c>
      <c r="BM424">
        <v>213.29012725999999</v>
      </c>
      <c r="BN424">
        <v>11</v>
      </c>
      <c r="BO424">
        <f>BN424*365.25*1000000/1000</f>
        <v>4017750</v>
      </c>
      <c r="BP424">
        <f>BO424/(CR424*1000)</f>
        <v>4.4741091314031181</v>
      </c>
      <c r="BQ424">
        <v>0</v>
      </c>
      <c r="BR424">
        <v>632</v>
      </c>
      <c r="BS424">
        <v>631</v>
      </c>
      <c r="BT424">
        <v>578</v>
      </c>
      <c r="BU424" t="s">
        <v>602</v>
      </c>
      <c r="BV424" t="s">
        <v>603</v>
      </c>
      <c r="BW424">
        <v>59.91</v>
      </c>
      <c r="BX424">
        <v>10.75</v>
      </c>
      <c r="BY424" t="s">
        <v>109</v>
      </c>
      <c r="BZ424" t="s">
        <v>338</v>
      </c>
      <c r="CA424" t="s">
        <v>102</v>
      </c>
      <c r="CB424" t="s">
        <v>878</v>
      </c>
      <c r="CC424" t="s">
        <v>80</v>
      </c>
      <c r="CD424" t="s">
        <v>881</v>
      </c>
      <c r="CE424">
        <v>578.10893510999995</v>
      </c>
      <c r="CF424">
        <v>468</v>
      </c>
      <c r="CG424">
        <v>533</v>
      </c>
      <c r="CH424">
        <v>578</v>
      </c>
      <c r="CI424">
        <v>610</v>
      </c>
      <c r="CJ424">
        <v>643</v>
      </c>
      <c r="CK424">
        <v>644</v>
      </c>
      <c r="CL424">
        <v>643</v>
      </c>
      <c r="CM424">
        <v>662</v>
      </c>
      <c r="CN424">
        <v>684</v>
      </c>
      <c r="CO424">
        <v>729</v>
      </c>
      <c r="CP424">
        <v>774</v>
      </c>
      <c r="CQ424">
        <v>818</v>
      </c>
      <c r="CR424">
        <v>898</v>
      </c>
      <c r="CS424">
        <v>986</v>
      </c>
      <c r="CT424" t="s">
        <v>884</v>
      </c>
      <c r="CU424">
        <v>1073</v>
      </c>
      <c r="CV424">
        <v>1160</v>
      </c>
      <c r="CW424">
        <v>55545.4</v>
      </c>
      <c r="CX424" t="s">
        <v>891</v>
      </c>
      <c r="CY424" t="s">
        <v>891</v>
      </c>
      <c r="CZ424">
        <v>6868.1566677999999</v>
      </c>
      <c r="DA424">
        <v>698.41493587000002</v>
      </c>
      <c r="DB424">
        <v>275.70001221000001</v>
      </c>
      <c r="DC424">
        <v>47.073001861999998</v>
      </c>
      <c r="DD424">
        <f t="shared" si="98"/>
        <v>0.17073993390375555</v>
      </c>
      <c r="DE424">
        <v>0.78115898370000003</v>
      </c>
      <c r="DF424">
        <v>13.949000358999999</v>
      </c>
      <c r="DG424">
        <v>5.60008995E-2</v>
      </c>
      <c r="DH424">
        <v>0.70528000999999996</v>
      </c>
      <c r="DI424">
        <v>0.44768999999999998</v>
      </c>
      <c r="DJ424">
        <v>0.31574660999999998</v>
      </c>
      <c r="DK424">
        <v>0</v>
      </c>
      <c r="DL424">
        <v>0</v>
      </c>
      <c r="DM424">
        <v>0</v>
      </c>
      <c r="DN424">
        <f>IF(AND(D424=1,AM424&gt;1),1,0)</f>
        <v>0</v>
      </c>
      <c r="DO424">
        <f>IF(AND(DN424=0,AN424=1),AO424,DN424)</f>
        <v>0</v>
      </c>
      <c r="DP424">
        <f>IF(AND(E424=1,AS425&gt;0.3),1,0)</f>
        <v>0</v>
      </c>
      <c r="DQ424">
        <f>IF(AND(F424=1,AT425&gt;0.4),1,0)</f>
        <v>0</v>
      </c>
      <c r="DR424">
        <f>IF(AND($F424=1,$AT425&gt;1),1,0)</f>
        <v>0</v>
      </c>
      <c r="DS424">
        <f>IF(AND($F424=1,$AX424&gt;0.3),1,0)</f>
        <v>0</v>
      </c>
      <c r="DT424">
        <f>IF(AND($F424=1,$AX424&gt;0.4),1,0)</f>
        <v>0</v>
      </c>
      <c r="DU424">
        <f>IF(AND($F424=1,$AX424&gt;1),1,0)</f>
        <v>0</v>
      </c>
      <c r="DV424">
        <f>IF(AND($F424=1,$BI424&gt;0.3),1,0)</f>
        <v>1</v>
      </c>
      <c r="DW424">
        <f>IF(AND($F424=1,$BI424&gt;0.4),1,0)</f>
        <v>1</v>
      </c>
      <c r="DX424">
        <f>IF(AND($F424=1,$BI424&gt;1),1,0)</f>
        <v>0</v>
      </c>
      <c r="DY424">
        <f>IF(AND($F424=1,$BL424&gt;0.3),1,0)</f>
        <v>0</v>
      </c>
      <c r="DZ424">
        <f>IF(AND($F424=1,$BL424&gt;0.4),1,0)</f>
        <v>0</v>
      </c>
      <c r="EA424">
        <f>IF(AND($F424=1,$BL424&gt;1),1,0)</f>
        <v>0</v>
      </c>
      <c r="EB424" s="3">
        <v>212.01323491982691</v>
      </c>
      <c r="EC424">
        <f t="shared" si="94"/>
        <v>190387884.95800459</v>
      </c>
      <c r="ED424">
        <f t="shared" si="95"/>
        <v>521.25362069268886</v>
      </c>
      <c r="EE424">
        <f t="shared" si="96"/>
        <v>11</v>
      </c>
      <c r="EF424">
        <v>8599.8416789000003</v>
      </c>
      <c r="EG424">
        <v>0</v>
      </c>
      <c r="EH424">
        <v>0</v>
      </c>
      <c r="EI424">
        <v>8299.3849322000005</v>
      </c>
      <c r="EJ424">
        <v>8602.3255728000004</v>
      </c>
      <c r="EK424">
        <v>8602.3255728000004</v>
      </c>
      <c r="EL424">
        <v>16070.808378</v>
      </c>
      <c r="EM424">
        <v>0</v>
      </c>
      <c r="EN424">
        <v>0</v>
      </c>
      <c r="EO424">
        <v>2898.4382522999999</v>
      </c>
      <c r="EP424">
        <v>233.92908176</v>
      </c>
    </row>
    <row r="425" spans="1:146" x14ac:dyDescent="0.25">
      <c r="A425">
        <v>22038</v>
      </c>
      <c r="H425">
        <v>373839.01510999998</v>
      </c>
      <c r="I425">
        <v>373839.01510999998</v>
      </c>
      <c r="J425">
        <v>373839.01510999998</v>
      </c>
      <c r="K425">
        <v>373839.01510999998</v>
      </c>
      <c r="L425">
        <v>137223.18187</v>
      </c>
      <c r="M425">
        <v>578606.92448000005</v>
      </c>
      <c r="N425">
        <v>578606.92448000005</v>
      </c>
      <c r="O425">
        <v>368427.70675999997</v>
      </c>
      <c r="P425">
        <v>368427.70675999997</v>
      </c>
      <c r="Q425">
        <v>368427.70675999997</v>
      </c>
      <c r="AF425">
        <v>172</v>
      </c>
      <c r="AG425">
        <v>0.2026000023</v>
      </c>
      <c r="BE425">
        <v>40000</v>
      </c>
      <c r="BQ425">
        <v>1</v>
      </c>
      <c r="BR425">
        <v>343</v>
      </c>
      <c r="BS425">
        <v>343</v>
      </c>
      <c r="BT425">
        <v>586</v>
      </c>
      <c r="BU425" t="s">
        <v>604</v>
      </c>
      <c r="BV425" t="s">
        <v>605</v>
      </c>
      <c r="BW425">
        <v>31.42</v>
      </c>
      <c r="BX425">
        <v>73.08</v>
      </c>
      <c r="BY425" t="s">
        <v>71</v>
      </c>
      <c r="BZ425" t="s">
        <v>72</v>
      </c>
      <c r="CA425" t="s">
        <v>118</v>
      </c>
      <c r="CB425" t="s">
        <v>879</v>
      </c>
      <c r="CC425" t="s">
        <v>74</v>
      </c>
      <c r="CD425" t="s">
        <v>74</v>
      </c>
      <c r="CE425">
        <v>2884.0580851999998</v>
      </c>
      <c r="CF425">
        <v>168</v>
      </c>
      <c r="CG425">
        <v>261</v>
      </c>
      <c r="CH425">
        <v>404</v>
      </c>
      <c r="CI425">
        <v>546</v>
      </c>
      <c r="CJ425">
        <v>726</v>
      </c>
      <c r="CK425">
        <v>907</v>
      </c>
      <c r="CL425">
        <v>1079</v>
      </c>
      <c r="CM425">
        <v>1281</v>
      </c>
      <c r="CN425">
        <v>1520</v>
      </c>
      <c r="CO425">
        <v>1804</v>
      </c>
      <c r="CP425">
        <v>2142</v>
      </c>
      <c r="CQ425">
        <v>2528</v>
      </c>
      <c r="CR425">
        <v>2947</v>
      </c>
      <c r="CS425">
        <v>3434</v>
      </c>
      <c r="CT425" t="s">
        <v>883</v>
      </c>
      <c r="CU425">
        <v>3986</v>
      </c>
      <c r="CV425">
        <v>4606</v>
      </c>
      <c r="CW425">
        <v>2180.6999999999998</v>
      </c>
      <c r="CX425" t="s">
        <v>879</v>
      </c>
      <c r="CY425" t="s">
        <v>889</v>
      </c>
      <c r="CZ425">
        <v>3809.6158753999998</v>
      </c>
      <c r="DA425">
        <v>6638.9673214000004</v>
      </c>
      <c r="DB425">
        <v>1.9045901000000001E-3</v>
      </c>
      <c r="DC425">
        <v>1547.3800048999999</v>
      </c>
      <c r="DD425">
        <f t="shared" si="98"/>
        <v>100</v>
      </c>
      <c r="DE425">
        <v>358.13800049000002</v>
      </c>
      <c r="DF425">
        <v>206.82899474999999</v>
      </c>
      <c r="DG425">
        <v>1.7315599918</v>
      </c>
      <c r="DH425">
        <v>113.98719060000001</v>
      </c>
      <c r="DI425">
        <v>1.70153</v>
      </c>
      <c r="DJ425">
        <v>193.95303185</v>
      </c>
      <c r="DK425">
        <v>481892.90895999997</v>
      </c>
      <c r="DL425">
        <v>26139988.598999999</v>
      </c>
      <c r="DM425">
        <v>54.244394</v>
      </c>
      <c r="EB425" s="3">
        <v>150.75298381553458</v>
      </c>
      <c r="EC425">
        <f t="shared" si="94"/>
        <v>444269043.30438036</v>
      </c>
      <c r="ED425">
        <f t="shared" si="95"/>
        <v>1216.3423499093235</v>
      </c>
      <c r="EE425">
        <f t="shared" si="96"/>
        <v>1216.3423499093235</v>
      </c>
      <c r="EF425">
        <v>373839.01510999998</v>
      </c>
      <c r="EG425">
        <v>368427.70675999997</v>
      </c>
      <c r="EJ425">
        <v>14253.359710000001</v>
      </c>
      <c r="EK425">
        <v>14253.359710000001</v>
      </c>
      <c r="EL425">
        <v>14253.359710000001</v>
      </c>
      <c r="EM425">
        <v>25845.283694000002</v>
      </c>
      <c r="EN425">
        <v>48959.863076000001</v>
      </c>
      <c r="EO425">
        <v>48959.863076000001</v>
      </c>
    </row>
    <row r="426" spans="1:146" x14ac:dyDescent="0.25">
      <c r="A426">
        <v>22039</v>
      </c>
      <c r="H426">
        <v>276756.88827</v>
      </c>
      <c r="I426">
        <v>276756.88827</v>
      </c>
      <c r="J426">
        <v>276756.88827</v>
      </c>
      <c r="K426">
        <v>276756.88827</v>
      </c>
      <c r="L426">
        <v>129081.47693999999</v>
      </c>
      <c r="M426">
        <v>561711.44438</v>
      </c>
      <c r="N426">
        <v>561711.44438</v>
      </c>
      <c r="O426">
        <v>336321.36281999998</v>
      </c>
      <c r="P426">
        <v>336321.36281999998</v>
      </c>
      <c r="Q426">
        <v>336321.36281999998</v>
      </c>
      <c r="AF426">
        <v>231</v>
      </c>
      <c r="AG426">
        <v>0.34650000930000002</v>
      </c>
      <c r="BE426">
        <v>600000</v>
      </c>
      <c r="BQ426">
        <v>1</v>
      </c>
      <c r="BR426">
        <v>362</v>
      </c>
      <c r="BS426">
        <v>362</v>
      </c>
      <c r="BT426">
        <v>586</v>
      </c>
      <c r="BU426" t="s">
        <v>604</v>
      </c>
      <c r="BV426" t="s">
        <v>606</v>
      </c>
      <c r="BW426">
        <v>32.15</v>
      </c>
      <c r="BX426">
        <v>74.180000000000007</v>
      </c>
      <c r="BY426" t="s">
        <v>71</v>
      </c>
      <c r="BZ426" t="s">
        <v>72</v>
      </c>
      <c r="CA426" t="s">
        <v>118</v>
      </c>
      <c r="CB426" t="s">
        <v>879</v>
      </c>
      <c r="CC426" t="s">
        <v>74</v>
      </c>
      <c r="CD426" t="s">
        <v>74</v>
      </c>
      <c r="CE426">
        <v>2351.2037651000001</v>
      </c>
      <c r="CF426">
        <v>118</v>
      </c>
      <c r="CG426">
        <v>149</v>
      </c>
      <c r="CH426">
        <v>191</v>
      </c>
      <c r="CI426">
        <v>247</v>
      </c>
      <c r="CJ426">
        <v>321</v>
      </c>
      <c r="CK426">
        <v>427</v>
      </c>
      <c r="CL426">
        <v>577</v>
      </c>
      <c r="CM426">
        <v>705</v>
      </c>
      <c r="CN426">
        <v>848</v>
      </c>
      <c r="CO426">
        <v>1019</v>
      </c>
      <c r="CP426">
        <v>1226</v>
      </c>
      <c r="CQ426">
        <v>1460</v>
      </c>
      <c r="CR426">
        <v>1712</v>
      </c>
      <c r="CS426">
        <v>2006</v>
      </c>
      <c r="CT426" t="s">
        <v>886</v>
      </c>
      <c r="CU426">
        <v>2341</v>
      </c>
      <c r="CV426">
        <v>2719</v>
      </c>
      <c r="CW426">
        <v>1309.02</v>
      </c>
      <c r="CX426" t="s">
        <v>879</v>
      </c>
      <c r="CY426" t="s">
        <v>889</v>
      </c>
      <c r="CZ426">
        <v>3894.4666422999999</v>
      </c>
      <c r="DA426">
        <v>6705.8667703000001</v>
      </c>
      <c r="DB426">
        <v>53.4375</v>
      </c>
      <c r="DC426">
        <v>1408.3800048999999</v>
      </c>
      <c r="DD426">
        <f t="shared" si="98"/>
        <v>26.355649214502922</v>
      </c>
      <c r="DE426">
        <v>358.13800049000002</v>
      </c>
      <c r="DF426">
        <v>206.82899474999999</v>
      </c>
      <c r="DG426">
        <v>1.7315599918</v>
      </c>
      <c r="DH426">
        <v>113.98719060000001</v>
      </c>
      <c r="DI426">
        <v>1.70153</v>
      </c>
      <c r="DJ426">
        <v>193.95303185</v>
      </c>
      <c r="DK426">
        <v>481892.90895999997</v>
      </c>
      <c r="DL426">
        <v>26139988.598999999</v>
      </c>
      <c r="DM426">
        <v>54.244394</v>
      </c>
      <c r="EB426" s="3">
        <v>150.75298381553458</v>
      </c>
      <c r="EC426">
        <f t="shared" si="94"/>
        <v>258089108.2921952</v>
      </c>
      <c r="ED426">
        <f t="shared" si="95"/>
        <v>706.60946828800866</v>
      </c>
      <c r="EE426">
        <f t="shared" si="96"/>
        <v>706.60946828800866</v>
      </c>
      <c r="EF426">
        <v>276756.88827</v>
      </c>
      <c r="EG426">
        <v>336321.36281999998</v>
      </c>
      <c r="EJ426">
        <v>15174.907332000001</v>
      </c>
      <c r="EK426">
        <v>15174.907332000001</v>
      </c>
      <c r="EL426">
        <v>15174.907332000001</v>
      </c>
      <c r="EM426">
        <v>0</v>
      </c>
      <c r="EN426">
        <v>0</v>
      </c>
      <c r="EO426">
        <v>0</v>
      </c>
    </row>
    <row r="427" spans="1:146" x14ac:dyDescent="0.25">
      <c r="A427">
        <v>22041</v>
      </c>
      <c r="H427">
        <v>170021.56354999999</v>
      </c>
      <c r="I427">
        <v>170021.56354999999</v>
      </c>
      <c r="J427">
        <v>170021.56354999999</v>
      </c>
      <c r="K427">
        <v>170021.56354999999</v>
      </c>
      <c r="L427">
        <v>79040.528271999996</v>
      </c>
      <c r="M427">
        <v>33686.105235000003</v>
      </c>
      <c r="N427">
        <v>33686.105235000003</v>
      </c>
      <c r="O427">
        <v>33686.105235000003</v>
      </c>
      <c r="P427">
        <v>33686.105235000003</v>
      </c>
      <c r="Q427">
        <v>33686.105235000003</v>
      </c>
      <c r="AF427">
        <v>13</v>
      </c>
      <c r="AG427">
        <v>8.9500002600000003E-2</v>
      </c>
      <c r="BE427">
        <v>600000</v>
      </c>
      <c r="BQ427">
        <v>1</v>
      </c>
      <c r="BR427">
        <v>263</v>
      </c>
      <c r="BS427">
        <v>263</v>
      </c>
      <c r="BT427">
        <v>586</v>
      </c>
      <c r="BU427" t="s">
        <v>604</v>
      </c>
      <c r="BV427" t="s">
        <v>402</v>
      </c>
      <c r="BW427">
        <v>25.37</v>
      </c>
      <c r="BX427">
        <v>68.37</v>
      </c>
      <c r="BY427" t="s">
        <v>71</v>
      </c>
      <c r="BZ427" t="s">
        <v>72</v>
      </c>
      <c r="CA427" t="s">
        <v>118</v>
      </c>
      <c r="CB427" t="s">
        <v>879</v>
      </c>
      <c r="CC427" t="s">
        <v>96</v>
      </c>
      <c r="CD427" t="s">
        <v>96</v>
      </c>
      <c r="CE427">
        <v>1074.7639004</v>
      </c>
      <c r="CF427">
        <v>232</v>
      </c>
      <c r="CG427">
        <v>312</v>
      </c>
      <c r="CH427">
        <v>420</v>
      </c>
      <c r="CI427">
        <v>500</v>
      </c>
      <c r="CJ427">
        <v>586</v>
      </c>
      <c r="CK427">
        <v>667</v>
      </c>
      <c r="CL427">
        <v>741</v>
      </c>
      <c r="CM427">
        <v>838</v>
      </c>
      <c r="CN427">
        <v>950</v>
      </c>
      <c r="CO427">
        <v>1077</v>
      </c>
      <c r="CP427">
        <v>1223</v>
      </c>
      <c r="CQ427">
        <v>1413</v>
      </c>
      <c r="CR427">
        <v>1648</v>
      </c>
      <c r="CS427">
        <v>1931</v>
      </c>
      <c r="CT427" t="s">
        <v>886</v>
      </c>
      <c r="CU427">
        <v>2254</v>
      </c>
      <c r="CV427">
        <v>2619</v>
      </c>
      <c r="CW427">
        <v>2685.72</v>
      </c>
      <c r="CX427" t="s">
        <v>879</v>
      </c>
      <c r="CY427" t="s">
        <v>889</v>
      </c>
      <c r="CZ427">
        <v>3097.3616562000002</v>
      </c>
      <c r="DA427">
        <v>6435.5745303000003</v>
      </c>
      <c r="DB427">
        <v>7.5736800000000002E-4</v>
      </c>
      <c r="DC427">
        <v>0</v>
      </c>
      <c r="DD427">
        <f t="shared" si="98"/>
        <v>0</v>
      </c>
      <c r="DE427">
        <v>358.13800049000002</v>
      </c>
      <c r="DF427">
        <v>206.82899474999999</v>
      </c>
      <c r="DG427">
        <v>1.7315599918</v>
      </c>
      <c r="DH427">
        <v>185.52353941999999</v>
      </c>
      <c r="DI427">
        <v>1.6047400000000001</v>
      </c>
      <c r="DJ427">
        <v>297.71645903000001</v>
      </c>
      <c r="DK427">
        <v>228606.50795999999</v>
      </c>
      <c r="DL427">
        <v>4195840.3106000004</v>
      </c>
      <c r="DM427">
        <v>18.353985000000002</v>
      </c>
      <c r="EB427" s="3">
        <v>150.75298381553458</v>
      </c>
      <c r="EC427">
        <f t="shared" si="94"/>
        <v>248440917.32800096</v>
      </c>
      <c r="ED427">
        <f t="shared" si="95"/>
        <v>680.1941610622888</v>
      </c>
      <c r="EE427">
        <f t="shared" si="96"/>
        <v>680.1941610622888</v>
      </c>
      <c r="EF427">
        <v>170021.56354999999</v>
      </c>
      <c r="EG427">
        <v>33686.105235000003</v>
      </c>
      <c r="EJ427">
        <v>0</v>
      </c>
      <c r="EK427">
        <v>0</v>
      </c>
      <c r="EL427">
        <v>0</v>
      </c>
      <c r="EM427">
        <v>143704.64068000001</v>
      </c>
      <c r="EN427">
        <v>175108.8567</v>
      </c>
      <c r="EO427">
        <v>175108.8567</v>
      </c>
    </row>
    <row r="428" spans="1:146" x14ac:dyDescent="0.25">
      <c r="A428">
        <v>22042</v>
      </c>
      <c r="H428">
        <v>397873.70678000001</v>
      </c>
      <c r="I428">
        <v>397873.70678000001</v>
      </c>
      <c r="J428">
        <v>397873.70678000001</v>
      </c>
      <c r="K428">
        <v>397873.70678000001</v>
      </c>
      <c r="L428">
        <v>0</v>
      </c>
      <c r="M428">
        <v>647950.78486999997</v>
      </c>
      <c r="N428">
        <v>647950.78486999997</v>
      </c>
      <c r="O428">
        <v>566104.49173999997</v>
      </c>
      <c r="P428">
        <v>566104.49173999997</v>
      </c>
      <c r="Q428">
        <v>566104.49173999997</v>
      </c>
      <c r="AF428">
        <v>522</v>
      </c>
      <c r="AG428">
        <v>0.60879999399999996</v>
      </c>
      <c r="BE428">
        <v>600000</v>
      </c>
      <c r="BQ428">
        <v>0</v>
      </c>
      <c r="BR428">
        <v>389</v>
      </c>
      <c r="BS428">
        <v>388</v>
      </c>
      <c r="BT428">
        <v>586</v>
      </c>
      <c r="BU428" t="s">
        <v>604</v>
      </c>
      <c r="BV428" t="s">
        <v>607</v>
      </c>
      <c r="BW428">
        <v>33.700000000000003</v>
      </c>
      <c r="BX428">
        <v>73.17</v>
      </c>
      <c r="BY428" t="s">
        <v>71</v>
      </c>
      <c r="BZ428" t="s">
        <v>72</v>
      </c>
      <c r="CA428" t="s">
        <v>118</v>
      </c>
      <c r="CB428" t="s">
        <v>879</v>
      </c>
      <c r="CC428" t="s">
        <v>93</v>
      </c>
      <c r="CD428" t="s">
        <v>881</v>
      </c>
      <c r="CE428">
        <v>1549.9766645</v>
      </c>
      <c r="CF428">
        <v>36</v>
      </c>
      <c r="CG428">
        <v>41</v>
      </c>
      <c r="CH428">
        <v>45</v>
      </c>
      <c r="CI428">
        <v>56</v>
      </c>
      <c r="CJ428">
        <v>70</v>
      </c>
      <c r="CK428">
        <v>107</v>
      </c>
      <c r="CL428">
        <v>189</v>
      </c>
      <c r="CM428">
        <v>260</v>
      </c>
      <c r="CN428">
        <v>343</v>
      </c>
      <c r="CO428">
        <v>452</v>
      </c>
      <c r="CP428">
        <v>595</v>
      </c>
      <c r="CQ428">
        <v>747</v>
      </c>
      <c r="CR428">
        <v>889</v>
      </c>
      <c r="CS428">
        <v>1049</v>
      </c>
      <c r="CT428" t="s">
        <v>886</v>
      </c>
      <c r="CU428">
        <v>1231</v>
      </c>
      <c r="CV428">
        <v>1439</v>
      </c>
      <c r="CW428">
        <v>2079.17</v>
      </c>
      <c r="CX428" t="s">
        <v>879</v>
      </c>
      <c r="CY428" t="s">
        <v>889</v>
      </c>
      <c r="CZ428">
        <v>4073.7720674000002</v>
      </c>
      <c r="DA428">
        <v>6542.7886381999997</v>
      </c>
      <c r="DB428">
        <v>49.644199370999999</v>
      </c>
      <c r="DC428">
        <v>0</v>
      </c>
      <c r="DD428">
        <f t="shared" si="98"/>
        <v>0</v>
      </c>
      <c r="DE428">
        <v>358.13800049000002</v>
      </c>
      <c r="DF428">
        <v>206.82899474999999</v>
      </c>
      <c r="DG428">
        <v>1.7315599918</v>
      </c>
      <c r="DH428">
        <v>81.638429110000004</v>
      </c>
      <c r="DI428">
        <v>0.69772000000000001</v>
      </c>
      <c r="DJ428">
        <v>56.960779369999997</v>
      </c>
      <c r="DK428">
        <v>0</v>
      </c>
      <c r="DL428">
        <v>0</v>
      </c>
      <c r="DM428">
        <v>0</v>
      </c>
      <c r="EB428" s="3">
        <v>150.75298381553458</v>
      </c>
      <c r="EC428">
        <f t="shared" si="94"/>
        <v>134019402.61201026</v>
      </c>
      <c r="ED428">
        <f t="shared" si="95"/>
        <v>366.92512693226627</v>
      </c>
      <c r="EE428">
        <f t="shared" si="96"/>
        <v>366.92512693226627</v>
      </c>
      <c r="EF428">
        <v>397873.70678000001</v>
      </c>
      <c r="EG428">
        <v>566104.49173999997</v>
      </c>
      <c r="EJ428">
        <v>0</v>
      </c>
      <c r="EK428">
        <v>0</v>
      </c>
      <c r="EL428">
        <v>27215.848738000001</v>
      </c>
      <c r="EM428">
        <v>0</v>
      </c>
      <c r="EN428">
        <v>0</v>
      </c>
      <c r="EO428">
        <v>21801.217250999998</v>
      </c>
    </row>
    <row r="429" spans="1:146" x14ac:dyDescent="0.25">
      <c r="A429">
        <v>22044</v>
      </c>
      <c r="B429">
        <v>4</v>
      </c>
      <c r="C429">
        <v>2.7796115000000001E-3</v>
      </c>
      <c r="D429">
        <v>0</v>
      </c>
      <c r="E429">
        <v>0.99722038850000005</v>
      </c>
      <c r="F429">
        <v>1</v>
      </c>
      <c r="G429">
        <v>0</v>
      </c>
      <c r="H429">
        <v>58107.794662</v>
      </c>
      <c r="I429">
        <v>58107.794662</v>
      </c>
      <c r="J429">
        <v>58107.794662</v>
      </c>
      <c r="K429">
        <v>58107.794662</v>
      </c>
      <c r="L429">
        <v>4596.0807887999999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37628.601521999997</v>
      </c>
      <c r="S429">
        <v>11492.978157</v>
      </c>
      <c r="T429">
        <v>11492.978157</v>
      </c>
      <c r="U429">
        <v>11492.978157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29408.146336999998</v>
      </c>
      <c r="AB429">
        <v>29408.146336999998</v>
      </c>
      <c r="AC429">
        <v>29408.146336999998</v>
      </c>
      <c r="AD429">
        <v>29408.146336999998</v>
      </c>
      <c r="AE429">
        <v>29408.146336999998</v>
      </c>
      <c r="AF429">
        <v>12</v>
      </c>
      <c r="AG429">
        <v>0.13150000570000001</v>
      </c>
      <c r="AH429">
        <v>0.9885688305</v>
      </c>
      <c r="AI429">
        <v>0.13069633410000001</v>
      </c>
      <c r="AJ429">
        <f>IF(AI429&gt;0,MIN(AH429/AI429,100),100)</f>
        <v>7.5638604350112368</v>
      </c>
      <c r="AK429">
        <v>228606.50795999999</v>
      </c>
      <c r="AL429">
        <v>4195840.3106000004</v>
      </c>
      <c r="AM429">
        <v>18.353985000000002</v>
      </c>
      <c r="AN429">
        <f>IF(AND(AK429=0,AL429=0,AM429=0),1,0)</f>
        <v>0</v>
      </c>
      <c r="AQ429">
        <v>93.170977071999999</v>
      </c>
      <c r="AR429">
        <v>0.8787394462</v>
      </c>
      <c r="AS429">
        <v>163.52946721999999</v>
      </c>
      <c r="AT429">
        <v>1.5196057220999999</v>
      </c>
      <c r="AU429">
        <v>262.38722303999998</v>
      </c>
      <c r="AV429">
        <v>315.66492240000002</v>
      </c>
      <c r="AW429">
        <v>182.25539549999999</v>
      </c>
      <c r="AX429">
        <v>13.406950411</v>
      </c>
      <c r="AY429">
        <v>2636.0097135999999</v>
      </c>
      <c r="AZ429">
        <v>0.73594310299999999</v>
      </c>
      <c r="BA429">
        <v>0.10978014699999999</v>
      </c>
      <c r="BB429">
        <v>40.471736872999998</v>
      </c>
      <c r="BC429">
        <v>1.0245869482000001</v>
      </c>
      <c r="BD429">
        <v>9.5244068151000008</v>
      </c>
      <c r="BE429">
        <v>39000</v>
      </c>
      <c r="BF429">
        <v>1.0769230000000001</v>
      </c>
      <c r="BG429">
        <v>160137059.31999999</v>
      </c>
      <c r="BH429">
        <v>196025209.56999999</v>
      </c>
      <c r="BI429">
        <v>1.1306894754000001</v>
      </c>
      <c r="BJ429">
        <v>153.66918458000001</v>
      </c>
      <c r="BK429">
        <v>365.61600776</v>
      </c>
      <c r="BL429">
        <f>BK429/BJ429</f>
        <v>2.3792408917850456</v>
      </c>
      <c r="BM429">
        <v>40.355315754999999</v>
      </c>
      <c r="BN429">
        <v>2878</v>
      </c>
      <c r="BO429">
        <f>BN429*365.25*1000000/1000</f>
        <v>1051189500</v>
      </c>
      <c r="BP429">
        <f>BO429/(CR429*1000)</f>
        <v>77.86588888888889</v>
      </c>
      <c r="BQ429">
        <v>1</v>
      </c>
      <c r="BR429">
        <v>254</v>
      </c>
      <c r="BS429">
        <v>254</v>
      </c>
      <c r="BT429">
        <v>586</v>
      </c>
      <c r="BU429" t="s">
        <v>604</v>
      </c>
      <c r="BV429" t="s">
        <v>608</v>
      </c>
      <c r="BW429">
        <v>24.87</v>
      </c>
      <c r="BX429">
        <v>67.05</v>
      </c>
      <c r="BY429" t="s">
        <v>71</v>
      </c>
      <c r="BZ429" t="s">
        <v>72</v>
      </c>
      <c r="CA429" t="s">
        <v>118</v>
      </c>
      <c r="CB429" t="s">
        <v>879</v>
      </c>
      <c r="CC429" t="s">
        <v>96</v>
      </c>
      <c r="CD429" t="s">
        <v>96</v>
      </c>
      <c r="CE429">
        <v>18224.521261000002</v>
      </c>
      <c r="CF429">
        <v>1055</v>
      </c>
      <c r="CG429">
        <v>1419</v>
      </c>
      <c r="CH429">
        <v>1853</v>
      </c>
      <c r="CI429">
        <v>2405</v>
      </c>
      <c r="CJ429">
        <v>3119</v>
      </c>
      <c r="CK429">
        <v>3989</v>
      </c>
      <c r="CL429">
        <v>5048</v>
      </c>
      <c r="CM429">
        <v>6033</v>
      </c>
      <c r="CN429">
        <v>7147</v>
      </c>
      <c r="CO429">
        <v>8467</v>
      </c>
      <c r="CP429">
        <v>10031</v>
      </c>
      <c r="CQ429">
        <v>11743</v>
      </c>
      <c r="CR429">
        <v>13500</v>
      </c>
      <c r="CS429">
        <v>15500</v>
      </c>
      <c r="CT429" t="s">
        <v>885</v>
      </c>
      <c r="CU429">
        <v>17729</v>
      </c>
      <c r="CV429">
        <v>20190</v>
      </c>
      <c r="CW429">
        <v>2685.72</v>
      </c>
      <c r="CX429" t="s">
        <v>879</v>
      </c>
      <c r="CY429" t="s">
        <v>889</v>
      </c>
      <c r="CZ429">
        <v>3037.838456</v>
      </c>
      <c r="DA429">
        <v>6327.3618282999996</v>
      </c>
      <c r="DB429">
        <v>0.28742599489999998</v>
      </c>
      <c r="DC429">
        <v>355.64999390000003</v>
      </c>
      <c r="DD429">
        <f t="shared" si="98"/>
        <v>100</v>
      </c>
      <c r="DE429">
        <v>0.65418398379999998</v>
      </c>
      <c r="DF429">
        <v>0</v>
      </c>
      <c r="DG429">
        <v>0</v>
      </c>
      <c r="DH429">
        <v>2.5823280000000001E-2</v>
      </c>
      <c r="DI429">
        <v>43.412300000000002</v>
      </c>
      <c r="DJ429">
        <v>1.12104881</v>
      </c>
      <c r="DK429">
        <v>228606.50795999999</v>
      </c>
      <c r="DL429">
        <v>4195840.3106000004</v>
      </c>
      <c r="DM429">
        <v>18.353985000000002</v>
      </c>
      <c r="DN429">
        <f>IF(AND(D429=1,AM429&gt;1),1,0)</f>
        <v>0</v>
      </c>
      <c r="DO429">
        <f>IF(AND(DN429=0,AN429=1),AO429,DN429)</f>
        <v>0</v>
      </c>
      <c r="DP429">
        <f>IF(AND(E429=1,AS430&gt;0.3),1,0)</f>
        <v>0</v>
      </c>
      <c r="DQ429">
        <f>IF(AND(F429=1,AT430&gt;0.4),1,0)</f>
        <v>0</v>
      </c>
      <c r="DR429">
        <f>IF(AND($F429=1,$AT430&gt;1),1,0)</f>
        <v>0</v>
      </c>
      <c r="DS429">
        <f>IF(AND($F429=1,$AX429&gt;0.3),1,0)</f>
        <v>1</v>
      </c>
      <c r="DT429">
        <f>IF(AND($F429=1,$AX429&gt;0.4),1,0)</f>
        <v>1</v>
      </c>
      <c r="DU429">
        <f>IF(AND($F429=1,$AX429&gt;1),1,0)</f>
        <v>1</v>
      </c>
      <c r="DV429">
        <f>IF(AND($F429=1,$BI429&gt;0.3),1,0)</f>
        <v>1</v>
      </c>
      <c r="DW429">
        <f>IF(AND($F429=1,$BI429&gt;0.4),1,0)</f>
        <v>1</v>
      </c>
      <c r="DX429">
        <f>IF(AND($F429=1,$BI429&gt;1),1,0)</f>
        <v>1</v>
      </c>
      <c r="DY429">
        <f>IF(AND($F429=1,$BL429&gt;0.3),1,0)</f>
        <v>1</v>
      </c>
      <c r="DZ429">
        <f>IF(AND($F429=1,$BL429&gt;0.4),1,0)</f>
        <v>1</v>
      </c>
      <c r="EA429">
        <f>IF(AND($F429=1,$BL429&gt;1),1,0)</f>
        <v>1</v>
      </c>
      <c r="EB429" s="3">
        <v>150.75298381553458</v>
      </c>
      <c r="EC429">
        <f t="shared" si="94"/>
        <v>2035165281.5097167</v>
      </c>
      <c r="ED429">
        <f t="shared" si="95"/>
        <v>5571.9788679253024</v>
      </c>
      <c r="EE429">
        <f t="shared" si="96"/>
        <v>2878</v>
      </c>
      <c r="EF429">
        <v>58107.794662</v>
      </c>
      <c r="EG429">
        <v>0</v>
      </c>
      <c r="EH429">
        <v>29408.146336999998</v>
      </c>
      <c r="EI429">
        <v>0</v>
      </c>
      <c r="EJ429">
        <v>4593.7127920000003</v>
      </c>
      <c r="EK429">
        <v>4593.7127920000003</v>
      </c>
      <c r="EL429">
        <v>69879.095211000007</v>
      </c>
      <c r="EM429">
        <v>159294.84255999999</v>
      </c>
      <c r="EN429">
        <v>219400.78427</v>
      </c>
      <c r="EO429">
        <v>219400.78427</v>
      </c>
      <c r="EP429">
        <v>856776.21658999997</v>
      </c>
    </row>
    <row r="430" spans="1:146" x14ac:dyDescent="0.25">
      <c r="A430">
        <v>22046</v>
      </c>
      <c r="H430">
        <v>274690.62384000001</v>
      </c>
      <c r="I430">
        <v>274690.62384000001</v>
      </c>
      <c r="J430">
        <v>274690.62384000001</v>
      </c>
      <c r="K430">
        <v>274690.62384000001</v>
      </c>
      <c r="L430">
        <v>197865.21773</v>
      </c>
      <c r="M430">
        <v>552700.08181</v>
      </c>
      <c r="N430">
        <v>552700.08181</v>
      </c>
      <c r="O430">
        <v>272837.34259999997</v>
      </c>
      <c r="P430">
        <v>272837.34259999997</v>
      </c>
      <c r="Q430">
        <v>272837.34259999997</v>
      </c>
      <c r="AF430">
        <v>211</v>
      </c>
      <c r="AG430">
        <v>0.36460000279999999</v>
      </c>
      <c r="BE430">
        <v>39000</v>
      </c>
      <c r="BQ430">
        <v>1</v>
      </c>
      <c r="BR430">
        <v>346</v>
      </c>
      <c r="BS430">
        <v>346</v>
      </c>
      <c r="BT430">
        <v>586</v>
      </c>
      <c r="BU430" t="s">
        <v>604</v>
      </c>
      <c r="BV430" t="s">
        <v>609</v>
      </c>
      <c r="BW430">
        <v>31.55</v>
      </c>
      <c r="BX430">
        <v>74.34</v>
      </c>
      <c r="BY430" t="s">
        <v>71</v>
      </c>
      <c r="BZ430" t="s">
        <v>72</v>
      </c>
      <c r="CA430" t="s">
        <v>118</v>
      </c>
      <c r="CB430" t="s">
        <v>879</v>
      </c>
      <c r="CC430" t="s">
        <v>74</v>
      </c>
      <c r="CD430" t="s">
        <v>74</v>
      </c>
      <c r="CE430">
        <v>4858.9759745000001</v>
      </c>
      <c r="CF430">
        <v>836</v>
      </c>
      <c r="CG430">
        <v>1022</v>
      </c>
      <c r="CH430">
        <v>1264</v>
      </c>
      <c r="CI430">
        <v>1575</v>
      </c>
      <c r="CJ430">
        <v>1964</v>
      </c>
      <c r="CK430">
        <v>2399</v>
      </c>
      <c r="CL430">
        <v>2882</v>
      </c>
      <c r="CM430">
        <v>3388</v>
      </c>
      <c r="CN430">
        <v>3970</v>
      </c>
      <c r="CO430">
        <v>4653</v>
      </c>
      <c r="CP430">
        <v>5455</v>
      </c>
      <c r="CQ430">
        <v>6367</v>
      </c>
      <c r="CR430">
        <v>7352</v>
      </c>
      <c r="CS430">
        <v>8491</v>
      </c>
      <c r="CT430" t="s">
        <v>885</v>
      </c>
      <c r="CU430">
        <v>9769</v>
      </c>
      <c r="CV430">
        <v>11190</v>
      </c>
      <c r="CW430">
        <v>2680.61</v>
      </c>
      <c r="CX430" t="s">
        <v>879</v>
      </c>
      <c r="CY430" t="s">
        <v>889</v>
      </c>
      <c r="CZ430">
        <v>3824.7447523999999</v>
      </c>
      <c r="DA430">
        <v>6747.5955045999999</v>
      </c>
      <c r="DB430">
        <v>50.751800537000001</v>
      </c>
      <c r="DC430">
        <v>537.07598876999998</v>
      </c>
      <c r="DD430">
        <f t="shared" si="98"/>
        <v>10.582402655418129</v>
      </c>
      <c r="DE430">
        <v>358.13800049000002</v>
      </c>
      <c r="DF430">
        <v>206.82899474999999</v>
      </c>
      <c r="DG430">
        <v>1.7315599918</v>
      </c>
      <c r="DH430">
        <v>113.98719060000001</v>
      </c>
      <c r="DI430">
        <v>1.70153</v>
      </c>
      <c r="DJ430">
        <v>193.95303185</v>
      </c>
      <c r="DK430">
        <v>481892.90895999997</v>
      </c>
      <c r="DL430">
        <v>26139988.598999999</v>
      </c>
      <c r="DM430">
        <v>54.244394</v>
      </c>
      <c r="EB430" s="3">
        <v>150.75298381553458</v>
      </c>
      <c r="EC430">
        <f t="shared" si="94"/>
        <v>1108335937.0118103</v>
      </c>
      <c r="ED430">
        <f t="shared" si="95"/>
        <v>3034.4584175545797</v>
      </c>
      <c r="EE430">
        <f t="shared" si="96"/>
        <v>3034.4584175545797</v>
      </c>
      <c r="EF430">
        <v>274690.62384000001</v>
      </c>
      <c r="EG430">
        <v>272837.34259999997</v>
      </c>
      <c r="EJ430">
        <v>13510.50117</v>
      </c>
      <c r="EK430">
        <v>13510.50117</v>
      </c>
      <c r="EL430">
        <v>13510.50117</v>
      </c>
      <c r="EM430">
        <v>16280.388779999999</v>
      </c>
      <c r="EN430">
        <v>17439.850207</v>
      </c>
      <c r="EO430">
        <v>17439.850207</v>
      </c>
    </row>
    <row r="431" spans="1:146" x14ac:dyDescent="0.25">
      <c r="A431">
        <v>22048</v>
      </c>
      <c r="H431">
        <v>531998.87785000005</v>
      </c>
      <c r="I431">
        <v>531998.87785000005</v>
      </c>
      <c r="J431">
        <v>531998.87785000005</v>
      </c>
      <c r="K431">
        <v>531998.87785000005</v>
      </c>
      <c r="L431">
        <v>41511.665082</v>
      </c>
      <c r="M431">
        <v>434246.57043999998</v>
      </c>
      <c r="N431">
        <v>434246.57043999998</v>
      </c>
      <c r="O431">
        <v>434246.57043999998</v>
      </c>
      <c r="P431">
        <v>434246.57043999998</v>
      </c>
      <c r="Q431">
        <v>434246.57043999998</v>
      </c>
      <c r="AF431">
        <v>124</v>
      </c>
      <c r="AG431">
        <v>9.6100002500000004E-2</v>
      </c>
      <c r="BE431">
        <v>600000</v>
      </c>
      <c r="BQ431">
        <v>1</v>
      </c>
      <c r="BR431">
        <v>319</v>
      </c>
      <c r="BS431">
        <v>319</v>
      </c>
      <c r="BT431">
        <v>586</v>
      </c>
      <c r="BU431" t="s">
        <v>604</v>
      </c>
      <c r="BV431" t="s">
        <v>610</v>
      </c>
      <c r="BW431">
        <v>30.18</v>
      </c>
      <c r="BX431">
        <v>71.48</v>
      </c>
      <c r="BY431" t="s">
        <v>71</v>
      </c>
      <c r="BZ431" t="s">
        <v>72</v>
      </c>
      <c r="CA431" t="s">
        <v>118</v>
      </c>
      <c r="CB431" t="s">
        <v>879</v>
      </c>
      <c r="CC431" t="s">
        <v>96</v>
      </c>
      <c r="CD431" t="s">
        <v>96</v>
      </c>
      <c r="CE431">
        <v>2445.8858709000001</v>
      </c>
      <c r="CF431">
        <v>186</v>
      </c>
      <c r="CG431">
        <v>251</v>
      </c>
      <c r="CH431">
        <v>345</v>
      </c>
      <c r="CI431">
        <v>419</v>
      </c>
      <c r="CJ431">
        <v>501</v>
      </c>
      <c r="CK431">
        <v>599</v>
      </c>
      <c r="CL431">
        <v>715</v>
      </c>
      <c r="CM431">
        <v>827</v>
      </c>
      <c r="CN431">
        <v>953</v>
      </c>
      <c r="CO431">
        <v>1097</v>
      </c>
      <c r="CP431">
        <v>1265</v>
      </c>
      <c r="CQ431">
        <v>1472</v>
      </c>
      <c r="CR431">
        <v>1720</v>
      </c>
      <c r="CS431">
        <v>2014</v>
      </c>
      <c r="CT431" t="s">
        <v>886</v>
      </c>
      <c r="CU431">
        <v>2350</v>
      </c>
      <c r="CV431">
        <v>2730</v>
      </c>
      <c r="CW431">
        <v>2180.6999999999998</v>
      </c>
      <c r="CX431" t="s">
        <v>879</v>
      </c>
      <c r="CY431" t="s">
        <v>889</v>
      </c>
      <c r="CZ431">
        <v>3664.9164317</v>
      </c>
      <c r="DA431">
        <v>6545.9355527999996</v>
      </c>
      <c r="DB431">
        <v>0</v>
      </c>
      <c r="DC431">
        <v>0</v>
      </c>
      <c r="DD431">
        <v>0</v>
      </c>
      <c r="DE431">
        <v>358.13800049000002</v>
      </c>
      <c r="DF431">
        <v>206.82899474999999</v>
      </c>
      <c r="DG431">
        <v>1.7315599918</v>
      </c>
      <c r="DH431">
        <v>113.98719060000001</v>
      </c>
      <c r="DI431">
        <v>1.70153</v>
      </c>
      <c r="DJ431">
        <v>193.95303185</v>
      </c>
      <c r="DK431">
        <v>481892.90895999997</v>
      </c>
      <c r="DL431">
        <v>26139988.598999999</v>
      </c>
      <c r="DM431">
        <v>54.244394</v>
      </c>
      <c r="EB431" s="3">
        <v>150.75298381553458</v>
      </c>
      <c r="EC431">
        <f t="shared" si="94"/>
        <v>259295132.16271946</v>
      </c>
      <c r="ED431">
        <f t="shared" si="95"/>
        <v>709.91138169122371</v>
      </c>
      <c r="EE431">
        <f t="shared" si="96"/>
        <v>709.91138169122371</v>
      </c>
      <c r="EF431">
        <v>531998.87785000005</v>
      </c>
      <c r="EG431">
        <v>434246.57043999998</v>
      </c>
      <c r="EJ431">
        <v>0</v>
      </c>
      <c r="EK431">
        <v>0</v>
      </c>
      <c r="EL431">
        <v>0</v>
      </c>
      <c r="EM431">
        <v>65014.464334999997</v>
      </c>
      <c r="EN431">
        <v>65014.464334999997</v>
      </c>
      <c r="EO431">
        <v>65014.464334999997</v>
      </c>
    </row>
    <row r="432" spans="1:146" x14ac:dyDescent="0.25">
      <c r="A432">
        <v>22051</v>
      </c>
      <c r="H432">
        <v>512951.30336999998</v>
      </c>
      <c r="I432">
        <v>512951.30336999998</v>
      </c>
      <c r="J432">
        <v>512951.30336999998</v>
      </c>
      <c r="K432">
        <v>301120.44458000001</v>
      </c>
      <c r="L432">
        <v>0</v>
      </c>
      <c r="M432">
        <v>633409.60731999995</v>
      </c>
      <c r="N432">
        <v>633409.60731999995</v>
      </c>
      <c r="O432">
        <v>633409.60731999995</v>
      </c>
      <c r="P432">
        <v>633409.60731999995</v>
      </c>
      <c r="Q432">
        <v>633409.60731999995</v>
      </c>
      <c r="AF432">
        <v>328</v>
      </c>
      <c r="AG432">
        <v>0.23860000070000001</v>
      </c>
      <c r="BE432">
        <v>600000</v>
      </c>
      <c r="BQ432">
        <v>0</v>
      </c>
      <c r="BR432">
        <v>395</v>
      </c>
      <c r="BS432">
        <v>394</v>
      </c>
      <c r="BT432">
        <v>586</v>
      </c>
      <c r="BU432" t="s">
        <v>604</v>
      </c>
      <c r="BV432" t="s">
        <v>611</v>
      </c>
      <c r="BW432">
        <v>34</v>
      </c>
      <c r="BX432">
        <v>71.56</v>
      </c>
      <c r="BY432" t="s">
        <v>71</v>
      </c>
      <c r="BZ432" t="s">
        <v>72</v>
      </c>
      <c r="CA432" t="s">
        <v>118</v>
      </c>
      <c r="CB432" t="s">
        <v>879</v>
      </c>
      <c r="CC432" t="s">
        <v>74</v>
      </c>
      <c r="CD432" t="s">
        <v>74</v>
      </c>
      <c r="CE432">
        <v>1505.598342</v>
      </c>
      <c r="CF432">
        <v>153</v>
      </c>
      <c r="CG432">
        <v>178</v>
      </c>
      <c r="CH432">
        <v>214</v>
      </c>
      <c r="CI432">
        <v>238</v>
      </c>
      <c r="CJ432">
        <v>262</v>
      </c>
      <c r="CK432">
        <v>347</v>
      </c>
      <c r="CL432">
        <v>535</v>
      </c>
      <c r="CM432">
        <v>653</v>
      </c>
      <c r="CN432">
        <v>769</v>
      </c>
      <c r="CO432">
        <v>905</v>
      </c>
      <c r="CP432">
        <v>1067</v>
      </c>
      <c r="CQ432">
        <v>1259</v>
      </c>
      <c r="CR432">
        <v>1475</v>
      </c>
      <c r="CS432">
        <v>1730</v>
      </c>
      <c r="CT432" t="s">
        <v>886</v>
      </c>
      <c r="CU432">
        <v>2022</v>
      </c>
      <c r="CV432">
        <v>2352</v>
      </c>
      <c r="CW432">
        <v>1824.04</v>
      </c>
      <c r="CX432" t="s">
        <v>879</v>
      </c>
      <c r="CY432" t="s">
        <v>889</v>
      </c>
      <c r="CZ432">
        <v>4108.3378470999996</v>
      </c>
      <c r="DA432">
        <v>6384.8374425000002</v>
      </c>
      <c r="DB432">
        <v>2.7535999200000001E-2</v>
      </c>
      <c r="DC432">
        <v>0</v>
      </c>
      <c r="DD432">
        <f t="shared" ref="DD432:DD463" si="99">IF(DB432&gt;0,MIN(DC432/DB432,100),100)</f>
        <v>0</v>
      </c>
      <c r="DE432">
        <v>358.13800049000002</v>
      </c>
      <c r="DF432">
        <v>206.82899474999999</v>
      </c>
      <c r="DG432">
        <v>1.7315599918</v>
      </c>
      <c r="DH432">
        <v>81.638429110000004</v>
      </c>
      <c r="DI432">
        <v>0.69772000000000001</v>
      </c>
      <c r="DJ432">
        <v>56.960779369999997</v>
      </c>
      <c r="DK432">
        <v>0</v>
      </c>
      <c r="DL432">
        <v>0</v>
      </c>
      <c r="DM432">
        <v>0</v>
      </c>
      <c r="EB432" s="3">
        <v>150.75298381553458</v>
      </c>
      <c r="EC432">
        <f t="shared" si="94"/>
        <v>222360651.1279135</v>
      </c>
      <c r="ED432">
        <f t="shared" si="95"/>
        <v>608.79028371776462</v>
      </c>
      <c r="EE432">
        <f t="shared" si="96"/>
        <v>608.79028371776462</v>
      </c>
      <c r="EF432">
        <v>301120.44458000001</v>
      </c>
      <c r="EG432">
        <v>633409.60731999995</v>
      </c>
      <c r="EJ432">
        <v>0</v>
      </c>
      <c r="EK432">
        <v>0</v>
      </c>
      <c r="EL432">
        <v>0</v>
      </c>
      <c r="EM432">
        <v>0</v>
      </c>
      <c r="EN432">
        <v>794.76564690999999</v>
      </c>
      <c r="EO432">
        <v>794.76564690999999</v>
      </c>
    </row>
    <row r="433" spans="1:146" x14ac:dyDescent="0.25">
      <c r="A433">
        <v>22052</v>
      </c>
      <c r="B433">
        <v>3</v>
      </c>
      <c r="C433">
        <v>0.32093663909999998</v>
      </c>
      <c r="D433">
        <v>0</v>
      </c>
      <c r="E433">
        <v>0.67906336089999997</v>
      </c>
      <c r="F433">
        <v>1</v>
      </c>
      <c r="G433">
        <v>0</v>
      </c>
      <c r="H433">
        <v>438911.18664999999</v>
      </c>
      <c r="I433">
        <v>438911.18664999999</v>
      </c>
      <c r="J433">
        <v>438911.18664999999</v>
      </c>
      <c r="K433">
        <v>386150.22016999999</v>
      </c>
      <c r="L433">
        <v>48850.001046999998</v>
      </c>
      <c r="M433">
        <v>140680.11697999999</v>
      </c>
      <c r="N433">
        <v>140680.11697999999</v>
      </c>
      <c r="O433">
        <v>140680.11697999999</v>
      </c>
      <c r="P433">
        <v>140680.11697999999</v>
      </c>
      <c r="Q433">
        <v>140680.11697999999</v>
      </c>
      <c r="R433">
        <v>0</v>
      </c>
      <c r="S433">
        <v>0</v>
      </c>
      <c r="T433">
        <v>0</v>
      </c>
      <c r="U433">
        <v>0</v>
      </c>
      <c r="V433">
        <v>44912.242456</v>
      </c>
      <c r="W433">
        <v>1426.1009102999999</v>
      </c>
      <c r="X433">
        <v>1426.1009102999999</v>
      </c>
      <c r="Y433">
        <v>1426.1009102999999</v>
      </c>
      <c r="Z433">
        <v>1426.1009102999999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1657</v>
      </c>
      <c r="AG433">
        <v>0.1643999964</v>
      </c>
      <c r="AH433">
        <v>13.33259964</v>
      </c>
      <c r="AI433">
        <v>8.8063098500000006E-2</v>
      </c>
      <c r="AJ433">
        <f>IF(AI433&gt;0,MIN(AH433/AI433,100),100)</f>
        <v>100</v>
      </c>
      <c r="AK433">
        <v>0</v>
      </c>
      <c r="AL433">
        <v>0</v>
      </c>
      <c r="AM433">
        <v>0</v>
      </c>
      <c r="AN433">
        <f>IF(AND(AK433=0,AL433=0,AM433=0),1,0)</f>
        <v>1</v>
      </c>
      <c r="AQ433">
        <v>11.528350935000001</v>
      </c>
      <c r="AR433">
        <v>0</v>
      </c>
      <c r="AS433">
        <v>185.52353941999999</v>
      </c>
      <c r="AT433">
        <v>1.6047400000000001</v>
      </c>
      <c r="AU433">
        <v>297.71645903000001</v>
      </c>
      <c r="AV433">
        <v>358.13800049000002</v>
      </c>
      <c r="AW433">
        <v>206.82899474999999</v>
      </c>
      <c r="AX433">
        <v>1.7315599918</v>
      </c>
      <c r="AY433">
        <v>54.53</v>
      </c>
      <c r="AZ433">
        <v>4.2435</v>
      </c>
      <c r="BA433">
        <v>1.4999999999999999E-2</v>
      </c>
      <c r="BB433">
        <v>0.76500000000000001</v>
      </c>
      <c r="BC433">
        <v>0.15</v>
      </c>
      <c r="BD433">
        <v>7.5</v>
      </c>
      <c r="BE433">
        <v>600000</v>
      </c>
      <c r="BF433">
        <v>6.0256410000000002</v>
      </c>
      <c r="BG433">
        <v>107377.815</v>
      </c>
      <c r="BH433">
        <v>184384.92800000001</v>
      </c>
      <c r="BI433">
        <v>1.717160365</v>
      </c>
      <c r="BJ433">
        <v>1.9007E-2</v>
      </c>
      <c r="BK433">
        <v>0</v>
      </c>
      <c r="BL433">
        <f>BK433/BJ433</f>
        <v>0</v>
      </c>
      <c r="BM433">
        <v>117.90626833</v>
      </c>
      <c r="BN433">
        <v>1452</v>
      </c>
      <c r="BO433">
        <f>BN433*365.25*1000000/1000</f>
        <v>530343000</v>
      </c>
      <c r="BP433">
        <f>BO433/(CR433*1000)</f>
        <v>606.79977116704811</v>
      </c>
      <c r="BQ433">
        <v>0</v>
      </c>
      <c r="BR433">
        <v>321</v>
      </c>
      <c r="BS433">
        <v>321</v>
      </c>
      <c r="BT433">
        <v>586</v>
      </c>
      <c r="BU433" t="s">
        <v>604</v>
      </c>
      <c r="BV433" t="s">
        <v>612</v>
      </c>
      <c r="BW433">
        <v>30.2</v>
      </c>
      <c r="BX433">
        <v>67</v>
      </c>
      <c r="BY433" t="s">
        <v>71</v>
      </c>
      <c r="BZ433" t="s">
        <v>72</v>
      </c>
      <c r="CA433" t="s">
        <v>118</v>
      </c>
      <c r="CB433" t="s">
        <v>879</v>
      </c>
      <c r="CC433" t="s">
        <v>96</v>
      </c>
      <c r="CD433" t="s">
        <v>96</v>
      </c>
      <c r="CE433">
        <v>938.36138325000002</v>
      </c>
      <c r="CF433">
        <v>83</v>
      </c>
      <c r="CG433">
        <v>93</v>
      </c>
      <c r="CH433">
        <v>105</v>
      </c>
      <c r="CI433">
        <v>123</v>
      </c>
      <c r="CJ433">
        <v>145</v>
      </c>
      <c r="CK433">
        <v>190</v>
      </c>
      <c r="CL433">
        <v>272</v>
      </c>
      <c r="CM433">
        <v>339</v>
      </c>
      <c r="CN433">
        <v>414</v>
      </c>
      <c r="CO433">
        <v>504</v>
      </c>
      <c r="CP433">
        <v>614</v>
      </c>
      <c r="CQ433">
        <v>740</v>
      </c>
      <c r="CR433">
        <v>874</v>
      </c>
      <c r="CS433">
        <v>1030</v>
      </c>
      <c r="CT433" t="s">
        <v>886</v>
      </c>
      <c r="CU433">
        <v>1210</v>
      </c>
      <c r="CV433">
        <v>1415</v>
      </c>
      <c r="CW433">
        <v>1366.4</v>
      </c>
      <c r="CX433" t="s">
        <v>879</v>
      </c>
      <c r="CY433" t="s">
        <v>889</v>
      </c>
      <c r="CZ433">
        <v>3667.2558539000001</v>
      </c>
      <c r="DA433">
        <v>6134.8951524000004</v>
      </c>
      <c r="DB433">
        <v>8.8063098500000006E-2</v>
      </c>
      <c r="DC433">
        <v>13.33259964</v>
      </c>
      <c r="DD433">
        <f t="shared" si="99"/>
        <v>100</v>
      </c>
      <c r="DE433">
        <v>358.13800049000002</v>
      </c>
      <c r="DF433">
        <v>206.82899474999999</v>
      </c>
      <c r="DG433">
        <v>1.7315599918</v>
      </c>
      <c r="DH433">
        <v>185.52353941999999</v>
      </c>
      <c r="DI433">
        <v>1.6047400000000001</v>
      </c>
      <c r="DJ433">
        <v>297.71645903000001</v>
      </c>
      <c r="DK433">
        <v>0</v>
      </c>
      <c r="DL433">
        <v>0</v>
      </c>
      <c r="DM433">
        <v>0</v>
      </c>
      <c r="DN433">
        <f>IF(AND(D433=1,AM433&gt;1),1,0)</f>
        <v>0</v>
      </c>
      <c r="DO433">
        <f>IF(AND(DN433=0,AN433=1),AO433,DN433)</f>
        <v>0</v>
      </c>
      <c r="DP433">
        <f>IF(AND(E433=1,AS434&gt;0.3),1,0)</f>
        <v>0</v>
      </c>
      <c r="DQ433">
        <f>IF(AND(F433=1,AT434&gt;0.4),1,0)</f>
        <v>0</v>
      </c>
      <c r="DR433">
        <f>IF(AND($F433=1,$AT434&gt;1),1,0)</f>
        <v>0</v>
      </c>
      <c r="DS433">
        <f>IF(AND($F433=1,$AX433&gt;0.3),1,0)</f>
        <v>1</v>
      </c>
      <c r="DT433">
        <f>IF(AND($F433=1,$AX433&gt;0.4),1,0)</f>
        <v>1</v>
      </c>
      <c r="DU433">
        <f>IF(AND($F433=1,$AX433&gt;1),1,0)</f>
        <v>1</v>
      </c>
      <c r="DV433">
        <f>IF(AND($F433=1,$BI433&gt;0.3),1,0)</f>
        <v>1</v>
      </c>
      <c r="DW433">
        <f>IF(AND($F433=1,$BI433&gt;0.4),1,0)</f>
        <v>1</v>
      </c>
      <c r="DX433">
        <f>IF(AND($F433=1,$BI433&gt;1),1,0)</f>
        <v>1</v>
      </c>
      <c r="DY433">
        <f>IF(AND($F433=1,$BL433&gt;0.3),1,0)</f>
        <v>0</v>
      </c>
      <c r="DZ433">
        <f>IF(AND($F433=1,$BL433&gt;0.4),1,0)</f>
        <v>0</v>
      </c>
      <c r="EA433">
        <f>IF(AND($F433=1,$BL433&gt;1),1,0)</f>
        <v>0</v>
      </c>
      <c r="EB433" s="3">
        <v>150.75298381553458</v>
      </c>
      <c r="EC433">
        <f t="shared" si="94"/>
        <v>131758107.85477722</v>
      </c>
      <c r="ED433">
        <f t="shared" si="95"/>
        <v>360.73403930123811</v>
      </c>
      <c r="EE433">
        <f t="shared" si="96"/>
        <v>1452</v>
      </c>
      <c r="EF433">
        <v>386150.22016999999</v>
      </c>
      <c r="EG433">
        <v>140680.11697999999</v>
      </c>
      <c r="EH433">
        <v>0</v>
      </c>
      <c r="EI433">
        <v>69007.019044000001</v>
      </c>
      <c r="EJ433">
        <v>67248.623359999998</v>
      </c>
      <c r="EK433">
        <v>93428.134344000006</v>
      </c>
      <c r="EL433">
        <v>154079.72089999999</v>
      </c>
      <c r="EM433">
        <v>71419.045526000002</v>
      </c>
      <c r="EN433">
        <v>186304.82094999999</v>
      </c>
      <c r="EO433">
        <v>282351.13832000003</v>
      </c>
      <c r="EP433">
        <v>125.10609384999999</v>
      </c>
    </row>
    <row r="434" spans="1:146" x14ac:dyDescent="0.25">
      <c r="A434">
        <v>22054</v>
      </c>
      <c r="H434">
        <v>401580.98521000001</v>
      </c>
      <c r="I434">
        <v>401580.98521000001</v>
      </c>
      <c r="J434">
        <v>401580.98521000001</v>
      </c>
      <c r="K434">
        <v>401580.98521000001</v>
      </c>
      <c r="L434">
        <v>0</v>
      </c>
      <c r="M434">
        <v>654788.22733999998</v>
      </c>
      <c r="N434">
        <v>654788.22733999998</v>
      </c>
      <c r="O434">
        <v>563361.33360000001</v>
      </c>
      <c r="P434">
        <v>563361.33360000001</v>
      </c>
      <c r="Q434">
        <v>563361.33360000001</v>
      </c>
      <c r="AF434">
        <v>481</v>
      </c>
      <c r="AG434">
        <v>0.59490001199999998</v>
      </c>
      <c r="BE434">
        <v>600000</v>
      </c>
      <c r="BQ434">
        <v>0</v>
      </c>
      <c r="BR434">
        <v>387</v>
      </c>
      <c r="BS434">
        <v>386</v>
      </c>
      <c r="BT434">
        <v>586</v>
      </c>
      <c r="BU434" t="s">
        <v>604</v>
      </c>
      <c r="BV434" t="s">
        <v>613</v>
      </c>
      <c r="BW434">
        <v>33.6</v>
      </c>
      <c r="BX434">
        <v>73.069999999999993</v>
      </c>
      <c r="BY434" t="s">
        <v>71</v>
      </c>
      <c r="BZ434" t="s">
        <v>72</v>
      </c>
      <c r="CA434" t="s">
        <v>118</v>
      </c>
      <c r="CB434" t="s">
        <v>879</v>
      </c>
      <c r="CC434" t="s">
        <v>93</v>
      </c>
      <c r="CD434" t="s">
        <v>881</v>
      </c>
      <c r="CE434">
        <v>2740.4511226</v>
      </c>
      <c r="CF434">
        <v>233</v>
      </c>
      <c r="CG434">
        <v>278</v>
      </c>
      <c r="CH434">
        <v>333</v>
      </c>
      <c r="CI434">
        <v>426</v>
      </c>
      <c r="CJ434">
        <v>550</v>
      </c>
      <c r="CK434">
        <v>670</v>
      </c>
      <c r="CL434">
        <v>779</v>
      </c>
      <c r="CM434">
        <v>919</v>
      </c>
      <c r="CN434">
        <v>1087</v>
      </c>
      <c r="CO434">
        <v>1286</v>
      </c>
      <c r="CP434">
        <v>1522</v>
      </c>
      <c r="CQ434">
        <v>1795</v>
      </c>
      <c r="CR434">
        <v>2098</v>
      </c>
      <c r="CS434">
        <v>2453</v>
      </c>
      <c r="CT434" t="s">
        <v>886</v>
      </c>
      <c r="CU434">
        <v>2856</v>
      </c>
      <c r="CV434">
        <v>3311</v>
      </c>
      <c r="CW434">
        <v>2079.17</v>
      </c>
      <c r="CX434" t="s">
        <v>879</v>
      </c>
      <c r="CY434" t="s">
        <v>889</v>
      </c>
      <c r="CZ434">
        <v>4062.2400011</v>
      </c>
      <c r="DA434">
        <v>6538.5777682999997</v>
      </c>
      <c r="DB434">
        <v>49.644199370999999</v>
      </c>
      <c r="DC434">
        <v>0</v>
      </c>
      <c r="DD434">
        <f t="shared" si="99"/>
        <v>0</v>
      </c>
      <c r="DE434">
        <v>358.13800049000002</v>
      </c>
      <c r="DF434">
        <v>206.82899474999999</v>
      </c>
      <c r="DG434">
        <v>1.7315599918</v>
      </c>
      <c r="DH434">
        <v>81.638429110000004</v>
      </c>
      <c r="DI434">
        <v>0.69772000000000001</v>
      </c>
      <c r="DJ434">
        <v>56.960779369999997</v>
      </c>
      <c r="DK434">
        <v>0</v>
      </c>
      <c r="DL434">
        <v>0</v>
      </c>
      <c r="DM434">
        <v>0</v>
      </c>
      <c r="EB434" s="3">
        <v>150.75298381553458</v>
      </c>
      <c r="EC434">
        <f t="shared" si="94"/>
        <v>316279760.04499155</v>
      </c>
      <c r="ED434">
        <f t="shared" si="95"/>
        <v>865.92678999313239</v>
      </c>
      <c r="EE434">
        <f t="shared" si="96"/>
        <v>865.92678999313239</v>
      </c>
      <c r="EF434">
        <v>401580.98521000001</v>
      </c>
      <c r="EG434">
        <v>563361.33360000001</v>
      </c>
      <c r="EJ434">
        <v>0</v>
      </c>
      <c r="EK434">
        <v>0</v>
      </c>
      <c r="EL434">
        <v>35518.712084999999</v>
      </c>
      <c r="EM434">
        <v>0</v>
      </c>
      <c r="EN434">
        <v>0</v>
      </c>
      <c r="EO434">
        <v>26012.087088</v>
      </c>
    </row>
    <row r="435" spans="1:146" x14ac:dyDescent="0.25">
      <c r="A435">
        <v>22063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2977.7720014000001</v>
      </c>
      <c r="I435">
        <v>0</v>
      </c>
      <c r="J435">
        <v>0</v>
      </c>
      <c r="K435">
        <v>0</v>
      </c>
      <c r="L435">
        <v>0</v>
      </c>
      <c r="M435">
        <v>46488.567794000002</v>
      </c>
      <c r="N435">
        <v>0</v>
      </c>
      <c r="O435">
        <v>0</v>
      </c>
      <c r="P435">
        <v>0</v>
      </c>
      <c r="Q435">
        <v>0</v>
      </c>
      <c r="R435">
        <v>1299.9482568999999</v>
      </c>
      <c r="S435">
        <v>1299.9482568999999</v>
      </c>
      <c r="T435">
        <v>1299.9482568999999</v>
      </c>
      <c r="U435">
        <v>1299.9482568999999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16355.521467</v>
      </c>
      <c r="AB435">
        <v>16355.521467</v>
      </c>
      <c r="AC435">
        <v>16355.521467</v>
      </c>
      <c r="AD435">
        <v>16355.521467</v>
      </c>
      <c r="AE435">
        <v>16355.521467</v>
      </c>
      <c r="AF435">
        <v>17</v>
      </c>
      <c r="AG435">
        <v>1.1426000595000001</v>
      </c>
      <c r="AH435">
        <v>0</v>
      </c>
      <c r="AI435">
        <v>2326.2199707</v>
      </c>
      <c r="AJ435">
        <f>IF(AI435&gt;0,MIN(AH435/AI435,100),100)</f>
        <v>0</v>
      </c>
      <c r="AK435">
        <v>0</v>
      </c>
      <c r="AL435">
        <v>0</v>
      </c>
      <c r="AM435">
        <v>0</v>
      </c>
      <c r="AN435">
        <f>IF(AND(AK435=0,AL435=0,AM435=0),1,0)</f>
        <v>1</v>
      </c>
      <c r="AQ435">
        <v>30.397607473000001</v>
      </c>
      <c r="AR435">
        <v>0</v>
      </c>
      <c r="AS435">
        <v>4.8116187999999998</v>
      </c>
      <c r="AT435">
        <v>4.0037799999999998E-2</v>
      </c>
      <c r="AU435">
        <v>0.19264676999999999</v>
      </c>
      <c r="AV435">
        <v>0.79647499320000004</v>
      </c>
      <c r="AW435">
        <v>3.5204598904000002</v>
      </c>
      <c r="AX435">
        <v>0.22624200580000001</v>
      </c>
      <c r="AY435">
        <v>1017.37</v>
      </c>
      <c r="AZ435">
        <v>6.8440000000000003</v>
      </c>
      <c r="BA435">
        <v>67.27</v>
      </c>
      <c r="BB435">
        <v>889.32</v>
      </c>
      <c r="BC435">
        <v>354.67</v>
      </c>
      <c r="BD435">
        <v>0</v>
      </c>
      <c r="BE435">
        <v>7000</v>
      </c>
      <c r="BF435">
        <v>4.3333329999999997</v>
      </c>
      <c r="BG435">
        <v>3550031.9819999998</v>
      </c>
      <c r="BH435">
        <v>193268.06400000001</v>
      </c>
      <c r="BI435">
        <v>5.4441217700000002E-2</v>
      </c>
      <c r="BJ435">
        <v>5.9641852399999999</v>
      </c>
      <c r="BK435">
        <v>0</v>
      </c>
      <c r="BL435">
        <f>BK435/BJ435</f>
        <v>0</v>
      </c>
      <c r="BM435">
        <v>101.0582915</v>
      </c>
      <c r="BN435">
        <v>725</v>
      </c>
      <c r="BO435">
        <f>BN435*365.25*1000000/1000</f>
        <v>264806250</v>
      </c>
      <c r="BP435">
        <f>BO435/(CR435*1000)</f>
        <v>190.6452483801296</v>
      </c>
      <c r="BQ435">
        <v>0</v>
      </c>
      <c r="BR435">
        <v>124</v>
      </c>
      <c r="BS435">
        <v>124</v>
      </c>
      <c r="BT435">
        <v>591</v>
      </c>
      <c r="BU435" t="s">
        <v>614</v>
      </c>
      <c r="BV435" t="s">
        <v>615</v>
      </c>
      <c r="BW435">
        <v>8.9700000000000006</v>
      </c>
      <c r="BX435">
        <v>-79.53</v>
      </c>
      <c r="BY435" t="s">
        <v>167</v>
      </c>
      <c r="BZ435" t="s">
        <v>327</v>
      </c>
      <c r="CA435" t="s">
        <v>79</v>
      </c>
      <c r="CB435" t="s">
        <v>877</v>
      </c>
      <c r="CC435" t="s">
        <v>80</v>
      </c>
      <c r="CD435" t="s">
        <v>881</v>
      </c>
      <c r="CE435">
        <v>744.56991130999995</v>
      </c>
      <c r="CF435">
        <v>171</v>
      </c>
      <c r="CG435">
        <v>220</v>
      </c>
      <c r="CH435">
        <v>283</v>
      </c>
      <c r="CI435">
        <v>360</v>
      </c>
      <c r="CJ435">
        <v>455</v>
      </c>
      <c r="CK435">
        <v>528</v>
      </c>
      <c r="CL435">
        <v>613</v>
      </c>
      <c r="CM435">
        <v>721</v>
      </c>
      <c r="CN435">
        <v>847</v>
      </c>
      <c r="CO435">
        <v>953</v>
      </c>
      <c r="CP435">
        <v>1073</v>
      </c>
      <c r="CQ435">
        <v>1221</v>
      </c>
      <c r="CR435">
        <v>1389</v>
      </c>
      <c r="CS435">
        <v>1585</v>
      </c>
      <c r="CT435" t="s">
        <v>886</v>
      </c>
      <c r="CU435">
        <v>1794</v>
      </c>
      <c r="CV435">
        <v>1992</v>
      </c>
      <c r="CW435">
        <v>9185.91</v>
      </c>
      <c r="CX435" t="s">
        <v>877</v>
      </c>
      <c r="CY435" t="s">
        <v>890</v>
      </c>
      <c r="CZ435">
        <v>1107.3573105999999</v>
      </c>
      <c r="DA435">
        <v>-7910.4220599999999</v>
      </c>
      <c r="DB435">
        <v>404.35501098999998</v>
      </c>
      <c r="DC435">
        <v>0</v>
      </c>
      <c r="DD435">
        <f t="shared" si="99"/>
        <v>0</v>
      </c>
      <c r="DE435">
        <v>0.1166300029</v>
      </c>
      <c r="DF435">
        <v>1.9774099588</v>
      </c>
      <c r="DG435">
        <v>5.8981299399999999E-2</v>
      </c>
      <c r="DH435">
        <v>2.9983193899999998</v>
      </c>
      <c r="DI435">
        <v>5.5406799999999999E-2</v>
      </c>
      <c r="DJ435">
        <v>0.1661272</v>
      </c>
      <c r="DK435">
        <v>0</v>
      </c>
      <c r="DL435">
        <v>0</v>
      </c>
      <c r="DM435">
        <v>0</v>
      </c>
      <c r="DN435">
        <f>IF(AND(D435=1,AM435&gt;1),1,0)</f>
        <v>0</v>
      </c>
      <c r="DO435">
        <f>IF(AND(DN435=0,AN435=1),AO435,DN435)</f>
        <v>0</v>
      </c>
      <c r="DP435">
        <f>IF(AND(E435=1,AS436&gt;0.3),1,0)</f>
        <v>1</v>
      </c>
      <c r="DQ435">
        <f>IF(AND(F435=1,AT436&gt;0.4),1,0)</f>
        <v>0</v>
      </c>
      <c r="DR435">
        <f>IF(AND($F435=1,$AT436&gt;1),1,0)</f>
        <v>0</v>
      </c>
      <c r="DS435">
        <f>IF(AND($F435=1,$AX435&gt;0.3),1,0)</f>
        <v>0</v>
      </c>
      <c r="DT435">
        <f>IF(AND($F435=1,$AX435&gt;0.4),1,0)</f>
        <v>0</v>
      </c>
      <c r="DU435">
        <f>IF(AND($F435=1,$AX435&gt;1),1,0)</f>
        <v>0</v>
      </c>
      <c r="DV435">
        <f>IF(AND($F435=1,$BI435&gt;0.3),1,0)</f>
        <v>0</v>
      </c>
      <c r="DW435">
        <f>IF(AND($F435=1,$BI435&gt;0.4),1,0)</f>
        <v>0</v>
      </c>
      <c r="DX435">
        <f>IF(AND($F435=1,$BI435&gt;1),1,0)</f>
        <v>0</v>
      </c>
      <c r="DY435">
        <f>IF(AND($F435=1,$BL435&gt;0.3),1,0)</f>
        <v>0</v>
      </c>
      <c r="DZ435">
        <f>IF(AND($F435=1,$BL435&gt;0.4),1,0)</f>
        <v>0</v>
      </c>
      <c r="EA435">
        <f>IF(AND($F435=1,$BL435&gt;1),1,0)</f>
        <v>0</v>
      </c>
      <c r="EB435" s="3">
        <v>97.514836795252236</v>
      </c>
      <c r="EC435">
        <f t="shared" si="94"/>
        <v>135448108.30860534</v>
      </c>
      <c r="ED435">
        <f t="shared" si="95"/>
        <v>370.83670994826923</v>
      </c>
      <c r="EE435">
        <f t="shared" si="96"/>
        <v>725</v>
      </c>
      <c r="EF435">
        <v>0</v>
      </c>
      <c r="EG435">
        <v>0</v>
      </c>
      <c r="EH435">
        <v>16355.521467</v>
      </c>
      <c r="EI435">
        <v>0</v>
      </c>
      <c r="EJ435">
        <v>0</v>
      </c>
      <c r="EK435">
        <v>0</v>
      </c>
      <c r="EL435">
        <v>57853.974244999998</v>
      </c>
      <c r="EM435">
        <v>0</v>
      </c>
      <c r="EN435">
        <v>0</v>
      </c>
      <c r="EO435">
        <v>0</v>
      </c>
      <c r="EP435">
        <v>1019.0126111</v>
      </c>
    </row>
    <row r="436" spans="1:146" x14ac:dyDescent="0.25">
      <c r="A436">
        <v>22065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59</v>
      </c>
      <c r="AG436">
        <v>0.8457999826</v>
      </c>
      <c r="AH436">
        <v>19.418699265000001</v>
      </c>
      <c r="AI436">
        <v>91.386596679999997</v>
      </c>
      <c r="AJ436">
        <f>IF(AI436&gt;0,MIN(AH436/AI436,100),100)</f>
        <v>0.21248957692337167</v>
      </c>
      <c r="AK436">
        <v>1302946.6629999999</v>
      </c>
      <c r="AL436">
        <v>34986.723794999998</v>
      </c>
      <c r="AM436">
        <v>2.6852000000000001E-2</v>
      </c>
      <c r="AN436">
        <f>IF(AND(AK436=0,AL436=0,AM436=0),1,0)</f>
        <v>0</v>
      </c>
      <c r="AQ436">
        <v>7.5559457551999998</v>
      </c>
      <c r="AR436">
        <v>0</v>
      </c>
      <c r="AS436">
        <v>245.18855031999999</v>
      </c>
      <c r="AT436">
        <v>1.30443E-2</v>
      </c>
      <c r="AU436">
        <v>3.1983163100000001</v>
      </c>
      <c r="AV436">
        <v>19.104499817000001</v>
      </c>
      <c r="AW436">
        <v>791.88500977000001</v>
      </c>
      <c r="AX436">
        <v>2.41254009E-2</v>
      </c>
      <c r="AY436">
        <v>788892.81</v>
      </c>
      <c r="AZ436">
        <v>4.6310000000000002</v>
      </c>
      <c r="BA436">
        <v>13177.58</v>
      </c>
      <c r="BB436">
        <v>66825.77</v>
      </c>
      <c r="BC436">
        <v>27964.58</v>
      </c>
      <c r="BD436">
        <v>0</v>
      </c>
      <c r="BE436">
        <v>33000</v>
      </c>
      <c r="BF436">
        <v>3.1666669999999999</v>
      </c>
      <c r="BG436">
        <v>157857296.88</v>
      </c>
      <c r="BH436">
        <v>1636543.953</v>
      </c>
      <c r="BI436">
        <v>1.0367236700000001E-2</v>
      </c>
      <c r="BJ436">
        <v>206.27430724999999</v>
      </c>
      <c r="BK436">
        <v>0.85626566000000004</v>
      </c>
      <c r="BL436">
        <f>BK436/BJ436</f>
        <v>4.1511018575969552E-3</v>
      </c>
      <c r="BM436">
        <v>5.3411600139999997</v>
      </c>
      <c r="BN436">
        <v>330</v>
      </c>
      <c r="BO436">
        <f>BN436*365.25*1000000/1000</f>
        <v>120532500</v>
      </c>
      <c r="BP436">
        <f>BO436/(CR436*1000)</f>
        <v>58.143994211287989</v>
      </c>
      <c r="BQ436">
        <v>1</v>
      </c>
      <c r="BR436">
        <v>28</v>
      </c>
      <c r="BS436">
        <v>28</v>
      </c>
      <c r="BT436">
        <v>600</v>
      </c>
      <c r="BU436" t="s">
        <v>616</v>
      </c>
      <c r="BV436" t="s">
        <v>617</v>
      </c>
      <c r="BW436">
        <v>-25.27</v>
      </c>
      <c r="BX436">
        <v>-57.67</v>
      </c>
      <c r="BY436" t="s">
        <v>91</v>
      </c>
      <c r="BZ436" t="s">
        <v>91</v>
      </c>
      <c r="CA436" t="s">
        <v>118</v>
      </c>
      <c r="CB436" t="s">
        <v>879</v>
      </c>
      <c r="CC436" t="s">
        <v>80</v>
      </c>
      <c r="CD436" t="s">
        <v>881</v>
      </c>
      <c r="CE436">
        <v>1175.6077321</v>
      </c>
      <c r="CF436">
        <v>258</v>
      </c>
      <c r="CG436">
        <v>314</v>
      </c>
      <c r="CH436">
        <v>382</v>
      </c>
      <c r="CI436">
        <v>461</v>
      </c>
      <c r="CJ436">
        <v>552</v>
      </c>
      <c r="CK436">
        <v>654</v>
      </c>
      <c r="CL436">
        <v>770</v>
      </c>
      <c r="CM436">
        <v>914</v>
      </c>
      <c r="CN436">
        <v>1091</v>
      </c>
      <c r="CO436">
        <v>1287</v>
      </c>
      <c r="CP436">
        <v>1507</v>
      </c>
      <c r="CQ436">
        <v>1765</v>
      </c>
      <c r="CR436">
        <v>2073</v>
      </c>
      <c r="CS436">
        <v>2417</v>
      </c>
      <c r="CT436" t="s">
        <v>886</v>
      </c>
      <c r="CU436">
        <v>2777</v>
      </c>
      <c r="CV436">
        <v>3139</v>
      </c>
      <c r="CW436">
        <v>3894.06</v>
      </c>
      <c r="CX436" t="s">
        <v>879</v>
      </c>
      <c r="CY436" t="s">
        <v>889</v>
      </c>
      <c r="CZ436">
        <v>-3085.4644309999999</v>
      </c>
      <c r="DA436">
        <v>-5431.1793900000002</v>
      </c>
      <c r="DB436">
        <v>91.386596679999997</v>
      </c>
      <c r="DC436">
        <v>19.418699265000001</v>
      </c>
      <c r="DD436">
        <f t="shared" si="99"/>
        <v>0.21248957692337167</v>
      </c>
      <c r="DE436">
        <v>19.104499817000001</v>
      </c>
      <c r="DF436">
        <v>791.88500977000001</v>
      </c>
      <c r="DG436">
        <v>2.41254009E-2</v>
      </c>
      <c r="DH436">
        <v>245.18855031999999</v>
      </c>
      <c r="DI436">
        <v>1.30443E-2</v>
      </c>
      <c r="DJ436">
        <v>3.1983163100000001</v>
      </c>
      <c r="DK436">
        <v>1302946.6629999999</v>
      </c>
      <c r="DL436">
        <v>34986.723794999998</v>
      </c>
      <c r="DM436">
        <v>2.6852000000000001E-2</v>
      </c>
      <c r="DN436">
        <f>IF(AND(D436=1,AM436&gt;1),1,0)</f>
        <v>0</v>
      </c>
      <c r="DO436">
        <f>IF(AND(DN436=0,AN436=1),AO436,DN436)</f>
        <v>0</v>
      </c>
      <c r="DP436">
        <f>IF(AND(E436=1,AS437&gt;0.3),1,0)</f>
        <v>0</v>
      </c>
      <c r="DQ436">
        <f>IF(AND(F436=1,AT437&gt;0.4),1,0)</f>
        <v>0</v>
      </c>
      <c r="DR436">
        <f>IF(AND($F436=1,$AT437&gt;1),1,0)</f>
        <v>0</v>
      </c>
      <c r="DS436">
        <f>IF(AND($F436=1,$AX436&gt;0.3),1,0)</f>
        <v>0</v>
      </c>
      <c r="DT436">
        <f>IF(AND($F436=1,$AX436&gt;0.4),1,0)</f>
        <v>0</v>
      </c>
      <c r="DU436">
        <f>IF(AND($F436=1,$AX436&gt;1),1,0)</f>
        <v>0</v>
      </c>
      <c r="DV436">
        <f>IF(AND($F436=1,$BI436&gt;0.3),1,0)</f>
        <v>0</v>
      </c>
      <c r="DW436">
        <f>IF(AND($F436=1,$BI436&gt;0.4),1,0)</f>
        <v>0</v>
      </c>
      <c r="DX436">
        <f>IF(AND($F436=1,$BI436&gt;1),1,0)</f>
        <v>0</v>
      </c>
      <c r="DY436">
        <f>IF(AND($F436=1,$BL436&gt;0.3),1,0)</f>
        <v>0</v>
      </c>
      <c r="DZ436">
        <f>IF(AND($F436=1,$BL436&gt;0.4),1,0)</f>
        <v>0</v>
      </c>
      <c r="EA436">
        <f>IF(AND($F436=1,$BL436&gt;1),1,0)</f>
        <v>0</v>
      </c>
      <c r="EB436" s="3">
        <v>24.521824423737126</v>
      </c>
      <c r="EC436">
        <f t="shared" si="94"/>
        <v>50833742.030407064</v>
      </c>
      <c r="ED436">
        <f t="shared" si="95"/>
        <v>139.17520063082014</v>
      </c>
      <c r="EE436">
        <f t="shared" si="96"/>
        <v>330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790671.97777999996</v>
      </c>
    </row>
    <row r="437" spans="1:146" x14ac:dyDescent="0.25">
      <c r="A437">
        <v>22067</v>
      </c>
      <c r="H437">
        <v>65659.054283000005</v>
      </c>
      <c r="I437">
        <v>65659.054283000005</v>
      </c>
      <c r="J437">
        <v>44184.793476999999</v>
      </c>
      <c r="K437">
        <v>12171.595563999999</v>
      </c>
      <c r="L437">
        <v>12171.595563999999</v>
      </c>
      <c r="M437">
        <v>0</v>
      </c>
      <c r="N437">
        <v>0</v>
      </c>
      <c r="O437">
        <v>0</v>
      </c>
      <c r="P437">
        <v>0</v>
      </c>
      <c r="Q437">
        <v>0</v>
      </c>
      <c r="AF437">
        <v>2384</v>
      </c>
      <c r="AG437">
        <v>4.7800000799999999E-2</v>
      </c>
      <c r="BE437">
        <v>33000</v>
      </c>
      <c r="BQ437">
        <v>0</v>
      </c>
      <c r="BR437">
        <v>41</v>
      </c>
      <c r="BS437">
        <v>41</v>
      </c>
      <c r="BT437">
        <v>604</v>
      </c>
      <c r="BU437" t="s">
        <v>618</v>
      </c>
      <c r="BV437" t="s">
        <v>619</v>
      </c>
      <c r="BW437">
        <v>-16.399999999999999</v>
      </c>
      <c r="BX437">
        <v>-71.540000000000006</v>
      </c>
      <c r="BY437" t="s">
        <v>91</v>
      </c>
      <c r="BZ437" t="s">
        <v>91</v>
      </c>
      <c r="CA437" t="s">
        <v>79</v>
      </c>
      <c r="CB437" t="s">
        <v>877</v>
      </c>
      <c r="CC437" t="s">
        <v>96</v>
      </c>
      <c r="CD437" t="s">
        <v>96</v>
      </c>
      <c r="CE437">
        <v>1945.266474</v>
      </c>
      <c r="CF437">
        <v>128</v>
      </c>
      <c r="CG437">
        <v>143</v>
      </c>
      <c r="CH437">
        <v>160</v>
      </c>
      <c r="CI437">
        <v>206</v>
      </c>
      <c r="CJ437">
        <v>274</v>
      </c>
      <c r="CK437">
        <v>348</v>
      </c>
      <c r="CL437">
        <v>428</v>
      </c>
      <c r="CM437">
        <v>495</v>
      </c>
      <c r="CN437">
        <v>564</v>
      </c>
      <c r="CO437">
        <v>628</v>
      </c>
      <c r="CP437">
        <v>678</v>
      </c>
      <c r="CQ437">
        <v>732</v>
      </c>
      <c r="CR437">
        <v>791</v>
      </c>
      <c r="CS437">
        <v>867</v>
      </c>
      <c r="CT437" t="s">
        <v>884</v>
      </c>
      <c r="CU437">
        <v>960</v>
      </c>
      <c r="CV437">
        <v>1057</v>
      </c>
      <c r="CW437">
        <v>8987.86</v>
      </c>
      <c r="CX437" t="s">
        <v>877</v>
      </c>
      <c r="CY437" t="s">
        <v>890</v>
      </c>
      <c r="CZ437">
        <v>-2017.1409960000001</v>
      </c>
      <c r="DA437">
        <v>-6988.353059</v>
      </c>
      <c r="DB437">
        <v>0</v>
      </c>
      <c r="DC437">
        <v>3.4693698883000001</v>
      </c>
      <c r="DD437">
        <f t="shared" si="99"/>
        <v>100</v>
      </c>
      <c r="DE437">
        <v>0.33744201060000001</v>
      </c>
      <c r="DF437">
        <v>0</v>
      </c>
      <c r="DG437">
        <v>0</v>
      </c>
      <c r="DH437">
        <v>8.8748869999999994E-2</v>
      </c>
      <c r="DI437">
        <v>5.1753799999999996</v>
      </c>
      <c r="DJ437">
        <v>0.45930919999999997</v>
      </c>
      <c r="DK437">
        <v>0</v>
      </c>
      <c r="DL437">
        <v>0</v>
      </c>
      <c r="DM437">
        <v>0</v>
      </c>
      <c r="EB437" s="3">
        <v>72.271126760563376</v>
      </c>
      <c r="EC437">
        <f t="shared" si="94"/>
        <v>57166461.267605625</v>
      </c>
      <c r="ED437">
        <f t="shared" si="95"/>
        <v>156.51324097907084</v>
      </c>
      <c r="EE437">
        <f t="shared" si="96"/>
        <v>156.51324097907084</v>
      </c>
      <c r="EF437">
        <v>44184.793476999999</v>
      </c>
      <c r="EG437">
        <v>0</v>
      </c>
      <c r="EJ437">
        <v>13626.359617</v>
      </c>
      <c r="EK437">
        <v>13626.359617</v>
      </c>
      <c r="EL437">
        <v>137168.46148999999</v>
      </c>
      <c r="EM437">
        <v>0</v>
      </c>
      <c r="EN437">
        <v>0</v>
      </c>
      <c r="EO437">
        <v>134442.87946</v>
      </c>
    </row>
    <row r="438" spans="1:146" x14ac:dyDescent="0.25">
      <c r="A438">
        <v>22078</v>
      </c>
      <c r="B438">
        <v>2</v>
      </c>
      <c r="C438">
        <v>0.5</v>
      </c>
      <c r="D438">
        <v>1</v>
      </c>
      <c r="E438">
        <v>0.5</v>
      </c>
      <c r="F438">
        <v>1</v>
      </c>
      <c r="G438">
        <v>0</v>
      </c>
      <c r="H438">
        <v>81092.234628000006</v>
      </c>
      <c r="I438">
        <v>81092.234628000006</v>
      </c>
      <c r="J438">
        <v>81092.234628000006</v>
      </c>
      <c r="K438">
        <v>81092.234628000006</v>
      </c>
      <c r="L438">
        <v>0</v>
      </c>
      <c r="M438">
        <v>81096.076788999999</v>
      </c>
      <c r="N438">
        <v>81096.076788999999</v>
      </c>
      <c r="O438">
        <v>81096.076788999999</v>
      </c>
      <c r="P438">
        <v>7357.3912030000001</v>
      </c>
      <c r="Q438">
        <v>7357.3912030000001</v>
      </c>
      <c r="R438">
        <v>38807.681777999998</v>
      </c>
      <c r="S438">
        <v>38807.681777999998</v>
      </c>
      <c r="T438">
        <v>16229.649885000001</v>
      </c>
      <c r="U438">
        <v>15677.145768</v>
      </c>
      <c r="V438">
        <v>54966.890624</v>
      </c>
      <c r="W438">
        <v>54966.890624</v>
      </c>
      <c r="X438">
        <v>54917.136444999996</v>
      </c>
      <c r="Y438">
        <v>0</v>
      </c>
      <c r="Z438">
        <v>0</v>
      </c>
      <c r="AA438">
        <v>47379.278100000003</v>
      </c>
      <c r="AB438">
        <v>47379.278100000003</v>
      </c>
      <c r="AC438">
        <v>0</v>
      </c>
      <c r="AD438">
        <v>0</v>
      </c>
      <c r="AE438">
        <v>0</v>
      </c>
      <c r="AF438">
        <v>108</v>
      </c>
      <c r="AG438">
        <v>1.31999999E-2</v>
      </c>
      <c r="AH438">
        <v>6.7556397915000002</v>
      </c>
      <c r="AI438">
        <v>19.820199966000001</v>
      </c>
      <c r="AJ438">
        <f>IF(AI438&gt;0,MIN(AH438/AI438,100),100)</f>
        <v>0.34084619746969108</v>
      </c>
      <c r="AK438">
        <v>0</v>
      </c>
      <c r="AL438">
        <v>0</v>
      </c>
      <c r="AM438">
        <v>0</v>
      </c>
      <c r="AN438">
        <f>IF(AND(AK438=0,AL438=0,AM438=0),1,0)</f>
        <v>1</v>
      </c>
      <c r="AO438">
        <v>1</v>
      </c>
      <c r="AP438" t="s">
        <v>917</v>
      </c>
      <c r="AQ438">
        <v>7.8385356323000002</v>
      </c>
      <c r="AR438">
        <v>0</v>
      </c>
      <c r="AS438">
        <v>1.0301609999999999E-2</v>
      </c>
      <c r="AT438">
        <v>58.369500000000002</v>
      </c>
      <c r="AU438">
        <v>0.60129951999999998</v>
      </c>
      <c r="AV438">
        <v>0.36396300790000002</v>
      </c>
      <c r="AW438">
        <v>0.11278399829999999</v>
      </c>
      <c r="AX438">
        <v>3.2270801066999999</v>
      </c>
      <c r="AY438">
        <v>3106.57</v>
      </c>
      <c r="AZ438">
        <v>11.074999999999999</v>
      </c>
      <c r="BA438">
        <v>35.06</v>
      </c>
      <c r="BB438">
        <v>478.26</v>
      </c>
      <c r="BC438">
        <v>122.69</v>
      </c>
      <c r="BD438">
        <v>0</v>
      </c>
      <c r="BE438">
        <v>625</v>
      </c>
      <c r="BF438">
        <v>1</v>
      </c>
      <c r="BG438">
        <v>111747.04700000001</v>
      </c>
      <c r="BH438">
        <v>576889.59999999998</v>
      </c>
      <c r="BI438">
        <v>5.1624594608000001</v>
      </c>
      <c r="BJ438">
        <v>0.41727901000000001</v>
      </c>
      <c r="BK438">
        <v>4.9548540000000002E-2</v>
      </c>
      <c r="BL438">
        <f>BK438/BJ438</f>
        <v>0.11874198992180317</v>
      </c>
      <c r="BM438">
        <v>170.77925629999999</v>
      </c>
      <c r="BQ438">
        <v>0</v>
      </c>
      <c r="BR438">
        <v>48</v>
      </c>
      <c r="BS438">
        <v>48</v>
      </c>
      <c r="BT438">
        <v>604</v>
      </c>
      <c r="BU438" t="s">
        <v>618</v>
      </c>
      <c r="BV438" t="s">
        <v>620</v>
      </c>
      <c r="BW438">
        <v>-12.05</v>
      </c>
      <c r="BX438">
        <v>-77.05</v>
      </c>
      <c r="BY438" t="s">
        <v>91</v>
      </c>
      <c r="BZ438" t="s">
        <v>91</v>
      </c>
      <c r="CA438" t="s">
        <v>79</v>
      </c>
      <c r="CB438" t="s">
        <v>877</v>
      </c>
      <c r="CC438" t="s">
        <v>621</v>
      </c>
      <c r="CD438" t="s">
        <v>96</v>
      </c>
      <c r="CE438">
        <v>10594.821981999999</v>
      </c>
      <c r="CF438">
        <v>1066</v>
      </c>
      <c r="CG438">
        <v>1368</v>
      </c>
      <c r="CH438">
        <v>1756</v>
      </c>
      <c r="CI438">
        <v>2284</v>
      </c>
      <c r="CJ438">
        <v>2980</v>
      </c>
      <c r="CK438">
        <v>3696</v>
      </c>
      <c r="CL438">
        <v>4438</v>
      </c>
      <c r="CM438">
        <v>5116</v>
      </c>
      <c r="CN438">
        <v>5837</v>
      </c>
      <c r="CO438">
        <v>6582</v>
      </c>
      <c r="CP438">
        <v>7294</v>
      </c>
      <c r="CQ438">
        <v>8081</v>
      </c>
      <c r="CR438">
        <v>8950</v>
      </c>
      <c r="CS438">
        <v>9843</v>
      </c>
      <c r="CT438" t="s">
        <v>885</v>
      </c>
      <c r="CU438">
        <v>10695</v>
      </c>
      <c r="CV438">
        <v>11503</v>
      </c>
      <c r="CW438">
        <v>10611</v>
      </c>
      <c r="CX438" t="s">
        <v>877</v>
      </c>
      <c r="CY438" t="s">
        <v>890</v>
      </c>
      <c r="CZ438">
        <v>-1485.7068670000001</v>
      </c>
      <c r="DA438">
        <v>-7616.6920600000003</v>
      </c>
      <c r="DB438">
        <v>0</v>
      </c>
      <c r="DC438">
        <v>7.5086197852999996</v>
      </c>
      <c r="DD438">
        <f t="shared" si="99"/>
        <v>100</v>
      </c>
      <c r="DE438">
        <v>0.36396299999999998</v>
      </c>
      <c r="DF438">
        <v>0.112784</v>
      </c>
      <c r="DG438">
        <v>3.2270759999999998</v>
      </c>
      <c r="DH438">
        <v>1.44714992</v>
      </c>
      <c r="DI438">
        <v>0.63403100000000001</v>
      </c>
      <c r="DJ438">
        <v>0.91753804999999999</v>
      </c>
      <c r="DK438">
        <v>0</v>
      </c>
      <c r="DL438">
        <v>0</v>
      </c>
      <c r="DM438">
        <v>0</v>
      </c>
      <c r="DN438">
        <f>IF(AND(D438=1,AM438&gt;1),1,0)</f>
        <v>0</v>
      </c>
      <c r="DO438">
        <f>IF(AND(DN438=0,AN438=1),AO438,DN438)</f>
        <v>1</v>
      </c>
      <c r="DP438">
        <f>IF(AND(E438=1,AS439&gt;0.3),1,0)</f>
        <v>0</v>
      </c>
      <c r="DQ438">
        <f>IF(AND(F438=1,AT439&gt;0.4),1,0)</f>
        <v>0</v>
      </c>
      <c r="DR438">
        <f>IF(AND($F438=1,$AT439&gt;1),1,0)</f>
        <v>0</v>
      </c>
      <c r="DS438">
        <f>IF(AND($F438=1,$AX438&gt;0.3),1,0)</f>
        <v>1</v>
      </c>
      <c r="DT438">
        <f>IF(AND($F438=1,$AX438&gt;0.4),1,0)</f>
        <v>1</v>
      </c>
      <c r="DU438">
        <f>IF(AND($F438=1,$AX438&gt;1),1,0)</f>
        <v>1</v>
      </c>
      <c r="DV438">
        <f>IF(AND($F438=1,$BI438&gt;0.3),1,0)</f>
        <v>1</v>
      </c>
      <c r="DW438">
        <f>IF(AND($F438=1,$BI438&gt;0.4),1,0)</f>
        <v>1</v>
      </c>
      <c r="DX438">
        <f>IF(AND($F438=1,$BI438&gt;1),1,0)</f>
        <v>1</v>
      </c>
      <c r="DY438">
        <f>IF(AND($F438=1,$BL438&gt;0.3),1,0)</f>
        <v>0</v>
      </c>
      <c r="DZ438">
        <f>IF(AND($F438=1,$BL438&gt;0.4),1,0)</f>
        <v>0</v>
      </c>
      <c r="EA438">
        <f>IF(AND($F438=1,$BL438&gt;1),1,0)</f>
        <v>0</v>
      </c>
      <c r="EB438" s="3">
        <v>72.271126760563376</v>
      </c>
      <c r="EC438">
        <f t="shared" si="94"/>
        <v>646826584.50704217</v>
      </c>
      <c r="ED438">
        <f t="shared" si="95"/>
        <v>1770.9146735305737</v>
      </c>
      <c r="EE438">
        <f t="shared" si="96"/>
        <v>1770.9146735305737</v>
      </c>
      <c r="EF438">
        <v>81092.234628000006</v>
      </c>
      <c r="EG438">
        <v>81096.076788999999</v>
      </c>
      <c r="EH438">
        <v>0</v>
      </c>
      <c r="EI438">
        <v>0</v>
      </c>
      <c r="EJ438">
        <v>0</v>
      </c>
      <c r="EK438">
        <v>0</v>
      </c>
      <c r="EL438">
        <v>187308.91727999999</v>
      </c>
      <c r="EM438">
        <v>0</v>
      </c>
      <c r="EN438">
        <v>0</v>
      </c>
      <c r="EO438">
        <v>171318.16926</v>
      </c>
      <c r="EP438">
        <v>3102.5905894000002</v>
      </c>
    </row>
    <row r="439" spans="1:146" x14ac:dyDescent="0.25">
      <c r="A439">
        <v>22096</v>
      </c>
      <c r="H439">
        <v>9671.0908311999992</v>
      </c>
      <c r="I439">
        <v>9671.0908311999992</v>
      </c>
      <c r="J439">
        <v>0</v>
      </c>
      <c r="K439">
        <v>0</v>
      </c>
      <c r="L439">
        <v>0</v>
      </c>
      <c r="M439">
        <v>22115.097247999998</v>
      </c>
      <c r="N439">
        <v>22115.097247999998</v>
      </c>
      <c r="O439">
        <v>22115.097247999998</v>
      </c>
      <c r="P439">
        <v>22115.097247999998</v>
      </c>
      <c r="Q439">
        <v>22115.097247999998</v>
      </c>
      <c r="AF439">
        <v>46</v>
      </c>
      <c r="AG439">
        <v>1.0190999508</v>
      </c>
      <c r="BE439">
        <v>600000</v>
      </c>
      <c r="BQ439">
        <v>0</v>
      </c>
      <c r="BR439">
        <v>136</v>
      </c>
      <c r="BS439">
        <v>136</v>
      </c>
      <c r="BT439">
        <v>608</v>
      </c>
      <c r="BU439" t="s">
        <v>622</v>
      </c>
      <c r="BV439" t="s">
        <v>623</v>
      </c>
      <c r="BW439">
        <v>10.32</v>
      </c>
      <c r="BX439">
        <v>123.9</v>
      </c>
      <c r="BY439" t="s">
        <v>71</v>
      </c>
      <c r="BZ439" t="s">
        <v>156</v>
      </c>
      <c r="CA439" t="s">
        <v>118</v>
      </c>
      <c r="CB439" t="s">
        <v>879</v>
      </c>
      <c r="CC439" t="s">
        <v>80</v>
      </c>
      <c r="CD439" t="s">
        <v>881</v>
      </c>
      <c r="CE439">
        <v>2617.4731296999998</v>
      </c>
      <c r="CF439">
        <v>178</v>
      </c>
      <c r="CG439">
        <v>213</v>
      </c>
      <c r="CH439">
        <v>254</v>
      </c>
      <c r="CI439">
        <v>298</v>
      </c>
      <c r="CJ439">
        <v>349</v>
      </c>
      <c r="CK439">
        <v>415</v>
      </c>
      <c r="CL439">
        <v>492</v>
      </c>
      <c r="CM439">
        <v>549</v>
      </c>
      <c r="CN439">
        <v>612</v>
      </c>
      <c r="CO439">
        <v>661</v>
      </c>
      <c r="CP439">
        <v>721</v>
      </c>
      <c r="CQ439">
        <v>776</v>
      </c>
      <c r="CR439">
        <v>839</v>
      </c>
      <c r="CS439">
        <v>938</v>
      </c>
      <c r="CT439" t="s">
        <v>884</v>
      </c>
      <c r="CU439">
        <v>1078</v>
      </c>
      <c r="CV439">
        <v>1247</v>
      </c>
      <c r="CW439">
        <v>2334.56</v>
      </c>
      <c r="CX439" t="s">
        <v>879</v>
      </c>
      <c r="CY439" t="s">
        <v>889</v>
      </c>
      <c r="CZ439">
        <v>1273.3689714</v>
      </c>
      <c r="DA439">
        <v>12293.239801</v>
      </c>
      <c r="DB439">
        <v>234.67700195</v>
      </c>
      <c r="DC439">
        <v>199.09899902000001</v>
      </c>
      <c r="DD439">
        <f t="shared" si="99"/>
        <v>0.84839586906952136</v>
      </c>
      <c r="DE439">
        <v>0.79231500629999996</v>
      </c>
      <c r="DF439">
        <v>0.73715102669999999</v>
      </c>
      <c r="DG439">
        <v>1.0748300552000001</v>
      </c>
      <c r="DH439">
        <v>1.2844491</v>
      </c>
      <c r="DI439">
        <v>0.23443700000000001</v>
      </c>
      <c r="DJ439">
        <v>0.30112222</v>
      </c>
      <c r="DK439">
        <v>0</v>
      </c>
      <c r="DL439">
        <v>0</v>
      </c>
      <c r="DM439">
        <v>0</v>
      </c>
      <c r="EB439" s="3">
        <v>133.75522900353963</v>
      </c>
      <c r="EC439">
        <f t="shared" si="94"/>
        <v>112220637.13396975</v>
      </c>
      <c r="ED439">
        <f t="shared" si="95"/>
        <v>307.24335970970498</v>
      </c>
      <c r="EE439">
        <f t="shared" si="96"/>
        <v>307.24335970970498</v>
      </c>
      <c r="EF439">
        <v>0</v>
      </c>
      <c r="EG439">
        <v>22115.097247999998</v>
      </c>
      <c r="EJ439">
        <v>0</v>
      </c>
      <c r="EK439">
        <v>0</v>
      </c>
      <c r="EL439">
        <v>90720.937894000002</v>
      </c>
      <c r="EM439">
        <v>15953.212767000001</v>
      </c>
      <c r="EN439">
        <v>15953.212767000001</v>
      </c>
      <c r="EO439">
        <v>26042.962668</v>
      </c>
    </row>
    <row r="440" spans="1:146" x14ac:dyDescent="0.25">
      <c r="A440">
        <v>22099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12890.742706999999</v>
      </c>
      <c r="N440">
        <v>12890.742706999999</v>
      </c>
      <c r="O440">
        <v>12890.742706999999</v>
      </c>
      <c r="P440">
        <v>12890.742706999999</v>
      </c>
      <c r="Q440">
        <v>12890.742706999999</v>
      </c>
      <c r="AF440">
        <v>8</v>
      </c>
      <c r="AG440">
        <v>1.1167000532</v>
      </c>
      <c r="BE440">
        <v>600000</v>
      </c>
      <c r="BQ440">
        <v>0</v>
      </c>
      <c r="BR440">
        <v>115</v>
      </c>
      <c r="BS440">
        <v>115</v>
      </c>
      <c r="BT440">
        <v>608</v>
      </c>
      <c r="BU440" t="s">
        <v>622</v>
      </c>
      <c r="BV440" t="s">
        <v>624</v>
      </c>
      <c r="BW440">
        <v>7.1</v>
      </c>
      <c r="BX440">
        <v>125.63</v>
      </c>
      <c r="BY440" t="s">
        <v>71</v>
      </c>
      <c r="BZ440" t="s">
        <v>156</v>
      </c>
      <c r="CA440" t="s">
        <v>118</v>
      </c>
      <c r="CB440" t="s">
        <v>879</v>
      </c>
      <c r="CC440" t="s">
        <v>80</v>
      </c>
      <c r="CD440" t="s">
        <v>881</v>
      </c>
      <c r="CE440">
        <v>312.25924070999997</v>
      </c>
      <c r="CF440">
        <v>124</v>
      </c>
      <c r="CG440">
        <v>169</v>
      </c>
      <c r="CH440">
        <v>230</v>
      </c>
      <c r="CI440">
        <v>302</v>
      </c>
      <c r="CJ440">
        <v>395</v>
      </c>
      <c r="CK440">
        <v>488</v>
      </c>
      <c r="CL440">
        <v>614</v>
      </c>
      <c r="CM440">
        <v>724</v>
      </c>
      <c r="CN440">
        <v>854</v>
      </c>
      <c r="CO440">
        <v>1001</v>
      </c>
      <c r="CP440">
        <v>1152</v>
      </c>
      <c r="CQ440">
        <v>1325</v>
      </c>
      <c r="CR440">
        <v>1523</v>
      </c>
      <c r="CS440">
        <v>1743</v>
      </c>
      <c r="CT440" t="s">
        <v>886</v>
      </c>
      <c r="CU440">
        <v>2000</v>
      </c>
      <c r="CV440">
        <v>2300</v>
      </c>
      <c r="CW440">
        <v>2516.1999999999998</v>
      </c>
      <c r="CX440" t="s">
        <v>879</v>
      </c>
      <c r="CY440" t="s">
        <v>889</v>
      </c>
      <c r="CZ440">
        <v>877.01732704000005</v>
      </c>
      <c r="DA440">
        <v>12531.327977000001</v>
      </c>
      <c r="DB440">
        <v>1088.3299560999999</v>
      </c>
      <c r="DC440">
        <v>80.779701232999997</v>
      </c>
      <c r="DD440">
        <f t="shared" si="99"/>
        <v>7.4223539267881417E-2</v>
      </c>
      <c r="DE440">
        <v>0.49935498830000002</v>
      </c>
      <c r="DF440">
        <v>0.1249630004</v>
      </c>
      <c r="DG440">
        <v>3.9960100651000001</v>
      </c>
      <c r="DH440">
        <v>8.3360372799999993</v>
      </c>
      <c r="DI440">
        <v>3.6541999999999998E-2</v>
      </c>
      <c r="DJ440">
        <v>0.30461507999999998</v>
      </c>
      <c r="DK440">
        <v>0</v>
      </c>
      <c r="DL440">
        <v>0</v>
      </c>
      <c r="DM440">
        <v>0</v>
      </c>
      <c r="EB440" s="3">
        <v>133.75522900353963</v>
      </c>
      <c r="EC440">
        <f t="shared" si="94"/>
        <v>203709213.77239084</v>
      </c>
      <c r="ED440">
        <f t="shared" si="95"/>
        <v>557.72543127280176</v>
      </c>
      <c r="EE440">
        <f t="shared" si="96"/>
        <v>557.72543127280176</v>
      </c>
      <c r="EF440">
        <v>0</v>
      </c>
      <c r="EG440">
        <v>12890.742706999999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3484.5146070999999</v>
      </c>
    </row>
    <row r="441" spans="1:146" x14ac:dyDescent="0.25">
      <c r="A441">
        <v>22109</v>
      </c>
      <c r="B441">
        <v>5</v>
      </c>
      <c r="C441">
        <v>0.2</v>
      </c>
      <c r="D441">
        <v>0</v>
      </c>
      <c r="E441">
        <v>0.8</v>
      </c>
      <c r="F441">
        <v>1</v>
      </c>
      <c r="G441">
        <v>0</v>
      </c>
      <c r="H441">
        <v>47282.418045999999</v>
      </c>
      <c r="I441">
        <v>47282.418045999999</v>
      </c>
      <c r="J441">
        <v>0</v>
      </c>
      <c r="K441">
        <v>0</v>
      </c>
      <c r="L441">
        <v>0</v>
      </c>
      <c r="M441">
        <v>47101.063161999999</v>
      </c>
      <c r="N441">
        <v>47101.063161999999</v>
      </c>
      <c r="O441">
        <v>9769.1650549999995</v>
      </c>
      <c r="P441">
        <v>9769.1650549999995</v>
      </c>
      <c r="Q441">
        <v>9769.1650549999995</v>
      </c>
      <c r="R441">
        <v>37053.684617999999</v>
      </c>
      <c r="S441">
        <v>37053.684617999999</v>
      </c>
      <c r="T441">
        <v>30986.390895</v>
      </c>
      <c r="U441">
        <v>29011.802494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13</v>
      </c>
      <c r="AG441">
        <v>1.3279999495000001</v>
      </c>
      <c r="AH441">
        <v>363.73299866000002</v>
      </c>
      <c r="AI441">
        <v>2536.3139526</v>
      </c>
      <c r="AJ441">
        <f>IF(AI441&gt;0,MIN(AH441/AI441,100),100)</f>
        <v>0.14341008465735633</v>
      </c>
      <c r="AK441">
        <v>0</v>
      </c>
      <c r="AL441">
        <v>0</v>
      </c>
      <c r="AM441">
        <v>0</v>
      </c>
      <c r="AN441">
        <f>IF(AND(AK441=0,AL441=0,AM441=0),1,0)</f>
        <v>1</v>
      </c>
      <c r="AQ441">
        <v>23.235689401999998</v>
      </c>
      <c r="AR441">
        <v>0.4</v>
      </c>
      <c r="AS441">
        <v>18.24575377</v>
      </c>
      <c r="AT441">
        <v>0.15859100000000001</v>
      </c>
      <c r="AU441">
        <v>2.8936085</v>
      </c>
      <c r="AV441">
        <v>2.5966000557000002</v>
      </c>
      <c r="AW441">
        <v>2.5963900088999998</v>
      </c>
      <c r="AX441">
        <v>1.0000799894000001</v>
      </c>
      <c r="AY441">
        <v>1027.7149999999999</v>
      </c>
      <c r="AZ441">
        <v>4.2949999999999999</v>
      </c>
      <c r="BA441">
        <v>106.5425</v>
      </c>
      <c r="BB441">
        <v>788.15250000000003</v>
      </c>
      <c r="BC441">
        <v>405.71749999999997</v>
      </c>
      <c r="BD441">
        <v>0</v>
      </c>
      <c r="BE441">
        <v>272</v>
      </c>
      <c r="BF441">
        <v>1</v>
      </c>
      <c r="BG441">
        <v>5686675.7810000004</v>
      </c>
      <c r="BH441">
        <v>669817.79200000002</v>
      </c>
      <c r="BI441">
        <v>0.1177872307</v>
      </c>
      <c r="BJ441">
        <v>2.7293736924999998</v>
      </c>
      <c r="BK441">
        <v>0</v>
      </c>
      <c r="BL441">
        <f>BK441/BJ441</f>
        <v>0</v>
      </c>
      <c r="BM441">
        <v>1784.9668807999999</v>
      </c>
      <c r="BQ441">
        <v>0</v>
      </c>
      <c r="BR441">
        <v>164</v>
      </c>
      <c r="BS441">
        <v>164</v>
      </c>
      <c r="BT441">
        <v>608</v>
      </c>
      <c r="BU441" t="s">
        <v>622</v>
      </c>
      <c r="BV441" t="s">
        <v>625</v>
      </c>
      <c r="BW441">
        <v>14.58</v>
      </c>
      <c r="BX441">
        <v>121</v>
      </c>
      <c r="BY441" t="s">
        <v>71</v>
      </c>
      <c r="BZ441" t="s">
        <v>156</v>
      </c>
      <c r="CA441" t="s">
        <v>118</v>
      </c>
      <c r="CB441" t="s">
        <v>879</v>
      </c>
      <c r="CC441" t="s">
        <v>80</v>
      </c>
      <c r="CD441" t="s">
        <v>881</v>
      </c>
      <c r="CE441">
        <v>11917.133947</v>
      </c>
      <c r="CF441">
        <v>1544</v>
      </c>
      <c r="CG441">
        <v>1872</v>
      </c>
      <c r="CH441">
        <v>2274</v>
      </c>
      <c r="CI441">
        <v>2829</v>
      </c>
      <c r="CJ441">
        <v>3534</v>
      </c>
      <c r="CK441">
        <v>4999</v>
      </c>
      <c r="CL441">
        <v>5955</v>
      </c>
      <c r="CM441">
        <v>6888</v>
      </c>
      <c r="CN441">
        <v>7973</v>
      </c>
      <c r="CO441">
        <v>9401</v>
      </c>
      <c r="CP441">
        <v>9958</v>
      </c>
      <c r="CQ441">
        <v>10761</v>
      </c>
      <c r="CR441">
        <v>11654</v>
      </c>
      <c r="CS441">
        <v>12856</v>
      </c>
      <c r="CT441" t="s">
        <v>885</v>
      </c>
      <c r="CU441">
        <v>14428</v>
      </c>
      <c r="CV441">
        <v>16278</v>
      </c>
      <c r="CW441">
        <v>6177.44</v>
      </c>
      <c r="CX441" t="s">
        <v>877</v>
      </c>
      <c r="CY441" t="s">
        <v>890</v>
      </c>
      <c r="CZ441">
        <v>1795.273412</v>
      </c>
      <c r="DA441">
        <v>11884.330457</v>
      </c>
      <c r="DB441">
        <v>2956.1999512000002</v>
      </c>
      <c r="DC441">
        <v>432.00399779999998</v>
      </c>
      <c r="DD441">
        <f t="shared" si="99"/>
        <v>0.14613490458405495</v>
      </c>
      <c r="DE441">
        <v>2.5966000557000002</v>
      </c>
      <c r="DF441">
        <v>2.5963900088999998</v>
      </c>
      <c r="DG441">
        <v>1.0000799894000001</v>
      </c>
      <c r="DH441">
        <v>18.24575377</v>
      </c>
      <c r="DI441">
        <v>0.15859100000000001</v>
      </c>
      <c r="DJ441">
        <v>2.8936085</v>
      </c>
      <c r="DK441">
        <v>0</v>
      </c>
      <c r="DL441">
        <v>0</v>
      </c>
      <c r="DM441">
        <v>0</v>
      </c>
      <c r="DN441">
        <f>IF(AND(D441=1,AM441&gt;1),1,0)</f>
        <v>0</v>
      </c>
      <c r="DO441">
        <f>IF(AND(DN441=0,AN441=1),AO441,DN441)</f>
        <v>0</v>
      </c>
      <c r="DP441">
        <f>IF(AND(E441=1,AS442&gt;0.3),1,0)</f>
        <v>0</v>
      </c>
      <c r="DQ441">
        <f>IF(AND(F441=1,AT442&gt;0.4),1,0)</f>
        <v>0</v>
      </c>
      <c r="DR441">
        <f>IF(AND($F441=1,$AT442&gt;1),1,0)</f>
        <v>0</v>
      </c>
      <c r="DS441">
        <f>IF(AND($F441=1,$AX441&gt;0.3),1,0)</f>
        <v>1</v>
      </c>
      <c r="DT441">
        <f>IF(AND($F441=1,$AX441&gt;0.4),1,0)</f>
        <v>1</v>
      </c>
      <c r="DU441">
        <f>IF(AND($F441=1,$AX441&gt;1),1,0)</f>
        <v>1</v>
      </c>
      <c r="DV441">
        <f>IF(AND($F441=1,$BI441&gt;0.3),1,0)</f>
        <v>0</v>
      </c>
      <c r="DW441">
        <f>IF(AND($F441=1,$BI441&gt;0.4),1,0)</f>
        <v>0</v>
      </c>
      <c r="DX441">
        <f>IF(AND($F441=1,$BI441&gt;1),1,0)</f>
        <v>0</v>
      </c>
      <c r="DY441">
        <f>IF(AND($F441=1,$BL441&gt;0.3),1,0)</f>
        <v>0</v>
      </c>
      <c r="DZ441">
        <f>IF(AND($F441=1,$BL441&gt;0.4),1,0)</f>
        <v>0</v>
      </c>
      <c r="EA441">
        <f>IF(AND($F441=1,$BL441&gt;1),1,0)</f>
        <v>0</v>
      </c>
      <c r="EB441" s="3">
        <v>133.75522900353963</v>
      </c>
      <c r="EC441">
        <f t="shared" si="94"/>
        <v>1558783438.8072507</v>
      </c>
      <c r="ED441">
        <f t="shared" si="95"/>
        <v>4267.7164649069155</v>
      </c>
      <c r="EE441">
        <f t="shared" si="96"/>
        <v>4267.7164649069155</v>
      </c>
      <c r="EF441">
        <v>0</v>
      </c>
      <c r="EG441">
        <v>9769.1650549999995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42176.507750999997</v>
      </c>
      <c r="EP441">
        <v>4106.0565349999997</v>
      </c>
    </row>
    <row r="442" spans="1:146" x14ac:dyDescent="0.25">
      <c r="A442">
        <v>22125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9863.6063809999996</v>
      </c>
      <c r="N442">
        <v>9863.6063809999996</v>
      </c>
      <c r="O442">
        <v>9863.6063809999996</v>
      </c>
      <c r="P442">
        <v>9863.6063809999996</v>
      </c>
      <c r="Q442">
        <v>9863.6063809999996</v>
      </c>
      <c r="AF442">
        <v>6</v>
      </c>
      <c r="AG442">
        <v>0.76150000100000004</v>
      </c>
      <c r="BE442">
        <v>600000</v>
      </c>
      <c r="BQ442">
        <v>0</v>
      </c>
      <c r="BR442">
        <v>114</v>
      </c>
      <c r="BS442">
        <v>114</v>
      </c>
      <c r="BT442">
        <v>608</v>
      </c>
      <c r="BU442" t="s">
        <v>622</v>
      </c>
      <c r="BV442" t="s">
        <v>626</v>
      </c>
      <c r="BW442">
        <v>6.92</v>
      </c>
      <c r="BX442">
        <v>122.08</v>
      </c>
      <c r="BY442" t="s">
        <v>71</v>
      </c>
      <c r="BZ442" t="s">
        <v>156</v>
      </c>
      <c r="CA442" t="s">
        <v>118</v>
      </c>
      <c r="CB442" t="s">
        <v>879</v>
      </c>
      <c r="CC442" t="s">
        <v>80</v>
      </c>
      <c r="CD442" t="s">
        <v>881</v>
      </c>
      <c r="CE442">
        <v>265.84618110999997</v>
      </c>
      <c r="CF442">
        <v>107</v>
      </c>
      <c r="CG442">
        <v>119</v>
      </c>
      <c r="CH442">
        <v>134</v>
      </c>
      <c r="CI442">
        <v>164</v>
      </c>
      <c r="CJ442">
        <v>200</v>
      </c>
      <c r="CK442">
        <v>209</v>
      </c>
      <c r="CL442">
        <v>345</v>
      </c>
      <c r="CM442">
        <v>392</v>
      </c>
      <c r="CN442">
        <v>444</v>
      </c>
      <c r="CO442">
        <v>509</v>
      </c>
      <c r="CP442">
        <v>605</v>
      </c>
      <c r="CQ442">
        <v>721</v>
      </c>
      <c r="CR442">
        <v>856</v>
      </c>
      <c r="CS442">
        <v>998</v>
      </c>
      <c r="CT442" t="s">
        <v>884</v>
      </c>
      <c r="CU442">
        <v>1153</v>
      </c>
      <c r="CV442">
        <v>1333</v>
      </c>
      <c r="CW442">
        <v>1585.82</v>
      </c>
      <c r="CX442" t="s">
        <v>879</v>
      </c>
      <c r="CY442" t="s">
        <v>889</v>
      </c>
      <c r="CZ442">
        <v>854.82512402999998</v>
      </c>
      <c r="DA442">
        <v>12180.126190999999</v>
      </c>
      <c r="DB442">
        <v>614.21600341999999</v>
      </c>
      <c r="DC442">
        <v>8.2312097549000001</v>
      </c>
      <c r="DD442">
        <f t="shared" si="99"/>
        <v>1.340116458878964E-2</v>
      </c>
      <c r="DE442">
        <v>5.5912000000000003E-2</v>
      </c>
      <c r="DF442">
        <v>3.4997370000000001</v>
      </c>
      <c r="DG442">
        <v>1.5976000000000001E-2</v>
      </c>
      <c r="DH442">
        <v>1.0100789100000001</v>
      </c>
      <c r="DI442">
        <v>3.6457000000000003E-2</v>
      </c>
      <c r="DJ442">
        <v>3.6824410000000002E-2</v>
      </c>
      <c r="DK442">
        <v>0</v>
      </c>
      <c r="DL442">
        <v>0</v>
      </c>
      <c r="DM442">
        <v>0</v>
      </c>
      <c r="EB442" s="3">
        <v>133.75522900353963</v>
      </c>
      <c r="EC442">
        <f t="shared" si="94"/>
        <v>114494476.02702992</v>
      </c>
      <c r="ED442">
        <f t="shared" si="95"/>
        <v>313.46879131288136</v>
      </c>
      <c r="EE442">
        <f t="shared" si="96"/>
        <v>313.46879131288136</v>
      </c>
      <c r="EF442">
        <v>0</v>
      </c>
      <c r="EG442">
        <v>9863.6063809999996</v>
      </c>
      <c r="EJ442">
        <v>0</v>
      </c>
      <c r="EK442">
        <v>0</v>
      </c>
      <c r="EL442">
        <v>151859.13425999999</v>
      </c>
      <c r="EM442">
        <v>0</v>
      </c>
      <c r="EN442">
        <v>0</v>
      </c>
      <c r="EO442">
        <v>0</v>
      </c>
    </row>
    <row r="443" spans="1:146" x14ac:dyDescent="0.25">
      <c r="A443">
        <v>22132</v>
      </c>
      <c r="H443">
        <v>355163.51176999998</v>
      </c>
      <c r="I443">
        <v>355163.51176999998</v>
      </c>
      <c r="J443">
        <v>0</v>
      </c>
      <c r="K443">
        <v>0</v>
      </c>
      <c r="L443">
        <v>0</v>
      </c>
      <c r="M443">
        <v>553845.55247999995</v>
      </c>
      <c r="N443">
        <v>553845.55247999995</v>
      </c>
      <c r="O443">
        <v>355166.15794</v>
      </c>
      <c r="P443">
        <v>0</v>
      </c>
      <c r="Q443">
        <v>0</v>
      </c>
      <c r="AF443">
        <v>207</v>
      </c>
      <c r="AG443">
        <v>0.85379999880000002</v>
      </c>
      <c r="BE443">
        <v>1100000</v>
      </c>
      <c r="BQ443">
        <v>1</v>
      </c>
      <c r="BR443">
        <v>593</v>
      </c>
      <c r="BS443">
        <v>592</v>
      </c>
      <c r="BT443">
        <v>616</v>
      </c>
      <c r="BU443" t="s">
        <v>627</v>
      </c>
      <c r="BV443" t="s">
        <v>628</v>
      </c>
      <c r="BW443">
        <v>50.06</v>
      </c>
      <c r="BX443">
        <v>19.96</v>
      </c>
      <c r="BY443" t="s">
        <v>109</v>
      </c>
      <c r="BZ443" t="s">
        <v>153</v>
      </c>
      <c r="CA443" t="s">
        <v>102</v>
      </c>
      <c r="CB443" t="s">
        <v>878</v>
      </c>
      <c r="CC443" t="s">
        <v>80</v>
      </c>
      <c r="CD443" t="s">
        <v>881</v>
      </c>
      <c r="CE443">
        <v>1214.0135121000001</v>
      </c>
      <c r="CF443">
        <v>339</v>
      </c>
      <c r="CG443">
        <v>400</v>
      </c>
      <c r="CH443">
        <v>472</v>
      </c>
      <c r="CI443">
        <v>524</v>
      </c>
      <c r="CJ443">
        <v>578</v>
      </c>
      <c r="CK443">
        <v>644</v>
      </c>
      <c r="CL443">
        <v>699</v>
      </c>
      <c r="CM443">
        <v>717</v>
      </c>
      <c r="CN443">
        <v>735</v>
      </c>
      <c r="CO443">
        <v>748</v>
      </c>
      <c r="CP443">
        <v>756</v>
      </c>
      <c r="CQ443">
        <v>758</v>
      </c>
      <c r="CR443">
        <v>756</v>
      </c>
      <c r="CS443">
        <v>756</v>
      </c>
      <c r="CT443" t="s">
        <v>884</v>
      </c>
      <c r="CU443">
        <v>773</v>
      </c>
      <c r="CV443">
        <v>803</v>
      </c>
      <c r="CW443">
        <v>14590</v>
      </c>
      <c r="CX443" t="s">
        <v>891</v>
      </c>
      <c r="CY443" t="s">
        <v>891</v>
      </c>
      <c r="CZ443">
        <v>5879.7537812999999</v>
      </c>
      <c r="DA443">
        <v>1517.0274179</v>
      </c>
      <c r="DB443">
        <v>40.396099091000004</v>
      </c>
      <c r="DC443">
        <v>43.145999908</v>
      </c>
      <c r="DD443">
        <f t="shared" si="99"/>
        <v>1.0680734248820738</v>
      </c>
      <c r="DE443">
        <v>7.3397397995000002</v>
      </c>
      <c r="DF443">
        <v>19.269399643</v>
      </c>
      <c r="DG443">
        <v>0.38090199229999999</v>
      </c>
      <c r="DH443">
        <v>54.111028709999999</v>
      </c>
      <c r="DI443">
        <v>0.125893</v>
      </c>
      <c r="DJ443">
        <v>6.81218243</v>
      </c>
      <c r="DK443">
        <v>1324967.8370000001</v>
      </c>
      <c r="DL443">
        <v>181094.85292999999</v>
      </c>
      <c r="DM443">
        <v>0.13667899999999999</v>
      </c>
      <c r="EB443" s="3">
        <v>157.18633460499808</v>
      </c>
      <c r="EC443">
        <f t="shared" si="94"/>
        <v>118832868.96137856</v>
      </c>
      <c r="ED443">
        <f t="shared" si="95"/>
        <v>325.34666382307614</v>
      </c>
      <c r="EE443">
        <f t="shared" si="96"/>
        <v>325.34666382307614</v>
      </c>
      <c r="EF443">
        <v>0</v>
      </c>
      <c r="EG443">
        <v>0</v>
      </c>
      <c r="EJ443">
        <v>0</v>
      </c>
      <c r="EK443">
        <v>0</v>
      </c>
      <c r="EL443">
        <v>40260.033316000001</v>
      </c>
      <c r="EM443">
        <v>0</v>
      </c>
      <c r="EN443">
        <v>0</v>
      </c>
      <c r="EO443">
        <v>0</v>
      </c>
    </row>
    <row r="444" spans="1:146" x14ac:dyDescent="0.25">
      <c r="A444">
        <v>22161</v>
      </c>
      <c r="B444">
        <v>3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130197.45149000001</v>
      </c>
      <c r="I444">
        <v>130197.45149000001</v>
      </c>
      <c r="J444">
        <v>0</v>
      </c>
      <c r="K444">
        <v>0</v>
      </c>
      <c r="L444">
        <v>0</v>
      </c>
      <c r="M444">
        <v>382169.87450999999</v>
      </c>
      <c r="N444">
        <v>382169.87450999999</v>
      </c>
      <c r="O444">
        <v>126871.62449</v>
      </c>
      <c r="P444">
        <v>0</v>
      </c>
      <c r="Q444">
        <v>0</v>
      </c>
      <c r="R444">
        <v>156388.26045</v>
      </c>
      <c r="S444">
        <v>138347.31323999999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8412.8559017000007</v>
      </c>
      <c r="AB444">
        <v>8412.8559017000007</v>
      </c>
      <c r="AC444">
        <v>8412.8559017000007</v>
      </c>
      <c r="AD444">
        <v>8412.8559017000007</v>
      </c>
      <c r="AE444">
        <v>8412.8559017000007</v>
      </c>
      <c r="AF444">
        <v>81</v>
      </c>
      <c r="AG444">
        <v>0.66530001159999996</v>
      </c>
      <c r="AH444">
        <v>79.617797881000001</v>
      </c>
      <c r="AI444">
        <v>1.6789000027000001</v>
      </c>
      <c r="AJ444">
        <f>IF(AI444&gt;0,MIN(AH444/AI444,100),100)</f>
        <v>47.422596791327052</v>
      </c>
      <c r="AK444">
        <v>1775981.4310000001</v>
      </c>
      <c r="AL444">
        <v>688644.96938000002</v>
      </c>
      <c r="AM444">
        <v>0.38775500000000002</v>
      </c>
      <c r="AN444">
        <f>IF(AND(AK444=0,AL444=0,AM444=0),1,0)</f>
        <v>0</v>
      </c>
      <c r="AQ444">
        <v>9.1159610841000003</v>
      </c>
      <c r="AR444">
        <v>0</v>
      </c>
      <c r="AS444">
        <v>54.111028709999999</v>
      </c>
      <c r="AT444">
        <v>0.125893</v>
      </c>
      <c r="AU444">
        <v>6.81218243</v>
      </c>
      <c r="AV444">
        <v>7.3397397995000002</v>
      </c>
      <c r="AW444">
        <v>19.269399643</v>
      </c>
      <c r="AX444">
        <v>0.38090199229999999</v>
      </c>
      <c r="AY444">
        <v>79600.476999999999</v>
      </c>
      <c r="AZ444">
        <v>8.4262999999999995</v>
      </c>
      <c r="BA444">
        <v>3506.9830000000002</v>
      </c>
      <c r="BB444">
        <v>8961.1569999999992</v>
      </c>
      <c r="BC444">
        <v>4788.8829999999998</v>
      </c>
      <c r="BD444">
        <v>0</v>
      </c>
      <c r="BE444">
        <v>1100000</v>
      </c>
      <c r="BF444">
        <v>3.8</v>
      </c>
      <c r="BG444">
        <v>18092171.875</v>
      </c>
      <c r="BH444">
        <v>4959008.5769999996</v>
      </c>
      <c r="BI444">
        <v>0.27409691949999998</v>
      </c>
      <c r="BJ444">
        <v>9.3329742319999998</v>
      </c>
      <c r="BK444">
        <v>2.7285869100000002</v>
      </c>
      <c r="BL444">
        <f>BK444/BJ444</f>
        <v>0.2923598460868439</v>
      </c>
      <c r="BM444">
        <v>84.654621603999999</v>
      </c>
      <c r="BN444">
        <v>400</v>
      </c>
      <c r="BO444">
        <f>BN444*365.25*1000000/1000</f>
        <v>146100000</v>
      </c>
      <c r="BP444">
        <f>BO444/(CR444*1000)</f>
        <v>85.040745052386498</v>
      </c>
      <c r="BQ444">
        <v>1</v>
      </c>
      <c r="BR444">
        <v>605</v>
      </c>
      <c r="BS444">
        <v>604</v>
      </c>
      <c r="BT444">
        <v>616</v>
      </c>
      <c r="BU444" t="s">
        <v>627</v>
      </c>
      <c r="BV444" t="s">
        <v>629</v>
      </c>
      <c r="BW444">
        <v>52.26</v>
      </c>
      <c r="BX444">
        <v>21.02</v>
      </c>
      <c r="BY444" t="s">
        <v>109</v>
      </c>
      <c r="BZ444" t="s">
        <v>153</v>
      </c>
      <c r="CA444" t="s">
        <v>102</v>
      </c>
      <c r="CB444" t="s">
        <v>878</v>
      </c>
      <c r="CC444" t="s">
        <v>80</v>
      </c>
      <c r="CD444" t="s">
        <v>881</v>
      </c>
      <c r="CE444">
        <v>3110.2967764</v>
      </c>
      <c r="CF444">
        <v>768</v>
      </c>
      <c r="CG444">
        <v>942</v>
      </c>
      <c r="CH444">
        <v>1119</v>
      </c>
      <c r="CI444">
        <v>1212</v>
      </c>
      <c r="CJ444">
        <v>1300</v>
      </c>
      <c r="CK444">
        <v>1444</v>
      </c>
      <c r="CL444">
        <v>1565</v>
      </c>
      <c r="CM444">
        <v>1596</v>
      </c>
      <c r="CN444">
        <v>1628</v>
      </c>
      <c r="CO444">
        <v>1652</v>
      </c>
      <c r="CP444">
        <v>1666</v>
      </c>
      <c r="CQ444">
        <v>1689</v>
      </c>
      <c r="CR444">
        <v>1718</v>
      </c>
      <c r="CS444">
        <v>1748</v>
      </c>
      <c r="CT444" t="s">
        <v>886</v>
      </c>
      <c r="CU444">
        <v>1792</v>
      </c>
      <c r="CV444">
        <v>1850</v>
      </c>
      <c r="CW444">
        <v>30029.7</v>
      </c>
      <c r="CX444" t="s">
        <v>891</v>
      </c>
      <c r="CY444" t="s">
        <v>891</v>
      </c>
      <c r="CZ444">
        <v>6108.0483147000004</v>
      </c>
      <c r="DA444">
        <v>1550.1652283000001</v>
      </c>
      <c r="DB444">
        <v>1.6789000033999999</v>
      </c>
      <c r="DC444">
        <v>79.617797851999995</v>
      </c>
      <c r="DD444">
        <f t="shared" si="99"/>
        <v>47.422596754281479</v>
      </c>
      <c r="DE444">
        <v>7.3397397995000002</v>
      </c>
      <c r="DF444">
        <v>19.269399643</v>
      </c>
      <c r="DG444">
        <v>0.38090199229999999</v>
      </c>
      <c r="DH444">
        <v>54.111028709999999</v>
      </c>
      <c r="DI444">
        <v>0.125893</v>
      </c>
      <c r="DJ444">
        <v>6.81218243</v>
      </c>
      <c r="DK444">
        <v>1775981.4310000001</v>
      </c>
      <c r="DL444">
        <v>688644.96938999998</v>
      </c>
      <c r="DM444">
        <v>0.38775500000000002</v>
      </c>
      <c r="DN444">
        <f>IF(AND(D444=1,AM444&gt;1),1,0)</f>
        <v>0</v>
      </c>
      <c r="DO444">
        <f>IF(AND(DN444=0,AN444=1),AO444,DN444)</f>
        <v>0</v>
      </c>
      <c r="DP444">
        <f>IF(AND(E444=1,AS445&gt;0.3),1,0)</f>
        <v>1</v>
      </c>
      <c r="DQ444">
        <f>IF(AND(F444=1,AT445&gt;0.4),1,0)</f>
        <v>0</v>
      </c>
      <c r="DR444">
        <f>IF(AND($F444=1,$AT445&gt;1),1,0)</f>
        <v>0</v>
      </c>
      <c r="DS444">
        <f>IF(AND($F444=1,$AX444&gt;0.3),1,0)</f>
        <v>1</v>
      </c>
      <c r="DT444">
        <f>IF(AND($F444=1,$AX444&gt;0.4),1,0)</f>
        <v>0</v>
      </c>
      <c r="DU444">
        <f>IF(AND($F444=1,$AX444&gt;1),1,0)</f>
        <v>0</v>
      </c>
      <c r="DV444">
        <f>IF(AND($F444=1,$BI444&gt;0.3),1,0)</f>
        <v>0</v>
      </c>
      <c r="DW444">
        <f>IF(AND($F444=1,$BI444&gt;0.4),1,0)</f>
        <v>0</v>
      </c>
      <c r="DX444">
        <f>IF(AND($F444=1,$BI444&gt;1),1,0)</f>
        <v>0</v>
      </c>
      <c r="DY444">
        <f>IF(AND($F444=1,$BL444&gt;0.3),1,0)</f>
        <v>0</v>
      </c>
      <c r="DZ444">
        <f>IF(AND($F444=1,$BL444&gt;0.4),1,0)</f>
        <v>0</v>
      </c>
      <c r="EA444">
        <f>IF(AND($F444=1,$BL444&gt;1),1,0)</f>
        <v>0</v>
      </c>
      <c r="EB444" s="3">
        <v>157.18633460499808</v>
      </c>
      <c r="EC444">
        <f t="shared" si="94"/>
        <v>270046122.85138673</v>
      </c>
      <c r="ED444">
        <f t="shared" si="95"/>
        <v>739.34599001064123</v>
      </c>
      <c r="EE444">
        <f t="shared" si="96"/>
        <v>400</v>
      </c>
      <c r="EF444">
        <v>0</v>
      </c>
      <c r="EG444">
        <v>0</v>
      </c>
      <c r="EH444">
        <v>8412.8559017000007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237667.64967000001</v>
      </c>
    </row>
    <row r="445" spans="1:146" x14ac:dyDescent="0.25">
      <c r="A445">
        <v>22167</v>
      </c>
      <c r="B445">
        <v>3</v>
      </c>
      <c r="C445">
        <v>9.5163806599999998E-2</v>
      </c>
      <c r="D445">
        <v>0</v>
      </c>
      <c r="E445">
        <v>0.90483619339999999</v>
      </c>
      <c r="F445">
        <v>1</v>
      </c>
      <c r="G445">
        <v>0</v>
      </c>
      <c r="H445">
        <v>24774.296915999999</v>
      </c>
      <c r="I445">
        <v>24774.296915999999</v>
      </c>
      <c r="J445">
        <v>24774.296915999999</v>
      </c>
      <c r="K445">
        <v>0</v>
      </c>
      <c r="L445">
        <v>0</v>
      </c>
      <c r="M445">
        <v>200862.54058</v>
      </c>
      <c r="N445">
        <v>200862.54058</v>
      </c>
      <c r="O445">
        <v>31489.571347000001</v>
      </c>
      <c r="P445">
        <v>31489.571347000001</v>
      </c>
      <c r="Q445">
        <v>26924.605921999999</v>
      </c>
      <c r="R445">
        <v>20315.108378000001</v>
      </c>
      <c r="S445">
        <v>17465.268255999999</v>
      </c>
      <c r="T445">
        <v>17465.268255999999</v>
      </c>
      <c r="U445">
        <v>13298.841834000001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71414.630164000002</v>
      </c>
      <c r="AB445">
        <v>71414.630164000002</v>
      </c>
      <c r="AC445">
        <v>22287.116075999998</v>
      </c>
      <c r="AD445">
        <v>0</v>
      </c>
      <c r="AE445">
        <v>0</v>
      </c>
      <c r="AF445">
        <v>95</v>
      </c>
      <c r="AG445">
        <v>0.69230002170000005</v>
      </c>
      <c r="AH445">
        <v>25.843020917</v>
      </c>
      <c r="AI445">
        <v>270.33732121999998</v>
      </c>
      <c r="AJ445">
        <f>IF(AI445&gt;0,MIN(AH445/AI445,100),100)</f>
        <v>9.5595461256971617E-2</v>
      </c>
      <c r="AK445">
        <v>0</v>
      </c>
      <c r="AL445">
        <v>0</v>
      </c>
      <c r="AM445">
        <v>0</v>
      </c>
      <c r="AN445">
        <f>IF(AND(AK445=0,AL445=0,AM445=0),1,0)</f>
        <v>1</v>
      </c>
      <c r="AQ445">
        <v>96.396322444999996</v>
      </c>
      <c r="AR445">
        <v>0</v>
      </c>
      <c r="AS445">
        <v>24.34914792</v>
      </c>
      <c r="AT445">
        <v>0.38156800000000002</v>
      </c>
      <c r="AU445">
        <v>9.2908621999999994</v>
      </c>
      <c r="AV445">
        <v>3.2821600436999998</v>
      </c>
      <c r="AW445">
        <v>15.211999893</v>
      </c>
      <c r="AX445">
        <v>0.2157620043</v>
      </c>
      <c r="AY445">
        <v>21036.522621</v>
      </c>
      <c r="AZ445">
        <v>4.8948</v>
      </c>
      <c r="BA445">
        <v>63.228689654999997</v>
      </c>
      <c r="BB445">
        <v>4659.6448965999998</v>
      </c>
      <c r="BC445">
        <v>1151.8215862</v>
      </c>
      <c r="BD445">
        <v>1.4758620689999999</v>
      </c>
      <c r="BE445">
        <v>43000</v>
      </c>
      <c r="BF445">
        <v>1.3333330000000001</v>
      </c>
      <c r="BG445">
        <v>8443652.8015999999</v>
      </c>
      <c r="BH445">
        <v>1912565.7028000001</v>
      </c>
      <c r="BI445">
        <v>0.15022873489999999</v>
      </c>
      <c r="BJ445">
        <v>0.60511723660000005</v>
      </c>
      <c r="BK445">
        <v>2.7308896886</v>
      </c>
      <c r="BL445">
        <f>BK445/BJ445</f>
        <v>4.5129927283912368</v>
      </c>
      <c r="BM445">
        <v>44.099011673</v>
      </c>
      <c r="BN445">
        <v>641</v>
      </c>
      <c r="BO445">
        <f>BN445*365.25*1000000/1000</f>
        <v>234125250</v>
      </c>
      <c r="BP445">
        <f>BO445/(CR445*1000)</f>
        <v>82.876194690265493</v>
      </c>
      <c r="BQ445">
        <v>0</v>
      </c>
      <c r="BR445">
        <v>485</v>
      </c>
      <c r="BS445">
        <v>484</v>
      </c>
      <c r="BT445">
        <v>620</v>
      </c>
      <c r="BU445" t="s">
        <v>630</v>
      </c>
      <c r="BV445" t="s">
        <v>631</v>
      </c>
      <c r="BW445">
        <v>38.72</v>
      </c>
      <c r="BX445">
        <v>-9.14</v>
      </c>
      <c r="BY445" t="s">
        <v>109</v>
      </c>
      <c r="BZ445" t="s">
        <v>366</v>
      </c>
      <c r="CA445" t="s">
        <v>102</v>
      </c>
      <c r="CB445" t="s">
        <v>878</v>
      </c>
      <c r="CC445" t="s">
        <v>80</v>
      </c>
      <c r="CD445" t="s">
        <v>881</v>
      </c>
      <c r="CE445">
        <v>2968.2443698000002</v>
      </c>
      <c r="CF445">
        <v>1304</v>
      </c>
      <c r="CG445">
        <v>1405</v>
      </c>
      <c r="CH445">
        <v>1514</v>
      </c>
      <c r="CI445">
        <v>1657</v>
      </c>
      <c r="CJ445">
        <v>1817</v>
      </c>
      <c r="CK445">
        <v>2103</v>
      </c>
      <c r="CL445">
        <v>2449</v>
      </c>
      <c r="CM445">
        <v>2518</v>
      </c>
      <c r="CN445">
        <v>2537</v>
      </c>
      <c r="CO445">
        <v>2600</v>
      </c>
      <c r="CP445">
        <v>2672</v>
      </c>
      <c r="CQ445">
        <v>2747</v>
      </c>
      <c r="CR445">
        <v>2825</v>
      </c>
      <c r="CS445">
        <v>2944</v>
      </c>
      <c r="CT445" t="s">
        <v>883</v>
      </c>
      <c r="CU445">
        <v>3095</v>
      </c>
      <c r="CV445">
        <v>3221</v>
      </c>
      <c r="CW445">
        <v>30967.1</v>
      </c>
      <c r="CX445" t="s">
        <v>891</v>
      </c>
      <c r="CY445" t="s">
        <v>891</v>
      </c>
      <c r="CZ445">
        <v>4645.8304641000004</v>
      </c>
      <c r="DA445">
        <v>-785.18617099999994</v>
      </c>
      <c r="DB445">
        <v>98.093101501999996</v>
      </c>
      <c r="DC445">
        <v>109.07099915000001</v>
      </c>
      <c r="DD445">
        <f t="shared" si="99"/>
        <v>1.1119130446474483</v>
      </c>
      <c r="DE445">
        <v>1.6956100463999999</v>
      </c>
      <c r="DF445">
        <v>1.3242800236000001</v>
      </c>
      <c r="DG445">
        <v>1.2804000378</v>
      </c>
      <c r="DH445">
        <v>24.34914792</v>
      </c>
      <c r="DI445">
        <v>0.38156800000000002</v>
      </c>
      <c r="DJ445">
        <v>9.2908621999999994</v>
      </c>
      <c r="DK445">
        <v>0</v>
      </c>
      <c r="DL445">
        <v>0</v>
      </c>
      <c r="DM445">
        <v>0</v>
      </c>
      <c r="DN445">
        <f>IF(AND(D445=1,AM445&gt;1),1,0)</f>
        <v>0</v>
      </c>
      <c r="DO445">
        <f>IF(AND(DN445=0,AN445=1),AO445,DN445)</f>
        <v>0</v>
      </c>
      <c r="DP445">
        <f>IF(AND(E445=1,AS446&gt;0.3),1,0)</f>
        <v>0</v>
      </c>
      <c r="DQ445">
        <f>IF(AND(F445=1,AT446&gt;0.4),1,0)</f>
        <v>0</v>
      </c>
      <c r="DR445">
        <f>IF(AND($F445=1,$AT446&gt;1),1,0)</f>
        <v>0</v>
      </c>
      <c r="DS445">
        <f>IF(AND($F445=1,$AX445&gt;0.3),1,0)</f>
        <v>0</v>
      </c>
      <c r="DT445">
        <f>IF(AND($F445=1,$AX445&gt;0.4),1,0)</f>
        <v>0</v>
      </c>
      <c r="DU445">
        <f>IF(AND($F445=1,$AX445&gt;1),1,0)</f>
        <v>0</v>
      </c>
      <c r="DV445">
        <f>IF(AND($F445=1,$BI445&gt;0.3),1,0)</f>
        <v>0</v>
      </c>
      <c r="DW445">
        <f>IF(AND($F445=1,$BI445&gt;0.4),1,0)</f>
        <v>0</v>
      </c>
      <c r="DX445">
        <f>IF(AND($F445=1,$BI445&gt;1),1,0)</f>
        <v>0</v>
      </c>
      <c r="DY445">
        <f>IF(AND($F445=1,$BL445&gt;0.3),1,0)</f>
        <v>1</v>
      </c>
      <c r="DZ445">
        <f>IF(AND($F445=1,$BL445&gt;0.4),1,0)</f>
        <v>1</v>
      </c>
      <c r="EA445">
        <f>IF(AND($F445=1,$BL445&gt;1),1,0)</f>
        <v>1</v>
      </c>
      <c r="EB445" s="3">
        <v>165.72562185258661</v>
      </c>
      <c r="EC445">
        <f t="shared" si="94"/>
        <v>468174881.73355722</v>
      </c>
      <c r="ED445">
        <f t="shared" si="95"/>
        <v>1281.7929684696983</v>
      </c>
      <c r="EE445">
        <f t="shared" si="96"/>
        <v>641</v>
      </c>
      <c r="EF445">
        <v>0</v>
      </c>
      <c r="EG445">
        <v>31489.571347000001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14527.271949</v>
      </c>
      <c r="EP445">
        <v>73228.027996000004</v>
      </c>
    </row>
    <row r="446" spans="1:146" x14ac:dyDescent="0.25">
      <c r="A446">
        <v>22168</v>
      </c>
      <c r="H446">
        <v>149342.88245999999</v>
      </c>
      <c r="I446">
        <v>94166.981715000002</v>
      </c>
      <c r="J446">
        <v>16668.899679999999</v>
      </c>
      <c r="K446">
        <v>0</v>
      </c>
      <c r="L446">
        <v>0</v>
      </c>
      <c r="M446">
        <v>16666.009674000001</v>
      </c>
      <c r="N446">
        <v>16666.009674000001</v>
      </c>
      <c r="O446">
        <v>0</v>
      </c>
      <c r="P446">
        <v>0</v>
      </c>
      <c r="Q446">
        <v>0</v>
      </c>
      <c r="AF446">
        <v>78</v>
      </c>
      <c r="AG446">
        <v>1.2312999964</v>
      </c>
      <c r="BE446">
        <v>1100000</v>
      </c>
      <c r="BQ446">
        <v>0</v>
      </c>
      <c r="BR446">
        <v>527</v>
      </c>
      <c r="BS446">
        <v>526</v>
      </c>
      <c r="BT446">
        <v>620</v>
      </c>
      <c r="BU446" t="s">
        <v>630</v>
      </c>
      <c r="BV446" t="s">
        <v>632</v>
      </c>
      <c r="BW446">
        <v>41.15</v>
      </c>
      <c r="BX446">
        <v>-8.6199999999999992</v>
      </c>
      <c r="BY446" t="s">
        <v>109</v>
      </c>
      <c r="BZ446" t="s">
        <v>366</v>
      </c>
      <c r="CA446" t="s">
        <v>102</v>
      </c>
      <c r="CB446" t="s">
        <v>878</v>
      </c>
      <c r="CC446" t="s">
        <v>80</v>
      </c>
      <c r="CD446" t="s">
        <v>881</v>
      </c>
      <c r="CE446">
        <v>2432.5737009999998</v>
      </c>
      <c r="CF446">
        <v>730</v>
      </c>
      <c r="CG446">
        <v>783</v>
      </c>
      <c r="CH446">
        <v>840</v>
      </c>
      <c r="CI446">
        <v>882</v>
      </c>
      <c r="CJ446">
        <v>924</v>
      </c>
      <c r="CK446">
        <v>1008</v>
      </c>
      <c r="CL446">
        <v>1104</v>
      </c>
      <c r="CM446">
        <v>1139</v>
      </c>
      <c r="CN446">
        <v>1164</v>
      </c>
      <c r="CO446">
        <v>1206</v>
      </c>
      <c r="CP446">
        <v>1254</v>
      </c>
      <c r="CQ446">
        <v>1303</v>
      </c>
      <c r="CR446">
        <v>1355</v>
      </c>
      <c r="CS446">
        <v>1426</v>
      </c>
      <c r="CT446" t="s">
        <v>886</v>
      </c>
      <c r="CU446">
        <v>1511</v>
      </c>
      <c r="CV446">
        <v>1584</v>
      </c>
      <c r="CW446">
        <v>18955</v>
      </c>
      <c r="CX446" t="s">
        <v>891</v>
      </c>
      <c r="CY446" t="s">
        <v>891</v>
      </c>
      <c r="CZ446">
        <v>4917.5315118999997</v>
      </c>
      <c r="DA446">
        <v>-724.24180969999998</v>
      </c>
      <c r="DB446">
        <v>211.79800415</v>
      </c>
      <c r="DC446">
        <v>56.744300842000001</v>
      </c>
      <c r="DD446">
        <f t="shared" si="99"/>
        <v>0.26791707065290588</v>
      </c>
      <c r="DE446">
        <v>3.4764299393</v>
      </c>
      <c r="DF446">
        <v>20.253099442</v>
      </c>
      <c r="DG446">
        <v>0.17164899410000001</v>
      </c>
      <c r="DH446">
        <v>26.293312239999999</v>
      </c>
      <c r="DI446">
        <v>0.29841200000000001</v>
      </c>
      <c r="DJ446">
        <v>7.8462467399999998</v>
      </c>
      <c r="DK446">
        <v>0</v>
      </c>
      <c r="DL446">
        <v>0</v>
      </c>
      <c r="DM446">
        <v>0</v>
      </c>
      <c r="EB446" s="3">
        <v>165.72562185258661</v>
      </c>
      <c r="EC446">
        <f t="shared" si="94"/>
        <v>224558217.61025485</v>
      </c>
      <c r="ED446">
        <f t="shared" si="95"/>
        <v>614.80689284121797</v>
      </c>
      <c r="EE446">
        <f t="shared" si="96"/>
        <v>614.80689284121797</v>
      </c>
      <c r="EF446">
        <v>0</v>
      </c>
      <c r="EG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</row>
    <row r="447" spans="1:146" x14ac:dyDescent="0.25">
      <c r="A447">
        <v>22177</v>
      </c>
      <c r="B447">
        <v>2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218750.07406000001</v>
      </c>
      <c r="S447">
        <v>218750.07406000001</v>
      </c>
      <c r="T447">
        <v>25324.864578000001</v>
      </c>
      <c r="U447">
        <v>14021.031244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5</v>
      </c>
      <c r="AG447">
        <v>1.1619000435</v>
      </c>
      <c r="AH447">
        <v>69.133697510000005</v>
      </c>
      <c r="AI447">
        <v>1132.5100098</v>
      </c>
      <c r="AJ447">
        <f>IF(AI447&gt;0,MIN(AH447/AI447,100),100)</f>
        <v>6.1044667960337883E-2</v>
      </c>
      <c r="AK447">
        <v>0</v>
      </c>
      <c r="AL447">
        <v>0</v>
      </c>
      <c r="AM447">
        <v>0</v>
      </c>
      <c r="AN447">
        <f>IF(AND(AK447=0,AL447=0,AM447=0),1,0)</f>
        <v>1</v>
      </c>
      <c r="AQ447">
        <v>16.161448675999999</v>
      </c>
      <c r="AR447">
        <v>0.5</v>
      </c>
      <c r="AS447">
        <v>1.3038476699999999</v>
      </c>
      <c r="AT447">
        <v>2.8511999999999999E-2</v>
      </c>
      <c r="AU447">
        <v>3.7175340000000001E-2</v>
      </c>
      <c r="AV447">
        <v>0</v>
      </c>
      <c r="AW447">
        <v>3.8551800251000001</v>
      </c>
      <c r="AX447">
        <v>0</v>
      </c>
      <c r="AY447">
        <v>508.98</v>
      </c>
      <c r="AZ447">
        <v>6.92</v>
      </c>
      <c r="BA447">
        <v>45.83</v>
      </c>
      <c r="BB447">
        <v>143.245</v>
      </c>
      <c r="BC447">
        <v>89.004999999999995</v>
      </c>
      <c r="BD447">
        <v>0</v>
      </c>
      <c r="BE447">
        <v>4000</v>
      </c>
      <c r="BF447">
        <v>1.3333330000000001</v>
      </c>
      <c r="BG447">
        <v>1129260.01</v>
      </c>
      <c r="BH447">
        <v>34130.464</v>
      </c>
      <c r="BI447">
        <v>3.02237427E-2</v>
      </c>
      <c r="BJ447">
        <v>2.3566839700000002</v>
      </c>
      <c r="BK447">
        <v>2.2876759999999999E-2</v>
      </c>
      <c r="BL447">
        <f>BK447/BJ447</f>
        <v>9.7071819095031209E-3</v>
      </c>
      <c r="BM447">
        <v>518.90372960000002</v>
      </c>
      <c r="BQ447">
        <v>0</v>
      </c>
      <c r="BR447">
        <v>180</v>
      </c>
      <c r="BS447">
        <v>180</v>
      </c>
      <c r="BT447">
        <v>630</v>
      </c>
      <c r="BU447" t="s">
        <v>633</v>
      </c>
      <c r="BV447" t="s">
        <v>634</v>
      </c>
      <c r="BW447">
        <v>18.41</v>
      </c>
      <c r="BX447">
        <v>-66.06</v>
      </c>
      <c r="BY447" t="s">
        <v>167</v>
      </c>
      <c r="BZ447" t="s">
        <v>330</v>
      </c>
      <c r="CA447" t="s">
        <v>516</v>
      </c>
      <c r="CB447" t="s">
        <v>878</v>
      </c>
      <c r="CC447" t="s">
        <v>80</v>
      </c>
      <c r="CD447" t="s">
        <v>881</v>
      </c>
      <c r="CE447">
        <v>1780.1776474000001</v>
      </c>
      <c r="CF447">
        <v>451</v>
      </c>
      <c r="CG447">
        <v>517</v>
      </c>
      <c r="CH447">
        <v>596</v>
      </c>
      <c r="CI447">
        <v>740</v>
      </c>
      <c r="CJ447">
        <v>915</v>
      </c>
      <c r="CK447">
        <v>1069</v>
      </c>
      <c r="CL447">
        <v>1258</v>
      </c>
      <c r="CM447">
        <v>1722</v>
      </c>
      <c r="CN447">
        <v>2327</v>
      </c>
      <c r="CO447">
        <v>2418</v>
      </c>
      <c r="CP447">
        <v>2508</v>
      </c>
      <c r="CQ447">
        <v>2493</v>
      </c>
      <c r="CR447">
        <v>2478</v>
      </c>
      <c r="CS447">
        <v>2475</v>
      </c>
      <c r="CT447" t="s">
        <v>886</v>
      </c>
      <c r="CU447">
        <v>2518</v>
      </c>
      <c r="CV447">
        <v>2577</v>
      </c>
      <c r="CW447">
        <v>12207.7</v>
      </c>
      <c r="CX447" t="s">
        <v>877</v>
      </c>
      <c r="CY447" t="s">
        <v>890</v>
      </c>
      <c r="CZ447">
        <v>2261.2484180000001</v>
      </c>
      <c r="DA447">
        <v>-6409.2961859999996</v>
      </c>
      <c r="DB447">
        <v>1132.5100098</v>
      </c>
      <c r="DC447">
        <v>69.133697510000005</v>
      </c>
      <c r="DD447">
        <f t="shared" si="99"/>
        <v>6.1044667960337883E-2</v>
      </c>
      <c r="DE447">
        <v>0</v>
      </c>
      <c r="DF447">
        <v>3.8551800251000001</v>
      </c>
      <c r="DG447">
        <v>0</v>
      </c>
      <c r="DH447">
        <v>1.3038476699999999</v>
      </c>
      <c r="DI447">
        <v>2.8511999999999999E-2</v>
      </c>
      <c r="DJ447">
        <v>3.7175340000000001E-2</v>
      </c>
      <c r="DK447">
        <v>0</v>
      </c>
      <c r="DL447">
        <v>0</v>
      </c>
      <c r="DM447">
        <v>0</v>
      </c>
      <c r="DN447">
        <f>IF(AND(D447=1,AM447&gt;1),1,0)</f>
        <v>0</v>
      </c>
      <c r="DO447">
        <f>IF(AND(DN447=0,AN447=1),AO447,DN447)</f>
        <v>0</v>
      </c>
      <c r="DP447">
        <f>IF(AND(E447=1,AS448&gt;0.3),1,0)</f>
        <v>1</v>
      </c>
      <c r="DQ447">
        <f>IF(AND(F447=1,AT448&gt;0.4),1,0)</f>
        <v>0</v>
      </c>
      <c r="DR447">
        <f>IF(AND($F447=1,$AT448&gt;1),1,0)</f>
        <v>0</v>
      </c>
      <c r="DS447">
        <f>IF(AND($F447=1,$AX447&gt;0.3),1,0)</f>
        <v>0</v>
      </c>
      <c r="DT447">
        <f>IF(AND($F447=1,$AX447&gt;0.4),1,0)</f>
        <v>0</v>
      </c>
      <c r="DU447">
        <f>IF(AND($F447=1,$AX447&gt;1),1,0)</f>
        <v>0</v>
      </c>
      <c r="DV447">
        <f>IF(AND($F447=1,$BI447&gt;0.3),1,0)</f>
        <v>0</v>
      </c>
      <c r="DW447">
        <f>IF(AND($F447=1,$BI447&gt;0.4),1,0)</f>
        <v>0</v>
      </c>
      <c r="DX447">
        <f>IF(AND($F447=1,$BI447&gt;1),1,0)</f>
        <v>0</v>
      </c>
      <c r="DY447">
        <f>IF(AND($F447=1,$BL447&gt;0.3),1,0)</f>
        <v>0</v>
      </c>
      <c r="DZ447">
        <f>IF(AND($F447=1,$BL447&gt;0.4),1,0)</f>
        <v>0</v>
      </c>
      <c r="EA447">
        <f>IF(AND($F447=1,$BL447&gt;1),1,0)</f>
        <v>0</v>
      </c>
      <c r="EB447" s="3">
        <v>244.07557354925777</v>
      </c>
      <c r="EC447">
        <f t="shared" si="94"/>
        <v>604819271.25506079</v>
      </c>
      <c r="ED447">
        <f t="shared" si="95"/>
        <v>1655.9049178783321</v>
      </c>
      <c r="EE447">
        <f t="shared" si="96"/>
        <v>1655.9049178783321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563639.58843999996</v>
      </c>
      <c r="EM447">
        <v>6236.6747641000002</v>
      </c>
      <c r="EN447">
        <v>6236.6747641000002</v>
      </c>
      <c r="EO447">
        <v>1092015.5578999999</v>
      </c>
      <c r="EP447">
        <v>1013.2998023</v>
      </c>
    </row>
    <row r="448" spans="1:146" x14ac:dyDescent="0.25">
      <c r="A448">
        <v>22191</v>
      </c>
      <c r="B448">
        <v>3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268748.01478000003</v>
      </c>
      <c r="I448">
        <v>242961.78881999999</v>
      </c>
      <c r="J448">
        <v>0</v>
      </c>
      <c r="K448">
        <v>0</v>
      </c>
      <c r="L448">
        <v>0</v>
      </c>
      <c r="M448">
        <v>103464.67492</v>
      </c>
      <c r="N448">
        <v>103464.67492</v>
      </c>
      <c r="O448">
        <v>103464.67492</v>
      </c>
      <c r="P448">
        <v>0</v>
      </c>
      <c r="Q448">
        <v>0</v>
      </c>
      <c r="R448">
        <v>121483.66288</v>
      </c>
      <c r="S448">
        <v>121483.66288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57882.779138999998</v>
      </c>
      <c r="AB448">
        <v>5528.9579827999996</v>
      </c>
      <c r="AC448">
        <v>5528.9579827999996</v>
      </c>
      <c r="AD448">
        <v>5528.9579827999996</v>
      </c>
      <c r="AE448">
        <v>5528.9579827999996</v>
      </c>
      <c r="AF448">
        <v>84</v>
      </c>
      <c r="AG448">
        <v>0.60019999739999996</v>
      </c>
      <c r="AH448">
        <v>93.203106966999997</v>
      </c>
      <c r="AI448">
        <v>15.553381659999999</v>
      </c>
      <c r="AJ448">
        <f>IF(AI448&gt;0,MIN(AH448/AI448,100),100)</f>
        <v>5.9924657546788449</v>
      </c>
      <c r="AK448">
        <v>324249.31855000003</v>
      </c>
      <c r="AL448">
        <v>2396674.6790999998</v>
      </c>
      <c r="AM448">
        <v>7.3914559999999998</v>
      </c>
      <c r="AN448">
        <f>IF(AND(AK448=0,AL448=0,AM448=0),1,0)</f>
        <v>0</v>
      </c>
      <c r="AQ448">
        <v>17.646639891</v>
      </c>
      <c r="AR448">
        <v>0</v>
      </c>
      <c r="AS448">
        <v>282.90984056000002</v>
      </c>
      <c r="AT448">
        <v>0.16705400000000001</v>
      </c>
      <c r="AU448">
        <v>47.261249139999997</v>
      </c>
      <c r="AV448">
        <v>41.596599578999999</v>
      </c>
      <c r="AW448">
        <v>125.17299652</v>
      </c>
      <c r="AX448">
        <v>0.33231300120000001</v>
      </c>
      <c r="AY448">
        <v>1640.3245455000001</v>
      </c>
      <c r="AZ448">
        <v>47.912818182000002</v>
      </c>
      <c r="BA448">
        <v>39.71</v>
      </c>
      <c r="BB448">
        <v>209.75272727000001</v>
      </c>
      <c r="BC448">
        <v>85.011818181999999</v>
      </c>
      <c r="BD448">
        <v>1.0909090909000001</v>
      </c>
      <c r="BE448">
        <v>1100000</v>
      </c>
      <c r="BF448">
        <v>3.8</v>
      </c>
      <c r="BG448">
        <v>73809138.261000007</v>
      </c>
      <c r="BH448">
        <v>13542059.117000001</v>
      </c>
      <c r="BI448">
        <v>0.24559828380000001</v>
      </c>
      <c r="BJ448">
        <v>1.1112366482</v>
      </c>
      <c r="BK448">
        <v>0.10566832</v>
      </c>
      <c r="BL448">
        <f>BK448/BJ448</f>
        <v>9.5090744326299298E-2</v>
      </c>
      <c r="BM448">
        <v>194.85167566999999</v>
      </c>
      <c r="BN448">
        <v>1430</v>
      </c>
      <c r="BO448">
        <f>BN448*365.25*1000000/1000</f>
        <v>522307500</v>
      </c>
      <c r="BP448">
        <f>BO448/(CR448*1000)</f>
        <v>269.9263565891473</v>
      </c>
      <c r="BQ448">
        <v>1</v>
      </c>
      <c r="BR448">
        <v>557</v>
      </c>
      <c r="BS448">
        <v>556</v>
      </c>
      <c r="BT448">
        <v>642</v>
      </c>
      <c r="BU448" t="s">
        <v>635</v>
      </c>
      <c r="BV448" t="s">
        <v>636</v>
      </c>
      <c r="BW448">
        <v>44.44</v>
      </c>
      <c r="BX448">
        <v>26.1</v>
      </c>
      <c r="BY448" t="s">
        <v>109</v>
      </c>
      <c r="BZ448" t="s">
        <v>153</v>
      </c>
      <c r="CA448" t="s">
        <v>118</v>
      </c>
      <c r="CB448" t="s">
        <v>879</v>
      </c>
      <c r="CC448" t="s">
        <v>93</v>
      </c>
      <c r="CD448" t="s">
        <v>881</v>
      </c>
      <c r="CE448">
        <v>5033.1113582999997</v>
      </c>
      <c r="CF448">
        <v>652</v>
      </c>
      <c r="CG448">
        <v>856</v>
      </c>
      <c r="CH448">
        <v>1002</v>
      </c>
      <c r="CI448">
        <v>1154</v>
      </c>
      <c r="CJ448">
        <v>1396</v>
      </c>
      <c r="CK448">
        <v>1702</v>
      </c>
      <c r="CL448">
        <v>1865</v>
      </c>
      <c r="CM448">
        <v>1950</v>
      </c>
      <c r="CN448">
        <v>2040</v>
      </c>
      <c r="CO448">
        <v>2018</v>
      </c>
      <c r="CP448">
        <v>1949</v>
      </c>
      <c r="CQ448">
        <v>1931</v>
      </c>
      <c r="CR448">
        <v>1935</v>
      </c>
      <c r="CS448">
        <v>1952</v>
      </c>
      <c r="CT448" t="s">
        <v>886</v>
      </c>
      <c r="CU448">
        <v>1991</v>
      </c>
      <c r="CV448">
        <v>2047</v>
      </c>
      <c r="CW448">
        <v>11839.1</v>
      </c>
      <c r="CX448" t="s">
        <v>877</v>
      </c>
      <c r="CY448" t="s">
        <v>890</v>
      </c>
      <c r="CZ448">
        <v>5279.3825875000002</v>
      </c>
      <c r="DA448">
        <v>2120.9566433999998</v>
      </c>
      <c r="DB448">
        <v>19.916099547999998</v>
      </c>
      <c r="DC448">
        <v>96.339996338000006</v>
      </c>
      <c r="DD448">
        <f t="shared" si="99"/>
        <v>4.8372923677053317</v>
      </c>
      <c r="DE448">
        <v>41.596599578999999</v>
      </c>
      <c r="DF448">
        <v>125.17299652</v>
      </c>
      <c r="DG448">
        <v>0.33231300120000001</v>
      </c>
      <c r="DH448">
        <v>282.90984056000002</v>
      </c>
      <c r="DI448">
        <v>0.16705400000000001</v>
      </c>
      <c r="DJ448">
        <v>47.261249139999997</v>
      </c>
      <c r="DK448">
        <v>324249.31855000003</v>
      </c>
      <c r="DL448">
        <v>2396674.6790999998</v>
      </c>
      <c r="DM448">
        <v>7.3914559999999998</v>
      </c>
      <c r="DN448">
        <f>IF(AND(D448=1,AM448&gt;1),1,0)</f>
        <v>0</v>
      </c>
      <c r="DO448">
        <f>IF(AND(DN448=0,AN448=1),AO448,DN448)</f>
        <v>0</v>
      </c>
      <c r="DP448">
        <f>IF(AND(E448=1,AS449&gt;0.3),1,0)</f>
        <v>0</v>
      </c>
      <c r="DQ448">
        <f>IF(AND(F448=1,AT449&gt;0.4),1,0)</f>
        <v>0</v>
      </c>
      <c r="DR448">
        <f>IF(AND($F448=1,$AT449&gt;1),1,0)</f>
        <v>0</v>
      </c>
      <c r="DS448">
        <f>IF(AND($F448=1,$AX448&gt;0.3),1,0)</f>
        <v>1</v>
      </c>
      <c r="DT448">
        <f>IF(AND($F448=1,$AX448&gt;0.4),1,0)</f>
        <v>0</v>
      </c>
      <c r="DU448">
        <f>IF(AND($F448=1,$AX448&gt;1),1,0)</f>
        <v>0</v>
      </c>
      <c r="DV448">
        <f>IF(AND($F448=1,$BI448&gt;0.3),1,0)</f>
        <v>0</v>
      </c>
      <c r="DW448">
        <f>IF(AND($F448=1,$BI448&gt;0.4),1,0)</f>
        <v>0</v>
      </c>
      <c r="DX448">
        <f>IF(AND($F448=1,$BI448&gt;1),1,0)</f>
        <v>0</v>
      </c>
      <c r="DY448">
        <f>IF(AND($F448=1,$BL448&gt;0.3),1,0)</f>
        <v>0</v>
      </c>
      <c r="DZ448">
        <f>IF(AND($F448=1,$BL448&gt;0.4),1,0)</f>
        <v>0</v>
      </c>
      <c r="EA448">
        <f>IF(AND($F448=1,$BL448&gt;1),1,0)</f>
        <v>0</v>
      </c>
      <c r="EB448" s="3">
        <v>120.95153901792172</v>
      </c>
      <c r="EC448">
        <f t="shared" si="94"/>
        <v>234041227.99967852</v>
      </c>
      <c r="ED448">
        <f t="shared" si="95"/>
        <v>640.7699603002834</v>
      </c>
      <c r="EE448">
        <f t="shared" si="96"/>
        <v>1430</v>
      </c>
      <c r="EF448">
        <v>0</v>
      </c>
      <c r="EG448">
        <v>0</v>
      </c>
      <c r="EH448">
        <v>5528.9579827999996</v>
      </c>
      <c r="EI448">
        <v>0</v>
      </c>
      <c r="EJ448">
        <v>0</v>
      </c>
      <c r="EK448">
        <v>0</v>
      </c>
      <c r="EL448">
        <v>0</v>
      </c>
      <c r="EM448">
        <v>16279.149665999999</v>
      </c>
      <c r="EN448">
        <v>16279.149665999999</v>
      </c>
      <c r="EO448">
        <v>17688.353160999999</v>
      </c>
      <c r="EP448">
        <v>6430.8830325999998</v>
      </c>
    </row>
    <row r="449" spans="1:146" x14ac:dyDescent="0.25">
      <c r="A449">
        <v>22241</v>
      </c>
      <c r="H449">
        <v>346894.63919000002</v>
      </c>
      <c r="I449">
        <v>88329.750688999993</v>
      </c>
      <c r="J449">
        <v>0</v>
      </c>
      <c r="K449">
        <v>0</v>
      </c>
      <c r="L449">
        <v>0</v>
      </c>
      <c r="M449">
        <v>533184.64833</v>
      </c>
      <c r="N449">
        <v>533184.64833</v>
      </c>
      <c r="O449">
        <v>0</v>
      </c>
      <c r="P449">
        <v>0</v>
      </c>
      <c r="Q449">
        <v>0</v>
      </c>
      <c r="AF449">
        <v>242</v>
      </c>
      <c r="AG449">
        <v>0.65399998429999995</v>
      </c>
      <c r="BE449">
        <v>600000</v>
      </c>
      <c r="BQ449">
        <v>1</v>
      </c>
      <c r="BR449">
        <v>621</v>
      </c>
      <c r="BS449">
        <v>620</v>
      </c>
      <c r="BT449">
        <v>643</v>
      </c>
      <c r="BU449" t="s">
        <v>637</v>
      </c>
      <c r="BV449" t="s">
        <v>638</v>
      </c>
      <c r="BW449">
        <v>55.2</v>
      </c>
      <c r="BX449">
        <v>61.41</v>
      </c>
      <c r="BY449" t="s">
        <v>71</v>
      </c>
      <c r="BZ449" t="s">
        <v>639</v>
      </c>
      <c r="CA449" t="s">
        <v>79</v>
      </c>
      <c r="CB449" t="s">
        <v>877</v>
      </c>
      <c r="CC449" t="s">
        <v>80</v>
      </c>
      <c r="CD449" t="s">
        <v>881</v>
      </c>
      <c r="CE449">
        <v>1577.9335625000001</v>
      </c>
      <c r="CF449">
        <v>573</v>
      </c>
      <c r="CG449">
        <v>638</v>
      </c>
      <c r="CH449">
        <v>711</v>
      </c>
      <c r="CI449">
        <v>792</v>
      </c>
      <c r="CJ449">
        <v>881</v>
      </c>
      <c r="CK449">
        <v>966</v>
      </c>
      <c r="CL449">
        <v>1046</v>
      </c>
      <c r="CM449">
        <v>1098</v>
      </c>
      <c r="CN449">
        <v>1129</v>
      </c>
      <c r="CO449">
        <v>1104</v>
      </c>
      <c r="CP449">
        <v>1082</v>
      </c>
      <c r="CQ449">
        <v>1096</v>
      </c>
      <c r="CR449">
        <v>1128</v>
      </c>
      <c r="CS449">
        <v>1163</v>
      </c>
      <c r="CT449" t="s">
        <v>886</v>
      </c>
      <c r="CU449">
        <v>1201</v>
      </c>
      <c r="CV449">
        <v>1237</v>
      </c>
      <c r="CW449">
        <v>8782.5300000000007</v>
      </c>
      <c r="CX449" t="s">
        <v>877</v>
      </c>
      <c r="CY449" t="s">
        <v>890</v>
      </c>
      <c r="CZ449">
        <v>6406.6473901999998</v>
      </c>
      <c r="DA449">
        <v>4332.4745408999997</v>
      </c>
      <c r="DB449">
        <v>28.830699921000001</v>
      </c>
      <c r="DC449">
        <v>74.275497436999999</v>
      </c>
      <c r="DD449">
        <f t="shared" si="99"/>
        <v>2.5762641087633966</v>
      </c>
      <c r="DE449">
        <v>30.183200836000001</v>
      </c>
      <c r="DF449">
        <v>200.47700501</v>
      </c>
      <c r="DG449">
        <v>0.15055699650000001</v>
      </c>
      <c r="DH449">
        <v>45.606484969999997</v>
      </c>
      <c r="DI449">
        <v>0.10820100000000001</v>
      </c>
      <c r="DJ449">
        <v>4.9346892100000002</v>
      </c>
      <c r="DK449">
        <v>142507.43489999999</v>
      </c>
      <c r="DL449">
        <v>129102.47304</v>
      </c>
      <c r="DM449">
        <v>0.90593500000000005</v>
      </c>
      <c r="EB449" s="3">
        <v>128.06911909472336</v>
      </c>
      <c r="EC449">
        <f t="shared" si="94"/>
        <v>144461966.33884794</v>
      </c>
      <c r="ED449">
        <f t="shared" si="95"/>
        <v>395.51530825146591</v>
      </c>
      <c r="EE449">
        <f t="shared" si="96"/>
        <v>395.51530825146591</v>
      </c>
      <c r="EF449">
        <v>0</v>
      </c>
      <c r="EG449">
        <v>0</v>
      </c>
      <c r="EJ449">
        <v>0</v>
      </c>
      <c r="EK449">
        <v>0</v>
      </c>
      <c r="EL449">
        <v>198030.17011000001</v>
      </c>
      <c r="EM449">
        <v>0</v>
      </c>
      <c r="EN449">
        <v>0</v>
      </c>
      <c r="EO449">
        <v>175855.62940000001</v>
      </c>
    </row>
    <row r="450" spans="1:146" x14ac:dyDescent="0.25">
      <c r="A450">
        <v>22248</v>
      </c>
      <c r="B450">
        <v>5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357544.87654000003</v>
      </c>
      <c r="I450">
        <v>4520.4099410999997</v>
      </c>
      <c r="J450">
        <v>0</v>
      </c>
      <c r="K450">
        <v>0</v>
      </c>
      <c r="L450">
        <v>0</v>
      </c>
      <c r="M450">
        <v>593647.48718000005</v>
      </c>
      <c r="N450">
        <v>593647.48718000005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6331.9806265999996</v>
      </c>
      <c r="W450">
        <v>0</v>
      </c>
      <c r="X450">
        <v>0</v>
      </c>
      <c r="Y450">
        <v>0</v>
      </c>
      <c r="Z450">
        <v>0</v>
      </c>
      <c r="AA450">
        <v>2100.8160165999998</v>
      </c>
      <c r="AB450">
        <v>2100.8160165999998</v>
      </c>
      <c r="AC450">
        <v>0</v>
      </c>
      <c r="AD450">
        <v>0</v>
      </c>
      <c r="AE450">
        <v>0</v>
      </c>
      <c r="AF450">
        <v>247</v>
      </c>
      <c r="AG450">
        <v>0.78710001709999999</v>
      </c>
      <c r="AH450">
        <v>5.9534580946000002</v>
      </c>
      <c r="AI450">
        <v>100.10065842</v>
      </c>
      <c r="AJ450">
        <f>IF(AI450&gt;0,MIN(AH450/AI450,100),100)</f>
        <v>5.9474714637945937E-2</v>
      </c>
      <c r="AK450">
        <v>0</v>
      </c>
      <c r="AL450">
        <v>0</v>
      </c>
      <c r="AM450">
        <v>0</v>
      </c>
      <c r="AN450">
        <f>IF(AND(AK450=0,AL450=0,AM450=0),1,0)</f>
        <v>1</v>
      </c>
      <c r="AQ450">
        <v>38.620843327999999</v>
      </c>
      <c r="AR450">
        <v>0</v>
      </c>
      <c r="AS450">
        <v>109.74818524</v>
      </c>
      <c r="AT450">
        <v>6.2805719999999995E-2</v>
      </c>
      <c r="AU450">
        <v>6.1648880420000003</v>
      </c>
      <c r="AV450">
        <v>38.821360016</v>
      </c>
      <c r="AW450">
        <v>123.38500061000001</v>
      </c>
      <c r="AX450">
        <v>0.34500900810000001</v>
      </c>
      <c r="AY450">
        <v>1278.346</v>
      </c>
      <c r="AZ450">
        <v>4.0982000000000003</v>
      </c>
      <c r="BA450">
        <v>24.077999999999999</v>
      </c>
      <c r="BB450">
        <v>298.12</v>
      </c>
      <c r="BC450">
        <v>66.878</v>
      </c>
      <c r="BD450">
        <v>0</v>
      </c>
      <c r="BE450">
        <v>600000</v>
      </c>
      <c r="BF450">
        <v>6.0256410000000002</v>
      </c>
      <c r="BG450">
        <v>633953.34180000005</v>
      </c>
      <c r="BH450">
        <v>110478.4838</v>
      </c>
      <c r="BI450">
        <v>0.38101143710000002</v>
      </c>
      <c r="BJ450">
        <v>0.30927300600000002</v>
      </c>
      <c r="BK450">
        <v>6.7483210000000002E-2</v>
      </c>
      <c r="BL450">
        <f>BK450/BJ450</f>
        <v>0.21819948295131841</v>
      </c>
      <c r="BM450">
        <v>50.751509538000001</v>
      </c>
      <c r="BQ450">
        <v>0</v>
      </c>
      <c r="BR450">
        <v>628</v>
      </c>
      <c r="BS450">
        <v>627</v>
      </c>
      <c r="BT450">
        <v>643</v>
      </c>
      <c r="BU450" t="s">
        <v>637</v>
      </c>
      <c r="BV450" t="s">
        <v>640</v>
      </c>
      <c r="BW450">
        <v>56.86</v>
      </c>
      <c r="BX450">
        <v>60.58</v>
      </c>
      <c r="BY450" t="s">
        <v>71</v>
      </c>
      <c r="BZ450" t="s">
        <v>639</v>
      </c>
      <c r="CA450" t="s">
        <v>79</v>
      </c>
      <c r="CB450" t="s">
        <v>877</v>
      </c>
      <c r="CC450" t="s">
        <v>80</v>
      </c>
      <c r="CD450" t="s">
        <v>881</v>
      </c>
      <c r="CE450">
        <v>923.34149875000003</v>
      </c>
      <c r="CF450">
        <v>628</v>
      </c>
      <c r="CG450">
        <v>712</v>
      </c>
      <c r="CH450">
        <v>808</v>
      </c>
      <c r="CI450">
        <v>916</v>
      </c>
      <c r="CJ450">
        <v>1035</v>
      </c>
      <c r="CK450">
        <v>1135</v>
      </c>
      <c r="CL450">
        <v>1231</v>
      </c>
      <c r="CM450">
        <v>1303</v>
      </c>
      <c r="CN450">
        <v>1350</v>
      </c>
      <c r="CO450">
        <v>1326</v>
      </c>
      <c r="CP450">
        <v>1303</v>
      </c>
      <c r="CQ450">
        <v>1312</v>
      </c>
      <c r="CR450">
        <v>1348</v>
      </c>
      <c r="CS450">
        <v>1386</v>
      </c>
      <c r="CT450" t="s">
        <v>886</v>
      </c>
      <c r="CU450">
        <v>1429</v>
      </c>
      <c r="CV450">
        <v>1468</v>
      </c>
      <c r="CW450">
        <v>11272</v>
      </c>
      <c r="CX450" t="s">
        <v>877</v>
      </c>
      <c r="CY450" t="s">
        <v>890</v>
      </c>
      <c r="CZ450">
        <v>6571.7676546000002</v>
      </c>
      <c r="DA450">
        <v>4158.7772802</v>
      </c>
      <c r="DB450">
        <v>128.56500244</v>
      </c>
      <c r="DC450">
        <v>168.38600159000001</v>
      </c>
      <c r="DD450">
        <f t="shared" si="99"/>
        <v>1.3097343631178637</v>
      </c>
      <c r="DE450">
        <v>30.183200836000001</v>
      </c>
      <c r="DF450">
        <v>200.47700501</v>
      </c>
      <c r="DG450">
        <v>0.15055699650000001</v>
      </c>
      <c r="DH450">
        <v>45.606484969999997</v>
      </c>
      <c r="DI450">
        <v>0.10820100000000001</v>
      </c>
      <c r="DJ450">
        <v>4.9346892100000002</v>
      </c>
      <c r="DK450">
        <v>0</v>
      </c>
      <c r="DL450">
        <v>0</v>
      </c>
      <c r="DM450">
        <v>0</v>
      </c>
      <c r="DN450">
        <f>IF(AND(D450=1,AM450&gt;1),1,0)</f>
        <v>0</v>
      </c>
      <c r="DO450">
        <f>IF(AND(DN450=0,AN450=1),AO450,DN450)</f>
        <v>0</v>
      </c>
      <c r="DP450">
        <f>IF(AND(E450=1,AS451&gt;0.3),1,0)</f>
        <v>0</v>
      </c>
      <c r="DQ450">
        <f>IF(AND(F450=1,AT451&gt;0.4),1,0)</f>
        <v>0</v>
      </c>
      <c r="DR450">
        <f>IF(AND($F450=1,$AT451&gt;1),1,0)</f>
        <v>0</v>
      </c>
      <c r="DS450">
        <f>IF(AND($F450=1,$AX450&gt;0.3),1,0)</f>
        <v>1</v>
      </c>
      <c r="DT450">
        <f>IF(AND($F450=1,$AX450&gt;0.4),1,0)</f>
        <v>0</v>
      </c>
      <c r="DU450">
        <f>IF(AND($F450=1,$AX450&gt;1),1,0)</f>
        <v>0</v>
      </c>
      <c r="DV450">
        <f>IF(AND($F450=1,$BI450&gt;0.3),1,0)</f>
        <v>1</v>
      </c>
      <c r="DW450">
        <f>IF(AND($F450=1,$BI450&gt;0.4),1,0)</f>
        <v>0</v>
      </c>
      <c r="DX450">
        <f>IF(AND($F450=1,$BI450&gt;1),1,0)</f>
        <v>0</v>
      </c>
      <c r="DY450">
        <f>IF(AND($F450=1,$BL450&gt;0.3),1,0)</f>
        <v>0</v>
      </c>
      <c r="DZ450">
        <f>IF(AND($F450=1,$BL450&gt;0.4),1,0)</f>
        <v>0</v>
      </c>
      <c r="EA450">
        <f>IF(AND($F450=1,$BL450&gt;1),1,0)</f>
        <v>0</v>
      </c>
      <c r="EB450" s="3">
        <v>128.06911909472336</v>
      </c>
      <c r="EC450">
        <f t="shared" ref="EC450:EC513" si="100">EB450*CR450*1000</f>
        <v>172637172.5396871</v>
      </c>
      <c r="ED450">
        <f t="shared" ref="ED450:ED513" si="101">EC450*1000/365.25/10^6</f>
        <v>472.65481872604272</v>
      </c>
      <c r="EE450">
        <f t="shared" ref="EE450:EE513" si="102">IF(BN450&gt;0, BN450, ED450)</f>
        <v>472.65481872604272</v>
      </c>
      <c r="EF450">
        <v>0</v>
      </c>
      <c r="EG450">
        <v>0</v>
      </c>
      <c r="EH450">
        <v>0</v>
      </c>
      <c r="EI450">
        <v>6331.9806265999996</v>
      </c>
      <c r="EJ450">
        <v>4518.9596786000002</v>
      </c>
      <c r="EK450">
        <v>4518.9596786000002</v>
      </c>
      <c r="EL450">
        <v>120133.83645</v>
      </c>
      <c r="EM450">
        <v>0</v>
      </c>
      <c r="EN450">
        <v>466.58237883999999</v>
      </c>
      <c r="EO450">
        <v>175020.31563</v>
      </c>
      <c r="EP450">
        <v>6955.9727763000001</v>
      </c>
    </row>
    <row r="451" spans="1:146" x14ac:dyDescent="0.25">
      <c r="A451">
        <v>22266</v>
      </c>
      <c r="H451">
        <v>415495.95406999998</v>
      </c>
      <c r="I451">
        <v>22479.263459999998</v>
      </c>
      <c r="J451">
        <v>0</v>
      </c>
      <c r="K451">
        <v>0</v>
      </c>
      <c r="L451">
        <v>0</v>
      </c>
      <c r="M451">
        <v>401225.64179000002</v>
      </c>
      <c r="N451">
        <v>401225.64179000002</v>
      </c>
      <c r="O451">
        <v>401225.64179000002</v>
      </c>
      <c r="P451">
        <v>0</v>
      </c>
      <c r="Q451">
        <v>0</v>
      </c>
      <c r="AF451">
        <v>66</v>
      </c>
      <c r="AG451">
        <v>0.80879998210000004</v>
      </c>
      <c r="BE451">
        <v>1100000</v>
      </c>
      <c r="BQ451">
        <v>1</v>
      </c>
      <c r="BR451">
        <v>624</v>
      </c>
      <c r="BS451">
        <v>623</v>
      </c>
      <c r="BT451">
        <v>643</v>
      </c>
      <c r="BU451" t="s">
        <v>637</v>
      </c>
      <c r="BV451" t="s">
        <v>641</v>
      </c>
      <c r="BW451">
        <v>55.75</v>
      </c>
      <c r="BX451">
        <v>49.13</v>
      </c>
      <c r="BY451" t="s">
        <v>109</v>
      </c>
      <c r="BZ451" t="s">
        <v>642</v>
      </c>
      <c r="CA451" t="s">
        <v>79</v>
      </c>
      <c r="CB451" t="s">
        <v>877</v>
      </c>
      <c r="CC451" t="s">
        <v>80</v>
      </c>
      <c r="CD451" t="s">
        <v>881</v>
      </c>
      <c r="CE451">
        <v>1267.2276651</v>
      </c>
      <c r="CF451">
        <v>514</v>
      </c>
      <c r="CG451">
        <v>588</v>
      </c>
      <c r="CH451">
        <v>673</v>
      </c>
      <c r="CI451">
        <v>769</v>
      </c>
      <c r="CJ451">
        <v>875</v>
      </c>
      <c r="CK451">
        <v>942</v>
      </c>
      <c r="CL451">
        <v>1007</v>
      </c>
      <c r="CM451">
        <v>1056</v>
      </c>
      <c r="CN451">
        <v>1092</v>
      </c>
      <c r="CO451">
        <v>1092</v>
      </c>
      <c r="CP451">
        <v>1096</v>
      </c>
      <c r="CQ451">
        <v>1118</v>
      </c>
      <c r="CR451">
        <v>1142</v>
      </c>
      <c r="CS451">
        <v>1169</v>
      </c>
      <c r="CT451" t="s">
        <v>886</v>
      </c>
      <c r="CU451">
        <v>1205</v>
      </c>
      <c r="CV451">
        <v>1240</v>
      </c>
      <c r="CW451">
        <v>12507.5</v>
      </c>
      <c r="CX451" t="s">
        <v>891</v>
      </c>
      <c r="CY451" t="s">
        <v>891</v>
      </c>
      <c r="CZ451">
        <v>6461.6423747999997</v>
      </c>
      <c r="DA451">
        <v>3435.5646787999999</v>
      </c>
      <c r="DB451">
        <v>8.4937997200000004E-2</v>
      </c>
      <c r="DC451">
        <v>70.834800720000004</v>
      </c>
      <c r="DD451">
        <f t="shared" si="99"/>
        <v>100</v>
      </c>
      <c r="DE451">
        <v>40.980899811</v>
      </c>
      <c r="DF451">
        <v>104.11199951</v>
      </c>
      <c r="DG451">
        <v>0.39362201099999999</v>
      </c>
      <c r="DH451">
        <v>125.16771064</v>
      </c>
      <c r="DI451">
        <v>0.10766100000000001</v>
      </c>
      <c r="DJ451">
        <v>13.47565077</v>
      </c>
      <c r="DK451">
        <v>1775981.4310000001</v>
      </c>
      <c r="DL451">
        <v>688644.96938999998</v>
      </c>
      <c r="DM451">
        <v>0.38775500000000002</v>
      </c>
      <c r="EB451" s="3">
        <v>128.06911909472336</v>
      </c>
      <c r="EC451">
        <f t="shared" si="100"/>
        <v>146254934.00617406</v>
      </c>
      <c r="ED451">
        <f t="shared" si="101"/>
        <v>400.42418619075721</v>
      </c>
      <c r="EE451">
        <f t="shared" si="102"/>
        <v>400.42418619075721</v>
      </c>
      <c r="EF451">
        <v>0</v>
      </c>
      <c r="EG451">
        <v>0</v>
      </c>
      <c r="EJ451">
        <v>0</v>
      </c>
      <c r="EK451">
        <v>0</v>
      </c>
      <c r="EL451">
        <v>0</v>
      </c>
      <c r="EM451">
        <v>0</v>
      </c>
      <c r="EN451">
        <v>22119.935853999999</v>
      </c>
      <c r="EO451">
        <v>27991.438996000001</v>
      </c>
    </row>
    <row r="452" spans="1:146" x14ac:dyDescent="0.25">
      <c r="A452">
        <v>22282</v>
      </c>
      <c r="H452">
        <v>57588.010470000001</v>
      </c>
      <c r="I452">
        <v>3257.1010479000001</v>
      </c>
      <c r="J452">
        <v>3257.1010479000001</v>
      </c>
      <c r="K452">
        <v>0</v>
      </c>
      <c r="L452">
        <v>0</v>
      </c>
      <c r="M452">
        <v>57585.180727999999</v>
      </c>
      <c r="N452">
        <v>57585.180727999999</v>
      </c>
      <c r="O452">
        <v>0</v>
      </c>
      <c r="P452">
        <v>0</v>
      </c>
      <c r="Q452">
        <v>0</v>
      </c>
      <c r="AF452">
        <v>42</v>
      </c>
      <c r="AG452">
        <v>0.83099997039999995</v>
      </c>
      <c r="BE452">
        <v>1100000</v>
      </c>
      <c r="BQ452">
        <v>1</v>
      </c>
      <c r="BR452">
        <v>562</v>
      </c>
      <c r="BS452">
        <v>561</v>
      </c>
      <c r="BT452">
        <v>643</v>
      </c>
      <c r="BU452" t="s">
        <v>637</v>
      </c>
      <c r="BV452" t="s">
        <v>643</v>
      </c>
      <c r="BW452">
        <v>45.03</v>
      </c>
      <c r="BX452">
        <v>38.979999999999997</v>
      </c>
      <c r="BY452" t="s">
        <v>109</v>
      </c>
      <c r="BZ452" t="s">
        <v>642</v>
      </c>
      <c r="CA452" t="s">
        <v>79</v>
      </c>
      <c r="CB452" t="s">
        <v>877</v>
      </c>
      <c r="CC452" t="s">
        <v>80</v>
      </c>
      <c r="CD452" t="s">
        <v>881</v>
      </c>
      <c r="CE452">
        <v>713.30644304999998</v>
      </c>
      <c r="CF452">
        <v>230</v>
      </c>
      <c r="CG452">
        <v>276</v>
      </c>
      <c r="CH452">
        <v>330</v>
      </c>
      <c r="CI452">
        <v>395</v>
      </c>
      <c r="CJ452">
        <v>469</v>
      </c>
      <c r="CK452">
        <v>521</v>
      </c>
      <c r="CL452">
        <v>569</v>
      </c>
      <c r="CM452">
        <v>599</v>
      </c>
      <c r="CN452">
        <v>623</v>
      </c>
      <c r="CO452">
        <v>632</v>
      </c>
      <c r="CP452">
        <v>641</v>
      </c>
      <c r="CQ452">
        <v>677</v>
      </c>
      <c r="CR452">
        <v>741</v>
      </c>
      <c r="CS452">
        <v>805</v>
      </c>
      <c r="CT452" t="s">
        <v>884</v>
      </c>
      <c r="CU452">
        <v>849</v>
      </c>
      <c r="CV452">
        <v>878</v>
      </c>
      <c r="CW452">
        <v>7422.75</v>
      </c>
      <c r="CX452" t="s">
        <v>877</v>
      </c>
      <c r="CY452" t="s">
        <v>890</v>
      </c>
      <c r="CZ452">
        <v>5343.4991919000004</v>
      </c>
      <c r="DA452">
        <v>3147.3883633999999</v>
      </c>
      <c r="DB452">
        <v>59.089698792</v>
      </c>
      <c r="DC452">
        <v>117.56400299000001</v>
      </c>
      <c r="DD452">
        <f t="shared" si="99"/>
        <v>1.9895854166363882</v>
      </c>
      <c r="DE452">
        <v>3.3111500739999999</v>
      </c>
      <c r="DF452">
        <v>14.305100441</v>
      </c>
      <c r="DG452">
        <v>0.2314659953</v>
      </c>
      <c r="DH452">
        <v>2.6888334899999999</v>
      </c>
      <c r="DI452">
        <v>0.38590799999999997</v>
      </c>
      <c r="DJ452">
        <v>1.03764177</v>
      </c>
      <c r="DK452">
        <v>56339.309820000002</v>
      </c>
      <c r="DL452">
        <v>30207.053371000002</v>
      </c>
      <c r="DM452">
        <v>0.53616299999999995</v>
      </c>
      <c r="EB452" s="3">
        <v>128.06911909472336</v>
      </c>
      <c r="EC452">
        <f t="shared" si="100"/>
        <v>94899217.249190018</v>
      </c>
      <c r="ED452">
        <f t="shared" si="101"/>
        <v>259.81989664391517</v>
      </c>
      <c r="EE452">
        <f t="shared" si="102"/>
        <v>259.81989664391517</v>
      </c>
      <c r="EF452">
        <v>0</v>
      </c>
      <c r="EG452">
        <v>0</v>
      </c>
      <c r="EJ452">
        <v>1530.3895808</v>
      </c>
      <c r="EK452">
        <v>1530.3895808</v>
      </c>
      <c r="EL452">
        <v>3254.2803967</v>
      </c>
      <c r="EM452">
        <v>0</v>
      </c>
      <c r="EN452">
        <v>0</v>
      </c>
      <c r="EO452">
        <v>0</v>
      </c>
    </row>
    <row r="453" spans="1:146" x14ac:dyDescent="0.25">
      <c r="A453">
        <v>22283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AF453">
        <v>279</v>
      </c>
      <c r="AG453">
        <v>0.76660001280000001</v>
      </c>
      <c r="BE453">
        <v>600000</v>
      </c>
      <c r="BQ453">
        <v>2</v>
      </c>
      <c r="BR453">
        <v>626</v>
      </c>
      <c r="BS453">
        <v>625</v>
      </c>
      <c r="BT453">
        <v>643</v>
      </c>
      <c r="BU453" t="s">
        <v>637</v>
      </c>
      <c r="BV453" t="s">
        <v>644</v>
      </c>
      <c r="BW453">
        <v>56.01</v>
      </c>
      <c r="BX453">
        <v>92.79</v>
      </c>
      <c r="BY453" t="s">
        <v>71</v>
      </c>
      <c r="BZ453" t="s">
        <v>639</v>
      </c>
      <c r="CA453" t="s">
        <v>79</v>
      </c>
      <c r="CB453" t="s">
        <v>877</v>
      </c>
      <c r="CC453" t="s">
        <v>80</v>
      </c>
      <c r="CD453" t="s">
        <v>881</v>
      </c>
      <c r="CE453">
        <v>1096.857186</v>
      </c>
      <c r="CF453">
        <v>290</v>
      </c>
      <c r="CG453">
        <v>357</v>
      </c>
      <c r="CH453">
        <v>438</v>
      </c>
      <c r="CI453">
        <v>538</v>
      </c>
      <c r="CJ453">
        <v>655</v>
      </c>
      <c r="CK453">
        <v>734</v>
      </c>
      <c r="CL453">
        <v>812</v>
      </c>
      <c r="CM453">
        <v>868</v>
      </c>
      <c r="CN453">
        <v>910</v>
      </c>
      <c r="CO453">
        <v>911</v>
      </c>
      <c r="CP453">
        <v>911</v>
      </c>
      <c r="CQ453">
        <v>932</v>
      </c>
      <c r="CR453">
        <v>972</v>
      </c>
      <c r="CS453">
        <v>1012</v>
      </c>
      <c r="CT453" t="s">
        <v>886</v>
      </c>
      <c r="CU453">
        <v>1050</v>
      </c>
      <c r="CV453">
        <v>1082</v>
      </c>
      <c r="CW453">
        <v>15458</v>
      </c>
      <c r="CX453" t="s">
        <v>891</v>
      </c>
      <c r="CY453" t="s">
        <v>891</v>
      </c>
      <c r="CZ453">
        <v>6487.5419208000003</v>
      </c>
      <c r="DA453">
        <v>6461.0938956</v>
      </c>
      <c r="DB453">
        <v>32.824100494</v>
      </c>
      <c r="DC453">
        <v>17.448900222999999</v>
      </c>
      <c r="DD453">
        <f t="shared" si="99"/>
        <v>0.53158806975348882</v>
      </c>
      <c r="DE453">
        <v>6.1414499283000001</v>
      </c>
      <c r="DF453">
        <v>271.08401488999999</v>
      </c>
      <c r="DG453">
        <v>2.26552002E-2</v>
      </c>
      <c r="DH453">
        <v>87.456354970000007</v>
      </c>
      <c r="DI453">
        <v>7.7941599999999996E-3</v>
      </c>
      <c r="DJ453">
        <v>0.68164871000000005</v>
      </c>
      <c r="DK453">
        <v>11355.054109999999</v>
      </c>
      <c r="DL453">
        <v>10052.459078</v>
      </c>
      <c r="DM453">
        <v>0.88528499999999999</v>
      </c>
      <c r="EB453" s="3">
        <v>128.06911909472336</v>
      </c>
      <c r="EC453">
        <f t="shared" si="100"/>
        <v>124483183.76007111</v>
      </c>
      <c r="ED453">
        <f t="shared" si="101"/>
        <v>340.81638264222073</v>
      </c>
      <c r="EE453">
        <f t="shared" si="102"/>
        <v>340.81638264222073</v>
      </c>
      <c r="EF453">
        <v>0</v>
      </c>
      <c r="EG453">
        <v>0</v>
      </c>
      <c r="EJ453">
        <v>994.96388478999995</v>
      </c>
      <c r="EK453">
        <v>994.96388478999995</v>
      </c>
      <c r="EL453">
        <v>994.96388478999995</v>
      </c>
      <c r="EM453">
        <v>0</v>
      </c>
      <c r="EN453">
        <v>0</v>
      </c>
      <c r="EO453">
        <v>0</v>
      </c>
    </row>
    <row r="454" spans="1:146" x14ac:dyDescent="0.25">
      <c r="A454">
        <v>22299</v>
      </c>
      <c r="B454">
        <v>6</v>
      </c>
      <c r="C454">
        <v>1.1547011E-3</v>
      </c>
      <c r="D454">
        <v>0</v>
      </c>
      <c r="E454">
        <v>0.99884529889999996</v>
      </c>
      <c r="F454">
        <v>1</v>
      </c>
      <c r="G454">
        <v>0</v>
      </c>
      <c r="H454">
        <v>279736.14263000002</v>
      </c>
      <c r="I454">
        <v>31376.436127000001</v>
      </c>
      <c r="J454">
        <v>0</v>
      </c>
      <c r="K454">
        <v>0</v>
      </c>
      <c r="L454">
        <v>0</v>
      </c>
      <c r="M454">
        <v>319063.99995999999</v>
      </c>
      <c r="N454">
        <v>319063.99995999999</v>
      </c>
      <c r="O454">
        <v>295206.44566000003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8948.6846593999999</v>
      </c>
      <c r="AB454">
        <v>8948.6846593999999</v>
      </c>
      <c r="AC454">
        <v>0</v>
      </c>
      <c r="AD454">
        <v>0</v>
      </c>
      <c r="AE454">
        <v>0</v>
      </c>
      <c r="AF454">
        <v>125</v>
      </c>
      <c r="AG454">
        <v>1.0532000065</v>
      </c>
      <c r="AH454">
        <v>300.68725712999998</v>
      </c>
      <c r="AI454">
        <v>275.84998881000001</v>
      </c>
      <c r="AJ454">
        <f>IF(AI454&gt;0,MIN(AH454/AI454,100),100)</f>
        <v>1.0900390405203437</v>
      </c>
      <c r="AK454">
        <v>1775968.4114000001</v>
      </c>
      <c r="AL454">
        <v>688630.31767000002</v>
      </c>
      <c r="AM454">
        <v>0.38774775210000001</v>
      </c>
      <c r="AN454">
        <f>IF(AND(AK454=0,AL454=0,AM454=0),1,0)</f>
        <v>0</v>
      </c>
      <c r="AQ454">
        <v>19.965194005000001</v>
      </c>
      <c r="AR454">
        <v>0</v>
      </c>
      <c r="AS454">
        <v>53.669413034999998</v>
      </c>
      <c r="AT454">
        <v>0.1437842422</v>
      </c>
      <c r="AU454">
        <v>7.7168189745999998</v>
      </c>
      <c r="AV454">
        <v>40.980899811</v>
      </c>
      <c r="AW454">
        <v>104.11199951</v>
      </c>
      <c r="AX454">
        <v>0.39362201099999999</v>
      </c>
      <c r="AY454">
        <v>1928.9764061999999</v>
      </c>
      <c r="AZ454">
        <v>3.5001288979999998</v>
      </c>
      <c r="BA454">
        <v>51.655156787000003</v>
      </c>
      <c r="BB454">
        <v>843.21934077000003</v>
      </c>
      <c r="BC454">
        <v>152.27838935</v>
      </c>
      <c r="BD454">
        <v>0</v>
      </c>
      <c r="BE454">
        <v>900000</v>
      </c>
      <c r="BF454">
        <v>1.25</v>
      </c>
      <c r="BG454">
        <v>2145605.0148</v>
      </c>
      <c r="BH454">
        <v>2944443.6186000002</v>
      </c>
      <c r="BI454">
        <v>1.3070382608</v>
      </c>
      <c r="BJ454">
        <v>1.4381238289</v>
      </c>
      <c r="BK454">
        <v>0.65501420320000003</v>
      </c>
      <c r="BL454">
        <f>BK454/BJ454</f>
        <v>0.4554643974580484</v>
      </c>
      <c r="BM454">
        <v>2171.8854501000001</v>
      </c>
      <c r="BN454">
        <v>3464</v>
      </c>
      <c r="BO454">
        <f>BN454*365.25*1000000/1000</f>
        <v>1265226000</v>
      </c>
      <c r="BP454">
        <f>BO454/(CR454*1000)</f>
        <v>110.28817991631799</v>
      </c>
      <c r="BQ454">
        <v>1</v>
      </c>
      <c r="BR454">
        <v>623</v>
      </c>
      <c r="BS454">
        <v>622</v>
      </c>
      <c r="BT454">
        <v>643</v>
      </c>
      <c r="BU454" t="s">
        <v>637</v>
      </c>
      <c r="BV454" t="s">
        <v>645</v>
      </c>
      <c r="BW454">
        <v>55.75</v>
      </c>
      <c r="BX454">
        <v>37.619999999999997</v>
      </c>
      <c r="BY454" t="s">
        <v>109</v>
      </c>
      <c r="BZ454" t="s">
        <v>642</v>
      </c>
      <c r="CA454" t="s">
        <v>79</v>
      </c>
      <c r="CB454" t="s">
        <v>877</v>
      </c>
      <c r="CC454" t="s">
        <v>80</v>
      </c>
      <c r="CD454" t="s">
        <v>881</v>
      </c>
      <c r="CE454">
        <v>6101.5079421999999</v>
      </c>
      <c r="CF454">
        <v>5356</v>
      </c>
      <c r="CG454">
        <v>5749</v>
      </c>
      <c r="CH454">
        <v>6170</v>
      </c>
      <c r="CI454">
        <v>6622</v>
      </c>
      <c r="CJ454">
        <v>7106</v>
      </c>
      <c r="CK454">
        <v>7623</v>
      </c>
      <c r="CL454">
        <v>8136</v>
      </c>
      <c r="CM454">
        <v>8580</v>
      </c>
      <c r="CN454">
        <v>8987</v>
      </c>
      <c r="CO454">
        <v>9201</v>
      </c>
      <c r="CP454">
        <v>10005</v>
      </c>
      <c r="CQ454">
        <v>10755</v>
      </c>
      <c r="CR454">
        <v>11472</v>
      </c>
      <c r="CS454">
        <v>12144</v>
      </c>
      <c r="CT454" t="s">
        <v>885</v>
      </c>
      <c r="CU454">
        <v>12478</v>
      </c>
      <c r="CV454">
        <v>12576</v>
      </c>
      <c r="CW454">
        <v>26920.3</v>
      </c>
      <c r="CX454" t="s">
        <v>891</v>
      </c>
      <c r="CY454" t="s">
        <v>891</v>
      </c>
      <c r="CZ454">
        <v>6461.6423747999997</v>
      </c>
      <c r="DA454">
        <v>2630.6929212</v>
      </c>
      <c r="DB454">
        <v>279.45999146000003</v>
      </c>
      <c r="DC454">
        <v>574.84600829999999</v>
      </c>
      <c r="DD454">
        <f t="shared" si="99"/>
        <v>2.0569885703380888</v>
      </c>
      <c r="DE454">
        <v>40.980899811</v>
      </c>
      <c r="DF454">
        <v>104.11199951</v>
      </c>
      <c r="DG454">
        <v>0.39362201099999999</v>
      </c>
      <c r="DH454">
        <v>53.669568699999999</v>
      </c>
      <c r="DI454">
        <v>0.143786</v>
      </c>
      <c r="DJ454">
        <v>7.7169262300000003</v>
      </c>
      <c r="DK454">
        <v>1775981.4310000001</v>
      </c>
      <c r="DL454">
        <v>688644.96938999998</v>
      </c>
      <c r="DM454">
        <v>0.38775500000000002</v>
      </c>
      <c r="DN454">
        <f>IF(AND(D454=1,AM454&gt;1),1,0)</f>
        <v>0</v>
      </c>
      <c r="DO454">
        <f>IF(AND(DN454=0,AN454=1),AO454,DN454)</f>
        <v>0</v>
      </c>
      <c r="DP454">
        <f>IF(AND(E454=1,AS455&gt;0.3),1,0)</f>
        <v>0</v>
      </c>
      <c r="DQ454">
        <f>IF(AND(F454=1,AT455&gt;0.4),1,0)</f>
        <v>0</v>
      </c>
      <c r="DR454">
        <f>IF(AND($F454=1,$AT455&gt;1),1,0)</f>
        <v>0</v>
      </c>
      <c r="DS454">
        <f>IF(AND($F454=1,$AX454&gt;0.3),1,0)</f>
        <v>1</v>
      </c>
      <c r="DT454">
        <f>IF(AND($F454=1,$AX454&gt;0.4),1,0)</f>
        <v>0</v>
      </c>
      <c r="DU454">
        <f>IF(AND($F454=1,$AX454&gt;1),1,0)</f>
        <v>0</v>
      </c>
      <c r="DV454">
        <f>IF(AND($F454=1,$BI454&gt;0.3),1,0)</f>
        <v>1</v>
      </c>
      <c r="DW454">
        <f>IF(AND($F454=1,$BI454&gt;0.4),1,0)</f>
        <v>1</v>
      </c>
      <c r="DX454">
        <f>IF(AND($F454=1,$BI454&gt;1),1,0)</f>
        <v>1</v>
      </c>
      <c r="DY454">
        <f>IF(AND($F454=1,$BL454&gt;0.3),1,0)</f>
        <v>1</v>
      </c>
      <c r="DZ454">
        <f>IF(AND($F454=1,$BL454&gt;0.4),1,0)</f>
        <v>1</v>
      </c>
      <c r="EA454">
        <f>IF(AND($F454=1,$BL454&gt;1),1,0)</f>
        <v>0</v>
      </c>
      <c r="EB454" s="3">
        <v>128.06911909472336</v>
      </c>
      <c r="EC454">
        <f t="shared" si="100"/>
        <v>1469208934.2546663</v>
      </c>
      <c r="ED454">
        <f t="shared" si="101"/>
        <v>4022.4748371106539</v>
      </c>
      <c r="EE454">
        <f t="shared" si="102"/>
        <v>3464</v>
      </c>
      <c r="EF454">
        <v>0</v>
      </c>
      <c r="EG454">
        <v>0</v>
      </c>
      <c r="EH454">
        <v>0</v>
      </c>
      <c r="EI454">
        <v>24078.933191</v>
      </c>
      <c r="EJ454">
        <v>24341.067803000002</v>
      </c>
      <c r="EK454">
        <v>24341.067803000002</v>
      </c>
      <c r="EL454">
        <v>44925.186307000004</v>
      </c>
      <c r="EM454">
        <v>0</v>
      </c>
      <c r="EN454">
        <v>0</v>
      </c>
      <c r="EO454">
        <v>58410.280705999998</v>
      </c>
      <c r="EP454">
        <v>49135.853953999998</v>
      </c>
    </row>
    <row r="455" spans="1:146" x14ac:dyDescent="0.25">
      <c r="A455">
        <v>22310</v>
      </c>
      <c r="H455">
        <v>262481.65523999999</v>
      </c>
      <c r="I455">
        <v>20045.618084000002</v>
      </c>
      <c r="J455">
        <v>0</v>
      </c>
      <c r="K455">
        <v>0</v>
      </c>
      <c r="L455">
        <v>0</v>
      </c>
      <c r="M455">
        <v>310522.61829000001</v>
      </c>
      <c r="N455">
        <v>310522.61829000001</v>
      </c>
      <c r="O455">
        <v>310522.61829000001</v>
      </c>
      <c r="P455">
        <v>0</v>
      </c>
      <c r="Q455">
        <v>0</v>
      </c>
      <c r="AF455">
        <v>147</v>
      </c>
      <c r="AG455">
        <v>0.97579997780000005</v>
      </c>
      <c r="BE455">
        <v>1100000</v>
      </c>
      <c r="BQ455">
        <v>1</v>
      </c>
      <c r="BR455">
        <v>627</v>
      </c>
      <c r="BS455">
        <v>626</v>
      </c>
      <c r="BT455">
        <v>643</v>
      </c>
      <c r="BU455" t="s">
        <v>637</v>
      </c>
      <c r="BV455" t="s">
        <v>646</v>
      </c>
      <c r="BW455">
        <v>56.32</v>
      </c>
      <c r="BX455">
        <v>44</v>
      </c>
      <c r="BY455" t="s">
        <v>109</v>
      </c>
      <c r="BZ455" t="s">
        <v>642</v>
      </c>
      <c r="CA455" t="s">
        <v>79</v>
      </c>
      <c r="CB455" t="s">
        <v>877</v>
      </c>
      <c r="CC455" t="s">
        <v>80</v>
      </c>
      <c r="CD455" t="s">
        <v>881</v>
      </c>
      <c r="CE455">
        <v>1511.5240881</v>
      </c>
      <c r="CF455">
        <v>796</v>
      </c>
      <c r="CG455">
        <v>878</v>
      </c>
      <c r="CH455">
        <v>969</v>
      </c>
      <c r="CI455">
        <v>1070</v>
      </c>
      <c r="CJ455">
        <v>1178</v>
      </c>
      <c r="CK455">
        <v>1273</v>
      </c>
      <c r="CL455">
        <v>1357</v>
      </c>
      <c r="CM455">
        <v>1401</v>
      </c>
      <c r="CN455">
        <v>1420</v>
      </c>
      <c r="CO455">
        <v>1375</v>
      </c>
      <c r="CP455">
        <v>1331</v>
      </c>
      <c r="CQ455">
        <v>1290</v>
      </c>
      <c r="CR455">
        <v>1253</v>
      </c>
      <c r="CS455">
        <v>1228</v>
      </c>
      <c r="CT455" t="s">
        <v>886</v>
      </c>
      <c r="CU455">
        <v>1246</v>
      </c>
      <c r="CV455">
        <v>1280</v>
      </c>
      <c r="CW455">
        <v>9523.26</v>
      </c>
      <c r="CX455" t="s">
        <v>877</v>
      </c>
      <c r="CY455" t="s">
        <v>890</v>
      </c>
      <c r="CZ455">
        <v>6518.3390435000001</v>
      </c>
      <c r="DA455">
        <v>3048.1161427000002</v>
      </c>
      <c r="DB455">
        <v>103.8199997</v>
      </c>
      <c r="DC455">
        <v>9.0850801467999993</v>
      </c>
      <c r="DD455">
        <f t="shared" si="99"/>
        <v>8.7507996272899236E-2</v>
      </c>
      <c r="DE455">
        <v>40.980899811</v>
      </c>
      <c r="DF455">
        <v>104.11199951</v>
      </c>
      <c r="DG455">
        <v>0.39362201099999999</v>
      </c>
      <c r="DH455">
        <v>125.16771064</v>
      </c>
      <c r="DI455">
        <v>0.10766100000000001</v>
      </c>
      <c r="DJ455">
        <v>13.47565077</v>
      </c>
      <c r="DK455">
        <v>1775981.4310000001</v>
      </c>
      <c r="DL455">
        <v>688644.96938999998</v>
      </c>
      <c r="DM455">
        <v>0.38775500000000002</v>
      </c>
      <c r="EB455" s="3">
        <v>128.06911909472336</v>
      </c>
      <c r="EC455">
        <f t="shared" si="100"/>
        <v>160470606.22568837</v>
      </c>
      <c r="ED455">
        <f t="shared" si="101"/>
        <v>439.34457556656633</v>
      </c>
      <c r="EE455">
        <f t="shared" si="102"/>
        <v>439.34457556656633</v>
      </c>
      <c r="EF455">
        <v>0</v>
      </c>
      <c r="EG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3860.4379441000001</v>
      </c>
    </row>
    <row r="456" spans="1:146" x14ac:dyDescent="0.25">
      <c r="A456">
        <v>22322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382842.94345999998</v>
      </c>
      <c r="N456">
        <v>382842.94345999998</v>
      </c>
      <c r="O456">
        <v>0</v>
      </c>
      <c r="P456">
        <v>0</v>
      </c>
      <c r="Q456">
        <v>0</v>
      </c>
      <c r="AF456">
        <v>143</v>
      </c>
      <c r="AG456">
        <v>0.66170001030000003</v>
      </c>
      <c r="BE456">
        <v>600000</v>
      </c>
      <c r="BQ456">
        <v>1</v>
      </c>
      <c r="BR456">
        <v>620</v>
      </c>
      <c r="BS456">
        <v>619</v>
      </c>
      <c r="BT456">
        <v>643</v>
      </c>
      <c r="BU456" t="s">
        <v>637</v>
      </c>
      <c r="BV456" t="s">
        <v>647</v>
      </c>
      <c r="BW456">
        <v>55.03</v>
      </c>
      <c r="BX456">
        <v>82.92</v>
      </c>
      <c r="BY456" t="s">
        <v>71</v>
      </c>
      <c r="BZ456" t="s">
        <v>639</v>
      </c>
      <c r="CA456" t="s">
        <v>79</v>
      </c>
      <c r="CB456" t="s">
        <v>877</v>
      </c>
      <c r="CC456" t="s">
        <v>80</v>
      </c>
      <c r="CD456" t="s">
        <v>881</v>
      </c>
      <c r="CE456">
        <v>1215.0420357999999</v>
      </c>
      <c r="CF456">
        <v>719</v>
      </c>
      <c r="CG456">
        <v>813</v>
      </c>
      <c r="CH456">
        <v>919</v>
      </c>
      <c r="CI456">
        <v>1039</v>
      </c>
      <c r="CJ456">
        <v>1168</v>
      </c>
      <c r="CK456">
        <v>1250</v>
      </c>
      <c r="CL456">
        <v>1329</v>
      </c>
      <c r="CM456">
        <v>1387</v>
      </c>
      <c r="CN456">
        <v>1430</v>
      </c>
      <c r="CO456">
        <v>1428</v>
      </c>
      <c r="CP456">
        <v>1426</v>
      </c>
      <c r="CQ456">
        <v>1442</v>
      </c>
      <c r="CR456">
        <v>1472</v>
      </c>
      <c r="CS456">
        <v>1505</v>
      </c>
      <c r="CT456" t="s">
        <v>886</v>
      </c>
      <c r="CU456">
        <v>1548</v>
      </c>
      <c r="CV456">
        <v>1589</v>
      </c>
      <c r="CW456">
        <v>10798.3</v>
      </c>
      <c r="CX456" t="s">
        <v>877</v>
      </c>
      <c r="CY456" t="s">
        <v>890</v>
      </c>
      <c r="CZ456">
        <v>6389.5924210000003</v>
      </c>
      <c r="DA456">
        <v>5865.8169713999996</v>
      </c>
      <c r="DB456">
        <v>0.49342998859999998</v>
      </c>
      <c r="DC456">
        <v>13.823599815</v>
      </c>
      <c r="DD456">
        <f t="shared" si="99"/>
        <v>28.015321594501078</v>
      </c>
      <c r="DE456">
        <v>30.183200836000001</v>
      </c>
      <c r="DF456">
        <v>200.47700501</v>
      </c>
      <c r="DG456">
        <v>0.15055699650000001</v>
      </c>
      <c r="DH456">
        <v>236.87331821999999</v>
      </c>
      <c r="DI456">
        <v>1.7916499999999998E-2</v>
      </c>
      <c r="DJ456">
        <v>4.2439342599999996</v>
      </c>
      <c r="DK456">
        <v>598479.95869999996</v>
      </c>
      <c r="DL456">
        <v>127880.20518</v>
      </c>
      <c r="DM456">
        <v>0.213675</v>
      </c>
      <c r="EB456" s="3">
        <v>128.06911909472336</v>
      </c>
      <c r="EC456">
        <f t="shared" si="100"/>
        <v>188517743.3074328</v>
      </c>
      <c r="ED456">
        <f t="shared" si="101"/>
        <v>516.13345190262237</v>
      </c>
      <c r="EE456">
        <f t="shared" si="102"/>
        <v>516.13345190262237</v>
      </c>
      <c r="EF456">
        <v>0</v>
      </c>
      <c r="EG456">
        <v>0</v>
      </c>
      <c r="EJ456">
        <v>0</v>
      </c>
      <c r="EK456">
        <v>0</v>
      </c>
      <c r="EL456">
        <v>0</v>
      </c>
      <c r="EM456">
        <v>0</v>
      </c>
      <c r="EN456">
        <v>2786.3638934000001</v>
      </c>
      <c r="EO456">
        <v>2786.3638934000001</v>
      </c>
    </row>
    <row r="457" spans="1:146" x14ac:dyDescent="0.25">
      <c r="A457">
        <v>22327</v>
      </c>
      <c r="H457">
        <v>28309.418215999998</v>
      </c>
      <c r="I457">
        <v>28309.418215999998</v>
      </c>
      <c r="J457">
        <v>0</v>
      </c>
      <c r="K457">
        <v>0</v>
      </c>
      <c r="L457">
        <v>0</v>
      </c>
      <c r="M457">
        <v>599345.03318999999</v>
      </c>
      <c r="N457">
        <v>599345.03318999999</v>
      </c>
      <c r="O457">
        <v>0</v>
      </c>
      <c r="P457">
        <v>0</v>
      </c>
      <c r="Q457">
        <v>0</v>
      </c>
      <c r="AF457">
        <v>81</v>
      </c>
      <c r="AG457">
        <v>0.58480000499999996</v>
      </c>
      <c r="BE457">
        <v>600000</v>
      </c>
      <c r="BQ457">
        <v>1</v>
      </c>
      <c r="BR457">
        <v>619</v>
      </c>
      <c r="BS457">
        <v>618</v>
      </c>
      <c r="BT457">
        <v>643</v>
      </c>
      <c r="BU457" t="s">
        <v>637</v>
      </c>
      <c r="BV457" t="s">
        <v>648</v>
      </c>
      <c r="BW457">
        <v>55</v>
      </c>
      <c r="BX457">
        <v>73.400000000000006</v>
      </c>
      <c r="BY457" t="s">
        <v>71</v>
      </c>
      <c r="BZ457" t="s">
        <v>639</v>
      </c>
      <c r="CA457" t="s">
        <v>79</v>
      </c>
      <c r="CB457" t="s">
        <v>877</v>
      </c>
      <c r="CC457" t="s">
        <v>93</v>
      </c>
      <c r="CD457" t="s">
        <v>881</v>
      </c>
      <c r="CE457">
        <v>1448.8780202999999</v>
      </c>
      <c r="CF457">
        <v>444</v>
      </c>
      <c r="CG457">
        <v>520</v>
      </c>
      <c r="CH457">
        <v>608</v>
      </c>
      <c r="CI457">
        <v>712</v>
      </c>
      <c r="CJ457">
        <v>830</v>
      </c>
      <c r="CK457">
        <v>933</v>
      </c>
      <c r="CL457">
        <v>1032</v>
      </c>
      <c r="CM457">
        <v>1097</v>
      </c>
      <c r="CN457">
        <v>1144</v>
      </c>
      <c r="CO457">
        <v>1140</v>
      </c>
      <c r="CP457">
        <v>1136</v>
      </c>
      <c r="CQ457">
        <v>1141</v>
      </c>
      <c r="CR457">
        <v>1153</v>
      </c>
      <c r="CS457">
        <v>1170</v>
      </c>
      <c r="CT457" t="s">
        <v>886</v>
      </c>
      <c r="CU457">
        <v>1202</v>
      </c>
      <c r="CV457">
        <v>1236</v>
      </c>
      <c r="CW457">
        <v>8756.65</v>
      </c>
      <c r="CX457" t="s">
        <v>877</v>
      </c>
      <c r="CY457" t="s">
        <v>890</v>
      </c>
      <c r="CZ457">
        <v>6386.5799680999999</v>
      </c>
      <c r="DA457">
        <v>5194.8302279999998</v>
      </c>
      <c r="DB457">
        <v>1.13693001E-2</v>
      </c>
      <c r="DC457">
        <v>12.957300185999999</v>
      </c>
      <c r="DD457">
        <f t="shared" si="99"/>
        <v>100</v>
      </c>
      <c r="DE457">
        <v>30.183200836000001</v>
      </c>
      <c r="DF457">
        <v>200.47700501</v>
      </c>
      <c r="DG457">
        <v>0.15055699650000001</v>
      </c>
      <c r="DH457">
        <v>59.822706349999997</v>
      </c>
      <c r="DI457">
        <v>0.119823</v>
      </c>
      <c r="DJ457">
        <v>7.1681230899999999</v>
      </c>
      <c r="DK457">
        <v>27332.479090000001</v>
      </c>
      <c r="DL457">
        <v>1160386.5586000001</v>
      </c>
      <c r="DM457">
        <v>42.454493999999997</v>
      </c>
      <c r="EB457" s="3">
        <v>128.06911909472336</v>
      </c>
      <c r="EC457">
        <f t="shared" si="100"/>
        <v>147663694.31621605</v>
      </c>
      <c r="ED457">
        <f t="shared" si="101"/>
        <v>404.28116171448613</v>
      </c>
      <c r="EE457">
        <f t="shared" si="102"/>
        <v>404.28116171448613</v>
      </c>
      <c r="EF457">
        <v>0</v>
      </c>
      <c r="EG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</row>
    <row r="458" spans="1:146" x14ac:dyDescent="0.25">
      <c r="A458">
        <v>22336</v>
      </c>
      <c r="H458">
        <v>335229.47782999999</v>
      </c>
      <c r="I458">
        <v>0</v>
      </c>
      <c r="J458">
        <v>0</v>
      </c>
      <c r="K458">
        <v>0</v>
      </c>
      <c r="L458">
        <v>0</v>
      </c>
      <c r="M458">
        <v>295516.58493999997</v>
      </c>
      <c r="N458">
        <v>295516.58493999997</v>
      </c>
      <c r="O458">
        <v>148346.29186999999</v>
      </c>
      <c r="P458">
        <v>0</v>
      </c>
      <c r="Q458">
        <v>0</v>
      </c>
      <c r="AF458">
        <v>153</v>
      </c>
      <c r="AG458">
        <v>1.0351999998000001</v>
      </c>
      <c r="BE458">
        <v>1100000</v>
      </c>
      <c r="BQ458">
        <v>1</v>
      </c>
      <c r="BR458">
        <v>629</v>
      </c>
      <c r="BS458">
        <v>628</v>
      </c>
      <c r="BT458">
        <v>643</v>
      </c>
      <c r="BU458" t="s">
        <v>637</v>
      </c>
      <c r="BV458" t="s">
        <v>649</v>
      </c>
      <c r="BW458">
        <v>58</v>
      </c>
      <c r="BX458">
        <v>56.25</v>
      </c>
      <c r="BY458" t="s">
        <v>109</v>
      </c>
      <c r="BZ458" t="s">
        <v>642</v>
      </c>
      <c r="CA458" t="s">
        <v>79</v>
      </c>
      <c r="CB458" t="s">
        <v>877</v>
      </c>
      <c r="CC458" t="s">
        <v>80</v>
      </c>
      <c r="CD458" t="s">
        <v>881</v>
      </c>
      <c r="CE458">
        <v>588.38942831999998</v>
      </c>
      <c r="CF458">
        <v>498</v>
      </c>
      <c r="CG458">
        <v>571</v>
      </c>
      <c r="CH458">
        <v>655</v>
      </c>
      <c r="CI458">
        <v>751</v>
      </c>
      <c r="CJ458">
        <v>857</v>
      </c>
      <c r="CK458">
        <v>937</v>
      </c>
      <c r="CL458">
        <v>1011</v>
      </c>
      <c r="CM458">
        <v>1054</v>
      </c>
      <c r="CN458">
        <v>1076</v>
      </c>
      <c r="CO458">
        <v>1044</v>
      </c>
      <c r="CP458">
        <v>1014</v>
      </c>
      <c r="CQ458">
        <v>997</v>
      </c>
      <c r="CR458">
        <v>992</v>
      </c>
      <c r="CS458">
        <v>993</v>
      </c>
      <c r="CT458" t="s">
        <v>884</v>
      </c>
      <c r="CU458">
        <v>1016</v>
      </c>
      <c r="CV458">
        <v>1046</v>
      </c>
      <c r="CW458">
        <v>11862.9</v>
      </c>
      <c r="CX458" t="s">
        <v>877</v>
      </c>
      <c r="CY458" t="s">
        <v>890</v>
      </c>
      <c r="CZ458">
        <v>6683.6357072000001</v>
      </c>
      <c r="DA458">
        <v>3785.7812165999999</v>
      </c>
      <c r="DB458">
        <v>219.89500426999999</v>
      </c>
      <c r="DC458">
        <v>35.882999419999997</v>
      </c>
      <c r="DD458">
        <f t="shared" si="99"/>
        <v>0.1631824221706317</v>
      </c>
      <c r="DE458">
        <v>40.980899811</v>
      </c>
      <c r="DF458">
        <v>104.11199951</v>
      </c>
      <c r="DG458">
        <v>0.39362201099999999</v>
      </c>
      <c r="DH458">
        <v>125.78361031</v>
      </c>
      <c r="DI458">
        <v>5.14569E-2</v>
      </c>
      <c r="DJ458">
        <v>6.4724377500000001</v>
      </c>
      <c r="DK458">
        <v>1324967.8370000001</v>
      </c>
      <c r="DL458">
        <v>181094.85292999999</v>
      </c>
      <c r="DM458">
        <v>0.13667899999999999</v>
      </c>
      <c r="EB458" s="3">
        <v>128.06911909472336</v>
      </c>
      <c r="EC458">
        <f t="shared" si="100"/>
        <v>127044566.14196558</v>
      </c>
      <c r="ED458">
        <f t="shared" si="101"/>
        <v>347.82906541263674</v>
      </c>
      <c r="EE458">
        <f t="shared" si="102"/>
        <v>347.82906541263674</v>
      </c>
      <c r="EF458">
        <v>0</v>
      </c>
      <c r="EG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</row>
    <row r="459" spans="1:146" x14ac:dyDescent="0.25">
      <c r="A459">
        <v>22345</v>
      </c>
      <c r="H459">
        <v>26799.1247</v>
      </c>
      <c r="I459">
        <v>26799.1247</v>
      </c>
      <c r="J459">
        <v>0</v>
      </c>
      <c r="K459">
        <v>0</v>
      </c>
      <c r="L459">
        <v>0</v>
      </c>
      <c r="M459">
        <v>128710.66954</v>
      </c>
      <c r="N459">
        <v>128710.66954</v>
      </c>
      <c r="O459">
        <v>79280.602169999998</v>
      </c>
      <c r="P459">
        <v>79280.602169999998</v>
      </c>
      <c r="Q459">
        <v>79280.602169999998</v>
      </c>
      <c r="AF459">
        <v>78</v>
      </c>
      <c r="AG459">
        <v>0.64689999819999999</v>
      </c>
      <c r="BE459">
        <v>1100000</v>
      </c>
      <c r="BQ459">
        <v>1</v>
      </c>
      <c r="BR459">
        <v>576</v>
      </c>
      <c r="BS459">
        <v>575</v>
      </c>
      <c r="BT459">
        <v>643</v>
      </c>
      <c r="BU459" t="s">
        <v>637</v>
      </c>
      <c r="BV459" t="s">
        <v>650</v>
      </c>
      <c r="BW459">
        <v>47.24</v>
      </c>
      <c r="BX459">
        <v>39.71</v>
      </c>
      <c r="BY459" t="s">
        <v>109</v>
      </c>
      <c r="BZ459" t="s">
        <v>642</v>
      </c>
      <c r="CA459" t="s">
        <v>79</v>
      </c>
      <c r="CB459" t="s">
        <v>877</v>
      </c>
      <c r="CC459" t="s">
        <v>93</v>
      </c>
      <c r="CD459" t="s">
        <v>881</v>
      </c>
      <c r="CE459">
        <v>2148.6325329000001</v>
      </c>
      <c r="CF459">
        <v>484</v>
      </c>
      <c r="CG459">
        <v>549</v>
      </c>
      <c r="CH459">
        <v>622</v>
      </c>
      <c r="CI459">
        <v>704</v>
      </c>
      <c r="CJ459">
        <v>796</v>
      </c>
      <c r="CK459">
        <v>874</v>
      </c>
      <c r="CL459">
        <v>946</v>
      </c>
      <c r="CM459">
        <v>986</v>
      </c>
      <c r="CN459">
        <v>1022</v>
      </c>
      <c r="CO459">
        <v>1041</v>
      </c>
      <c r="CP459">
        <v>1061</v>
      </c>
      <c r="CQ459">
        <v>1077</v>
      </c>
      <c r="CR459">
        <v>1089</v>
      </c>
      <c r="CS459">
        <v>1106</v>
      </c>
      <c r="CT459" t="s">
        <v>886</v>
      </c>
      <c r="CU459">
        <v>1136</v>
      </c>
      <c r="CV459">
        <v>1169</v>
      </c>
      <c r="CW459">
        <v>6424.96</v>
      </c>
      <c r="CX459" t="s">
        <v>877</v>
      </c>
      <c r="CY459" t="s">
        <v>890</v>
      </c>
      <c r="CZ459">
        <v>5581.4525574999998</v>
      </c>
      <c r="DA459">
        <v>3126.4151898</v>
      </c>
      <c r="DB459">
        <v>32.224800109999997</v>
      </c>
      <c r="DC459">
        <v>65.682296753000003</v>
      </c>
      <c r="DD459">
        <f t="shared" si="99"/>
        <v>2.0382530389262983</v>
      </c>
      <c r="DE459">
        <v>15.698200226000001</v>
      </c>
      <c r="DF459">
        <v>11.568699837</v>
      </c>
      <c r="DG459">
        <v>1.3569600582000001</v>
      </c>
      <c r="DH459">
        <v>71.795991020000002</v>
      </c>
      <c r="DI459">
        <v>0.155304</v>
      </c>
      <c r="DJ459">
        <v>11.15017581</v>
      </c>
      <c r="DK459">
        <v>56339.309820000002</v>
      </c>
      <c r="DL459">
        <v>30207.053371000002</v>
      </c>
      <c r="DM459">
        <v>0.53616299999999995</v>
      </c>
      <c r="EB459" s="3">
        <v>128.06911909472336</v>
      </c>
      <c r="EC459">
        <f t="shared" si="100"/>
        <v>139467270.69415373</v>
      </c>
      <c r="ED459">
        <f t="shared" si="101"/>
        <v>381.84057684915462</v>
      </c>
      <c r="EE459">
        <f t="shared" si="102"/>
        <v>381.84057684915462</v>
      </c>
      <c r="EF459">
        <v>0</v>
      </c>
      <c r="EG459">
        <v>79280.602169999998</v>
      </c>
      <c r="EJ459">
        <v>0</v>
      </c>
      <c r="EK459">
        <v>0</v>
      </c>
      <c r="EL459">
        <v>0</v>
      </c>
      <c r="EM459">
        <v>19090.074053</v>
      </c>
      <c r="EN459">
        <v>30601.175816999999</v>
      </c>
      <c r="EO459">
        <v>30601.175816999999</v>
      </c>
    </row>
    <row r="460" spans="1:146" x14ac:dyDescent="0.25">
      <c r="A460">
        <v>22351</v>
      </c>
      <c r="H460">
        <v>330878.46174</v>
      </c>
      <c r="I460">
        <v>0</v>
      </c>
      <c r="J460">
        <v>0</v>
      </c>
      <c r="K460">
        <v>0</v>
      </c>
      <c r="L460">
        <v>0</v>
      </c>
      <c r="M460">
        <v>382994.27834000002</v>
      </c>
      <c r="N460">
        <v>382994.27834000002</v>
      </c>
      <c r="O460">
        <v>95493.766980999993</v>
      </c>
      <c r="P460">
        <v>0</v>
      </c>
      <c r="Q460">
        <v>0</v>
      </c>
      <c r="AF460">
        <v>128</v>
      </c>
      <c r="AG460">
        <v>0.73940002920000003</v>
      </c>
      <c r="BE460">
        <v>1100000</v>
      </c>
      <c r="BQ460">
        <v>1</v>
      </c>
      <c r="BR460">
        <v>609</v>
      </c>
      <c r="BS460">
        <v>608</v>
      </c>
      <c r="BT460">
        <v>643</v>
      </c>
      <c r="BU460" t="s">
        <v>637</v>
      </c>
      <c r="BV460" t="s">
        <v>651</v>
      </c>
      <c r="BW460">
        <v>53.2</v>
      </c>
      <c r="BX460">
        <v>50.15</v>
      </c>
      <c r="BY460" t="s">
        <v>109</v>
      </c>
      <c r="BZ460" t="s">
        <v>642</v>
      </c>
      <c r="CA460" t="s">
        <v>79</v>
      </c>
      <c r="CB460" t="s">
        <v>877</v>
      </c>
      <c r="CC460" t="s">
        <v>80</v>
      </c>
      <c r="CD460" t="s">
        <v>881</v>
      </c>
      <c r="CE460">
        <v>1342.5548636999999</v>
      </c>
      <c r="CF460">
        <v>658</v>
      </c>
      <c r="CG460">
        <v>741</v>
      </c>
      <c r="CH460">
        <v>835</v>
      </c>
      <c r="CI460">
        <v>940</v>
      </c>
      <c r="CJ460">
        <v>1055</v>
      </c>
      <c r="CK460">
        <v>1146</v>
      </c>
      <c r="CL460">
        <v>1221</v>
      </c>
      <c r="CM460">
        <v>1241</v>
      </c>
      <c r="CN460">
        <v>1244</v>
      </c>
      <c r="CO460">
        <v>1208</v>
      </c>
      <c r="CP460">
        <v>1173</v>
      </c>
      <c r="CQ460">
        <v>1160</v>
      </c>
      <c r="CR460">
        <v>1165</v>
      </c>
      <c r="CS460">
        <v>1174</v>
      </c>
      <c r="CT460" t="s">
        <v>886</v>
      </c>
      <c r="CU460">
        <v>1203</v>
      </c>
      <c r="CV460">
        <v>1238</v>
      </c>
      <c r="CW460">
        <v>13339.2</v>
      </c>
      <c r="CX460" t="s">
        <v>891</v>
      </c>
      <c r="CY460" t="s">
        <v>891</v>
      </c>
      <c r="CZ460">
        <v>6204.3476952000001</v>
      </c>
      <c r="DA460">
        <v>3648.3093776999999</v>
      </c>
      <c r="DB460">
        <v>13.423100472</v>
      </c>
      <c r="DC460">
        <v>84.963203429999993</v>
      </c>
      <c r="DD460">
        <f t="shared" si="99"/>
        <v>6.3296258272989547</v>
      </c>
      <c r="DE460">
        <v>40.980899811</v>
      </c>
      <c r="DF460">
        <v>104.11199951</v>
      </c>
      <c r="DG460">
        <v>0.39362201099999999</v>
      </c>
      <c r="DH460">
        <v>279.78571774</v>
      </c>
      <c r="DI460">
        <v>9.0587600000000004E-2</v>
      </c>
      <c r="DJ460">
        <v>25.345125800000002</v>
      </c>
      <c r="DK460">
        <v>1775981.4310000001</v>
      </c>
      <c r="DL460">
        <v>688644.96938999998</v>
      </c>
      <c r="DM460">
        <v>0.38775500000000002</v>
      </c>
      <c r="EB460" s="3">
        <v>128.06911909472336</v>
      </c>
      <c r="EC460">
        <f t="shared" si="100"/>
        <v>149200523.74535272</v>
      </c>
      <c r="ED460">
        <f t="shared" si="101"/>
        <v>408.48877137673577</v>
      </c>
      <c r="EE460">
        <f t="shared" si="102"/>
        <v>408.48877137673577</v>
      </c>
      <c r="EF460">
        <v>0</v>
      </c>
      <c r="EG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40290.638460000002</v>
      </c>
    </row>
    <row r="461" spans="1:146" x14ac:dyDescent="0.25">
      <c r="A461">
        <v>22354</v>
      </c>
      <c r="H461">
        <v>219970.02687</v>
      </c>
      <c r="I461">
        <v>0</v>
      </c>
      <c r="J461">
        <v>0</v>
      </c>
      <c r="K461">
        <v>0</v>
      </c>
      <c r="L461">
        <v>0</v>
      </c>
      <c r="M461">
        <v>409531.54407</v>
      </c>
      <c r="N461">
        <v>409531.54407</v>
      </c>
      <c r="O461">
        <v>240393.42045999999</v>
      </c>
      <c r="P461">
        <v>0</v>
      </c>
      <c r="Q461">
        <v>0</v>
      </c>
      <c r="AF461">
        <v>145</v>
      </c>
      <c r="AG461">
        <v>0.54600000380000002</v>
      </c>
      <c r="BE461">
        <v>1100000</v>
      </c>
      <c r="BQ461">
        <v>0</v>
      </c>
      <c r="BR461">
        <v>602</v>
      </c>
      <c r="BS461">
        <v>601</v>
      </c>
      <c r="BT461">
        <v>643</v>
      </c>
      <c r="BU461" t="s">
        <v>637</v>
      </c>
      <c r="BV461" t="s">
        <v>652</v>
      </c>
      <c r="BW461">
        <v>51.57</v>
      </c>
      <c r="BX461">
        <v>46.03</v>
      </c>
      <c r="BY461" t="s">
        <v>109</v>
      </c>
      <c r="BZ461" t="s">
        <v>642</v>
      </c>
      <c r="CA461" t="s">
        <v>79</v>
      </c>
      <c r="CB461" t="s">
        <v>877</v>
      </c>
      <c r="CC461" t="s">
        <v>93</v>
      </c>
      <c r="CD461" t="s">
        <v>881</v>
      </c>
      <c r="CE461">
        <v>1235.6825619000001</v>
      </c>
      <c r="CF461">
        <v>473</v>
      </c>
      <c r="CG461">
        <v>533</v>
      </c>
      <c r="CH461">
        <v>602</v>
      </c>
      <c r="CI461">
        <v>679</v>
      </c>
      <c r="CJ461">
        <v>763</v>
      </c>
      <c r="CK461">
        <v>816</v>
      </c>
      <c r="CL461">
        <v>863</v>
      </c>
      <c r="CM461">
        <v>887</v>
      </c>
      <c r="CN461">
        <v>901</v>
      </c>
      <c r="CO461">
        <v>890</v>
      </c>
      <c r="CP461">
        <v>878</v>
      </c>
      <c r="CQ461">
        <v>861</v>
      </c>
      <c r="CR461">
        <v>839</v>
      </c>
      <c r="CS461">
        <v>826</v>
      </c>
      <c r="CT461" t="s">
        <v>884</v>
      </c>
      <c r="CU461">
        <v>841</v>
      </c>
      <c r="CV461">
        <v>867</v>
      </c>
      <c r="CW461">
        <v>7872.8</v>
      </c>
      <c r="CX461" t="s">
        <v>877</v>
      </c>
      <c r="CY461" t="s">
        <v>890</v>
      </c>
      <c r="CZ461">
        <v>6036.879997</v>
      </c>
      <c r="DA461">
        <v>3427.7212359</v>
      </c>
      <c r="DB461">
        <v>14.569600104999999</v>
      </c>
      <c r="DC461">
        <v>23.396200180000001</v>
      </c>
      <c r="DD461">
        <f t="shared" si="99"/>
        <v>1.6058230844627566</v>
      </c>
      <c r="DE461">
        <v>40.980899811</v>
      </c>
      <c r="DF461">
        <v>104.11199951</v>
      </c>
      <c r="DG461">
        <v>0.39362201099999999</v>
      </c>
      <c r="DH461">
        <v>279.78571774</v>
      </c>
      <c r="DI461">
        <v>9.0587600000000004E-2</v>
      </c>
      <c r="DJ461">
        <v>25.345125800000002</v>
      </c>
      <c r="DK461">
        <v>0</v>
      </c>
      <c r="DL461">
        <v>0</v>
      </c>
      <c r="DM461">
        <v>0</v>
      </c>
      <c r="EB461" s="3">
        <v>128.06911909472336</v>
      </c>
      <c r="EC461">
        <f t="shared" si="100"/>
        <v>107449990.92047291</v>
      </c>
      <c r="ED461">
        <f t="shared" si="101"/>
        <v>294.18204221895382</v>
      </c>
      <c r="EE461">
        <f t="shared" si="102"/>
        <v>294.18204221895382</v>
      </c>
      <c r="EF461">
        <v>0</v>
      </c>
      <c r="EG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</row>
    <row r="462" spans="1:146" x14ac:dyDescent="0.25">
      <c r="A462">
        <v>22365</v>
      </c>
      <c r="B462">
        <v>3</v>
      </c>
      <c r="C462">
        <v>4.0098240700000003E-2</v>
      </c>
      <c r="D462">
        <v>0</v>
      </c>
      <c r="E462">
        <v>0.95990175929999999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37457.002717000003</v>
      </c>
      <c r="N462">
        <v>15770.958681</v>
      </c>
      <c r="O462">
        <v>0</v>
      </c>
      <c r="P462">
        <v>0</v>
      </c>
      <c r="Q462">
        <v>0</v>
      </c>
      <c r="R462">
        <v>34093.215369999998</v>
      </c>
      <c r="S462">
        <v>34093.215369999998</v>
      </c>
      <c r="T462">
        <v>34093.215369999998</v>
      </c>
      <c r="U462">
        <v>34093.215369999998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5</v>
      </c>
      <c r="AG462">
        <v>1.1354000568</v>
      </c>
      <c r="AH462">
        <v>254.1190033</v>
      </c>
      <c r="AI462">
        <v>197.06199645999999</v>
      </c>
      <c r="AJ462">
        <f>IF(AI462&gt;0,MIN(AH462/AI462,100),100)</f>
        <v>1.2895383578009245</v>
      </c>
      <c r="AK462">
        <v>1324967.8370000001</v>
      </c>
      <c r="AL462">
        <v>181094.85292999999</v>
      </c>
      <c r="AM462">
        <v>0.13667899999999999</v>
      </c>
      <c r="AN462">
        <f>IF(AND(AK462=0,AL462=0,AM462=0),1,0)</f>
        <v>0</v>
      </c>
      <c r="AQ462">
        <v>8.6021913828999992</v>
      </c>
      <c r="AR462">
        <v>0</v>
      </c>
      <c r="AS462">
        <v>85.013894489999998</v>
      </c>
      <c r="AT462">
        <v>3.39876E-2</v>
      </c>
      <c r="AU462">
        <v>2.8894224799999999</v>
      </c>
      <c r="AV462">
        <v>5.9763498306000002</v>
      </c>
      <c r="AW462">
        <v>55.719799041999998</v>
      </c>
      <c r="AX462">
        <v>0.1072570011</v>
      </c>
      <c r="AY462">
        <v>284359.06703999999</v>
      </c>
      <c r="AZ462">
        <v>7.2147890449999998</v>
      </c>
      <c r="BA462">
        <v>20683.27029</v>
      </c>
      <c r="BB462">
        <v>41995.008263000003</v>
      </c>
      <c r="BC462">
        <v>23769.279425000001</v>
      </c>
      <c r="BD462">
        <v>0</v>
      </c>
      <c r="BE462">
        <v>425</v>
      </c>
      <c r="BF462">
        <v>1</v>
      </c>
      <c r="BG462">
        <v>85045048.127000004</v>
      </c>
      <c r="BH462">
        <v>2916846.43</v>
      </c>
      <c r="BI462">
        <v>3.4307265000000003E-2</v>
      </c>
      <c r="BJ462">
        <v>0.26712300999999999</v>
      </c>
      <c r="BK462">
        <v>2.6744899402</v>
      </c>
      <c r="BL462">
        <f>BK462/BJ462</f>
        <v>10.012203517023861</v>
      </c>
      <c r="BM462">
        <v>5.8868075159000002</v>
      </c>
      <c r="BN462">
        <v>1995</v>
      </c>
      <c r="BO462">
        <f>BN462*365.25*1000000/1000</f>
        <v>728673750</v>
      </c>
      <c r="BP462">
        <f>BO462/(CR462*1000)</f>
        <v>150.49024163568774</v>
      </c>
      <c r="BQ462">
        <v>1</v>
      </c>
      <c r="BR462">
        <v>631</v>
      </c>
      <c r="BS462">
        <v>630</v>
      </c>
      <c r="BT462">
        <v>643</v>
      </c>
      <c r="BU462" t="s">
        <v>637</v>
      </c>
      <c r="BV462" t="s">
        <v>653</v>
      </c>
      <c r="BW462">
        <v>59.89</v>
      </c>
      <c r="BX462">
        <v>30.26</v>
      </c>
      <c r="BY462" t="s">
        <v>109</v>
      </c>
      <c r="BZ462" t="s">
        <v>642</v>
      </c>
      <c r="CA462" t="s">
        <v>79</v>
      </c>
      <c r="CB462" t="s">
        <v>877</v>
      </c>
      <c r="CC462" t="s">
        <v>80</v>
      </c>
      <c r="CD462" t="s">
        <v>881</v>
      </c>
      <c r="CE462">
        <v>1531.8490234000001</v>
      </c>
      <c r="CF462">
        <v>2903</v>
      </c>
      <c r="CG462">
        <v>3141</v>
      </c>
      <c r="CH462">
        <v>3398</v>
      </c>
      <c r="CI462">
        <v>3677</v>
      </c>
      <c r="CJ462">
        <v>3980</v>
      </c>
      <c r="CK462">
        <v>4325</v>
      </c>
      <c r="CL462">
        <v>4645</v>
      </c>
      <c r="CM462">
        <v>4844</v>
      </c>
      <c r="CN462">
        <v>4989</v>
      </c>
      <c r="CO462">
        <v>4836</v>
      </c>
      <c r="CP462">
        <v>4719</v>
      </c>
      <c r="CQ462">
        <v>4724</v>
      </c>
      <c r="CR462">
        <v>4842</v>
      </c>
      <c r="CS462">
        <v>4960</v>
      </c>
      <c r="CT462" t="s">
        <v>883</v>
      </c>
      <c r="CU462">
        <v>5065</v>
      </c>
      <c r="CV462">
        <v>5143</v>
      </c>
      <c r="CW462">
        <v>26962.2</v>
      </c>
      <c r="CX462" t="s">
        <v>891</v>
      </c>
      <c r="CY462" t="s">
        <v>891</v>
      </c>
      <c r="CZ462">
        <v>6866.2438914000004</v>
      </c>
      <c r="DA462">
        <v>1966.7119941000001</v>
      </c>
      <c r="DB462">
        <v>197.06199645999999</v>
      </c>
      <c r="DC462">
        <v>254.1190033</v>
      </c>
      <c r="DD462">
        <f t="shared" si="99"/>
        <v>1.2895383578009245</v>
      </c>
      <c r="DE462">
        <v>5.9763498306000002</v>
      </c>
      <c r="DF462">
        <v>55.719799041999998</v>
      </c>
      <c r="DG462">
        <v>0.1072570011</v>
      </c>
      <c r="DH462">
        <v>85.013894489999998</v>
      </c>
      <c r="DI462">
        <v>3.39876E-2</v>
      </c>
      <c r="DJ462">
        <v>2.8894224799999999</v>
      </c>
      <c r="DK462">
        <v>1324967.8370000001</v>
      </c>
      <c r="DL462">
        <v>181094.85292999999</v>
      </c>
      <c r="DM462">
        <v>0.13667899999999999</v>
      </c>
      <c r="DN462">
        <f>IF(AND(D462=1,AM462&gt;1),1,0)</f>
        <v>0</v>
      </c>
      <c r="DO462">
        <f>IF(AND(DN462=0,AN462=1),AO462,DN462)</f>
        <v>0</v>
      </c>
      <c r="DP462">
        <f>IF(AND(E462=1,AS463&gt;0.3),1,0)</f>
        <v>0</v>
      </c>
      <c r="DQ462">
        <f>IF(AND(F462=1,AT463&gt;0.4),1,0)</f>
        <v>0</v>
      </c>
      <c r="DR462">
        <f>IF(AND($F462=1,$AT463&gt;1),1,0)</f>
        <v>0</v>
      </c>
      <c r="DS462">
        <f>IF(AND($F462=1,$AX462&gt;0.3),1,0)</f>
        <v>0</v>
      </c>
      <c r="DT462">
        <f>IF(AND($F462=1,$AX462&gt;0.4),1,0)</f>
        <v>0</v>
      </c>
      <c r="DU462">
        <f>IF(AND($F462=1,$AX462&gt;1),1,0)</f>
        <v>0</v>
      </c>
      <c r="DV462">
        <f>IF(AND($F462=1,$BI462&gt;0.3),1,0)</f>
        <v>0</v>
      </c>
      <c r="DW462">
        <f>IF(AND($F462=1,$BI462&gt;0.4),1,0)</f>
        <v>0</v>
      </c>
      <c r="DX462">
        <f>IF(AND($F462=1,$BI462&gt;1),1,0)</f>
        <v>0</v>
      </c>
      <c r="DY462">
        <f>IF(AND($F462=1,$BL462&gt;0.3),1,0)</f>
        <v>1</v>
      </c>
      <c r="DZ462">
        <f>IF(AND($F462=1,$BL462&gt;0.4),1,0)</f>
        <v>1</v>
      </c>
      <c r="EA462">
        <f>IF(AND($F462=1,$BL462&gt;1),1,0)</f>
        <v>1</v>
      </c>
      <c r="EB462" s="3">
        <v>128.06911909472336</v>
      </c>
      <c r="EC462">
        <f t="shared" si="100"/>
        <v>620110674.65665054</v>
      </c>
      <c r="ED462">
        <f t="shared" si="101"/>
        <v>1697.7704987177292</v>
      </c>
      <c r="EE462">
        <f t="shared" si="102"/>
        <v>1995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985.66193691000001</v>
      </c>
      <c r="EO462">
        <v>985.66193691000001</v>
      </c>
      <c r="EP462">
        <v>285114.20572000003</v>
      </c>
    </row>
    <row r="463" spans="1:146" x14ac:dyDescent="0.25">
      <c r="A463">
        <v>22378</v>
      </c>
      <c r="H463">
        <v>433701.94520999998</v>
      </c>
      <c r="I463">
        <v>0</v>
      </c>
      <c r="J463">
        <v>0</v>
      </c>
      <c r="K463">
        <v>0</v>
      </c>
      <c r="L463">
        <v>0</v>
      </c>
      <c r="M463">
        <v>495354.21760999999</v>
      </c>
      <c r="N463">
        <v>495354.21760999999</v>
      </c>
      <c r="O463">
        <v>216590.98418</v>
      </c>
      <c r="P463">
        <v>0</v>
      </c>
      <c r="Q463">
        <v>0</v>
      </c>
      <c r="AF463">
        <v>178</v>
      </c>
      <c r="AG463">
        <v>0.80000001190000003</v>
      </c>
      <c r="BE463">
        <v>1100000</v>
      </c>
      <c r="BQ463">
        <v>2</v>
      </c>
      <c r="BR463">
        <v>617</v>
      </c>
      <c r="BS463">
        <v>616</v>
      </c>
      <c r="BT463">
        <v>643</v>
      </c>
      <c r="BU463" t="s">
        <v>637</v>
      </c>
      <c r="BV463" t="s">
        <v>654</v>
      </c>
      <c r="BW463">
        <v>54.73</v>
      </c>
      <c r="BX463">
        <v>55.93</v>
      </c>
      <c r="BY463" t="s">
        <v>109</v>
      </c>
      <c r="BZ463" t="s">
        <v>642</v>
      </c>
      <c r="CA463" t="s">
        <v>79</v>
      </c>
      <c r="CB463" t="s">
        <v>877</v>
      </c>
      <c r="CC463" t="s">
        <v>80</v>
      </c>
      <c r="CD463" t="s">
        <v>881</v>
      </c>
      <c r="CE463">
        <v>817.82843476999994</v>
      </c>
      <c r="CF463">
        <v>418</v>
      </c>
      <c r="CG463">
        <v>489</v>
      </c>
      <c r="CH463">
        <v>573</v>
      </c>
      <c r="CI463">
        <v>670</v>
      </c>
      <c r="CJ463">
        <v>782</v>
      </c>
      <c r="CK463">
        <v>887</v>
      </c>
      <c r="CL463">
        <v>985</v>
      </c>
      <c r="CM463">
        <v>1041</v>
      </c>
      <c r="CN463">
        <v>1078</v>
      </c>
      <c r="CO463">
        <v>1063</v>
      </c>
      <c r="CP463">
        <v>1049</v>
      </c>
      <c r="CQ463">
        <v>1049</v>
      </c>
      <c r="CR463">
        <v>1062</v>
      </c>
      <c r="CS463">
        <v>1078</v>
      </c>
      <c r="CT463" t="s">
        <v>886</v>
      </c>
      <c r="CU463">
        <v>1108</v>
      </c>
      <c r="CV463">
        <v>1141</v>
      </c>
      <c r="CW463">
        <v>9574.5</v>
      </c>
      <c r="CX463" t="s">
        <v>877</v>
      </c>
      <c r="CY463" t="s">
        <v>890</v>
      </c>
      <c r="CZ463">
        <v>6359.4308858000004</v>
      </c>
      <c r="DA463">
        <v>3975.2486211</v>
      </c>
      <c r="DB463">
        <v>12.136099815</v>
      </c>
      <c r="DC463">
        <v>26.326200485000001</v>
      </c>
      <c r="DD463">
        <f t="shared" si="99"/>
        <v>2.1692471952530661</v>
      </c>
      <c r="DE463">
        <v>40.980899811</v>
      </c>
      <c r="DF463">
        <v>104.11199951</v>
      </c>
      <c r="DG463">
        <v>0.39362201099999999</v>
      </c>
      <c r="DH463">
        <v>125.78361031</v>
      </c>
      <c r="DI463">
        <v>5.14569E-2</v>
      </c>
      <c r="DJ463">
        <v>6.4724377500000001</v>
      </c>
      <c r="DK463">
        <v>1775981.4310000001</v>
      </c>
      <c r="DL463">
        <v>688644.96938999998</v>
      </c>
      <c r="DM463">
        <v>0.38775500000000002</v>
      </c>
      <c r="EB463" s="3">
        <v>128.06911909472336</v>
      </c>
      <c r="EC463">
        <f t="shared" si="100"/>
        <v>136009404.47859621</v>
      </c>
      <c r="ED463">
        <f t="shared" si="101"/>
        <v>372.37345510909296</v>
      </c>
      <c r="EE463">
        <f t="shared" si="102"/>
        <v>372.37345510909296</v>
      </c>
      <c r="EF463">
        <v>0</v>
      </c>
      <c r="EG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</row>
    <row r="464" spans="1:146" x14ac:dyDescent="0.25">
      <c r="A464">
        <v>22389</v>
      </c>
      <c r="H464">
        <v>146246.46414</v>
      </c>
      <c r="I464">
        <v>0</v>
      </c>
      <c r="J464">
        <v>0</v>
      </c>
      <c r="K464">
        <v>0</v>
      </c>
      <c r="L464">
        <v>0</v>
      </c>
      <c r="M464">
        <v>293350.28674000001</v>
      </c>
      <c r="N464">
        <v>293350.28674000001</v>
      </c>
      <c r="O464">
        <v>293350.28674000001</v>
      </c>
      <c r="P464">
        <v>0</v>
      </c>
      <c r="Q464">
        <v>0</v>
      </c>
      <c r="AF464">
        <v>61</v>
      </c>
      <c r="AG464">
        <v>0.44299998880000002</v>
      </c>
      <c r="BE464">
        <v>1100000</v>
      </c>
      <c r="BQ464">
        <v>0</v>
      </c>
      <c r="BR464">
        <v>588</v>
      </c>
      <c r="BS464">
        <v>587</v>
      </c>
      <c r="BT464">
        <v>643</v>
      </c>
      <c r="BU464" t="s">
        <v>637</v>
      </c>
      <c r="BV464" t="s">
        <v>655</v>
      </c>
      <c r="BW464">
        <v>48.8</v>
      </c>
      <c r="BX464">
        <v>44.59</v>
      </c>
      <c r="BY464" t="s">
        <v>109</v>
      </c>
      <c r="BZ464" t="s">
        <v>642</v>
      </c>
      <c r="CA464" t="s">
        <v>79</v>
      </c>
      <c r="CB464" t="s">
        <v>877</v>
      </c>
      <c r="CC464" t="s">
        <v>74</v>
      </c>
      <c r="CD464" t="s">
        <v>74</v>
      </c>
      <c r="CE464">
        <v>621.44575079000003</v>
      </c>
      <c r="CF464">
        <v>461</v>
      </c>
      <c r="CG464">
        <v>534</v>
      </c>
      <c r="CH464">
        <v>618</v>
      </c>
      <c r="CI464">
        <v>716</v>
      </c>
      <c r="CJ464">
        <v>823</v>
      </c>
      <c r="CK464">
        <v>884</v>
      </c>
      <c r="CL464">
        <v>939</v>
      </c>
      <c r="CM464">
        <v>973</v>
      </c>
      <c r="CN464">
        <v>999</v>
      </c>
      <c r="CO464">
        <v>1005</v>
      </c>
      <c r="CP464">
        <v>1010</v>
      </c>
      <c r="CQ464">
        <v>1016</v>
      </c>
      <c r="CR464">
        <v>1021</v>
      </c>
      <c r="CS464">
        <v>1031</v>
      </c>
      <c r="CT464" t="s">
        <v>886</v>
      </c>
      <c r="CU464">
        <v>1058</v>
      </c>
      <c r="CV464">
        <v>1089</v>
      </c>
      <c r="CW464">
        <v>8174.73</v>
      </c>
      <c r="CX464" t="s">
        <v>877</v>
      </c>
      <c r="CY464" t="s">
        <v>890</v>
      </c>
      <c r="CZ464">
        <v>5747.2338093999997</v>
      </c>
      <c r="DA464">
        <v>3444.3391394</v>
      </c>
      <c r="DB464">
        <v>2.6108400899999998E-2</v>
      </c>
      <c r="DC464">
        <v>42.501598358000003</v>
      </c>
      <c r="DD464">
        <f t="shared" ref="DD464:DD495" si="103">IF(DB464&gt;0,MIN(DC464/DB464,100),100)</f>
        <v>100</v>
      </c>
      <c r="DE464">
        <v>40.980899811</v>
      </c>
      <c r="DF464">
        <v>104.11199951</v>
      </c>
      <c r="DG464">
        <v>0.39362201099999999</v>
      </c>
      <c r="DH464">
        <v>279.78571774</v>
      </c>
      <c r="DI464">
        <v>9.0587600000000004E-2</v>
      </c>
      <c r="DJ464">
        <v>25.345125800000002</v>
      </c>
      <c r="DK464">
        <v>0</v>
      </c>
      <c r="DL464">
        <v>0</v>
      </c>
      <c r="DM464">
        <v>0</v>
      </c>
      <c r="EB464" s="3">
        <v>128.06911909472336</v>
      </c>
      <c r="EC464">
        <f t="shared" si="100"/>
        <v>130758570.59571254</v>
      </c>
      <c r="ED464">
        <f t="shared" si="101"/>
        <v>357.99745542974</v>
      </c>
      <c r="EE464">
        <f t="shared" si="102"/>
        <v>357.99745542974</v>
      </c>
      <c r="EF464">
        <v>0</v>
      </c>
      <c r="EG464">
        <v>0</v>
      </c>
      <c r="EJ464">
        <v>0</v>
      </c>
      <c r="EK464">
        <v>0</v>
      </c>
      <c r="EL464">
        <v>0</v>
      </c>
      <c r="EM464">
        <v>13345.475307000001</v>
      </c>
      <c r="EN464">
        <v>13345.475307000001</v>
      </c>
      <c r="EO464">
        <v>13345.475307000001</v>
      </c>
    </row>
    <row r="465" spans="1:146" x14ac:dyDescent="0.25">
      <c r="A465">
        <v>22393</v>
      </c>
      <c r="H465">
        <v>443381.06195</v>
      </c>
      <c r="I465">
        <v>443381.06195</v>
      </c>
      <c r="J465">
        <v>0</v>
      </c>
      <c r="K465">
        <v>0</v>
      </c>
      <c r="L465">
        <v>0</v>
      </c>
      <c r="M465">
        <v>389935.81086999999</v>
      </c>
      <c r="N465">
        <v>389935.81086999999</v>
      </c>
      <c r="O465">
        <v>389935.81086999999</v>
      </c>
      <c r="P465">
        <v>125005.36375</v>
      </c>
      <c r="Q465">
        <v>125005.36375</v>
      </c>
      <c r="AF465">
        <v>101</v>
      </c>
      <c r="AG465">
        <v>0.7340999842</v>
      </c>
      <c r="BE465">
        <v>1100000</v>
      </c>
      <c r="BQ465">
        <v>1</v>
      </c>
      <c r="BR465">
        <v>603</v>
      </c>
      <c r="BS465">
        <v>602</v>
      </c>
      <c r="BT465">
        <v>643</v>
      </c>
      <c r="BU465" t="s">
        <v>637</v>
      </c>
      <c r="BV465" t="s">
        <v>656</v>
      </c>
      <c r="BW465">
        <v>51.72</v>
      </c>
      <c r="BX465">
        <v>39.26</v>
      </c>
      <c r="BY465" t="s">
        <v>109</v>
      </c>
      <c r="BZ465" t="s">
        <v>642</v>
      </c>
      <c r="CA465" t="s">
        <v>79</v>
      </c>
      <c r="CB465" t="s">
        <v>877</v>
      </c>
      <c r="CC465" t="s">
        <v>80</v>
      </c>
      <c r="CD465" t="s">
        <v>881</v>
      </c>
      <c r="CE465">
        <v>1018.276063</v>
      </c>
      <c r="CF465">
        <v>332</v>
      </c>
      <c r="CG465">
        <v>396</v>
      </c>
      <c r="CH465">
        <v>472</v>
      </c>
      <c r="CI465">
        <v>563</v>
      </c>
      <c r="CJ465">
        <v>666</v>
      </c>
      <c r="CK465">
        <v>732</v>
      </c>
      <c r="CL465">
        <v>797</v>
      </c>
      <c r="CM465">
        <v>847</v>
      </c>
      <c r="CN465">
        <v>880</v>
      </c>
      <c r="CO465">
        <v>867</v>
      </c>
      <c r="CP465">
        <v>854</v>
      </c>
      <c r="CQ465">
        <v>863</v>
      </c>
      <c r="CR465">
        <v>888</v>
      </c>
      <c r="CS465">
        <v>916</v>
      </c>
      <c r="CT465" t="s">
        <v>884</v>
      </c>
      <c r="CU465">
        <v>948</v>
      </c>
      <c r="CV465">
        <v>978</v>
      </c>
      <c r="CW465">
        <v>6269.49</v>
      </c>
      <c r="CX465" t="s">
        <v>877</v>
      </c>
      <c r="CY465" t="s">
        <v>890</v>
      </c>
      <c r="CZ465">
        <v>6052.3855313000004</v>
      </c>
      <c r="DA465">
        <v>2917.4721120999998</v>
      </c>
      <c r="DB465">
        <v>8.6027698516999997</v>
      </c>
      <c r="DC465">
        <v>60.049301147999998</v>
      </c>
      <c r="DD465">
        <f t="shared" si="103"/>
        <v>6.9802287150729265</v>
      </c>
      <c r="DE465">
        <v>15.698200226000001</v>
      </c>
      <c r="DF465">
        <v>11.568699837</v>
      </c>
      <c r="DG465">
        <v>1.3569600582000001</v>
      </c>
      <c r="DH465">
        <v>71.795991020000002</v>
      </c>
      <c r="DI465">
        <v>0.155304</v>
      </c>
      <c r="DJ465">
        <v>11.15017581</v>
      </c>
      <c r="DK465">
        <v>1775981.4310000001</v>
      </c>
      <c r="DL465">
        <v>688644.96938999998</v>
      </c>
      <c r="DM465">
        <v>0.38775500000000002</v>
      </c>
      <c r="EB465" s="3">
        <v>128.06911909472336</v>
      </c>
      <c r="EC465">
        <f t="shared" si="100"/>
        <v>113725377.75611435</v>
      </c>
      <c r="ED465">
        <f t="shared" si="101"/>
        <v>311.36311500647327</v>
      </c>
      <c r="EE465">
        <f t="shared" si="102"/>
        <v>311.36311500647327</v>
      </c>
      <c r="EF465">
        <v>0</v>
      </c>
      <c r="EG465">
        <v>125005.36375</v>
      </c>
      <c r="EJ465">
        <v>0</v>
      </c>
      <c r="EK465">
        <v>0</v>
      </c>
      <c r="EL465">
        <v>0</v>
      </c>
      <c r="EM465">
        <v>11012.620735</v>
      </c>
      <c r="EN465">
        <v>15629.505953</v>
      </c>
      <c r="EO465">
        <v>211536.20005000001</v>
      </c>
    </row>
    <row r="466" spans="1:146" x14ac:dyDescent="0.25">
      <c r="A466">
        <v>22404</v>
      </c>
      <c r="B466">
        <v>3</v>
      </c>
      <c r="C466">
        <v>0.33333333329999998</v>
      </c>
      <c r="D466">
        <v>0</v>
      </c>
      <c r="E466">
        <v>0.66666666669999997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54357.552742</v>
      </c>
      <c r="N466">
        <v>54357.552742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1669</v>
      </c>
      <c r="AG466">
        <v>0.70579999689999995</v>
      </c>
      <c r="AH466">
        <v>0</v>
      </c>
      <c r="AI466">
        <v>64.463008244999997</v>
      </c>
      <c r="AJ466">
        <f>IF(AI466&gt;0,MIN(AH466/AI466,100),100)</f>
        <v>0</v>
      </c>
      <c r="AK466">
        <v>0</v>
      </c>
      <c r="AL466">
        <v>0</v>
      </c>
      <c r="AM466">
        <v>0</v>
      </c>
      <c r="AN466">
        <f>IF(AND(AK466=0,AL466=0,AM466=0),1,0)</f>
        <v>1</v>
      </c>
      <c r="AQ466">
        <v>3.3506833455999998</v>
      </c>
      <c r="AR466">
        <v>0</v>
      </c>
      <c r="AS466">
        <v>172.39336605</v>
      </c>
      <c r="AT466">
        <v>4.8991399999999997E-3</v>
      </c>
      <c r="AU466">
        <v>0.84457872000000001</v>
      </c>
      <c r="AV466">
        <v>58.331501007</v>
      </c>
      <c r="AW466">
        <v>543.25500488</v>
      </c>
      <c r="AX466">
        <v>0.10737399760000001</v>
      </c>
      <c r="AY466">
        <v>4988.1000000000004</v>
      </c>
      <c r="AZ466">
        <v>4.0490000000000004</v>
      </c>
      <c r="BA466">
        <v>211.29499999999999</v>
      </c>
      <c r="BB466">
        <v>673.85</v>
      </c>
      <c r="BC466">
        <v>382.08</v>
      </c>
      <c r="BD466">
        <v>0</v>
      </c>
      <c r="BE466">
        <v>300000</v>
      </c>
      <c r="BF466">
        <v>2.2272729999999998</v>
      </c>
      <c r="BG466">
        <v>1072824.219</v>
      </c>
      <c r="BH466">
        <v>28887.251</v>
      </c>
      <c r="BI466">
        <v>3.10530166E-2</v>
      </c>
      <c r="BJ466">
        <v>1.3857734799999999</v>
      </c>
      <c r="BK466">
        <v>3.2102365000000001E-2</v>
      </c>
      <c r="BL466">
        <f>BK466/BJ466</f>
        <v>2.3165665574722938E-2</v>
      </c>
      <c r="BM466">
        <v>475.72184464999998</v>
      </c>
      <c r="BQ466">
        <v>0</v>
      </c>
      <c r="BR466">
        <v>80</v>
      </c>
      <c r="BS466">
        <v>80</v>
      </c>
      <c r="BT466">
        <v>646</v>
      </c>
      <c r="BU466" t="s">
        <v>657</v>
      </c>
      <c r="BV466" t="s">
        <v>658</v>
      </c>
      <c r="BW466">
        <v>-1.96</v>
      </c>
      <c r="BX466">
        <v>30.04</v>
      </c>
      <c r="BY466" t="s">
        <v>77</v>
      </c>
      <c r="BZ466" t="s">
        <v>348</v>
      </c>
      <c r="CA466" t="s">
        <v>73</v>
      </c>
      <c r="CB466" t="s">
        <v>73</v>
      </c>
      <c r="CC466" t="s">
        <v>80</v>
      </c>
      <c r="CD466" t="s">
        <v>881</v>
      </c>
      <c r="CE466">
        <v>1345.7806816</v>
      </c>
      <c r="CF466">
        <v>17</v>
      </c>
      <c r="CG466">
        <v>24</v>
      </c>
      <c r="CH466">
        <v>33</v>
      </c>
      <c r="CI466">
        <v>45</v>
      </c>
      <c r="CJ466">
        <v>59</v>
      </c>
      <c r="CK466">
        <v>90</v>
      </c>
      <c r="CL466">
        <v>128</v>
      </c>
      <c r="CM466">
        <v>168</v>
      </c>
      <c r="CN466">
        <v>219</v>
      </c>
      <c r="CO466">
        <v>285</v>
      </c>
      <c r="CP466">
        <v>497</v>
      </c>
      <c r="CQ466">
        <v>776</v>
      </c>
      <c r="CR466">
        <v>961</v>
      </c>
      <c r="CS466">
        <v>1209</v>
      </c>
      <c r="CT466" t="s">
        <v>886</v>
      </c>
      <c r="CU466">
        <v>1499</v>
      </c>
      <c r="CV466">
        <v>1835</v>
      </c>
      <c r="CW466">
        <v>837.45100000000002</v>
      </c>
      <c r="CX466" t="s">
        <v>889</v>
      </c>
      <c r="CY466" t="s">
        <v>889</v>
      </c>
      <c r="CZ466">
        <v>-242.325828</v>
      </c>
      <c r="DA466">
        <v>3009.6048593999999</v>
      </c>
      <c r="DB466">
        <v>1.8515100479</v>
      </c>
      <c r="DC466">
        <v>0</v>
      </c>
      <c r="DD466">
        <f t="shared" si="103"/>
        <v>0</v>
      </c>
      <c r="DE466">
        <v>58.331501007</v>
      </c>
      <c r="DF466">
        <v>543.25500488</v>
      </c>
      <c r="DG466">
        <v>0.10737399760000001</v>
      </c>
      <c r="DH466">
        <v>172.39336605</v>
      </c>
      <c r="DI466">
        <v>4.8991399999999997E-3</v>
      </c>
      <c r="DJ466">
        <v>0.84457872000000001</v>
      </c>
      <c r="DK466">
        <v>0</v>
      </c>
      <c r="DL466">
        <v>0</v>
      </c>
      <c r="DM466">
        <v>0</v>
      </c>
      <c r="DN466">
        <f>IF(AND(D466=1,AM466&gt;1),1,0)</f>
        <v>0</v>
      </c>
      <c r="DO466">
        <f>IF(AND(DN466=0,AN466=1),AO466,DN466)</f>
        <v>0</v>
      </c>
      <c r="DP466">
        <f>IF(AND(E466=1,AS467&gt;0.3),1,0)</f>
        <v>0</v>
      </c>
      <c r="DQ466">
        <f>IF(AND(F466=1,AT467&gt;0.4),1,0)</f>
        <v>0</v>
      </c>
      <c r="DR466">
        <f>IF(AND($F466=1,$AT467&gt;1),1,0)</f>
        <v>0</v>
      </c>
      <c r="DS466">
        <f>IF(AND($F466=1,$AX466&gt;0.3),1,0)</f>
        <v>0</v>
      </c>
      <c r="DT466">
        <f>IF(AND($F466=1,$AX466&gt;0.4),1,0)</f>
        <v>0</v>
      </c>
      <c r="DU466">
        <f>IF(AND($F466=1,$AX466&gt;1),1,0)</f>
        <v>0</v>
      </c>
      <c r="DV466">
        <f>IF(AND($F466=1,$BI466&gt;0.3),1,0)</f>
        <v>0</v>
      </c>
      <c r="DW466">
        <f>IF(AND($F466=1,$BI466&gt;0.4),1,0)</f>
        <v>0</v>
      </c>
      <c r="DX466">
        <f>IF(AND($F466=1,$BI466&gt;1),1,0)</f>
        <v>0</v>
      </c>
      <c r="DY466">
        <f>IF(AND($F466=1,$BL466&gt;0.3),1,0)</f>
        <v>0</v>
      </c>
      <c r="DZ466">
        <f>IF(AND($F466=1,$BL466&gt;0.4),1,0)</f>
        <v>0</v>
      </c>
      <c r="EA466">
        <f>IF(AND($F466=1,$BL466&gt;1),1,0)</f>
        <v>0</v>
      </c>
      <c r="EB466" s="3">
        <v>29.335881509794554</v>
      </c>
      <c r="EC466">
        <f t="shared" si="100"/>
        <v>28191782.130912565</v>
      </c>
      <c r="ED466">
        <f t="shared" si="101"/>
        <v>77.184892897775669</v>
      </c>
      <c r="EE466">
        <f t="shared" si="102"/>
        <v>77.184892897775669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46079.016292</v>
      </c>
      <c r="EM466">
        <v>0</v>
      </c>
      <c r="EN466">
        <v>0</v>
      </c>
      <c r="EO466">
        <v>8231.1712728000002</v>
      </c>
      <c r="EP466">
        <v>9982.2363764000002</v>
      </c>
    </row>
    <row r="467" spans="1:146" x14ac:dyDescent="0.25">
      <c r="A467">
        <v>22416</v>
      </c>
      <c r="H467">
        <v>111146.59953000001</v>
      </c>
      <c r="I467">
        <v>111146.59953000001</v>
      </c>
      <c r="J467">
        <v>111146.59953000001</v>
      </c>
      <c r="K467">
        <v>111146.59953000001</v>
      </c>
      <c r="L467">
        <v>81928.458979999996</v>
      </c>
      <c r="M467">
        <v>10350.039519</v>
      </c>
      <c r="N467">
        <v>10350.039519</v>
      </c>
      <c r="O467">
        <v>10350.039519</v>
      </c>
      <c r="P467">
        <v>10350.039519</v>
      </c>
      <c r="Q467">
        <v>10350.039519</v>
      </c>
      <c r="AF467">
        <v>5</v>
      </c>
      <c r="AG467">
        <v>5.02000004E-2</v>
      </c>
      <c r="BE467">
        <v>600000</v>
      </c>
      <c r="BQ467">
        <v>0</v>
      </c>
      <c r="BR467">
        <v>277</v>
      </c>
      <c r="BS467">
        <v>277</v>
      </c>
      <c r="BT467">
        <v>682</v>
      </c>
      <c r="BU467" t="s">
        <v>659</v>
      </c>
      <c r="BV467" t="s">
        <v>660</v>
      </c>
      <c r="BW467">
        <v>26.43</v>
      </c>
      <c r="BX467">
        <v>50.11</v>
      </c>
      <c r="BY467" t="s">
        <v>71</v>
      </c>
      <c r="BZ467" t="s">
        <v>88</v>
      </c>
      <c r="CA467" t="s">
        <v>516</v>
      </c>
      <c r="CB467" t="s">
        <v>878</v>
      </c>
      <c r="CC467" t="s">
        <v>96</v>
      </c>
      <c r="CD467" t="s">
        <v>96</v>
      </c>
      <c r="CE467">
        <v>389.94156462000001</v>
      </c>
      <c r="CF467">
        <v>20</v>
      </c>
      <c r="CG467">
        <v>26</v>
      </c>
      <c r="CH467">
        <v>35</v>
      </c>
      <c r="CI467">
        <v>51</v>
      </c>
      <c r="CJ467">
        <v>84</v>
      </c>
      <c r="CK467">
        <v>136</v>
      </c>
      <c r="CL467">
        <v>196</v>
      </c>
      <c r="CM467">
        <v>283</v>
      </c>
      <c r="CN467">
        <v>409</v>
      </c>
      <c r="CO467">
        <v>533</v>
      </c>
      <c r="CP467">
        <v>639</v>
      </c>
      <c r="CQ467">
        <v>765</v>
      </c>
      <c r="CR467">
        <v>909</v>
      </c>
      <c r="CS467">
        <v>1074</v>
      </c>
      <c r="CT467" t="s">
        <v>886</v>
      </c>
      <c r="CU467">
        <v>1242</v>
      </c>
      <c r="CV467">
        <v>1400</v>
      </c>
      <c r="CW467">
        <v>31588.9</v>
      </c>
      <c r="CX467" t="s">
        <v>891</v>
      </c>
      <c r="CY467" t="s">
        <v>891</v>
      </c>
      <c r="CZ467">
        <v>3223.239399</v>
      </c>
      <c r="DA467">
        <v>4690.5674728000004</v>
      </c>
      <c r="DB467">
        <v>0</v>
      </c>
      <c r="DC467">
        <v>85.113601685000006</v>
      </c>
      <c r="DD467">
        <f t="shared" si="103"/>
        <v>100</v>
      </c>
      <c r="DE467">
        <v>3.212097</v>
      </c>
      <c r="DF467">
        <v>0</v>
      </c>
      <c r="DG467">
        <v>0</v>
      </c>
      <c r="DH467">
        <v>0.12819638</v>
      </c>
      <c r="DI467">
        <v>2.4573200000000002</v>
      </c>
      <c r="DJ467">
        <v>0.31502017999999998</v>
      </c>
      <c r="DK467">
        <v>0</v>
      </c>
      <c r="DL467">
        <v>0</v>
      </c>
      <c r="DM467">
        <v>0</v>
      </c>
      <c r="EB467" s="3">
        <v>92.171881085291446</v>
      </c>
      <c r="EC467">
        <f t="shared" si="100"/>
        <v>83784239.906529918</v>
      </c>
      <c r="ED467">
        <f t="shared" si="101"/>
        <v>229.38874717735777</v>
      </c>
      <c r="EE467">
        <f t="shared" si="102"/>
        <v>229.38874717735777</v>
      </c>
      <c r="EF467">
        <v>111146.59953000001</v>
      </c>
      <c r="EG467">
        <v>10350.039519</v>
      </c>
      <c r="EJ467">
        <v>10090.501464000001</v>
      </c>
      <c r="EK467">
        <v>14641.069104</v>
      </c>
      <c r="EL467">
        <v>190261.55747</v>
      </c>
      <c r="EM467">
        <v>216785.32298999999</v>
      </c>
      <c r="EN467">
        <v>285251.80904999998</v>
      </c>
      <c r="EO467">
        <v>492272.21979</v>
      </c>
    </row>
    <row r="468" spans="1:146" x14ac:dyDescent="0.25">
      <c r="A468">
        <v>22421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163565.7507</v>
      </c>
      <c r="I468">
        <v>130121.26204</v>
      </c>
      <c r="J468">
        <v>121504.71239</v>
      </c>
      <c r="K468">
        <v>121504.71239</v>
      </c>
      <c r="L468">
        <v>71769.941154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44705.002690000001</v>
      </c>
      <c r="S468">
        <v>26522.553466000001</v>
      </c>
      <c r="T468">
        <v>26344.671051000001</v>
      </c>
      <c r="U468">
        <v>8710.2613364000008</v>
      </c>
      <c r="V468">
        <v>60521.754059999999</v>
      </c>
      <c r="W468">
        <v>60521.754059999999</v>
      </c>
      <c r="X468">
        <v>60521.754059999999</v>
      </c>
      <c r="Y468">
        <v>59763.285392999998</v>
      </c>
      <c r="Z468">
        <v>59763.285392999998</v>
      </c>
      <c r="AA468">
        <v>7298.5929365000002</v>
      </c>
      <c r="AB468">
        <v>7298.5929365000002</v>
      </c>
      <c r="AC468">
        <v>7298.5929365000002</v>
      </c>
      <c r="AD468">
        <v>7298.5929365000002</v>
      </c>
      <c r="AE468">
        <v>7298.5929365000002</v>
      </c>
      <c r="AF468">
        <v>20</v>
      </c>
      <c r="AG468">
        <v>2.7699999499999999E-2</v>
      </c>
      <c r="AH468">
        <v>117.05999756</v>
      </c>
      <c r="AI468">
        <v>0</v>
      </c>
      <c r="AJ468">
        <f>IF(AI468&gt;0,MIN(AH468/AI468,100),100)</f>
        <v>100</v>
      </c>
      <c r="AK468">
        <v>0</v>
      </c>
      <c r="AL468">
        <v>0</v>
      </c>
      <c r="AM468">
        <v>0</v>
      </c>
      <c r="AN468">
        <f>IF(AND(AK468=0,AL468=0,AM468=0),1,0)</f>
        <v>1</v>
      </c>
      <c r="AO468">
        <v>0</v>
      </c>
      <c r="AQ468">
        <v>11.024189863</v>
      </c>
      <c r="AR468">
        <v>0</v>
      </c>
      <c r="BE468">
        <v>49000</v>
      </c>
      <c r="BF468">
        <v>1.285714</v>
      </c>
      <c r="BQ468">
        <v>0</v>
      </c>
      <c r="BR468">
        <v>208</v>
      </c>
      <c r="BS468">
        <v>208</v>
      </c>
      <c r="BT468">
        <v>682</v>
      </c>
      <c r="BU468" t="s">
        <v>659</v>
      </c>
      <c r="BV468" t="s">
        <v>661</v>
      </c>
      <c r="BW468">
        <v>21.52</v>
      </c>
      <c r="BX468">
        <v>39.22</v>
      </c>
      <c r="BY468" t="s">
        <v>71</v>
      </c>
      <c r="BZ468" t="s">
        <v>88</v>
      </c>
      <c r="CA468" t="s">
        <v>516</v>
      </c>
      <c r="CB468" t="s">
        <v>878</v>
      </c>
      <c r="CC468" t="s">
        <v>621</v>
      </c>
      <c r="CD468" t="s">
        <v>96</v>
      </c>
      <c r="CE468">
        <v>870.46283937999999</v>
      </c>
      <c r="CF468">
        <v>119</v>
      </c>
      <c r="CG468">
        <v>129</v>
      </c>
      <c r="CH468">
        <v>141</v>
      </c>
      <c r="CI468">
        <v>197</v>
      </c>
      <c r="CJ468">
        <v>348</v>
      </c>
      <c r="CK468">
        <v>594</v>
      </c>
      <c r="CL468">
        <v>851</v>
      </c>
      <c r="CM468">
        <v>1217</v>
      </c>
      <c r="CN468">
        <v>1742</v>
      </c>
      <c r="CO468">
        <v>2200</v>
      </c>
      <c r="CP468">
        <v>2509</v>
      </c>
      <c r="CQ468">
        <v>2883</v>
      </c>
      <c r="CR468">
        <v>3452</v>
      </c>
      <c r="CS468">
        <v>4091</v>
      </c>
      <c r="CT468" t="s">
        <v>883</v>
      </c>
      <c r="CU468">
        <v>4690</v>
      </c>
      <c r="CV468">
        <v>5222</v>
      </c>
      <c r="CW468">
        <v>17320.5</v>
      </c>
      <c r="CX468" t="s">
        <v>891</v>
      </c>
      <c r="CY468" t="s">
        <v>891</v>
      </c>
      <c r="CZ468">
        <v>2636.7657181999998</v>
      </c>
      <c r="DA468">
        <v>3759.0406759000002</v>
      </c>
      <c r="DB468">
        <v>0</v>
      </c>
      <c r="DC468">
        <v>117.05999756</v>
      </c>
      <c r="DD468">
        <f t="shared" si="103"/>
        <v>100</v>
      </c>
      <c r="DE468">
        <v>9.8812103299999995E-2</v>
      </c>
      <c r="DF468">
        <v>0</v>
      </c>
      <c r="DG468">
        <v>0</v>
      </c>
      <c r="DH468">
        <v>3.028875E-2</v>
      </c>
      <c r="DI468">
        <v>34.200600000000001</v>
      </c>
      <c r="DJ468">
        <v>1.03589463</v>
      </c>
      <c r="DK468">
        <v>0</v>
      </c>
      <c r="DL468">
        <v>0</v>
      </c>
      <c r="DM468">
        <v>0</v>
      </c>
      <c r="DN468">
        <f>IF(AND(D468=1,AM468&gt;1),1,0)</f>
        <v>0</v>
      </c>
      <c r="DO468">
        <f>IF(AND(DN468=0,AN468=1),AO468,DN468)</f>
        <v>0</v>
      </c>
      <c r="DP468">
        <f>IF(AND(E468=1,AS469&gt;0.3),1,0)</f>
        <v>0</v>
      </c>
      <c r="DQ468">
        <f>IF(AND(F468=1,AT469&gt;0.4),1,0)</f>
        <v>0</v>
      </c>
      <c r="DR468">
        <f>IF(AND($F468=1,$AT469&gt;1),1,0)</f>
        <v>0</v>
      </c>
      <c r="DS468">
        <f>IF(AND($F468=1,$AX468&gt;0.3),1,0)</f>
        <v>0</v>
      </c>
      <c r="DT468">
        <f>IF(AND($F468=1,$AX468&gt;0.4),1,0)</f>
        <v>0</v>
      </c>
      <c r="DU468">
        <f>IF(AND($F468=1,$AX468&gt;1),1,0)</f>
        <v>0</v>
      </c>
      <c r="DV468">
        <f>IF(AND($F468=1,$BI468&gt;0.3),1,0)</f>
        <v>0</v>
      </c>
      <c r="DW468">
        <f>IF(AND($F468=1,$BI468&gt;0.4),1,0)</f>
        <v>0</v>
      </c>
      <c r="DX468">
        <f>IF(AND($F468=1,$BI468&gt;1),1,0)</f>
        <v>0</v>
      </c>
      <c r="DY468">
        <f>IF(AND($F468=1,$BL468&gt;0.3),1,0)</f>
        <v>0</v>
      </c>
      <c r="DZ468">
        <f>IF(AND($F468=1,$BL468&gt;0.4),1,0)</f>
        <v>0</v>
      </c>
      <c r="EA468">
        <f>IF(AND($F468=1,$BL468&gt;1),1,0)</f>
        <v>0</v>
      </c>
      <c r="EB468" s="3">
        <v>92.171881085291446</v>
      </c>
      <c r="EC468">
        <f t="shared" si="100"/>
        <v>318177333.5064261</v>
      </c>
      <c r="ED468">
        <f t="shared" si="101"/>
        <v>871.12206298816182</v>
      </c>
      <c r="EE468">
        <f t="shared" si="102"/>
        <v>871.12206298816182</v>
      </c>
      <c r="EF468">
        <v>121504.71239</v>
      </c>
      <c r="EG468">
        <v>0</v>
      </c>
      <c r="EH468">
        <v>7298.5929365000002</v>
      </c>
      <c r="EI468">
        <v>0</v>
      </c>
      <c r="EJ468">
        <v>2405.6503874999999</v>
      </c>
      <c r="EK468">
        <v>172413.95749999999</v>
      </c>
      <c r="EL468">
        <v>410578.86343000003</v>
      </c>
      <c r="EM468">
        <v>345199.89056000003</v>
      </c>
      <c r="EN468">
        <v>507522.58179999999</v>
      </c>
      <c r="EO468">
        <v>507522.58179999999</v>
      </c>
    </row>
    <row r="469" spans="1:146" x14ac:dyDescent="0.25">
      <c r="A469">
        <v>22426</v>
      </c>
      <c r="H469">
        <v>222626.53722</v>
      </c>
      <c r="I469">
        <v>112019.79252</v>
      </c>
      <c r="J469">
        <v>62692.001639000002</v>
      </c>
      <c r="K469">
        <v>62692.001639000002</v>
      </c>
      <c r="L469">
        <v>51761.103810000001</v>
      </c>
      <c r="M469">
        <v>0</v>
      </c>
      <c r="N469">
        <v>0</v>
      </c>
      <c r="O469">
        <v>0</v>
      </c>
      <c r="P469">
        <v>0</v>
      </c>
      <c r="Q469">
        <v>0</v>
      </c>
      <c r="AF469">
        <v>385</v>
      </c>
      <c r="AG469">
        <v>3.6299999800000003E-2</v>
      </c>
      <c r="BE469">
        <v>600000</v>
      </c>
      <c r="BQ469">
        <v>0</v>
      </c>
      <c r="BR469">
        <v>207</v>
      </c>
      <c r="BS469">
        <v>207</v>
      </c>
      <c r="BT469">
        <v>682</v>
      </c>
      <c r="BU469" t="s">
        <v>659</v>
      </c>
      <c r="BV469" t="s">
        <v>662</v>
      </c>
      <c r="BW469">
        <v>21.43</v>
      </c>
      <c r="BX469">
        <v>39.840000000000003</v>
      </c>
      <c r="BY469" t="s">
        <v>71</v>
      </c>
      <c r="BZ469" t="s">
        <v>88</v>
      </c>
      <c r="CA469" t="s">
        <v>516</v>
      </c>
      <c r="CB469" t="s">
        <v>878</v>
      </c>
      <c r="CC469" t="s">
        <v>96</v>
      </c>
      <c r="CD469" t="s">
        <v>96</v>
      </c>
      <c r="CE469">
        <v>953.10662381999998</v>
      </c>
      <c r="CF469">
        <v>148</v>
      </c>
      <c r="CG469">
        <v>152</v>
      </c>
      <c r="CH469">
        <v>157</v>
      </c>
      <c r="CI469">
        <v>190</v>
      </c>
      <c r="CJ469">
        <v>272</v>
      </c>
      <c r="CK469">
        <v>383</v>
      </c>
      <c r="CL469">
        <v>501</v>
      </c>
      <c r="CM469">
        <v>655</v>
      </c>
      <c r="CN469">
        <v>856</v>
      </c>
      <c r="CO469">
        <v>1033</v>
      </c>
      <c r="CP469">
        <v>1168</v>
      </c>
      <c r="CQ469">
        <v>1326</v>
      </c>
      <c r="CR469">
        <v>1543</v>
      </c>
      <c r="CS469">
        <v>1793</v>
      </c>
      <c r="CT469" t="s">
        <v>886</v>
      </c>
      <c r="CU469">
        <v>2055</v>
      </c>
      <c r="CV469">
        <v>2305</v>
      </c>
      <c r="CW469">
        <v>17320.5</v>
      </c>
      <c r="CX469" t="s">
        <v>891</v>
      </c>
      <c r="CY469" t="s">
        <v>891</v>
      </c>
      <c r="CZ469">
        <v>2625.9393006</v>
      </c>
      <c r="DA469">
        <v>3819.9262296000002</v>
      </c>
      <c r="DB469">
        <v>0</v>
      </c>
      <c r="DC469">
        <v>45.213100433000001</v>
      </c>
      <c r="DD469">
        <f t="shared" si="103"/>
        <v>100</v>
      </c>
      <c r="DE469">
        <v>0.2337969989</v>
      </c>
      <c r="DF469">
        <v>0</v>
      </c>
      <c r="DG469">
        <v>0</v>
      </c>
      <c r="DH469">
        <v>7.9011150000000002E-2</v>
      </c>
      <c r="DI469">
        <v>11.580399999999999</v>
      </c>
      <c r="DJ469">
        <v>0.91498146999999996</v>
      </c>
      <c r="DK469">
        <v>0</v>
      </c>
      <c r="DL469">
        <v>0</v>
      </c>
      <c r="DM469">
        <v>0</v>
      </c>
      <c r="EB469" s="3">
        <v>92.171881085291446</v>
      </c>
      <c r="EC469">
        <f t="shared" si="100"/>
        <v>142221212.51460472</v>
      </c>
      <c r="ED469">
        <f t="shared" si="101"/>
        <v>389.38045862999235</v>
      </c>
      <c r="EE469">
        <f t="shared" si="102"/>
        <v>389.38045862999235</v>
      </c>
      <c r="EF469">
        <v>62692.001639000002</v>
      </c>
      <c r="EG469">
        <v>0</v>
      </c>
      <c r="EJ469">
        <v>8420.7672115999994</v>
      </c>
      <c r="EK469">
        <v>122538.1467</v>
      </c>
      <c r="EL469">
        <v>349787.63725000003</v>
      </c>
      <c r="EM469">
        <v>304247.53469</v>
      </c>
      <c r="EN469">
        <v>558028.09189000004</v>
      </c>
      <c r="EO469">
        <v>558028.09189000004</v>
      </c>
    </row>
    <row r="470" spans="1:146" x14ac:dyDescent="0.25">
      <c r="A470">
        <v>22427</v>
      </c>
      <c r="H470">
        <v>318494.03804999997</v>
      </c>
      <c r="I470">
        <v>318494.03804999997</v>
      </c>
      <c r="J470">
        <v>36428.270672999999</v>
      </c>
      <c r="K470">
        <v>36428.270672999999</v>
      </c>
      <c r="L470">
        <v>36428.270672999999</v>
      </c>
      <c r="M470">
        <v>0</v>
      </c>
      <c r="N470">
        <v>0</v>
      </c>
      <c r="O470">
        <v>0</v>
      </c>
      <c r="P470">
        <v>0</v>
      </c>
      <c r="Q470">
        <v>0</v>
      </c>
      <c r="AF470">
        <v>604</v>
      </c>
      <c r="AG470">
        <v>1.9099999199999999E-2</v>
      </c>
      <c r="BE470">
        <v>600000</v>
      </c>
      <c r="BQ470">
        <v>0</v>
      </c>
      <c r="BR470">
        <v>248</v>
      </c>
      <c r="BS470">
        <v>248</v>
      </c>
      <c r="BT470">
        <v>682</v>
      </c>
      <c r="BU470" t="s">
        <v>659</v>
      </c>
      <c r="BV470" t="s">
        <v>663</v>
      </c>
      <c r="BW470">
        <v>24.47</v>
      </c>
      <c r="BX470">
        <v>39.61</v>
      </c>
      <c r="BY470" t="s">
        <v>71</v>
      </c>
      <c r="BZ470" t="s">
        <v>88</v>
      </c>
      <c r="CA470" t="s">
        <v>516</v>
      </c>
      <c r="CB470" t="s">
        <v>878</v>
      </c>
      <c r="CC470" t="s">
        <v>621</v>
      </c>
      <c r="CD470" t="s">
        <v>96</v>
      </c>
      <c r="CE470">
        <v>578.80785043000003</v>
      </c>
      <c r="CF470">
        <v>51</v>
      </c>
      <c r="CG470">
        <v>54</v>
      </c>
      <c r="CH470">
        <v>58</v>
      </c>
      <c r="CI470">
        <v>77</v>
      </c>
      <c r="CJ470">
        <v>129</v>
      </c>
      <c r="CK470">
        <v>208</v>
      </c>
      <c r="CL470">
        <v>284</v>
      </c>
      <c r="CM470">
        <v>388</v>
      </c>
      <c r="CN470">
        <v>529</v>
      </c>
      <c r="CO470">
        <v>669</v>
      </c>
      <c r="CP470">
        <v>795</v>
      </c>
      <c r="CQ470">
        <v>942</v>
      </c>
      <c r="CR470">
        <v>1106</v>
      </c>
      <c r="CS470">
        <v>1295</v>
      </c>
      <c r="CT470" t="s">
        <v>886</v>
      </c>
      <c r="CU470">
        <v>1491</v>
      </c>
      <c r="CV470">
        <v>1678</v>
      </c>
      <c r="CW470">
        <v>17326.3</v>
      </c>
      <c r="CX470" t="s">
        <v>891</v>
      </c>
      <c r="CY470" t="s">
        <v>891</v>
      </c>
      <c r="CZ470">
        <v>2990.1539035999999</v>
      </c>
      <c r="DA470">
        <v>3745.3492485000002</v>
      </c>
      <c r="DB470">
        <v>0</v>
      </c>
      <c r="DC470">
        <v>16.406799316000001</v>
      </c>
      <c r="DD470">
        <f t="shared" si="103"/>
        <v>100</v>
      </c>
      <c r="DE470">
        <v>8.4771297900000001E-2</v>
      </c>
      <c r="DF470">
        <v>0</v>
      </c>
      <c r="DG470">
        <v>0</v>
      </c>
      <c r="DH470">
        <v>0.10725686</v>
      </c>
      <c r="DI470">
        <v>5.3365999999999998</v>
      </c>
      <c r="DJ470">
        <v>0.57238725000000001</v>
      </c>
      <c r="DK470">
        <v>0</v>
      </c>
      <c r="DL470">
        <v>0</v>
      </c>
      <c r="DM470">
        <v>0</v>
      </c>
      <c r="EB470" s="3">
        <v>92.171881085291446</v>
      </c>
      <c r="EC470">
        <f t="shared" si="100"/>
        <v>101942100.48033234</v>
      </c>
      <c r="ED470">
        <f t="shared" si="101"/>
        <v>279.10226004197773</v>
      </c>
      <c r="EE470">
        <f t="shared" si="102"/>
        <v>279.10226004197773</v>
      </c>
      <c r="EF470">
        <v>36428.270672999999</v>
      </c>
      <c r="EG470">
        <v>0</v>
      </c>
      <c r="EJ470">
        <v>0</v>
      </c>
      <c r="EK470">
        <v>36493.378532000002</v>
      </c>
      <c r="EL470">
        <v>280666.82928000001</v>
      </c>
      <c r="EM470">
        <v>594256.10208999994</v>
      </c>
      <c r="EN470">
        <v>594256.10208999994</v>
      </c>
      <c r="EO470">
        <v>594256.10208999994</v>
      </c>
    </row>
    <row r="471" spans="1:146" x14ac:dyDescent="0.25">
      <c r="A471">
        <v>22432</v>
      </c>
      <c r="B471">
        <v>2</v>
      </c>
      <c r="C471">
        <v>0.5</v>
      </c>
      <c r="D471">
        <v>1</v>
      </c>
      <c r="E471">
        <v>0</v>
      </c>
      <c r="F471">
        <v>0</v>
      </c>
      <c r="G471">
        <v>0.5</v>
      </c>
      <c r="H471">
        <v>261692.19125999999</v>
      </c>
      <c r="I471">
        <v>261692.19125999999</v>
      </c>
      <c r="J471">
        <v>261692.19125999999</v>
      </c>
      <c r="K471">
        <v>261692.19125999999</v>
      </c>
      <c r="L471">
        <v>0</v>
      </c>
      <c r="M471">
        <v>42896.437856999997</v>
      </c>
      <c r="N471">
        <v>42896.437856999997</v>
      </c>
      <c r="O471">
        <v>42896.437856999997</v>
      </c>
      <c r="P471">
        <v>42896.437856999997</v>
      </c>
      <c r="Q471">
        <v>42896.437856999997</v>
      </c>
      <c r="R471">
        <v>49476.598118000002</v>
      </c>
      <c r="S471">
        <v>37526.495059000001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598</v>
      </c>
      <c r="AG471">
        <v>5.7599998999999999E-2</v>
      </c>
      <c r="AH471">
        <v>83.477862649000002</v>
      </c>
      <c r="AI471">
        <v>0</v>
      </c>
      <c r="AJ471">
        <f>IF(AI471&gt;0,MIN(AH471/AI471,100),100)</f>
        <v>100</v>
      </c>
      <c r="AK471">
        <v>0</v>
      </c>
      <c r="AL471">
        <v>0</v>
      </c>
      <c r="AM471">
        <v>0</v>
      </c>
      <c r="AN471">
        <f>IF(AND(AK471=0,AL471=0,AM471=0),1,0)</f>
        <v>1</v>
      </c>
      <c r="AO471">
        <v>1</v>
      </c>
      <c r="AP471" t="s">
        <v>918</v>
      </c>
      <c r="AQ471">
        <v>174.77934235000001</v>
      </c>
      <c r="AR471">
        <v>0</v>
      </c>
      <c r="BE471">
        <v>382</v>
      </c>
      <c r="BF471">
        <v>1</v>
      </c>
      <c r="BQ471">
        <v>0</v>
      </c>
      <c r="BR471">
        <v>250</v>
      </c>
      <c r="BS471">
        <v>250</v>
      </c>
      <c r="BT471">
        <v>682</v>
      </c>
      <c r="BU471" t="s">
        <v>659</v>
      </c>
      <c r="BV471" t="s">
        <v>664</v>
      </c>
      <c r="BW471">
        <v>24.64</v>
      </c>
      <c r="BX471">
        <v>46.77</v>
      </c>
      <c r="BY471" t="s">
        <v>71</v>
      </c>
      <c r="BZ471" t="s">
        <v>88</v>
      </c>
      <c r="CA471" t="s">
        <v>516</v>
      </c>
      <c r="CB471" t="s">
        <v>878</v>
      </c>
      <c r="CC471" t="s">
        <v>96</v>
      </c>
      <c r="CD471" t="s">
        <v>96</v>
      </c>
      <c r="CE471">
        <v>675.88010755000005</v>
      </c>
      <c r="CF471">
        <v>111</v>
      </c>
      <c r="CG471">
        <v>131</v>
      </c>
      <c r="CH471">
        <v>156</v>
      </c>
      <c r="CI471">
        <v>227</v>
      </c>
      <c r="CJ471">
        <v>408</v>
      </c>
      <c r="CK471">
        <v>710</v>
      </c>
      <c r="CL471">
        <v>1055</v>
      </c>
      <c r="CM471">
        <v>1566</v>
      </c>
      <c r="CN471">
        <v>2325</v>
      </c>
      <c r="CO471">
        <v>3035</v>
      </c>
      <c r="CP471">
        <v>3567</v>
      </c>
      <c r="CQ471">
        <v>4227</v>
      </c>
      <c r="CR471">
        <v>5227</v>
      </c>
      <c r="CS471">
        <v>6340</v>
      </c>
      <c r="CT471" t="s">
        <v>885</v>
      </c>
      <c r="CU471">
        <v>7294</v>
      </c>
      <c r="CV471">
        <v>8090</v>
      </c>
      <c r="CW471">
        <v>17321.2</v>
      </c>
      <c r="CX471" t="s">
        <v>891</v>
      </c>
      <c r="CY471" t="s">
        <v>891</v>
      </c>
      <c r="CZ471">
        <v>3010.4269328</v>
      </c>
      <c r="DA471">
        <v>4418.6518341000001</v>
      </c>
      <c r="DB471">
        <v>0</v>
      </c>
      <c r="DC471">
        <v>166.7440033</v>
      </c>
      <c r="DD471">
        <f t="shared" si="103"/>
        <v>100</v>
      </c>
      <c r="DE471">
        <v>3.4328200817000001</v>
      </c>
      <c r="DF471" s="1">
        <v>5.7800000000000003E-9</v>
      </c>
      <c r="DG471">
        <v>100</v>
      </c>
      <c r="DH471">
        <v>13.581429610000001</v>
      </c>
      <c r="DI471">
        <v>0.74156500000000003</v>
      </c>
      <c r="DJ471">
        <v>10.07151485</v>
      </c>
      <c r="DK471">
        <v>0</v>
      </c>
      <c r="DL471">
        <v>0</v>
      </c>
      <c r="DM471">
        <v>0</v>
      </c>
      <c r="DN471">
        <f>IF(AND(D471=1,AM471&gt;1),1,0)</f>
        <v>0</v>
      </c>
      <c r="DO471">
        <f>IF(AND(DN471=0,AN471=1),AO471,DN471)</f>
        <v>1</v>
      </c>
      <c r="DP471">
        <f>IF(AND(E471=1,AS472&gt;0.3),1,0)</f>
        <v>0</v>
      </c>
      <c r="DQ471">
        <f>IF(AND(F471=1,AT472&gt;0.4),1,0)</f>
        <v>0</v>
      </c>
      <c r="DR471">
        <f>IF(AND($F471=1,$AT472&gt;1),1,0)</f>
        <v>0</v>
      </c>
      <c r="DS471">
        <f>IF(AND($F471=1,$AX471&gt;0.3),1,0)</f>
        <v>0</v>
      </c>
      <c r="DT471">
        <f>IF(AND($F471=1,$AX471&gt;0.4),1,0)</f>
        <v>0</v>
      </c>
      <c r="DU471">
        <f>IF(AND($F471=1,$AX471&gt;1),1,0)</f>
        <v>0</v>
      </c>
      <c r="DV471">
        <f>IF(AND($F471=1,$BI471&gt;0.3),1,0)</f>
        <v>0</v>
      </c>
      <c r="DW471">
        <f>IF(AND($F471=1,$BI471&gt;0.4),1,0)</f>
        <v>0</v>
      </c>
      <c r="DX471">
        <f>IF(AND($F471=1,$BI471&gt;1),1,0)</f>
        <v>0</v>
      </c>
      <c r="DY471">
        <f>IF(AND($F471=1,$BL471&gt;0.3),1,0)</f>
        <v>0</v>
      </c>
      <c r="DZ471">
        <f>IF(AND($F471=1,$BL471&gt;0.4),1,0)</f>
        <v>0</v>
      </c>
      <c r="EA471">
        <f>IF(AND($F471=1,$BL471&gt;1),1,0)</f>
        <v>0</v>
      </c>
      <c r="EB471" s="3">
        <v>92.171881085291446</v>
      </c>
      <c r="EC471">
        <f t="shared" si="100"/>
        <v>481782422.43281841</v>
      </c>
      <c r="ED471">
        <f t="shared" si="101"/>
        <v>1319.0483844841026</v>
      </c>
      <c r="EE471">
        <f t="shared" si="102"/>
        <v>1319.0483844841026</v>
      </c>
      <c r="EF471">
        <v>261692.19125999999</v>
      </c>
      <c r="EG471">
        <v>42896.437856999997</v>
      </c>
      <c r="EH471">
        <v>0</v>
      </c>
      <c r="EI471">
        <v>17859.904224000002</v>
      </c>
      <c r="EJ471">
        <v>16694.677752</v>
      </c>
      <c r="EK471">
        <v>16694.677752</v>
      </c>
      <c r="EL471">
        <v>29901.178223999999</v>
      </c>
      <c r="EM471">
        <v>392057.78418999998</v>
      </c>
      <c r="EN471">
        <v>576657.04975000001</v>
      </c>
      <c r="EO471">
        <v>647703.30630000005</v>
      </c>
    </row>
    <row r="472" spans="1:146" x14ac:dyDescent="0.25">
      <c r="A472">
        <v>22439</v>
      </c>
      <c r="B472">
        <v>2</v>
      </c>
      <c r="C472">
        <v>0.77916666670000001</v>
      </c>
      <c r="D472">
        <v>1</v>
      </c>
      <c r="E472">
        <v>0.22083333329999999</v>
      </c>
      <c r="F472">
        <v>0</v>
      </c>
      <c r="G472">
        <v>0</v>
      </c>
      <c r="H472">
        <v>1951.4921145999999</v>
      </c>
      <c r="I472">
        <v>1951.4921145999999</v>
      </c>
      <c r="J472">
        <v>1951.4921145999999</v>
      </c>
      <c r="K472">
        <v>1951.4921145999999</v>
      </c>
      <c r="L472">
        <v>1951.4921145999999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113060.65982</v>
      </c>
      <c r="S472">
        <v>46797.273341</v>
      </c>
      <c r="T472">
        <v>36151.512383000001</v>
      </c>
      <c r="U472">
        <v>24745.958341000001</v>
      </c>
      <c r="V472">
        <v>4717.8676149000003</v>
      </c>
      <c r="W472">
        <v>4717.8676149000003</v>
      </c>
      <c r="X472">
        <v>4717.8676149000003</v>
      </c>
      <c r="Y472">
        <v>4717.8676149000003</v>
      </c>
      <c r="Z472">
        <v>4717.8676149000003</v>
      </c>
      <c r="AA472">
        <v>7811.1368366999995</v>
      </c>
      <c r="AB472">
        <v>7811.1368366999995</v>
      </c>
      <c r="AC472">
        <v>7811.1368366999995</v>
      </c>
      <c r="AD472">
        <v>7811.1368366999995</v>
      </c>
      <c r="AE472">
        <v>7811.1368366999995</v>
      </c>
      <c r="AF472">
        <v>33</v>
      </c>
      <c r="AG472">
        <v>0.33700001239999999</v>
      </c>
      <c r="AH472">
        <v>59.744704978000001</v>
      </c>
      <c r="AI472">
        <v>5.0094214999999997E-2</v>
      </c>
      <c r="AJ472">
        <f>IF(AI472&gt;0,MIN(AH472/AI472,100),100)</f>
        <v>100</v>
      </c>
      <c r="AK472">
        <v>102931.26238</v>
      </c>
      <c r="AL472">
        <v>14715.639859999999</v>
      </c>
      <c r="AM472">
        <v>0.23464967919999999</v>
      </c>
      <c r="AN472">
        <f>IF(AND(AK472=0,AL472=0,AM472=0),1,0)</f>
        <v>0</v>
      </c>
      <c r="AQ472">
        <v>70.451860050999997</v>
      </c>
      <c r="AR472">
        <v>0.22083333329999999</v>
      </c>
      <c r="AS472">
        <v>40.171149900000003</v>
      </c>
      <c r="AT472">
        <v>6.2628799999999998E-2</v>
      </c>
      <c r="AU472">
        <v>2.5158724700000001</v>
      </c>
      <c r="AV472">
        <v>2.5301299094999998</v>
      </c>
      <c r="AW472">
        <v>54.357898712000001</v>
      </c>
      <c r="AX472">
        <v>4.6545699199999999E-2</v>
      </c>
      <c r="AY472">
        <v>44990.21</v>
      </c>
      <c r="AZ472">
        <v>5.4020000000000001</v>
      </c>
      <c r="BA472">
        <v>0</v>
      </c>
      <c r="BB472">
        <v>202.87</v>
      </c>
      <c r="BC472">
        <v>0</v>
      </c>
      <c r="BD472">
        <v>6</v>
      </c>
      <c r="BE472">
        <v>200000</v>
      </c>
      <c r="BF472">
        <v>1.1176470000000001</v>
      </c>
      <c r="BG472">
        <v>11492296.875</v>
      </c>
      <c r="BH472">
        <v>1476826.656</v>
      </c>
      <c r="BI472">
        <v>0.12850578709999999</v>
      </c>
      <c r="BJ472">
        <v>9.59E-4</v>
      </c>
      <c r="BK472">
        <v>0</v>
      </c>
      <c r="BL472">
        <f>BK472/BJ472</f>
        <v>0</v>
      </c>
      <c r="BM472">
        <v>14.087012530000001</v>
      </c>
      <c r="BN472">
        <v>240</v>
      </c>
      <c r="BO472">
        <f>BN472*365.25*1000000/1000</f>
        <v>87660000</v>
      </c>
      <c r="BP472">
        <f>BO472/(CR472*1000)</f>
        <v>29.95898838004101</v>
      </c>
      <c r="BQ472">
        <v>1</v>
      </c>
      <c r="BR472">
        <v>166</v>
      </c>
      <c r="BS472">
        <v>166</v>
      </c>
      <c r="BT472">
        <v>686</v>
      </c>
      <c r="BU472" t="s">
        <v>665</v>
      </c>
      <c r="BV472" t="s">
        <v>666</v>
      </c>
      <c r="BW472">
        <v>14.72</v>
      </c>
      <c r="BX472">
        <v>-17.48</v>
      </c>
      <c r="BY472" t="s">
        <v>77</v>
      </c>
      <c r="BZ472" t="s">
        <v>335</v>
      </c>
      <c r="CA472" t="s">
        <v>118</v>
      </c>
      <c r="CB472" t="s">
        <v>879</v>
      </c>
      <c r="CC472" t="s">
        <v>74</v>
      </c>
      <c r="CD472" t="s">
        <v>74</v>
      </c>
      <c r="CE472">
        <v>3902.1387586000001</v>
      </c>
      <c r="CF472">
        <v>201</v>
      </c>
      <c r="CG472">
        <v>235</v>
      </c>
      <c r="CH472">
        <v>349</v>
      </c>
      <c r="CI472">
        <v>473</v>
      </c>
      <c r="CJ472">
        <v>610</v>
      </c>
      <c r="CK472">
        <v>782</v>
      </c>
      <c r="CL472">
        <v>957</v>
      </c>
      <c r="CM472">
        <v>1162</v>
      </c>
      <c r="CN472">
        <v>1405</v>
      </c>
      <c r="CO472">
        <v>1688</v>
      </c>
      <c r="CP472">
        <v>2029</v>
      </c>
      <c r="CQ472">
        <v>2437</v>
      </c>
      <c r="CR472">
        <v>2926</v>
      </c>
      <c r="CS472">
        <v>3519</v>
      </c>
      <c r="CT472" t="s">
        <v>883</v>
      </c>
      <c r="CU472">
        <v>4227</v>
      </c>
      <c r="CV472">
        <v>5064</v>
      </c>
      <c r="CW472">
        <v>1546.96</v>
      </c>
      <c r="CX472" t="s">
        <v>879</v>
      </c>
      <c r="CY472" t="s">
        <v>889</v>
      </c>
      <c r="CZ472">
        <v>1812.3661850999999</v>
      </c>
      <c r="DA472">
        <v>-1716.166195</v>
      </c>
      <c r="DB472">
        <v>5.8997198899999999E-2</v>
      </c>
      <c r="DC472">
        <v>76.677696228000002</v>
      </c>
      <c r="DD472">
        <f t="shared" si="103"/>
        <v>100</v>
      </c>
      <c r="DE472">
        <v>4.8262998500000001E-2</v>
      </c>
      <c r="DF472">
        <v>1.3021399975000001</v>
      </c>
      <c r="DG472">
        <v>3.7064399599999999E-2</v>
      </c>
      <c r="DH472">
        <v>4.0076670000000002E-2</v>
      </c>
      <c r="DI472">
        <v>6.8474599999999999</v>
      </c>
      <c r="DJ472">
        <v>0.27442336000000001</v>
      </c>
      <c r="DK472">
        <v>115722.7065</v>
      </c>
      <c r="DL472">
        <v>2956.599428</v>
      </c>
      <c r="DM472">
        <v>2.5548999999999999E-2</v>
      </c>
      <c r="DN472">
        <f>IF(AND(D472=1,AM472&gt;1),1,0)</f>
        <v>0</v>
      </c>
      <c r="DO472">
        <f>IF(AND(DN472=0,AN472=1),AO472,DN472)</f>
        <v>0</v>
      </c>
      <c r="DP472">
        <f>IF(AND(E472=1,AS473&gt;0.3),1,0)</f>
        <v>0</v>
      </c>
      <c r="DQ472">
        <f>IF(AND(F472=1,AT473&gt;0.4),1,0)</f>
        <v>0</v>
      </c>
      <c r="DR472">
        <f>IF(AND($F472=1,$AT473&gt;1),1,0)</f>
        <v>0</v>
      </c>
      <c r="DS472">
        <f>IF(AND($F472=1,$AX472&gt;0.3),1,0)</f>
        <v>0</v>
      </c>
      <c r="DT472">
        <f>IF(AND($F472=1,$AX472&gt;0.4),1,0)</f>
        <v>0</v>
      </c>
      <c r="DU472">
        <f>IF(AND($F472=1,$AX472&gt;1),1,0)</f>
        <v>0</v>
      </c>
      <c r="DV472">
        <f>IF(AND($F472=1,$BI472&gt;0.3),1,0)</f>
        <v>0</v>
      </c>
      <c r="DW472">
        <f>IF(AND($F472=1,$BI472&gt;0.4),1,0)</f>
        <v>0</v>
      </c>
      <c r="DX472">
        <f>IF(AND($F472=1,$BI472&gt;1),1,0)</f>
        <v>0</v>
      </c>
      <c r="DY472">
        <f>IF(AND($F472=1,$BL472&gt;0.3),1,0)</f>
        <v>0</v>
      </c>
      <c r="DZ472">
        <f>IF(AND($F472=1,$BL472&gt;0.4),1,0)</f>
        <v>0</v>
      </c>
      <c r="EA472">
        <f>IF(AND($F472=1,$BL472&gt;1),1,0)</f>
        <v>0</v>
      </c>
      <c r="EB472" s="3">
        <v>17.98165137614679</v>
      </c>
      <c r="EC472">
        <f t="shared" si="100"/>
        <v>52614311.926605508</v>
      </c>
      <c r="ED472">
        <f t="shared" si="101"/>
        <v>144.0501353226708</v>
      </c>
      <c r="EE472">
        <f t="shared" si="102"/>
        <v>240</v>
      </c>
      <c r="EF472">
        <v>1951.4921145999999</v>
      </c>
      <c r="EG472">
        <v>0</v>
      </c>
      <c r="EH472">
        <v>7811.1368366999995</v>
      </c>
      <c r="EI472">
        <v>4717.8676149000003</v>
      </c>
      <c r="EJ472">
        <v>1951.4921145999999</v>
      </c>
      <c r="EK472">
        <v>96156.946096</v>
      </c>
      <c r="EL472">
        <v>154781.89566000001</v>
      </c>
      <c r="EM472">
        <v>12379.20017</v>
      </c>
      <c r="EN472">
        <v>12379.20017</v>
      </c>
      <c r="EO472">
        <v>156424.80971</v>
      </c>
      <c r="EP472">
        <v>45089.995207</v>
      </c>
    </row>
    <row r="473" spans="1:146" x14ac:dyDescent="0.25">
      <c r="A473">
        <v>22445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1231.2359954000001</v>
      </c>
      <c r="N473">
        <v>1231.2359954000001</v>
      </c>
      <c r="O473">
        <v>1231.2359954000001</v>
      </c>
      <c r="P473">
        <v>1231.2359954000001</v>
      </c>
      <c r="Q473">
        <v>1231.2359954000001</v>
      </c>
      <c r="R473">
        <v>17763.979674999999</v>
      </c>
      <c r="S473">
        <v>17763.979674999999</v>
      </c>
      <c r="T473">
        <v>17423.003325000001</v>
      </c>
      <c r="U473">
        <v>17423.003325000001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22700.383553</v>
      </c>
      <c r="AB473">
        <v>22700.383553</v>
      </c>
      <c r="AC473">
        <v>22700.383553</v>
      </c>
      <c r="AD473">
        <v>22700.383553</v>
      </c>
      <c r="AE473">
        <v>22700.383553</v>
      </c>
      <c r="AF473">
        <v>42</v>
      </c>
      <c r="AG473">
        <v>2.6623001098999999</v>
      </c>
      <c r="AH473">
        <v>0.13046500089999999</v>
      </c>
      <c r="AI473">
        <v>150.85499573000001</v>
      </c>
      <c r="AJ473">
        <f>IF(AI473&gt;0,MIN(AH473/AI473,100),100)</f>
        <v>8.6483712566938118E-4</v>
      </c>
      <c r="AK473">
        <v>12745.74424</v>
      </c>
      <c r="AL473">
        <v>0</v>
      </c>
      <c r="AM473">
        <v>0</v>
      </c>
      <c r="AN473">
        <f>IF(AND(AK473=0,AL473=0,AM473=0),1,0)</f>
        <v>0</v>
      </c>
      <c r="AQ473">
        <v>16.001080810000001</v>
      </c>
      <c r="AR473">
        <v>1</v>
      </c>
      <c r="AS473">
        <v>30.694779629999999</v>
      </c>
      <c r="AT473">
        <v>1.4946E-3</v>
      </c>
      <c r="AU473">
        <v>4.5876300000000002E-2</v>
      </c>
      <c r="AV473">
        <v>7.3427999999999993E-2</v>
      </c>
      <c r="AW473">
        <v>37.371699999999997</v>
      </c>
      <c r="AX473">
        <v>1.9650000000000002E-3</v>
      </c>
      <c r="AY473">
        <v>14.02</v>
      </c>
      <c r="AZ473">
        <v>0.65200000000000002</v>
      </c>
      <c r="BA473">
        <v>0</v>
      </c>
      <c r="BB473">
        <v>22.73</v>
      </c>
      <c r="BC473">
        <v>4.84</v>
      </c>
      <c r="BD473">
        <v>4</v>
      </c>
      <c r="BE473">
        <v>300000</v>
      </c>
      <c r="BF473">
        <v>2.2272729999999998</v>
      </c>
      <c r="BG473">
        <v>24771380.859000001</v>
      </c>
      <c r="BH473">
        <v>50706.553999999996</v>
      </c>
      <c r="BI473">
        <v>2.0469812999999999E-3</v>
      </c>
      <c r="BJ473">
        <v>6.4131140000000002</v>
      </c>
      <c r="BK473">
        <v>0</v>
      </c>
      <c r="BL473">
        <f>BK473/BJ473</f>
        <v>0</v>
      </c>
      <c r="BM473">
        <v>166.18846009999999</v>
      </c>
      <c r="BN473">
        <v>62</v>
      </c>
      <c r="BO473">
        <f>BN473*365.25*1000000/1000</f>
        <v>22645500</v>
      </c>
      <c r="BP473">
        <f>BO473/(CR473*1000)</f>
        <v>24.885164835164836</v>
      </c>
      <c r="BQ473">
        <v>1</v>
      </c>
      <c r="BR473">
        <v>122</v>
      </c>
      <c r="BS473">
        <v>122</v>
      </c>
      <c r="BT473">
        <v>694</v>
      </c>
      <c r="BU473" t="s">
        <v>667</v>
      </c>
      <c r="BV473" t="s">
        <v>668</v>
      </c>
      <c r="BW473">
        <v>8.49</v>
      </c>
      <c r="BX473">
        <v>-13.23</v>
      </c>
      <c r="BY473" t="s">
        <v>77</v>
      </c>
      <c r="BZ473" t="s">
        <v>335</v>
      </c>
      <c r="CA473" t="s">
        <v>73</v>
      </c>
      <c r="CB473" t="s">
        <v>73</v>
      </c>
      <c r="CC473" t="s">
        <v>80</v>
      </c>
      <c r="CD473" t="s">
        <v>881</v>
      </c>
      <c r="CE473">
        <v>2475.4909177999998</v>
      </c>
      <c r="CF473">
        <v>92</v>
      </c>
      <c r="CG473">
        <v>104</v>
      </c>
      <c r="CH473">
        <v>119</v>
      </c>
      <c r="CI473">
        <v>148</v>
      </c>
      <c r="CJ473">
        <v>206</v>
      </c>
      <c r="CK473">
        <v>284</v>
      </c>
      <c r="CL473">
        <v>361</v>
      </c>
      <c r="CM473">
        <v>460</v>
      </c>
      <c r="CN473">
        <v>529</v>
      </c>
      <c r="CO473">
        <v>603</v>
      </c>
      <c r="CP473">
        <v>688</v>
      </c>
      <c r="CQ473">
        <v>785</v>
      </c>
      <c r="CR473">
        <v>910</v>
      </c>
      <c r="CS473">
        <v>1083</v>
      </c>
      <c r="CT473" t="s">
        <v>886</v>
      </c>
      <c r="CU473">
        <v>1294</v>
      </c>
      <c r="CV473">
        <v>1540</v>
      </c>
      <c r="CW473">
        <v>596.84400000000005</v>
      </c>
      <c r="CX473" t="s">
        <v>889</v>
      </c>
      <c r="CY473" t="s">
        <v>889</v>
      </c>
      <c r="CZ473">
        <v>1048.2721004</v>
      </c>
      <c r="DA473">
        <v>-1316.962399</v>
      </c>
      <c r="DB473">
        <v>150.85499573000001</v>
      </c>
      <c r="DC473">
        <v>0.13046500089999999</v>
      </c>
      <c r="DD473">
        <f t="shared" si="103"/>
        <v>8.6483712566938118E-4</v>
      </c>
      <c r="DE473">
        <v>7.3427999999999993E-2</v>
      </c>
      <c r="DF473">
        <v>37.371699999999997</v>
      </c>
      <c r="DG473">
        <v>1.9650000000000002E-3</v>
      </c>
      <c r="DH473">
        <v>30.694779629999999</v>
      </c>
      <c r="DI473">
        <v>1.4946E-3</v>
      </c>
      <c r="DJ473">
        <v>4.5876300000000002E-2</v>
      </c>
      <c r="DK473">
        <v>12745.74424</v>
      </c>
      <c r="DL473">
        <v>0</v>
      </c>
      <c r="DM473">
        <v>0</v>
      </c>
      <c r="DN473">
        <f>IF(AND(D473=1,AM473&gt;1),1,0)</f>
        <v>0</v>
      </c>
      <c r="DO473">
        <f>IF(AND(DN473=0,AN473=1),AO473,DN473)</f>
        <v>0</v>
      </c>
      <c r="DP473">
        <f>IF(AND(E473=1,AS474&gt;0.3),1,0)</f>
        <v>1</v>
      </c>
      <c r="DQ473">
        <f>IF(AND(F473=1,AT474&gt;0.4),1,0)</f>
        <v>1</v>
      </c>
      <c r="DR473">
        <f>IF(AND($F473=1,$AT474&gt;1),1,0)</f>
        <v>0</v>
      </c>
      <c r="DS473">
        <f>IF(AND($F473=1,$AX473&gt;0.3),1,0)</f>
        <v>0</v>
      </c>
      <c r="DT473">
        <f>IF(AND($F473=1,$AX473&gt;0.4),1,0)</f>
        <v>0</v>
      </c>
      <c r="DU473">
        <f>IF(AND($F473=1,$AX473&gt;1),1,0)</f>
        <v>0</v>
      </c>
      <c r="DV473">
        <f>IF(AND($F473=1,$BI473&gt;0.3),1,0)</f>
        <v>0</v>
      </c>
      <c r="DW473">
        <f>IF(AND($F473=1,$BI473&gt;0.4),1,0)</f>
        <v>0</v>
      </c>
      <c r="DX473">
        <f>IF(AND($F473=1,$BI473&gt;1),1,0)</f>
        <v>0</v>
      </c>
      <c r="DY473">
        <f>IF(AND($F473=1,$BL473&gt;0.3),1,0)</f>
        <v>0</v>
      </c>
      <c r="DZ473">
        <f>IF(AND($F473=1,$BL473&gt;0.4),1,0)</f>
        <v>0</v>
      </c>
      <c r="EA473">
        <f>IF(AND($F473=1,$BL473&gt;1),1,0)</f>
        <v>0</v>
      </c>
      <c r="EB473" s="3">
        <v>47.741935483870968</v>
      </c>
      <c r="EC473">
        <f t="shared" si="100"/>
        <v>43445161.290322587</v>
      </c>
      <c r="ED473">
        <f t="shared" si="101"/>
        <v>118.94636903579078</v>
      </c>
      <c r="EE473">
        <f t="shared" si="102"/>
        <v>62</v>
      </c>
      <c r="EF473">
        <v>0</v>
      </c>
      <c r="EG473">
        <v>1231.2359954000001</v>
      </c>
      <c r="EH473">
        <v>22700.383553</v>
      </c>
      <c r="EI473">
        <v>0</v>
      </c>
      <c r="EJ473">
        <v>0</v>
      </c>
      <c r="EK473">
        <v>0</v>
      </c>
      <c r="EL473">
        <v>0</v>
      </c>
      <c r="EM473">
        <v>4066.6464635000002</v>
      </c>
      <c r="EN473">
        <v>4066.6464635000002</v>
      </c>
      <c r="EO473">
        <v>4066.6464635000002</v>
      </c>
      <c r="EP473">
        <v>14.047938658</v>
      </c>
    </row>
    <row r="474" spans="1:146" x14ac:dyDescent="0.25">
      <c r="A474">
        <v>22447</v>
      </c>
      <c r="B474">
        <v>19</v>
      </c>
      <c r="C474">
        <v>0</v>
      </c>
      <c r="D474">
        <v>0</v>
      </c>
      <c r="E474">
        <v>0.94736842109999997</v>
      </c>
      <c r="F474">
        <v>1</v>
      </c>
      <c r="G474">
        <v>5.2631578900000003E-2</v>
      </c>
      <c r="H474">
        <v>14966.717262</v>
      </c>
      <c r="I474">
        <v>14966.717262</v>
      </c>
      <c r="J474">
        <v>14966.717262</v>
      </c>
      <c r="K474">
        <v>14966.717262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40342.888499000001</v>
      </c>
      <c r="S474">
        <v>37683.991262000003</v>
      </c>
      <c r="T474">
        <v>31442.749199000002</v>
      </c>
      <c r="U474">
        <v>29488.000953999999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20</v>
      </c>
      <c r="AG474">
        <v>1.5519000292</v>
      </c>
      <c r="AH474">
        <v>20.202052845000001</v>
      </c>
      <c r="AI474">
        <v>668.46974654999997</v>
      </c>
      <c r="AJ474">
        <f>IF(AI474&gt;0,MIN(AH474/AI474,100),100)</f>
        <v>3.022134202671644E-2</v>
      </c>
      <c r="AK474">
        <v>1104.7473818999999</v>
      </c>
      <c r="AL474">
        <v>348.05323788999999</v>
      </c>
      <c r="AM474">
        <v>0.3444842105</v>
      </c>
      <c r="AN474">
        <f>IF(AND(AK474=0,AL474=0,AM474=0),1,0)</f>
        <v>0</v>
      </c>
      <c r="AQ474">
        <v>19.222710368000001</v>
      </c>
      <c r="AR474">
        <v>5.2631578900000003E-2</v>
      </c>
      <c r="AS474">
        <v>3.4920978022</v>
      </c>
      <c r="AT474">
        <v>0.53372314440000002</v>
      </c>
      <c r="AU474">
        <v>1.6642301367000001</v>
      </c>
      <c r="AV474">
        <v>0.44476360879999999</v>
      </c>
      <c r="AW474">
        <v>11.437228938000001</v>
      </c>
      <c r="AX474">
        <v>3.7965550899999999E-2</v>
      </c>
      <c r="AY474">
        <v>115.75444444</v>
      </c>
      <c r="AZ474">
        <v>4.8854444444</v>
      </c>
      <c r="BA474">
        <v>12.873333333</v>
      </c>
      <c r="BB474">
        <v>64.499444444000005</v>
      </c>
      <c r="BC474">
        <v>25.483333333000001</v>
      </c>
      <c r="BD474">
        <v>0</v>
      </c>
      <c r="BE474">
        <v>276</v>
      </c>
      <c r="BF474">
        <v>1</v>
      </c>
      <c r="BG474">
        <v>1226181.0848000001</v>
      </c>
      <c r="BH474">
        <v>1657513.62</v>
      </c>
      <c r="BI474">
        <v>1.7964597550000001</v>
      </c>
      <c r="BJ474">
        <v>6.6526379816999999</v>
      </c>
      <c r="BK474">
        <v>0.17833307500000001</v>
      </c>
      <c r="BL474">
        <f>BK474/BJ474</f>
        <v>2.6806369967906953E-2</v>
      </c>
      <c r="BM474">
        <v>4004.5481825000002</v>
      </c>
      <c r="BQ474">
        <v>0</v>
      </c>
      <c r="BR474">
        <v>90</v>
      </c>
      <c r="BS474">
        <v>90</v>
      </c>
      <c r="BT474">
        <v>702</v>
      </c>
      <c r="BU474" t="s">
        <v>669</v>
      </c>
      <c r="BV474" t="s">
        <v>669</v>
      </c>
      <c r="BW474">
        <v>1.3</v>
      </c>
      <c r="BX474">
        <v>103.85</v>
      </c>
      <c r="BY474" t="s">
        <v>71</v>
      </c>
      <c r="BZ474" t="s">
        <v>156</v>
      </c>
      <c r="CA474" t="s">
        <v>516</v>
      </c>
      <c r="CB474" t="s">
        <v>878</v>
      </c>
      <c r="CC474" t="s">
        <v>80</v>
      </c>
      <c r="CD474" t="s">
        <v>881</v>
      </c>
      <c r="CE474">
        <v>5902.4311795000003</v>
      </c>
      <c r="CF474">
        <v>1016</v>
      </c>
      <c r="CG474">
        <v>1306</v>
      </c>
      <c r="CH474">
        <v>1634</v>
      </c>
      <c r="CI474">
        <v>1880</v>
      </c>
      <c r="CJ474">
        <v>2074</v>
      </c>
      <c r="CK474">
        <v>2262</v>
      </c>
      <c r="CL474">
        <v>2415</v>
      </c>
      <c r="CM474">
        <v>2709</v>
      </c>
      <c r="CN474">
        <v>3017</v>
      </c>
      <c r="CO474">
        <v>3482</v>
      </c>
      <c r="CP474">
        <v>3919</v>
      </c>
      <c r="CQ474">
        <v>4266</v>
      </c>
      <c r="CR474">
        <v>5086</v>
      </c>
      <c r="CS474">
        <v>5375</v>
      </c>
      <c r="CT474" t="s">
        <v>885</v>
      </c>
      <c r="CU474">
        <v>5597</v>
      </c>
      <c r="CV474">
        <v>5801</v>
      </c>
      <c r="CW474">
        <v>19167.2</v>
      </c>
      <c r="CX474" t="s">
        <v>891</v>
      </c>
      <c r="CY474" t="s">
        <v>891</v>
      </c>
      <c r="CZ474">
        <v>160.73304228999999</v>
      </c>
      <c r="DA474">
        <v>10406.480380999999</v>
      </c>
      <c r="DB474">
        <v>627.63000488</v>
      </c>
      <c r="DC474">
        <v>21.820800780999999</v>
      </c>
      <c r="DD474">
        <f t="shared" si="103"/>
        <v>3.476698151990365E-2</v>
      </c>
      <c r="DE474">
        <v>0.46887099739999999</v>
      </c>
      <c r="DF474">
        <v>11.766900063</v>
      </c>
      <c r="DG474">
        <v>3.9846498500000001E-2</v>
      </c>
      <c r="DH474">
        <v>3.09117365</v>
      </c>
      <c r="DI474">
        <v>0.59594899999999995</v>
      </c>
      <c r="DJ474">
        <v>1.8421813199999999</v>
      </c>
      <c r="DK474">
        <v>0</v>
      </c>
      <c r="DL474">
        <v>0</v>
      </c>
      <c r="DM474">
        <v>0</v>
      </c>
      <c r="DN474">
        <f>IF(AND(D474=1,AM474&gt;1),1,0)</f>
        <v>0</v>
      </c>
      <c r="DO474">
        <f>IF(AND(DN474=0,AN474=1),AO474,DN474)</f>
        <v>0</v>
      </c>
      <c r="DP474">
        <f>IF(AND(E474=1,AS475&gt;0.3),1,0)</f>
        <v>0</v>
      </c>
      <c r="DQ474">
        <f>IF(AND(F474=1,AT475&gt;0.4),1,0)</f>
        <v>0</v>
      </c>
      <c r="DR474">
        <f>IF(AND($F474=1,$AT475&gt;1),1,0)</f>
        <v>0</v>
      </c>
      <c r="DS474">
        <f>IF(AND($F474=1,$AX474&gt;0.3),1,0)</f>
        <v>0</v>
      </c>
      <c r="DT474">
        <f>IF(AND($F474=1,$AX474&gt;0.4),1,0)</f>
        <v>0</v>
      </c>
      <c r="DU474">
        <f>IF(AND($F474=1,$AX474&gt;1),1,0)</f>
        <v>0</v>
      </c>
      <c r="DV474">
        <f>IF(AND($F474=1,$BI474&gt;0.3),1,0)</f>
        <v>1</v>
      </c>
      <c r="DW474">
        <f>IF(AND($F474=1,$BI474&gt;0.4),1,0)</f>
        <v>1</v>
      </c>
      <c r="DX474">
        <f>IF(AND($F474=1,$BI474&gt;1),1,0)</f>
        <v>1</v>
      </c>
      <c r="DY474">
        <f>IF(AND($F474=1,$BL474&gt;0.3),1,0)</f>
        <v>0</v>
      </c>
      <c r="DZ474">
        <f>IF(AND($F474=1,$BL474&gt;0.4),1,0)</f>
        <v>0</v>
      </c>
      <c r="EA474">
        <f>IF(AND($F474=1,$BL474&gt;1),1,0)</f>
        <v>0</v>
      </c>
      <c r="EB474" s="3">
        <v>207.78720123361603</v>
      </c>
      <c r="EC474">
        <f t="shared" si="100"/>
        <v>1056805705.474171</v>
      </c>
      <c r="ED474">
        <f t="shared" si="101"/>
        <v>2893.3763325781547</v>
      </c>
      <c r="EE474">
        <f t="shared" si="102"/>
        <v>2893.3763325781547</v>
      </c>
      <c r="EF474">
        <v>14966.717262</v>
      </c>
      <c r="EG474">
        <v>0</v>
      </c>
      <c r="EH474">
        <v>0</v>
      </c>
      <c r="EI474">
        <v>15493.186992999999</v>
      </c>
      <c r="EJ474">
        <v>14969.319443</v>
      </c>
      <c r="EK474">
        <v>14969.319443</v>
      </c>
      <c r="EL474">
        <v>14969.319443</v>
      </c>
      <c r="EM474">
        <v>0</v>
      </c>
      <c r="EN474">
        <v>0</v>
      </c>
      <c r="EO474">
        <v>0</v>
      </c>
      <c r="EP474">
        <v>2001.9977077000001</v>
      </c>
    </row>
    <row r="475" spans="1:146" x14ac:dyDescent="0.25">
      <c r="A475">
        <v>22455</v>
      </c>
      <c r="H475">
        <v>8527.9335601000002</v>
      </c>
      <c r="I475">
        <v>8527.9335601000002</v>
      </c>
      <c r="J475">
        <v>0</v>
      </c>
      <c r="K475">
        <v>0</v>
      </c>
      <c r="L475">
        <v>0</v>
      </c>
      <c r="M475">
        <v>8524.7670058999993</v>
      </c>
      <c r="N475">
        <v>8524.7670058999993</v>
      </c>
      <c r="O475">
        <v>8524.7670058999993</v>
      </c>
      <c r="P475">
        <v>8524.7670058999993</v>
      </c>
      <c r="Q475">
        <v>8524.7670058999993</v>
      </c>
      <c r="AF475">
        <v>9</v>
      </c>
      <c r="AG475">
        <v>1.4855999947</v>
      </c>
      <c r="BE475">
        <v>600000</v>
      </c>
      <c r="BQ475">
        <v>1</v>
      </c>
      <c r="BR475">
        <v>170</v>
      </c>
      <c r="BS475">
        <v>170</v>
      </c>
      <c r="BT475">
        <v>704</v>
      </c>
      <c r="BU475" t="s">
        <v>670</v>
      </c>
      <c r="BV475" t="s">
        <v>671</v>
      </c>
      <c r="BW475">
        <v>16.07</v>
      </c>
      <c r="BX475">
        <v>108.22</v>
      </c>
      <c r="BY475" t="s">
        <v>71</v>
      </c>
      <c r="BZ475" t="s">
        <v>156</v>
      </c>
      <c r="CA475" t="s">
        <v>118</v>
      </c>
      <c r="CB475" t="s">
        <v>879</v>
      </c>
      <c r="CC475" t="s">
        <v>80</v>
      </c>
      <c r="CD475" t="s">
        <v>881</v>
      </c>
      <c r="CE475">
        <v>1777.0686780999999</v>
      </c>
      <c r="CF475">
        <v>63</v>
      </c>
      <c r="CG475">
        <v>82</v>
      </c>
      <c r="CH475">
        <v>105</v>
      </c>
      <c r="CI475">
        <v>140</v>
      </c>
      <c r="CJ475">
        <v>187</v>
      </c>
      <c r="CK475">
        <v>249</v>
      </c>
      <c r="CL475">
        <v>322</v>
      </c>
      <c r="CM475">
        <v>349</v>
      </c>
      <c r="CN475">
        <v>388</v>
      </c>
      <c r="CO475">
        <v>470</v>
      </c>
      <c r="CP475">
        <v>568</v>
      </c>
      <c r="CQ475">
        <v>676</v>
      </c>
      <c r="CR475">
        <v>805</v>
      </c>
      <c r="CS475">
        <v>962</v>
      </c>
      <c r="CT475" t="s">
        <v>884</v>
      </c>
      <c r="CU475">
        <v>1140</v>
      </c>
      <c r="CV475">
        <v>1321</v>
      </c>
      <c r="CW475">
        <v>2355.8200000000002</v>
      </c>
      <c r="CX475" t="s">
        <v>879</v>
      </c>
      <c r="CY475" t="s">
        <v>889</v>
      </c>
      <c r="CZ475">
        <v>1976.9683201</v>
      </c>
      <c r="DA475">
        <v>10582.389641</v>
      </c>
      <c r="DB475">
        <v>236.58200073</v>
      </c>
      <c r="DC475">
        <v>3.4629800319999999</v>
      </c>
      <c r="DD475">
        <f t="shared" si="103"/>
        <v>1.463754647992912E-2</v>
      </c>
      <c r="DE475">
        <v>0.52015199999999995</v>
      </c>
      <c r="DF475">
        <v>18.396070000000002</v>
      </c>
      <c r="DG475">
        <v>2.8275000000000002E-2</v>
      </c>
      <c r="DH475">
        <v>3.8265616900000001</v>
      </c>
      <c r="DI475">
        <v>0.12815099999999999</v>
      </c>
      <c r="DJ475">
        <v>0.49037781000000003</v>
      </c>
      <c r="DK475">
        <v>36077.65266</v>
      </c>
      <c r="DL475">
        <v>13402.487187000001</v>
      </c>
      <c r="DM475">
        <v>0.37148999999999999</v>
      </c>
      <c r="EB475" s="3">
        <v>43.798801525331399</v>
      </c>
      <c r="EC475">
        <f t="shared" si="100"/>
        <v>35258035.22789178</v>
      </c>
      <c r="ED475">
        <f t="shared" si="101"/>
        <v>96.531239501414859</v>
      </c>
      <c r="EE475">
        <f t="shared" si="102"/>
        <v>96.531239501414859</v>
      </c>
      <c r="EF475">
        <v>0</v>
      </c>
      <c r="EG475">
        <v>8524.7670058999993</v>
      </c>
      <c r="EJ475">
        <v>8524.7670058999993</v>
      </c>
      <c r="EK475">
        <v>8524.7670058999993</v>
      </c>
      <c r="EL475">
        <v>8524.7670058999993</v>
      </c>
      <c r="EM475">
        <v>24308.666063000001</v>
      </c>
      <c r="EN475">
        <v>24308.666063000001</v>
      </c>
      <c r="EO475">
        <v>24308.666063000001</v>
      </c>
    </row>
    <row r="476" spans="1:146" x14ac:dyDescent="0.25">
      <c r="A476">
        <v>22456</v>
      </c>
      <c r="H476">
        <v>29693.706563</v>
      </c>
      <c r="I476">
        <v>28982.681837</v>
      </c>
      <c r="J476">
        <v>16390.120986999998</v>
      </c>
      <c r="K476">
        <v>0</v>
      </c>
      <c r="L476">
        <v>0</v>
      </c>
      <c r="M476">
        <v>29693.706563</v>
      </c>
      <c r="N476">
        <v>29693.706563</v>
      </c>
      <c r="O476">
        <v>0</v>
      </c>
      <c r="P476">
        <v>0</v>
      </c>
      <c r="Q476">
        <v>0</v>
      </c>
      <c r="AF476">
        <v>3</v>
      </c>
      <c r="AG476">
        <v>1.3803999424</v>
      </c>
      <c r="BE476">
        <v>600000</v>
      </c>
      <c r="BQ476">
        <v>1</v>
      </c>
      <c r="BR476">
        <v>197</v>
      </c>
      <c r="BS476">
        <v>197</v>
      </c>
      <c r="BT476">
        <v>704</v>
      </c>
      <c r="BU476" t="s">
        <v>670</v>
      </c>
      <c r="BV476" t="s">
        <v>672</v>
      </c>
      <c r="BW476">
        <v>20.87</v>
      </c>
      <c r="BX476">
        <v>106.68</v>
      </c>
      <c r="BY476" t="s">
        <v>71</v>
      </c>
      <c r="BZ476" t="s">
        <v>156</v>
      </c>
      <c r="CA476" t="s">
        <v>118</v>
      </c>
      <c r="CB476" t="s">
        <v>879</v>
      </c>
      <c r="CC476" t="s">
        <v>80</v>
      </c>
      <c r="CD476" t="s">
        <v>881</v>
      </c>
      <c r="CE476">
        <v>2584.8177516999999</v>
      </c>
      <c r="CF476">
        <v>122</v>
      </c>
      <c r="CG476">
        <v>148</v>
      </c>
      <c r="CH476">
        <v>180</v>
      </c>
      <c r="CI476">
        <v>220</v>
      </c>
      <c r="CJ476">
        <v>267</v>
      </c>
      <c r="CK476">
        <v>326</v>
      </c>
      <c r="CL476">
        <v>390</v>
      </c>
      <c r="CM476">
        <v>423</v>
      </c>
      <c r="CN476">
        <v>463</v>
      </c>
      <c r="CO476">
        <v>521</v>
      </c>
      <c r="CP476">
        <v>599</v>
      </c>
      <c r="CQ476">
        <v>730</v>
      </c>
      <c r="CR476">
        <v>889</v>
      </c>
      <c r="CS476">
        <v>1078</v>
      </c>
      <c r="CT476" t="s">
        <v>886</v>
      </c>
      <c r="CU476">
        <v>1280</v>
      </c>
      <c r="CV476">
        <v>1482</v>
      </c>
      <c r="CW476">
        <v>1964.03</v>
      </c>
      <c r="CX476" t="s">
        <v>879</v>
      </c>
      <c r="CY476" t="s">
        <v>889</v>
      </c>
      <c r="CZ476">
        <v>2558.5182516</v>
      </c>
      <c r="DA476">
        <v>10252.636409000001</v>
      </c>
      <c r="DB476">
        <v>205.88299560999999</v>
      </c>
      <c r="DC476">
        <v>22.043899536000001</v>
      </c>
      <c r="DD476">
        <f t="shared" si="103"/>
        <v>0.10707003495207208</v>
      </c>
      <c r="DE476">
        <v>2.4141499996000002</v>
      </c>
      <c r="DF476">
        <v>21.99090004</v>
      </c>
      <c r="DG476">
        <v>0.10977999870000001</v>
      </c>
      <c r="DH476">
        <v>12.632773159999999</v>
      </c>
      <c r="DI476">
        <v>0.37353799999999998</v>
      </c>
      <c r="DJ476">
        <v>4.7188152299999997</v>
      </c>
      <c r="DK476">
        <v>36077.65266</v>
      </c>
      <c r="DL476">
        <v>13402.487187000001</v>
      </c>
      <c r="DM476">
        <v>0.37148999999999999</v>
      </c>
      <c r="EB476" s="3">
        <v>43.798801525331399</v>
      </c>
      <c r="EC476">
        <f t="shared" si="100"/>
        <v>38937134.556019612</v>
      </c>
      <c r="ED476">
        <f t="shared" si="101"/>
        <v>106.60406449286684</v>
      </c>
      <c r="EE476">
        <f t="shared" si="102"/>
        <v>106.60406449286684</v>
      </c>
      <c r="EF476">
        <v>0</v>
      </c>
      <c r="EG476">
        <v>0</v>
      </c>
      <c r="EJ476">
        <v>0</v>
      </c>
      <c r="EK476">
        <v>0</v>
      </c>
      <c r="EL476">
        <v>0</v>
      </c>
      <c r="EM476">
        <v>29916.189386999999</v>
      </c>
      <c r="EN476">
        <v>29916.189386999999</v>
      </c>
      <c r="EO476">
        <v>29916.189386999999</v>
      </c>
    </row>
    <row r="477" spans="1:146" x14ac:dyDescent="0.25">
      <c r="A477">
        <v>22457</v>
      </c>
      <c r="B477">
        <v>1</v>
      </c>
      <c r="C477">
        <v>1</v>
      </c>
      <c r="D477">
        <v>1</v>
      </c>
      <c r="E477">
        <v>0</v>
      </c>
      <c r="F477">
        <v>0</v>
      </c>
      <c r="G477">
        <v>0</v>
      </c>
      <c r="H477">
        <v>103068.52681</v>
      </c>
      <c r="I477">
        <v>103068.52681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100469.54801</v>
      </c>
      <c r="S477">
        <v>52762.503085999997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13463.739852000001</v>
      </c>
      <c r="AB477">
        <v>0</v>
      </c>
      <c r="AC477">
        <v>0</v>
      </c>
      <c r="AD477">
        <v>0</v>
      </c>
      <c r="AE477">
        <v>0</v>
      </c>
      <c r="AF477">
        <v>14</v>
      </c>
      <c r="AG477">
        <v>1.2934999465999999</v>
      </c>
      <c r="AH477">
        <v>34.943901062000002</v>
      </c>
      <c r="AI477">
        <v>271.65899658000001</v>
      </c>
      <c r="AJ477">
        <f>IF(AI477&gt;0,MIN(AH477/AI477,100),100)</f>
        <v>0.12863148838035807</v>
      </c>
      <c r="AK477">
        <v>36077.65266</v>
      </c>
      <c r="AL477">
        <v>13402.487187000001</v>
      </c>
      <c r="AM477">
        <v>0.37148999999999999</v>
      </c>
      <c r="AN477">
        <f>IF(AND(AK477=0,AL477=0,AM477=0),1,0)</f>
        <v>0</v>
      </c>
      <c r="AQ477">
        <v>6.1077503453000004</v>
      </c>
      <c r="AR477">
        <v>0</v>
      </c>
      <c r="BE477">
        <v>35000</v>
      </c>
      <c r="BF477">
        <v>2</v>
      </c>
      <c r="BN477">
        <v>600</v>
      </c>
      <c r="BO477">
        <f>BN477*365.25*1000000/1000</f>
        <v>219150000</v>
      </c>
      <c r="BP477">
        <f>BO477/(CR477*1000)</f>
        <v>78.017087931648277</v>
      </c>
      <c r="BQ477">
        <v>1</v>
      </c>
      <c r="BR477">
        <v>199</v>
      </c>
      <c r="BS477">
        <v>199</v>
      </c>
      <c r="BT477">
        <v>704</v>
      </c>
      <c r="BU477" t="s">
        <v>670</v>
      </c>
      <c r="BV477" t="s">
        <v>673</v>
      </c>
      <c r="BW477">
        <v>21.01</v>
      </c>
      <c r="BX477">
        <v>105.86</v>
      </c>
      <c r="BY477" t="s">
        <v>71</v>
      </c>
      <c r="BZ477" t="s">
        <v>156</v>
      </c>
      <c r="CA477" t="s">
        <v>118</v>
      </c>
      <c r="CB477" t="s">
        <v>879</v>
      </c>
      <c r="CC477" t="s">
        <v>80</v>
      </c>
      <c r="CD477" t="s">
        <v>881</v>
      </c>
      <c r="CE477">
        <v>6112.4822857999998</v>
      </c>
      <c r="CF477">
        <v>261</v>
      </c>
      <c r="CG477">
        <v>330</v>
      </c>
      <c r="CH477">
        <v>417</v>
      </c>
      <c r="CI477">
        <v>507</v>
      </c>
      <c r="CJ477">
        <v>617</v>
      </c>
      <c r="CK477">
        <v>752</v>
      </c>
      <c r="CL477">
        <v>899</v>
      </c>
      <c r="CM477">
        <v>1004</v>
      </c>
      <c r="CN477">
        <v>1139</v>
      </c>
      <c r="CO477">
        <v>1360</v>
      </c>
      <c r="CP477">
        <v>1660</v>
      </c>
      <c r="CQ477">
        <v>2160</v>
      </c>
      <c r="CR477">
        <v>2809</v>
      </c>
      <c r="CS477">
        <v>3539</v>
      </c>
      <c r="CT477" t="s">
        <v>883</v>
      </c>
      <c r="CU477">
        <v>4201</v>
      </c>
      <c r="CV477">
        <v>4810</v>
      </c>
      <c r="CW477">
        <v>1815.13</v>
      </c>
      <c r="CX477" t="s">
        <v>879</v>
      </c>
      <c r="CY477" t="s">
        <v>889</v>
      </c>
      <c r="CZ477">
        <v>2575.3825932999998</v>
      </c>
      <c r="DA477">
        <v>10167.940586999999</v>
      </c>
      <c r="DB477">
        <v>260.92498778999999</v>
      </c>
      <c r="DC477">
        <v>29.480400084999999</v>
      </c>
      <c r="DD477">
        <f t="shared" si="103"/>
        <v>0.11298419647230828</v>
      </c>
      <c r="DE477">
        <v>5.6797299385000004</v>
      </c>
      <c r="DF477">
        <v>134.52600097999999</v>
      </c>
      <c r="DG477">
        <v>4.2220298199999999E-2</v>
      </c>
      <c r="DH477">
        <v>114.24115166</v>
      </c>
      <c r="DI477">
        <v>0.116381</v>
      </c>
      <c r="DJ477">
        <v>13.295447749999999</v>
      </c>
      <c r="DK477">
        <v>36077.65266</v>
      </c>
      <c r="DL477">
        <v>13402.487187000001</v>
      </c>
      <c r="DM477">
        <v>0.37148999999999999</v>
      </c>
      <c r="DN477">
        <f>IF(AND(D477=1,AM477&gt;1),1,0)</f>
        <v>0</v>
      </c>
      <c r="DO477">
        <f>IF(AND(DN477=0,AN477=1),AO477,DN477)</f>
        <v>0</v>
      </c>
      <c r="DP477">
        <f>IF(AND(E477=1,AS478&gt;0.3),1,0)</f>
        <v>0</v>
      </c>
      <c r="DQ477">
        <f>IF(AND(F477=1,AT478&gt;0.4),1,0)</f>
        <v>0</v>
      </c>
      <c r="DR477">
        <f>IF(AND($F477=1,$AT478&gt;1),1,0)</f>
        <v>0</v>
      </c>
      <c r="DS477">
        <f>IF(AND($F477=1,$AX477&gt;0.3),1,0)</f>
        <v>0</v>
      </c>
      <c r="DT477">
        <f>IF(AND($F477=1,$AX477&gt;0.4),1,0)</f>
        <v>0</v>
      </c>
      <c r="DU477">
        <f>IF(AND($F477=1,$AX477&gt;1),1,0)</f>
        <v>0</v>
      </c>
      <c r="DV477">
        <f>IF(AND($F477=1,$BI477&gt;0.3),1,0)</f>
        <v>0</v>
      </c>
      <c r="DW477">
        <f>IF(AND($F477=1,$BI477&gt;0.4),1,0)</f>
        <v>0</v>
      </c>
      <c r="DX477">
        <f>IF(AND($F477=1,$BI477&gt;1),1,0)</f>
        <v>0</v>
      </c>
      <c r="DY477">
        <f>IF(AND($F477=1,$BL477&gt;0.3),1,0)</f>
        <v>0</v>
      </c>
      <c r="DZ477">
        <f>IF(AND($F477=1,$BL477&gt;0.4),1,0)</f>
        <v>0</v>
      </c>
      <c r="EA477">
        <f>IF(AND($F477=1,$BL477&gt;1),1,0)</f>
        <v>0</v>
      </c>
      <c r="EB477" s="3">
        <v>43.798801525331399</v>
      </c>
      <c r="EC477">
        <f t="shared" si="100"/>
        <v>123030833.4846559</v>
      </c>
      <c r="ED477">
        <f t="shared" si="101"/>
        <v>336.84006429748365</v>
      </c>
      <c r="EE477">
        <f t="shared" si="102"/>
        <v>600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</row>
    <row r="478" spans="1:146" x14ac:dyDescent="0.25">
      <c r="A478">
        <v>22458</v>
      </c>
      <c r="B478">
        <v>8</v>
      </c>
      <c r="C478">
        <v>6.9322709199999999E-2</v>
      </c>
      <c r="D478">
        <v>0</v>
      </c>
      <c r="E478">
        <v>0.92988047809999996</v>
      </c>
      <c r="F478">
        <v>1</v>
      </c>
      <c r="G478">
        <v>0</v>
      </c>
      <c r="H478">
        <v>80950.401519000006</v>
      </c>
      <c r="I478">
        <v>16663.371926</v>
      </c>
      <c r="J478">
        <v>0</v>
      </c>
      <c r="K478">
        <v>0</v>
      </c>
      <c r="L478">
        <v>0</v>
      </c>
      <c r="M478">
        <v>16798.334705000001</v>
      </c>
      <c r="N478">
        <v>0</v>
      </c>
      <c r="O478">
        <v>0</v>
      </c>
      <c r="P478">
        <v>0</v>
      </c>
      <c r="Q478">
        <v>0</v>
      </c>
      <c r="R478">
        <v>160381.35422000001</v>
      </c>
      <c r="S478">
        <v>88287.737053999997</v>
      </c>
      <c r="T478">
        <v>18966.867155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3176.6738727000002</v>
      </c>
      <c r="AB478">
        <v>3176.6738727000002</v>
      </c>
      <c r="AC478">
        <v>3176.6738727000002</v>
      </c>
      <c r="AD478">
        <v>3176.6738727000002</v>
      </c>
      <c r="AE478">
        <v>3176.6738727000002</v>
      </c>
      <c r="AF478">
        <v>4</v>
      </c>
      <c r="AG478">
        <v>1.1605000496</v>
      </c>
      <c r="AH478">
        <v>5.2468088452000003</v>
      </c>
      <c r="AI478">
        <v>816.11092154999994</v>
      </c>
      <c r="AJ478">
        <f>IF(AI478&gt;0,MIN(AH478/AI478,100),100)</f>
        <v>6.4290388801990185E-3</v>
      </c>
      <c r="AK478">
        <v>93506.384088000006</v>
      </c>
      <c r="AL478">
        <v>11921.631321000001</v>
      </c>
      <c r="AM478">
        <v>7.7253235899999995E-2</v>
      </c>
      <c r="AN478">
        <f>IF(AND(AK478=0,AL478=0,AM478=0),1,0)</f>
        <v>0</v>
      </c>
      <c r="AQ478">
        <v>57.291789655999999</v>
      </c>
      <c r="AR478">
        <v>0</v>
      </c>
      <c r="AS478">
        <v>209.9697396</v>
      </c>
      <c r="AT478">
        <v>0.14777961949999999</v>
      </c>
      <c r="AU478">
        <v>16.913357382000001</v>
      </c>
      <c r="AV478">
        <v>3.6831300259000002</v>
      </c>
      <c r="AW478">
        <v>44.534900665000002</v>
      </c>
      <c r="AX478">
        <v>8.2702197099999999E-2</v>
      </c>
      <c r="AY478">
        <v>999.42434447000005</v>
      </c>
      <c r="AZ478">
        <v>3.1744490146</v>
      </c>
      <c r="BA478">
        <v>5.5452870607999998</v>
      </c>
      <c r="BB478">
        <v>370.58450728000003</v>
      </c>
      <c r="BC478">
        <v>137.86153385</v>
      </c>
      <c r="BD478">
        <v>2.2767780634000001</v>
      </c>
      <c r="BE478">
        <v>279</v>
      </c>
      <c r="BF478">
        <v>1</v>
      </c>
      <c r="BG478">
        <v>26058074.776000001</v>
      </c>
      <c r="BH478">
        <v>563058.93568999995</v>
      </c>
      <c r="BI478">
        <v>2.9293318299999999E-2</v>
      </c>
      <c r="BJ478">
        <v>15.772813283</v>
      </c>
      <c r="BK478">
        <v>0.28905470890000001</v>
      </c>
      <c r="BL478">
        <f>BK478/BJ478</f>
        <v>1.8326135212133925E-2</v>
      </c>
      <c r="BM478">
        <v>118.45161266</v>
      </c>
      <c r="BN478">
        <v>1252</v>
      </c>
      <c r="BO478">
        <f>BN478*365.25*1000000/1000</f>
        <v>457293000</v>
      </c>
      <c r="BP478">
        <f>BO478/(CR478*1000)</f>
        <v>73.888027144934554</v>
      </c>
      <c r="BQ478">
        <v>1</v>
      </c>
      <c r="BR478">
        <v>141</v>
      </c>
      <c r="BS478">
        <v>141</v>
      </c>
      <c r="BT478">
        <v>704</v>
      </c>
      <c r="BU478" t="s">
        <v>670</v>
      </c>
      <c r="BV478" t="s">
        <v>674</v>
      </c>
      <c r="BW478">
        <v>10.75</v>
      </c>
      <c r="BX478">
        <v>106.67</v>
      </c>
      <c r="BY478" t="s">
        <v>71</v>
      </c>
      <c r="BZ478" t="s">
        <v>156</v>
      </c>
      <c r="CA478" t="s">
        <v>118</v>
      </c>
      <c r="CB478" t="s">
        <v>879</v>
      </c>
      <c r="CC478" t="s">
        <v>80</v>
      </c>
      <c r="CD478" t="s">
        <v>881</v>
      </c>
      <c r="CE478">
        <v>11809.724627</v>
      </c>
      <c r="CF478">
        <v>1213</v>
      </c>
      <c r="CG478">
        <v>1303</v>
      </c>
      <c r="CH478">
        <v>1400</v>
      </c>
      <c r="CI478">
        <v>1660</v>
      </c>
      <c r="CJ478">
        <v>1970</v>
      </c>
      <c r="CK478">
        <v>2336</v>
      </c>
      <c r="CL478">
        <v>2716</v>
      </c>
      <c r="CM478">
        <v>2820</v>
      </c>
      <c r="CN478">
        <v>3038</v>
      </c>
      <c r="CO478">
        <v>3658</v>
      </c>
      <c r="CP478">
        <v>4389</v>
      </c>
      <c r="CQ478">
        <v>5212</v>
      </c>
      <c r="CR478">
        <v>6189</v>
      </c>
      <c r="CS478">
        <v>7330</v>
      </c>
      <c r="CT478" t="s">
        <v>885</v>
      </c>
      <c r="CU478">
        <v>8535</v>
      </c>
      <c r="CV478">
        <v>9699</v>
      </c>
      <c r="CW478">
        <v>2281.5300000000002</v>
      </c>
      <c r="CX478" t="s">
        <v>879</v>
      </c>
      <c r="CY478" t="s">
        <v>889</v>
      </c>
      <c r="CZ478">
        <v>1326.1912917</v>
      </c>
      <c r="DA478">
        <v>10574.578959</v>
      </c>
      <c r="DB478">
        <v>844.76702881000006</v>
      </c>
      <c r="DC478">
        <v>29.673999786</v>
      </c>
      <c r="DD478">
        <f t="shared" si="103"/>
        <v>3.512684417596286E-2</v>
      </c>
      <c r="DE478">
        <v>3.6831300259000002</v>
      </c>
      <c r="DF478">
        <v>44.534900665000002</v>
      </c>
      <c r="DG478">
        <v>8.2702197099999999E-2</v>
      </c>
      <c r="DH478">
        <v>43.96020627</v>
      </c>
      <c r="DI478">
        <v>0.19558800000000001</v>
      </c>
      <c r="DJ478">
        <v>8.5980812499999999</v>
      </c>
      <c r="DK478">
        <v>178895.5374</v>
      </c>
      <c r="DL478">
        <v>28245.637504999999</v>
      </c>
      <c r="DM478">
        <v>0.157889</v>
      </c>
      <c r="DN478">
        <f>IF(AND(D478=1,AM478&gt;1),1,0)</f>
        <v>0</v>
      </c>
      <c r="DO478">
        <f>IF(AND(DN478=0,AN478=1),AO478,DN478)</f>
        <v>0</v>
      </c>
      <c r="DP478">
        <f>IF(AND(E478=1,AS479&gt;0.3),1,0)</f>
        <v>0</v>
      </c>
      <c r="DQ478">
        <f>IF(AND(F478=1,AT479&gt;0.4),1,0)</f>
        <v>0</v>
      </c>
      <c r="DR478">
        <f>IF(AND($F478=1,$AT479&gt;1),1,0)</f>
        <v>0</v>
      </c>
      <c r="DS478">
        <f>IF(AND($F478=1,$AX478&gt;0.3),1,0)</f>
        <v>0</v>
      </c>
      <c r="DT478">
        <f>IF(AND($F478=1,$AX478&gt;0.4),1,0)</f>
        <v>0</v>
      </c>
      <c r="DU478">
        <f>IF(AND($F478=1,$AX478&gt;1),1,0)</f>
        <v>0</v>
      </c>
      <c r="DV478">
        <f>IF(AND($F478=1,$BI478&gt;0.3),1,0)</f>
        <v>0</v>
      </c>
      <c r="DW478">
        <f>IF(AND($F478=1,$BI478&gt;0.4),1,0)</f>
        <v>0</v>
      </c>
      <c r="DX478">
        <f>IF(AND($F478=1,$BI478&gt;1),1,0)</f>
        <v>0</v>
      </c>
      <c r="DY478">
        <f>IF(AND($F478=1,$BL478&gt;0.3),1,0)</f>
        <v>0</v>
      </c>
      <c r="DZ478">
        <f>IF(AND($F478=1,$BL478&gt;0.4),1,0)</f>
        <v>0</v>
      </c>
      <c r="EA478">
        <f>IF(AND($F478=1,$BL478&gt;1),1,0)</f>
        <v>0</v>
      </c>
      <c r="EB478" s="3">
        <v>43.798801525331399</v>
      </c>
      <c r="EC478">
        <f t="shared" si="100"/>
        <v>271070782.64027601</v>
      </c>
      <c r="ED478">
        <f t="shared" si="101"/>
        <v>742.15135562019441</v>
      </c>
      <c r="EE478">
        <f t="shared" si="102"/>
        <v>1252</v>
      </c>
      <c r="EF478">
        <v>0</v>
      </c>
      <c r="EG478">
        <v>0</v>
      </c>
      <c r="EH478">
        <v>3176.6738727000002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45343.373792999999</v>
      </c>
    </row>
    <row r="479" spans="1:146" x14ac:dyDescent="0.25">
      <c r="A479">
        <v>22477</v>
      </c>
      <c r="H479">
        <v>8653.0486423999992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AF479">
        <v>49</v>
      </c>
      <c r="AG479">
        <v>0.31650000810000001</v>
      </c>
      <c r="BE479">
        <v>300000</v>
      </c>
      <c r="BQ479">
        <v>1</v>
      </c>
      <c r="BR479">
        <v>92</v>
      </c>
      <c r="BS479">
        <v>92</v>
      </c>
      <c r="BT479">
        <v>706</v>
      </c>
      <c r="BU479" t="s">
        <v>675</v>
      </c>
      <c r="BV479" t="s">
        <v>676</v>
      </c>
      <c r="BW479">
        <v>2.0699999999999998</v>
      </c>
      <c r="BX479">
        <v>45.37</v>
      </c>
      <c r="BY479" t="s">
        <v>77</v>
      </c>
      <c r="BZ479" t="s">
        <v>348</v>
      </c>
      <c r="CA479" t="s">
        <v>73</v>
      </c>
      <c r="CB479" t="s">
        <v>73</v>
      </c>
      <c r="CC479" t="s">
        <v>74</v>
      </c>
      <c r="CD479" t="s">
        <v>74</v>
      </c>
      <c r="CE479">
        <v>1465.8485900999999</v>
      </c>
      <c r="CF479">
        <v>69</v>
      </c>
      <c r="CG479">
        <v>73</v>
      </c>
      <c r="CH479">
        <v>94</v>
      </c>
      <c r="CI479">
        <v>146</v>
      </c>
      <c r="CJ479">
        <v>272</v>
      </c>
      <c r="CK479">
        <v>445</v>
      </c>
      <c r="CL479">
        <v>551</v>
      </c>
      <c r="CM479">
        <v>747</v>
      </c>
      <c r="CN479">
        <v>1035</v>
      </c>
      <c r="CO479">
        <v>1147</v>
      </c>
      <c r="CP479">
        <v>1201</v>
      </c>
      <c r="CQ479">
        <v>1415</v>
      </c>
      <c r="CR479">
        <v>1426</v>
      </c>
      <c r="CS479">
        <v>2128</v>
      </c>
      <c r="CT479" t="s">
        <v>886</v>
      </c>
      <c r="CU479">
        <v>2693</v>
      </c>
      <c r="CV479">
        <v>3309</v>
      </c>
      <c r="CW479">
        <v>642.26300000000003</v>
      </c>
      <c r="CX479" t="s">
        <v>889</v>
      </c>
      <c r="CY479" t="s">
        <v>889</v>
      </c>
      <c r="CZ479">
        <v>255.92353967</v>
      </c>
      <c r="DA479">
        <v>4545.2757351</v>
      </c>
      <c r="DB479">
        <v>1.8000299099999999E-2</v>
      </c>
      <c r="DC479">
        <v>2.1634900570000002</v>
      </c>
      <c r="DD479">
        <f t="shared" si="103"/>
        <v>100</v>
      </c>
      <c r="DE479">
        <v>4.7164299000000002E-3</v>
      </c>
      <c r="DF479">
        <v>0</v>
      </c>
      <c r="DG479">
        <v>0</v>
      </c>
      <c r="DH479">
        <v>24.071692339999998</v>
      </c>
      <c r="DI479">
        <v>6.5237799999999999E-2</v>
      </c>
      <c r="DJ479">
        <v>1.57038345</v>
      </c>
      <c r="DK479">
        <v>216091.4645</v>
      </c>
      <c r="DL479">
        <v>40199.927323999997</v>
      </c>
      <c r="DM479">
        <v>0.186032</v>
      </c>
      <c r="EB479" s="3">
        <v>4.136789851075565</v>
      </c>
      <c r="EC479">
        <f t="shared" si="100"/>
        <v>5899062.3276337553</v>
      </c>
      <c r="ED479">
        <f t="shared" si="101"/>
        <v>16.150752437053402</v>
      </c>
      <c r="EE479">
        <f t="shared" si="102"/>
        <v>16.150752437053402</v>
      </c>
      <c r="EF479">
        <v>0</v>
      </c>
      <c r="EG479">
        <v>0</v>
      </c>
      <c r="EJ479">
        <v>0</v>
      </c>
      <c r="EK479">
        <v>0</v>
      </c>
      <c r="EL479">
        <v>0</v>
      </c>
      <c r="EM479">
        <v>35252.248539</v>
      </c>
      <c r="EN479">
        <v>35252.248539</v>
      </c>
      <c r="EO479">
        <v>35252.248539</v>
      </c>
    </row>
    <row r="480" spans="1:146" x14ac:dyDescent="0.25">
      <c r="A480">
        <v>22481</v>
      </c>
      <c r="B480">
        <v>18</v>
      </c>
      <c r="C480">
        <v>0.11111111110000001</v>
      </c>
      <c r="D480">
        <v>0</v>
      </c>
      <c r="E480">
        <v>0.88888888889999995</v>
      </c>
      <c r="F480">
        <v>1</v>
      </c>
      <c r="G480">
        <v>0</v>
      </c>
      <c r="H480">
        <v>9213.0643602</v>
      </c>
      <c r="I480">
        <v>9213.0643602</v>
      </c>
      <c r="J480">
        <v>9213.0643602</v>
      </c>
      <c r="K480">
        <v>9213.0643602</v>
      </c>
      <c r="L480">
        <v>0</v>
      </c>
      <c r="M480">
        <v>49930.831818999999</v>
      </c>
      <c r="N480">
        <v>49930.831818999999</v>
      </c>
      <c r="O480">
        <v>49930.831818999999</v>
      </c>
      <c r="P480">
        <v>7080.9091170000002</v>
      </c>
      <c r="Q480">
        <v>7080.9091170000002</v>
      </c>
      <c r="R480">
        <v>42603.554803999999</v>
      </c>
      <c r="S480">
        <v>22260.075457999999</v>
      </c>
      <c r="T480">
        <v>8182.9975256999996</v>
      </c>
      <c r="U480">
        <v>8182.9975256999996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50</v>
      </c>
      <c r="AG480">
        <v>0.70499998330000002</v>
      </c>
      <c r="AH480">
        <v>62.651978356999997</v>
      </c>
      <c r="AI480">
        <v>30.118142048999999</v>
      </c>
      <c r="AJ480">
        <f>IF(AI480&gt;0,MIN(AH480/AI480,100),100)</f>
        <v>2.0802072802190068</v>
      </c>
      <c r="AK480">
        <v>0</v>
      </c>
      <c r="AL480">
        <v>0</v>
      </c>
      <c r="AM480">
        <v>0</v>
      </c>
      <c r="AN480">
        <f>IF(AND(AK480=0,AL480=0,AM480=0),1,0)</f>
        <v>1</v>
      </c>
      <c r="AQ480">
        <v>36.148010616000001</v>
      </c>
      <c r="AR480">
        <v>0.66666666669999997</v>
      </c>
      <c r="AS480">
        <v>1.8468418406</v>
      </c>
      <c r="AT480">
        <v>0.39143370500000002</v>
      </c>
      <c r="AU480">
        <v>0.635850095</v>
      </c>
      <c r="AV480">
        <v>0.23633743779999999</v>
      </c>
      <c r="AW480">
        <v>0.84861737319999997</v>
      </c>
      <c r="AX480">
        <v>0.32515154480000003</v>
      </c>
      <c r="AY480">
        <v>92.142499999999998</v>
      </c>
      <c r="AZ480">
        <v>6.4971874999999999</v>
      </c>
      <c r="BA480">
        <v>0.77500000000000002</v>
      </c>
      <c r="BB480">
        <v>15.965</v>
      </c>
      <c r="BC480">
        <v>5.1743750000000004</v>
      </c>
      <c r="BD480">
        <v>0.125</v>
      </c>
      <c r="BE480">
        <v>200000</v>
      </c>
      <c r="BF480">
        <v>1.1176470000000001</v>
      </c>
      <c r="BG480">
        <v>927724.90138000005</v>
      </c>
      <c r="BH480">
        <v>479336.54463000002</v>
      </c>
      <c r="BI480">
        <v>0.4693589682</v>
      </c>
      <c r="BJ480">
        <v>0.50215087560000005</v>
      </c>
      <c r="BK480">
        <v>0</v>
      </c>
      <c r="BL480">
        <f>BK480/BJ480</f>
        <v>0</v>
      </c>
      <c r="BM480">
        <v>45.261406946000001</v>
      </c>
      <c r="BQ480">
        <v>0</v>
      </c>
      <c r="BR480">
        <v>8</v>
      </c>
      <c r="BS480">
        <v>8</v>
      </c>
      <c r="BT480">
        <v>710</v>
      </c>
      <c r="BU480" t="s">
        <v>677</v>
      </c>
      <c r="BV480" t="s">
        <v>678</v>
      </c>
      <c r="BW480">
        <v>-33.92</v>
      </c>
      <c r="BX480">
        <v>18.420000000000002</v>
      </c>
      <c r="BY480" t="s">
        <v>77</v>
      </c>
      <c r="BZ480" t="s">
        <v>679</v>
      </c>
      <c r="CA480" t="s">
        <v>79</v>
      </c>
      <c r="CB480" t="s">
        <v>877</v>
      </c>
      <c r="CC480" t="s">
        <v>80</v>
      </c>
      <c r="CD480" t="s">
        <v>881</v>
      </c>
      <c r="CE480">
        <v>535.16129346000002</v>
      </c>
      <c r="CF480">
        <v>618</v>
      </c>
      <c r="CG480">
        <v>705</v>
      </c>
      <c r="CH480">
        <v>803</v>
      </c>
      <c r="CI480">
        <v>945</v>
      </c>
      <c r="CJ480">
        <v>1114</v>
      </c>
      <c r="CK480">
        <v>1339</v>
      </c>
      <c r="CL480">
        <v>1609</v>
      </c>
      <c r="CM480">
        <v>1925</v>
      </c>
      <c r="CN480">
        <v>2155</v>
      </c>
      <c r="CO480">
        <v>2394</v>
      </c>
      <c r="CP480">
        <v>2715</v>
      </c>
      <c r="CQ480">
        <v>3100</v>
      </c>
      <c r="CR480">
        <v>3492</v>
      </c>
      <c r="CS480">
        <v>3810</v>
      </c>
      <c r="CT480" t="s">
        <v>883</v>
      </c>
      <c r="CU480">
        <v>4096</v>
      </c>
      <c r="CV480">
        <v>4388</v>
      </c>
      <c r="CW480">
        <v>17265.099999999999</v>
      </c>
      <c r="CX480" t="s">
        <v>891</v>
      </c>
      <c r="CY480" t="s">
        <v>891</v>
      </c>
      <c r="CZ480">
        <v>-4099.1247830000002</v>
      </c>
      <c r="DA480">
        <v>1644.4611864999999</v>
      </c>
      <c r="DB480">
        <v>0.35826799269999998</v>
      </c>
      <c r="DC480">
        <v>4.2403399899999999E-2</v>
      </c>
      <c r="DD480">
        <f t="shared" si="103"/>
        <v>0.11835665134481325</v>
      </c>
      <c r="DE480">
        <v>0.300867</v>
      </c>
      <c r="DF480">
        <v>0.627058</v>
      </c>
      <c r="DG480">
        <v>0.47980800000000001</v>
      </c>
      <c r="DH480">
        <v>1.63556963</v>
      </c>
      <c r="DI480">
        <v>0.62905500000000003</v>
      </c>
      <c r="DJ480">
        <v>1.0288624799999999</v>
      </c>
      <c r="DK480">
        <v>0</v>
      </c>
      <c r="DL480">
        <v>0</v>
      </c>
      <c r="DM480">
        <v>0</v>
      </c>
      <c r="DN480">
        <f>IF(AND(D480=1,AM480&gt;1),1,0)</f>
        <v>0</v>
      </c>
      <c r="DO480">
        <f>IF(AND(DN480=0,AN480=1),AO480,DN480)</f>
        <v>0</v>
      </c>
      <c r="DP480">
        <f>IF(AND(E480=1,AS481&gt;0.3),1,0)</f>
        <v>0</v>
      </c>
      <c r="DQ480">
        <f>IF(AND(F480=1,AT481&gt;0.4),1,0)</f>
        <v>0</v>
      </c>
      <c r="DR480">
        <f>IF(AND($F480=1,$AT481&gt;1),1,0)</f>
        <v>0</v>
      </c>
      <c r="DS480">
        <f>IF(AND($F480=1,$AX480&gt;0.3),1,0)</f>
        <v>1</v>
      </c>
      <c r="DT480">
        <f>IF(AND($F480=1,$AX480&gt;0.4),1,0)</f>
        <v>0</v>
      </c>
      <c r="DU480">
        <f>IF(AND($F480=1,$AX480&gt;1),1,0)</f>
        <v>0</v>
      </c>
      <c r="DV480">
        <f>IF(AND($F480=1,$BI480&gt;0.3),1,0)</f>
        <v>1</v>
      </c>
      <c r="DW480">
        <f>IF(AND($F480=1,$BI480&gt;0.4),1,0)</f>
        <v>1</v>
      </c>
      <c r="DX480">
        <f>IF(AND($F480=1,$BI480&gt;1),1,0)</f>
        <v>0</v>
      </c>
      <c r="DY480">
        <f>IF(AND($F480=1,$BL480&gt;0.3),1,0)</f>
        <v>0</v>
      </c>
      <c r="DZ480">
        <f>IF(AND($F480=1,$BL480&gt;0.4),1,0)</f>
        <v>0</v>
      </c>
      <c r="EA480">
        <f>IF(AND($F480=1,$BL480&gt;1),1,0)</f>
        <v>0</v>
      </c>
      <c r="EB480" s="3">
        <v>155.92734225621416</v>
      </c>
      <c r="EC480">
        <f t="shared" si="100"/>
        <v>544498279.15869975</v>
      </c>
      <c r="ED480">
        <f t="shared" si="101"/>
        <v>1490.7550421867209</v>
      </c>
      <c r="EE480">
        <f t="shared" si="102"/>
        <v>1490.7550421867209</v>
      </c>
      <c r="EF480">
        <v>9213.0643602</v>
      </c>
      <c r="EG480">
        <v>49930.831818999999</v>
      </c>
      <c r="EH480">
        <v>0</v>
      </c>
      <c r="EI480">
        <v>0</v>
      </c>
      <c r="EJ480">
        <v>0</v>
      </c>
      <c r="EK480">
        <v>0</v>
      </c>
      <c r="EL480">
        <v>572547.84563999996</v>
      </c>
      <c r="EM480">
        <v>9213.9336194000007</v>
      </c>
      <c r="EN480">
        <v>9213.9336194000007</v>
      </c>
      <c r="EO480">
        <v>591328.41819999996</v>
      </c>
      <c r="EP480">
        <v>1295.8800123999999</v>
      </c>
    </row>
    <row r="481" spans="1:146" x14ac:dyDescent="0.25">
      <c r="A481">
        <v>22482</v>
      </c>
      <c r="H481">
        <v>77220.901140000002</v>
      </c>
      <c r="I481">
        <v>64912.880507000002</v>
      </c>
      <c r="J481">
        <v>18134.219765000002</v>
      </c>
      <c r="K481">
        <v>18134.219765000002</v>
      </c>
      <c r="L481">
        <v>0</v>
      </c>
      <c r="M481">
        <v>18130.564978999999</v>
      </c>
      <c r="N481">
        <v>18130.564978999999</v>
      </c>
      <c r="O481">
        <v>1891.3048033</v>
      </c>
      <c r="P481">
        <v>1891.3048033</v>
      </c>
      <c r="Q481">
        <v>1891.3048033</v>
      </c>
      <c r="AF481">
        <v>15</v>
      </c>
      <c r="AG481">
        <v>0.79720002410000002</v>
      </c>
      <c r="BE481">
        <v>200000</v>
      </c>
      <c r="BQ481">
        <v>0</v>
      </c>
      <c r="BR481">
        <v>17</v>
      </c>
      <c r="BS481">
        <v>17</v>
      </c>
      <c r="BT481">
        <v>710</v>
      </c>
      <c r="BU481" t="s">
        <v>677</v>
      </c>
      <c r="BV481" t="s">
        <v>680</v>
      </c>
      <c r="BW481">
        <v>-29.85</v>
      </c>
      <c r="BX481">
        <v>31.02</v>
      </c>
      <c r="BY481" t="s">
        <v>77</v>
      </c>
      <c r="BZ481" t="s">
        <v>679</v>
      </c>
      <c r="CA481" t="s">
        <v>79</v>
      </c>
      <c r="CB481" t="s">
        <v>877</v>
      </c>
      <c r="CC481" t="s">
        <v>80</v>
      </c>
      <c r="CD481" t="s">
        <v>881</v>
      </c>
      <c r="CE481">
        <v>1423.457263</v>
      </c>
      <c r="CF481">
        <v>484</v>
      </c>
      <c r="CG481">
        <v>573</v>
      </c>
      <c r="CH481">
        <v>677</v>
      </c>
      <c r="CI481">
        <v>761</v>
      </c>
      <c r="CJ481">
        <v>856</v>
      </c>
      <c r="CK481">
        <v>1019</v>
      </c>
      <c r="CL481">
        <v>1214</v>
      </c>
      <c r="CM481">
        <v>1446</v>
      </c>
      <c r="CN481">
        <v>1723</v>
      </c>
      <c r="CO481">
        <v>2081</v>
      </c>
      <c r="CP481">
        <v>2370</v>
      </c>
      <c r="CQ481">
        <v>2646</v>
      </c>
      <c r="CR481">
        <v>2954</v>
      </c>
      <c r="CS481">
        <v>3223</v>
      </c>
      <c r="CT481" t="s">
        <v>883</v>
      </c>
      <c r="CU481">
        <v>3471</v>
      </c>
      <c r="CV481">
        <v>3724</v>
      </c>
      <c r="CW481">
        <v>8609.7999999999993</v>
      </c>
      <c r="CX481" t="s">
        <v>877</v>
      </c>
      <c r="CY481" t="s">
        <v>890</v>
      </c>
      <c r="CZ481">
        <v>-3626.2901270000002</v>
      </c>
      <c r="DA481">
        <v>2846.6062169000002</v>
      </c>
      <c r="DB481">
        <v>8.0371999741</v>
      </c>
      <c r="DC481">
        <v>8.17100033E-2</v>
      </c>
      <c r="DD481">
        <f t="shared" si="103"/>
        <v>1.0166476330477249E-2</v>
      </c>
      <c r="DE481">
        <v>0.17175399999999999</v>
      </c>
      <c r="DF481">
        <v>1.341753</v>
      </c>
      <c r="DG481">
        <v>0.12800700000000001</v>
      </c>
      <c r="DH481">
        <v>0.87537385000000001</v>
      </c>
      <c r="DI481">
        <v>0.50214800000000004</v>
      </c>
      <c r="DJ481">
        <v>0.43956712999999997</v>
      </c>
      <c r="DK481">
        <v>0</v>
      </c>
      <c r="DL481">
        <v>0</v>
      </c>
      <c r="DM481">
        <v>0</v>
      </c>
      <c r="EB481" s="3">
        <v>155.92734225621416</v>
      </c>
      <c r="EC481">
        <f t="shared" si="100"/>
        <v>460609369.02485663</v>
      </c>
      <c r="ED481">
        <f t="shared" si="101"/>
        <v>1261.0797235451244</v>
      </c>
      <c r="EE481">
        <f t="shared" si="102"/>
        <v>1261.0797235451244</v>
      </c>
      <c r="EF481">
        <v>18134.219765000002</v>
      </c>
      <c r="EG481">
        <v>1891.3048033</v>
      </c>
      <c r="EJ481">
        <v>0</v>
      </c>
      <c r="EK481">
        <v>0</v>
      </c>
      <c r="EL481">
        <v>41247.636323999999</v>
      </c>
      <c r="EM481">
        <v>0</v>
      </c>
      <c r="EN481">
        <v>0</v>
      </c>
      <c r="EO481">
        <v>20705.905510000001</v>
      </c>
    </row>
    <row r="482" spans="1:146" x14ac:dyDescent="0.25">
      <c r="A482">
        <v>22484</v>
      </c>
      <c r="B482">
        <v>4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235937.13998000001</v>
      </c>
      <c r="I482">
        <v>170097.90912999999</v>
      </c>
      <c r="J482">
        <v>155211.42293</v>
      </c>
      <c r="K482">
        <v>0</v>
      </c>
      <c r="L482">
        <v>0</v>
      </c>
      <c r="M482">
        <v>132572.4872</v>
      </c>
      <c r="N482">
        <v>132572.4872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53136.857041000003</v>
      </c>
      <c r="W482">
        <v>53136.857041000003</v>
      </c>
      <c r="X482">
        <v>38119.050797999997</v>
      </c>
      <c r="Y482">
        <v>38119.050797999997</v>
      </c>
      <c r="Z482">
        <v>36740.146472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1609</v>
      </c>
      <c r="AG482">
        <v>0.48750001189999997</v>
      </c>
      <c r="AH482">
        <v>2.0419949471000001</v>
      </c>
      <c r="AI482">
        <v>4.9890049109000003</v>
      </c>
      <c r="AJ482">
        <f>IF(AI482&gt;0,MIN(AH482/AI482,100),100)</f>
        <v>0.40929904531435524</v>
      </c>
      <c r="AK482">
        <v>0</v>
      </c>
      <c r="AL482">
        <v>0</v>
      </c>
      <c r="AM482">
        <v>0</v>
      </c>
      <c r="AN482">
        <f>IF(AND(AK482=0,AL482=0,AM482=0),1,0)</f>
        <v>1</v>
      </c>
      <c r="AQ482">
        <v>377.00141210999999</v>
      </c>
      <c r="AR482">
        <v>0</v>
      </c>
      <c r="AS482">
        <v>13.13225241</v>
      </c>
      <c r="AT482">
        <v>0.30879400000000001</v>
      </c>
      <c r="AU482">
        <v>4.0551658899999996</v>
      </c>
      <c r="AV482">
        <v>6.5054597855000003</v>
      </c>
      <c r="AW482">
        <v>20.208999634000001</v>
      </c>
      <c r="AX482">
        <v>0.32190901039999997</v>
      </c>
      <c r="AY482">
        <v>1723.0048893000001</v>
      </c>
      <c r="AZ482">
        <v>4.7173429039999997</v>
      </c>
      <c r="BA482">
        <v>29.200336341</v>
      </c>
      <c r="BB482">
        <v>244.39226414999999</v>
      </c>
      <c r="BC482">
        <v>86.630237899999997</v>
      </c>
      <c r="BD482">
        <v>8.2034450000000004E-4</v>
      </c>
      <c r="BE482">
        <v>200000</v>
      </c>
      <c r="BF482">
        <v>1.1176470000000001</v>
      </c>
      <c r="BG482">
        <v>1801733.1832999999</v>
      </c>
      <c r="BH482">
        <v>14685.186713999999</v>
      </c>
      <c r="BI482">
        <v>9.3945911000000003E-3</v>
      </c>
      <c r="BJ482">
        <v>0.89089772710000004</v>
      </c>
      <c r="BK482">
        <v>4.5576419000000002E-3</v>
      </c>
      <c r="BL482">
        <f>BK482/BJ482</f>
        <v>5.1157857533611394E-3</v>
      </c>
      <c r="BM482">
        <v>57.616095088999998</v>
      </c>
      <c r="BN482">
        <v>1217</v>
      </c>
      <c r="BO482">
        <f>BN482*365.25*1000000/1000</f>
        <v>444509250</v>
      </c>
      <c r="BP482">
        <f>BO482/(CR482*1000)</f>
        <v>135.35604445797807</v>
      </c>
      <c r="BQ482">
        <v>1</v>
      </c>
      <c r="BR482">
        <v>22</v>
      </c>
      <c r="BS482">
        <v>22</v>
      </c>
      <c r="BT482">
        <v>710</v>
      </c>
      <c r="BU482" t="s">
        <v>677</v>
      </c>
      <c r="BV482" t="s">
        <v>681</v>
      </c>
      <c r="BW482">
        <v>-26.25</v>
      </c>
      <c r="BX482">
        <v>28.33</v>
      </c>
      <c r="BY482" t="s">
        <v>77</v>
      </c>
      <c r="BZ482" t="s">
        <v>679</v>
      </c>
      <c r="CA482" t="s">
        <v>79</v>
      </c>
      <c r="CB482" t="s">
        <v>877</v>
      </c>
      <c r="CC482" t="s">
        <v>74</v>
      </c>
      <c r="CD482" t="s">
        <v>74</v>
      </c>
      <c r="CE482">
        <v>955.93381563000003</v>
      </c>
      <c r="CF482">
        <v>546</v>
      </c>
      <c r="CG482">
        <v>610</v>
      </c>
      <c r="CH482">
        <v>682</v>
      </c>
      <c r="CI482">
        <v>783</v>
      </c>
      <c r="CJ482">
        <v>898</v>
      </c>
      <c r="CK482">
        <v>997</v>
      </c>
      <c r="CL482">
        <v>1107</v>
      </c>
      <c r="CM482">
        <v>1237</v>
      </c>
      <c r="CN482">
        <v>1531</v>
      </c>
      <c r="CO482">
        <v>1894</v>
      </c>
      <c r="CP482">
        <v>2326</v>
      </c>
      <c r="CQ482">
        <v>2832</v>
      </c>
      <c r="CR482">
        <v>3284</v>
      </c>
      <c r="CS482">
        <v>3599</v>
      </c>
      <c r="CT482" t="s">
        <v>883</v>
      </c>
      <c r="CU482">
        <v>3872</v>
      </c>
      <c r="CV482">
        <v>4150</v>
      </c>
      <c r="CW482">
        <v>13567.2</v>
      </c>
      <c r="CX482" t="s">
        <v>891</v>
      </c>
      <c r="CY482" t="s">
        <v>891</v>
      </c>
      <c r="CZ482">
        <v>-3201.8943290000002</v>
      </c>
      <c r="DA482">
        <v>2654.4024264</v>
      </c>
      <c r="DB482">
        <v>0.88235402110000005</v>
      </c>
      <c r="DC482">
        <v>56.567298889</v>
      </c>
      <c r="DD482">
        <f t="shared" si="103"/>
        <v>64.109526943028513</v>
      </c>
      <c r="DE482">
        <v>4.2668099402999999</v>
      </c>
      <c r="DF482">
        <v>17.391000748</v>
      </c>
      <c r="DG482">
        <v>0.24534599479999999</v>
      </c>
      <c r="DH482">
        <v>13.13225241</v>
      </c>
      <c r="DI482">
        <v>0.30879400000000001</v>
      </c>
      <c r="DJ482">
        <v>4.0551658899999996</v>
      </c>
      <c r="DK482">
        <v>14782.90422</v>
      </c>
      <c r="DL482">
        <v>72105.895432999998</v>
      </c>
      <c r="DM482">
        <v>4.8776539999999997</v>
      </c>
      <c r="DN482">
        <f>IF(AND(D482=1,AM482&gt;1),1,0)</f>
        <v>0</v>
      </c>
      <c r="DO482">
        <f>IF(AND(DN482=0,AN482=1),AO482,DN482)</f>
        <v>0</v>
      </c>
      <c r="DP482">
        <f>IF(AND(E482=1,AS483&gt;0.3),1,0)</f>
        <v>1</v>
      </c>
      <c r="DQ482">
        <f>IF(AND(F482=1,AT483&gt;0.4),1,0)</f>
        <v>0</v>
      </c>
      <c r="DR482">
        <f>IF(AND($F482=1,$AT483&gt;1),1,0)</f>
        <v>0</v>
      </c>
      <c r="DS482">
        <f>IF(AND($F482=1,$AX482&gt;0.3),1,0)</f>
        <v>1</v>
      </c>
      <c r="DT482">
        <f>IF(AND($F482=1,$AX482&gt;0.4),1,0)</f>
        <v>0</v>
      </c>
      <c r="DU482">
        <f>IF(AND($F482=1,$AX482&gt;1),1,0)</f>
        <v>0</v>
      </c>
      <c r="DV482">
        <f>IF(AND($F482=1,$BI482&gt;0.3),1,0)</f>
        <v>0</v>
      </c>
      <c r="DW482">
        <f>IF(AND($F482=1,$BI482&gt;0.4),1,0)</f>
        <v>0</v>
      </c>
      <c r="DX482">
        <f>IF(AND($F482=1,$BI482&gt;1),1,0)</f>
        <v>0</v>
      </c>
      <c r="DY482">
        <f>IF(AND($F482=1,$BL482&gt;0.3),1,0)</f>
        <v>0</v>
      </c>
      <c r="DZ482">
        <f>IF(AND($F482=1,$BL482&gt;0.4),1,0)</f>
        <v>0</v>
      </c>
      <c r="EA482">
        <f>IF(AND($F482=1,$BL482&gt;1),1,0)</f>
        <v>0</v>
      </c>
      <c r="EB482" s="3">
        <v>155.92734225621416</v>
      </c>
      <c r="EC482">
        <f t="shared" si="100"/>
        <v>512065391.96940732</v>
      </c>
      <c r="ED482">
        <f t="shared" si="101"/>
        <v>1401.9586364665499</v>
      </c>
      <c r="EE482">
        <f t="shared" si="102"/>
        <v>1217</v>
      </c>
      <c r="EF482">
        <v>0</v>
      </c>
      <c r="EG482">
        <v>0</v>
      </c>
      <c r="EH482">
        <v>0</v>
      </c>
      <c r="EI482">
        <v>14246.083897</v>
      </c>
      <c r="EJ482">
        <v>15795.622498000001</v>
      </c>
      <c r="EK482">
        <v>29642.521528000001</v>
      </c>
      <c r="EL482">
        <v>366681.09220000001</v>
      </c>
      <c r="EM482">
        <v>0</v>
      </c>
      <c r="EN482">
        <v>5233.7864620999999</v>
      </c>
      <c r="EO482">
        <v>5233.7864620999999</v>
      </c>
      <c r="EP482">
        <v>80061.157357000004</v>
      </c>
    </row>
    <row r="483" spans="1:146" x14ac:dyDescent="0.25">
      <c r="A483">
        <v>22486</v>
      </c>
      <c r="B483">
        <v>4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257535.25472</v>
      </c>
      <c r="I483">
        <v>192692.10187000001</v>
      </c>
      <c r="J483">
        <v>178498.38819999999</v>
      </c>
      <c r="K483">
        <v>0</v>
      </c>
      <c r="L483">
        <v>0</v>
      </c>
      <c r="M483">
        <v>153792.71543000001</v>
      </c>
      <c r="N483">
        <v>153792.71543000001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35806.904715999997</v>
      </c>
      <c r="W483">
        <v>35806.904715999997</v>
      </c>
      <c r="X483">
        <v>34952.100600999998</v>
      </c>
      <c r="Y483">
        <v>34952.100600999998</v>
      </c>
      <c r="Z483">
        <v>24369.354069000001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1752</v>
      </c>
      <c r="AG483">
        <v>0.55500000719999998</v>
      </c>
      <c r="AH483">
        <v>2.0419949471000001</v>
      </c>
      <c r="AI483">
        <v>4.9890049109000003</v>
      </c>
      <c r="AJ483">
        <f>IF(AI483&gt;0,MIN(AH483/AI483,100),100)</f>
        <v>0.40929904531435524</v>
      </c>
      <c r="AK483">
        <v>0</v>
      </c>
      <c r="AL483">
        <v>0</v>
      </c>
      <c r="AM483">
        <v>0</v>
      </c>
      <c r="AN483">
        <f>IF(AND(AK483=0,AL483=0,AM483=0),1,0)</f>
        <v>1</v>
      </c>
      <c r="AQ483">
        <v>371.89148151000001</v>
      </c>
      <c r="AR483">
        <v>0</v>
      </c>
      <c r="AS483">
        <v>13.13225241</v>
      </c>
      <c r="AT483">
        <v>0.30879400000000001</v>
      </c>
      <c r="AU483">
        <v>4.0551658899999996</v>
      </c>
      <c r="AV483">
        <v>6.5054597855000003</v>
      </c>
      <c r="AW483">
        <v>20.208999634000001</v>
      </c>
      <c r="AX483">
        <v>0.32190901039999997</v>
      </c>
      <c r="AY483">
        <v>1723.0048893000001</v>
      </c>
      <c r="AZ483">
        <v>4.7173429039999997</v>
      </c>
      <c r="BA483">
        <v>29.200336341</v>
      </c>
      <c r="BB483">
        <v>244.39226414999999</v>
      </c>
      <c r="BC483">
        <v>86.630237899999997</v>
      </c>
      <c r="BD483">
        <v>8.2034450000000004E-4</v>
      </c>
      <c r="BE483">
        <v>200000</v>
      </c>
      <c r="BF483">
        <v>1.1176470000000001</v>
      </c>
      <c r="BG483">
        <v>1801733.1832999999</v>
      </c>
      <c r="BH483">
        <v>14685.186713999999</v>
      </c>
      <c r="BI483">
        <v>9.3945911000000003E-3</v>
      </c>
      <c r="BJ483">
        <v>0.89089772710000004</v>
      </c>
      <c r="BK483">
        <v>4.5576419000000002E-3</v>
      </c>
      <c r="BL483">
        <f>BK483/BJ483</f>
        <v>5.1157857533611394E-3</v>
      </c>
      <c r="BM483">
        <v>57.616095088999998</v>
      </c>
      <c r="BN483">
        <v>1217</v>
      </c>
      <c r="BO483">
        <f>BN483*365.25*1000000/1000</f>
        <v>444509250</v>
      </c>
      <c r="BP483">
        <f>BO483/(CR483*1000)</f>
        <v>118.12629550890247</v>
      </c>
      <c r="BQ483">
        <v>0</v>
      </c>
      <c r="BR483">
        <v>23</v>
      </c>
      <c r="BS483">
        <v>23</v>
      </c>
      <c r="BT483">
        <v>710</v>
      </c>
      <c r="BU483" t="s">
        <v>677</v>
      </c>
      <c r="BV483" t="s">
        <v>682</v>
      </c>
      <c r="BW483">
        <v>-26.2</v>
      </c>
      <c r="BX483">
        <v>28.08</v>
      </c>
      <c r="BY483" t="s">
        <v>77</v>
      </c>
      <c r="BZ483" t="s">
        <v>679</v>
      </c>
      <c r="CA483" t="s">
        <v>79</v>
      </c>
      <c r="CB483" t="s">
        <v>877</v>
      </c>
      <c r="CC483" t="s">
        <v>93</v>
      </c>
      <c r="CD483" t="s">
        <v>881</v>
      </c>
      <c r="CE483">
        <v>2144.5886328000001</v>
      </c>
      <c r="CF483">
        <v>900</v>
      </c>
      <c r="CG483">
        <v>1016</v>
      </c>
      <c r="CH483">
        <v>1147</v>
      </c>
      <c r="CI483">
        <v>1288</v>
      </c>
      <c r="CJ483">
        <v>1444</v>
      </c>
      <c r="CK483">
        <v>1547</v>
      </c>
      <c r="CL483">
        <v>1656</v>
      </c>
      <c r="CM483">
        <v>1773</v>
      </c>
      <c r="CN483">
        <v>1898</v>
      </c>
      <c r="CO483">
        <v>2265</v>
      </c>
      <c r="CP483">
        <v>2732</v>
      </c>
      <c r="CQ483">
        <v>3272</v>
      </c>
      <c r="CR483">
        <v>3763</v>
      </c>
      <c r="CS483">
        <v>4114</v>
      </c>
      <c r="CT483" t="s">
        <v>883</v>
      </c>
      <c r="CU483">
        <v>4421</v>
      </c>
      <c r="CV483">
        <v>4732</v>
      </c>
      <c r="CW483">
        <v>13567.2</v>
      </c>
      <c r="CX483" t="s">
        <v>891</v>
      </c>
      <c r="CY483" t="s">
        <v>891</v>
      </c>
      <c r="CZ483">
        <v>-3195.9629110000001</v>
      </c>
      <c r="DA483">
        <v>2631.6804078999999</v>
      </c>
      <c r="DB483">
        <v>0.88235402110000005</v>
      </c>
      <c r="DC483">
        <v>56.567298889</v>
      </c>
      <c r="DD483">
        <f t="shared" si="103"/>
        <v>64.109526943028513</v>
      </c>
      <c r="DE483">
        <v>4.2668099402999999</v>
      </c>
      <c r="DF483">
        <v>17.391000748</v>
      </c>
      <c r="DG483">
        <v>0.24534599479999999</v>
      </c>
      <c r="DH483">
        <v>13.13225241</v>
      </c>
      <c r="DI483">
        <v>0.30879400000000001</v>
      </c>
      <c r="DJ483">
        <v>4.0551658899999996</v>
      </c>
      <c r="DK483">
        <v>0</v>
      </c>
      <c r="DL483">
        <v>0</v>
      </c>
      <c r="DM483">
        <v>0</v>
      </c>
      <c r="DN483">
        <f>IF(AND(D483=1,AM483&gt;1),1,0)</f>
        <v>0</v>
      </c>
      <c r="DO483">
        <f>IF(AND(DN483=0,AN483=1),AO483,DN483)</f>
        <v>0</v>
      </c>
      <c r="DP483">
        <f>IF(AND(E483=1,AS484&gt;0.3),1,0)</f>
        <v>0</v>
      </c>
      <c r="DQ483">
        <f>IF(AND(F483=1,AT484&gt;0.4),1,0)</f>
        <v>0</v>
      </c>
      <c r="DR483">
        <f>IF(AND($F483=1,$AT484&gt;1),1,0)</f>
        <v>0</v>
      </c>
      <c r="DS483">
        <f>IF(AND($F483=1,$AX483&gt;0.3),1,0)</f>
        <v>1</v>
      </c>
      <c r="DT483">
        <f>IF(AND($F483=1,$AX483&gt;0.4),1,0)</f>
        <v>0</v>
      </c>
      <c r="DU483">
        <f>IF(AND($F483=1,$AX483&gt;1),1,0)</f>
        <v>0</v>
      </c>
      <c r="DV483">
        <f>IF(AND($F483=1,$BI483&gt;0.3),1,0)</f>
        <v>0</v>
      </c>
      <c r="DW483">
        <f>IF(AND($F483=1,$BI483&gt;0.4),1,0)</f>
        <v>0</v>
      </c>
      <c r="DX483">
        <f>IF(AND($F483=1,$BI483&gt;1),1,0)</f>
        <v>0</v>
      </c>
      <c r="DY483">
        <f>IF(AND($F483=1,$BL483&gt;0.3),1,0)</f>
        <v>0</v>
      </c>
      <c r="DZ483">
        <f>IF(AND($F483=1,$BL483&gt;0.4),1,0)</f>
        <v>0</v>
      </c>
      <c r="EA483">
        <f>IF(AND($F483=1,$BL483&gt;1),1,0)</f>
        <v>0</v>
      </c>
      <c r="EB483" s="3">
        <v>155.92734225621416</v>
      </c>
      <c r="EC483">
        <f t="shared" si="100"/>
        <v>586754588.91013396</v>
      </c>
      <c r="ED483">
        <f t="shared" si="101"/>
        <v>1606.4465131009827</v>
      </c>
      <c r="EE483">
        <f t="shared" si="102"/>
        <v>1217</v>
      </c>
      <c r="EF483">
        <v>0</v>
      </c>
      <c r="EG483">
        <v>0</v>
      </c>
      <c r="EH483">
        <v>0</v>
      </c>
      <c r="EI483">
        <v>34952.100600999998</v>
      </c>
      <c r="EJ483">
        <v>35573.939021999999</v>
      </c>
      <c r="EK483">
        <v>35573.939021999999</v>
      </c>
      <c r="EL483">
        <v>387445.75550999999</v>
      </c>
      <c r="EM483">
        <v>0</v>
      </c>
      <c r="EN483">
        <v>11165.203955999999</v>
      </c>
      <c r="EO483">
        <v>11165.203955999999</v>
      </c>
      <c r="EP483">
        <v>80061.157357000004</v>
      </c>
    </row>
    <row r="484" spans="1:146" x14ac:dyDescent="0.25">
      <c r="A484">
        <v>22499</v>
      </c>
      <c r="H484">
        <v>3454.5164727000001</v>
      </c>
      <c r="I484">
        <v>3454.5164727000001</v>
      </c>
      <c r="J484">
        <v>3454.5164727000001</v>
      </c>
      <c r="K484">
        <v>3454.5164727000001</v>
      </c>
      <c r="L484">
        <v>3454.5164727000001</v>
      </c>
      <c r="M484">
        <v>7070.9912775000003</v>
      </c>
      <c r="N484">
        <v>7070.9912775000003</v>
      </c>
      <c r="O484">
        <v>7070.9912775000003</v>
      </c>
      <c r="P484">
        <v>7070.9912775000003</v>
      </c>
      <c r="Q484">
        <v>7070.9912775000003</v>
      </c>
      <c r="AF484">
        <v>38</v>
      </c>
      <c r="AG484">
        <v>0.50040000679999996</v>
      </c>
      <c r="BE484">
        <v>300000</v>
      </c>
      <c r="BQ484">
        <v>0</v>
      </c>
      <c r="BR484">
        <v>7</v>
      </c>
      <c r="BS484">
        <v>7</v>
      </c>
      <c r="BT484">
        <v>710</v>
      </c>
      <c r="BU484" t="s">
        <v>677</v>
      </c>
      <c r="BV484" t="s">
        <v>683</v>
      </c>
      <c r="BW484">
        <v>-33.97</v>
      </c>
      <c r="BX484">
        <v>25.58</v>
      </c>
      <c r="BY484" t="s">
        <v>77</v>
      </c>
      <c r="BZ484" t="s">
        <v>679</v>
      </c>
      <c r="CA484" t="s">
        <v>79</v>
      </c>
      <c r="CB484" t="s">
        <v>877</v>
      </c>
      <c r="CC484" t="s">
        <v>93</v>
      </c>
      <c r="CD484" t="s">
        <v>881</v>
      </c>
      <c r="CE484">
        <v>1112.5490563999999</v>
      </c>
      <c r="CF484">
        <v>192</v>
      </c>
      <c r="CG484">
        <v>236</v>
      </c>
      <c r="CH484">
        <v>289</v>
      </c>
      <c r="CI484">
        <v>372</v>
      </c>
      <c r="CJ484">
        <v>477</v>
      </c>
      <c r="CK484">
        <v>531</v>
      </c>
      <c r="CL484">
        <v>590</v>
      </c>
      <c r="CM484">
        <v>662</v>
      </c>
      <c r="CN484">
        <v>828</v>
      </c>
      <c r="CO484">
        <v>911</v>
      </c>
      <c r="CP484">
        <v>958</v>
      </c>
      <c r="CQ484">
        <v>1005</v>
      </c>
      <c r="CR484">
        <v>1097</v>
      </c>
      <c r="CS484">
        <v>1204</v>
      </c>
      <c r="CT484" t="s">
        <v>886</v>
      </c>
      <c r="CU484">
        <v>1309</v>
      </c>
      <c r="CV484">
        <v>1418</v>
      </c>
      <c r="CW484">
        <v>11211.9</v>
      </c>
      <c r="CX484" t="s">
        <v>877</v>
      </c>
      <c r="CY484" t="s">
        <v>890</v>
      </c>
      <c r="CZ484">
        <v>-4104.883331</v>
      </c>
      <c r="DA484">
        <v>2282.8405461000002</v>
      </c>
      <c r="DB484">
        <v>1.1343999800000001E-2</v>
      </c>
      <c r="DC484">
        <v>0.38544398549999997</v>
      </c>
      <c r="DD484">
        <f t="shared" si="103"/>
        <v>33.977784934375613</v>
      </c>
      <c r="DE484">
        <v>0.50462698939999995</v>
      </c>
      <c r="DF484">
        <v>0.22610099610000001</v>
      </c>
      <c r="DG484">
        <v>2.2318699359999998</v>
      </c>
      <c r="DH484">
        <v>0.34453974999999998</v>
      </c>
      <c r="DI484">
        <v>1.51762</v>
      </c>
      <c r="DJ484">
        <v>0.52288173999999998</v>
      </c>
      <c r="DK484">
        <v>0</v>
      </c>
      <c r="DL484">
        <v>0</v>
      </c>
      <c r="DM484">
        <v>0</v>
      </c>
      <c r="EB484" s="3">
        <v>155.92734225621416</v>
      </c>
      <c r="EC484">
        <f t="shared" si="100"/>
        <v>171052294.45506695</v>
      </c>
      <c r="ED484">
        <f t="shared" si="101"/>
        <v>468.31565901455701</v>
      </c>
      <c r="EE484">
        <f t="shared" si="102"/>
        <v>468.31565901455701</v>
      </c>
      <c r="EF484">
        <v>3454.5164727000001</v>
      </c>
      <c r="EG484">
        <v>7070.9912775000003</v>
      </c>
      <c r="EJ484">
        <v>0</v>
      </c>
      <c r="EK484">
        <v>0</v>
      </c>
      <c r="EL484">
        <v>344199.34242</v>
      </c>
      <c r="EM484">
        <v>22282.447060999999</v>
      </c>
      <c r="EN484">
        <v>22282.447060999999</v>
      </c>
      <c r="EO484">
        <v>346530.09184000001</v>
      </c>
    </row>
    <row r="485" spans="1:146" x14ac:dyDescent="0.25">
      <c r="A485">
        <v>22501</v>
      </c>
      <c r="B485">
        <v>8</v>
      </c>
      <c r="C485">
        <v>5.6377730799999998E-2</v>
      </c>
      <c r="D485">
        <v>0</v>
      </c>
      <c r="E485">
        <v>0.94362226920000003</v>
      </c>
      <c r="F485">
        <v>1</v>
      </c>
      <c r="G485">
        <v>0</v>
      </c>
      <c r="H485">
        <v>280519.87800000003</v>
      </c>
      <c r="I485">
        <v>205514.16647</v>
      </c>
      <c r="J485">
        <v>167793.33703</v>
      </c>
      <c r="K485">
        <v>0</v>
      </c>
      <c r="L485">
        <v>0</v>
      </c>
      <c r="M485">
        <v>167638.55635</v>
      </c>
      <c r="N485">
        <v>167638.55635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67181.052806000007</v>
      </c>
      <c r="W485">
        <v>67181.052806000007</v>
      </c>
      <c r="X485">
        <v>28951.412926000001</v>
      </c>
      <c r="Y485">
        <v>28951.412926000001</v>
      </c>
      <c r="Z485">
        <v>16825.524958000002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1307</v>
      </c>
      <c r="AG485">
        <v>0.45629999040000002</v>
      </c>
      <c r="AH485">
        <v>1.8174437679</v>
      </c>
      <c r="AI485">
        <v>4.5205626605999996</v>
      </c>
      <c r="AJ485">
        <f>IF(AI485&gt;0,MIN(AH485/AI485,100),100)</f>
        <v>0.40203928235313446</v>
      </c>
      <c r="AK485">
        <v>375.04196753000002</v>
      </c>
      <c r="AL485">
        <v>1829.3250427</v>
      </c>
      <c r="AM485">
        <v>0.1237459789</v>
      </c>
      <c r="AN485">
        <f>IF(AND(AK485=0,AL485=0,AM485=0),1,0)</f>
        <v>0</v>
      </c>
      <c r="AQ485">
        <v>370.27112639000001</v>
      </c>
      <c r="AR485">
        <v>0.85905567299999996</v>
      </c>
      <c r="AS485">
        <v>13.285792939</v>
      </c>
      <c r="AT485">
        <v>0.31314249890000001</v>
      </c>
      <c r="AU485">
        <v>4.1671340140000002</v>
      </c>
      <c r="AV485">
        <v>6.3048339591999998</v>
      </c>
      <c r="AW485">
        <v>19.956453057000001</v>
      </c>
      <c r="AX485">
        <v>0.31504750040000001</v>
      </c>
      <c r="AY485">
        <v>1626.3724571</v>
      </c>
      <c r="AZ485">
        <v>4.6766489917999996</v>
      </c>
      <c r="BA485">
        <v>26.670955936999999</v>
      </c>
      <c r="BB485">
        <v>223.63516804</v>
      </c>
      <c r="BC485">
        <v>79.241508588000002</v>
      </c>
      <c r="BD485">
        <v>7.4682600000000002E-4</v>
      </c>
      <c r="BE485">
        <v>300000</v>
      </c>
      <c r="BF485">
        <v>2.2272729999999998</v>
      </c>
      <c r="BG485">
        <v>1648206.6873000001</v>
      </c>
      <c r="BH485">
        <v>42871.660102000002</v>
      </c>
      <c r="BI485">
        <v>0.34492061600000001</v>
      </c>
      <c r="BJ485">
        <v>0.8374177813</v>
      </c>
      <c r="BK485">
        <v>1.0554874299999999E-2</v>
      </c>
      <c r="BL485">
        <f>BK485/BJ485</f>
        <v>1.2604072346797682E-2</v>
      </c>
      <c r="BM485">
        <v>100.8833449</v>
      </c>
      <c r="BN485">
        <v>1417</v>
      </c>
      <c r="BO485">
        <f>BN485*365.25*1000000/1000</f>
        <v>517559250</v>
      </c>
      <c r="BP485">
        <f>BO485/(CR485*1000)</f>
        <v>352.56079700272477</v>
      </c>
      <c r="BQ485">
        <v>1</v>
      </c>
      <c r="BR485">
        <v>26</v>
      </c>
      <c r="BS485">
        <v>26</v>
      </c>
      <c r="BT485">
        <v>710</v>
      </c>
      <c r="BU485" t="s">
        <v>677</v>
      </c>
      <c r="BV485" t="s">
        <v>684</v>
      </c>
      <c r="BW485">
        <v>-25.75</v>
      </c>
      <c r="BX485">
        <v>28.2</v>
      </c>
      <c r="BY485" t="s">
        <v>77</v>
      </c>
      <c r="BZ485" t="s">
        <v>679</v>
      </c>
      <c r="CA485" t="s">
        <v>79</v>
      </c>
      <c r="CB485" t="s">
        <v>877</v>
      </c>
      <c r="CC485" t="s">
        <v>74</v>
      </c>
      <c r="CD485" t="s">
        <v>74</v>
      </c>
      <c r="CE485">
        <v>1379.8737670999999</v>
      </c>
      <c r="CF485">
        <v>275</v>
      </c>
      <c r="CG485">
        <v>340</v>
      </c>
      <c r="CH485">
        <v>419</v>
      </c>
      <c r="CI485">
        <v>488</v>
      </c>
      <c r="CJ485">
        <v>565</v>
      </c>
      <c r="CK485">
        <v>624</v>
      </c>
      <c r="CL485">
        <v>688</v>
      </c>
      <c r="CM485">
        <v>763</v>
      </c>
      <c r="CN485">
        <v>911</v>
      </c>
      <c r="CO485">
        <v>951</v>
      </c>
      <c r="CP485">
        <v>1084</v>
      </c>
      <c r="CQ485">
        <v>1278</v>
      </c>
      <c r="CR485">
        <v>1468</v>
      </c>
      <c r="CS485">
        <v>1617</v>
      </c>
      <c r="CT485" t="s">
        <v>886</v>
      </c>
      <c r="CU485">
        <v>1753</v>
      </c>
      <c r="CV485">
        <v>1894</v>
      </c>
      <c r="CW485">
        <v>12399.9</v>
      </c>
      <c r="CX485" t="s">
        <v>877</v>
      </c>
      <c r="CY485" t="s">
        <v>890</v>
      </c>
      <c r="CZ485">
        <v>-3142.5368920000001</v>
      </c>
      <c r="DA485">
        <v>2649.2092462000001</v>
      </c>
      <c r="DB485">
        <v>1.0725599527</v>
      </c>
      <c r="DC485">
        <v>0.55793398620000001</v>
      </c>
      <c r="DD485">
        <f t="shared" si="103"/>
        <v>0.52018909040514649</v>
      </c>
      <c r="DE485">
        <v>4.2668099402999999</v>
      </c>
      <c r="DF485">
        <v>17.391000748</v>
      </c>
      <c r="DG485">
        <v>0.24534599479999999</v>
      </c>
      <c r="DH485">
        <v>14.84550881</v>
      </c>
      <c r="DI485">
        <v>0.35731600000000002</v>
      </c>
      <c r="DJ485">
        <v>5.3045435400000001</v>
      </c>
      <c r="DK485">
        <v>14782.90422</v>
      </c>
      <c r="DL485">
        <v>72105.895432999998</v>
      </c>
      <c r="DM485">
        <v>4.8776539999999997</v>
      </c>
      <c r="DN485">
        <f>IF(AND(D485=1,AM485&gt;1),1,0)</f>
        <v>0</v>
      </c>
      <c r="DO485">
        <f>IF(AND(DN485=0,AN485=1),AO485,DN485)</f>
        <v>0</v>
      </c>
      <c r="DP485">
        <f>IF(AND(E485=1,AS486&gt;0.3),1,0)</f>
        <v>0</v>
      </c>
      <c r="DQ485">
        <f>IF(AND(F485=1,AT486&gt;0.4),1,0)</f>
        <v>0</v>
      </c>
      <c r="DR485">
        <f>IF(AND($F485=1,$AT486&gt;1),1,0)</f>
        <v>0</v>
      </c>
      <c r="DS485">
        <f>IF(AND($F485=1,$AX485&gt;0.3),1,0)</f>
        <v>1</v>
      </c>
      <c r="DT485">
        <f>IF(AND($F485=1,$AX485&gt;0.4),1,0)</f>
        <v>0</v>
      </c>
      <c r="DU485">
        <f>IF(AND($F485=1,$AX485&gt;1),1,0)</f>
        <v>0</v>
      </c>
      <c r="DV485">
        <f>IF(AND($F485=1,$BI485&gt;0.3),1,0)</f>
        <v>1</v>
      </c>
      <c r="DW485">
        <f>IF(AND($F485=1,$BI485&gt;0.4),1,0)</f>
        <v>0</v>
      </c>
      <c r="DX485">
        <f>IF(AND($F485=1,$BI485&gt;1),1,0)</f>
        <v>0</v>
      </c>
      <c r="DY485">
        <f>IF(AND($F485=1,$BL485&gt;0.3),1,0)</f>
        <v>0</v>
      </c>
      <c r="DZ485">
        <f>IF(AND($F485=1,$BL485&gt;0.4),1,0)</f>
        <v>0</v>
      </c>
      <c r="EA485">
        <f>IF(AND($F485=1,$BL485&gt;1),1,0)</f>
        <v>0</v>
      </c>
      <c r="EB485" s="3">
        <v>155.92734225621416</v>
      </c>
      <c r="EC485">
        <f t="shared" si="100"/>
        <v>228901338.43212241</v>
      </c>
      <c r="ED485">
        <f t="shared" si="101"/>
        <v>626.69770960197786</v>
      </c>
      <c r="EE485">
        <f t="shared" si="102"/>
        <v>1417</v>
      </c>
      <c r="EF485">
        <v>0</v>
      </c>
      <c r="EG485">
        <v>0</v>
      </c>
      <c r="EH485">
        <v>0</v>
      </c>
      <c r="EI485">
        <v>29829.493949</v>
      </c>
      <c r="EJ485">
        <v>27971.194879999999</v>
      </c>
      <c r="EK485">
        <v>27971.194879999999</v>
      </c>
      <c r="EL485">
        <v>362112.62320999999</v>
      </c>
      <c r="EM485">
        <v>6693.3709209999997</v>
      </c>
      <c r="EN485">
        <v>64591.223893000002</v>
      </c>
      <c r="EO485">
        <v>64591.223893000002</v>
      </c>
      <c r="EP485">
        <v>81955.827611000001</v>
      </c>
    </row>
    <row r="486" spans="1:146" x14ac:dyDescent="0.25">
      <c r="A486">
        <v>22505</v>
      </c>
      <c r="H486">
        <v>247140.51744</v>
      </c>
      <c r="I486">
        <v>189544.25883000001</v>
      </c>
      <c r="J486">
        <v>165629.35774000001</v>
      </c>
      <c r="K486">
        <v>0</v>
      </c>
      <c r="L486">
        <v>0</v>
      </c>
      <c r="M486">
        <v>146897.45814</v>
      </c>
      <c r="N486">
        <v>146897.45814</v>
      </c>
      <c r="O486">
        <v>21327.487466999999</v>
      </c>
      <c r="P486">
        <v>0</v>
      </c>
      <c r="Q486">
        <v>0</v>
      </c>
      <c r="AF486">
        <v>1432</v>
      </c>
      <c r="AG486">
        <v>0.43540000919999999</v>
      </c>
      <c r="BE486">
        <v>300000</v>
      </c>
      <c r="BQ486">
        <v>1</v>
      </c>
      <c r="BR486">
        <v>21</v>
      </c>
      <c r="BS486">
        <v>21</v>
      </c>
      <c r="BT486">
        <v>710</v>
      </c>
      <c r="BU486" t="s">
        <v>677</v>
      </c>
      <c r="BV486" t="s">
        <v>685</v>
      </c>
      <c r="BW486">
        <v>-26.68</v>
      </c>
      <c r="BX486">
        <v>27.93</v>
      </c>
      <c r="BY486" t="s">
        <v>77</v>
      </c>
      <c r="BZ486" t="s">
        <v>679</v>
      </c>
      <c r="CA486" t="s">
        <v>79</v>
      </c>
      <c r="CB486" t="s">
        <v>877</v>
      </c>
      <c r="CC486" t="s">
        <v>74</v>
      </c>
      <c r="CD486" t="s">
        <v>74</v>
      </c>
      <c r="CE486">
        <v>584.83054227000002</v>
      </c>
      <c r="CF486">
        <v>117</v>
      </c>
      <c r="CG486">
        <v>148</v>
      </c>
      <c r="CH486">
        <v>187</v>
      </c>
      <c r="CI486">
        <v>239</v>
      </c>
      <c r="CJ486">
        <v>306</v>
      </c>
      <c r="CK486">
        <v>372</v>
      </c>
      <c r="CL486">
        <v>451</v>
      </c>
      <c r="CM486">
        <v>551</v>
      </c>
      <c r="CN486">
        <v>743</v>
      </c>
      <c r="CO486">
        <v>800</v>
      </c>
      <c r="CP486">
        <v>897</v>
      </c>
      <c r="CQ486">
        <v>1033</v>
      </c>
      <c r="CR486">
        <v>1174</v>
      </c>
      <c r="CS486">
        <v>1294</v>
      </c>
      <c r="CT486" t="s">
        <v>886</v>
      </c>
      <c r="CU486">
        <v>1406</v>
      </c>
      <c r="CV486">
        <v>1522</v>
      </c>
      <c r="CW486">
        <v>14786.8</v>
      </c>
      <c r="CX486" t="s">
        <v>891</v>
      </c>
      <c r="CY486" t="s">
        <v>891</v>
      </c>
      <c r="CZ486">
        <v>-3252.8643379999999</v>
      </c>
      <c r="DA486">
        <v>2610.8632487999998</v>
      </c>
      <c r="DB486">
        <v>5.9835197999999999E-3</v>
      </c>
      <c r="DC486">
        <v>0.18152999880000001</v>
      </c>
      <c r="DD486">
        <f t="shared" si="103"/>
        <v>30.338330091261671</v>
      </c>
      <c r="DE486">
        <v>6.5054597855000003</v>
      </c>
      <c r="DF486">
        <v>20.208999634000001</v>
      </c>
      <c r="DG486">
        <v>0.32190901039999997</v>
      </c>
      <c r="DH486">
        <v>13.13225241</v>
      </c>
      <c r="DI486">
        <v>0.30879400000000001</v>
      </c>
      <c r="DJ486">
        <v>4.0551658899999996</v>
      </c>
      <c r="DK486">
        <v>14782.90422</v>
      </c>
      <c r="DL486">
        <v>72105.895432999998</v>
      </c>
      <c r="DM486">
        <v>4.8776539999999997</v>
      </c>
      <c r="EB486" s="3">
        <v>155.92734225621416</v>
      </c>
      <c r="EC486">
        <f t="shared" si="100"/>
        <v>183058699.80879542</v>
      </c>
      <c r="ED486">
        <f t="shared" si="101"/>
        <v>501.18740536288954</v>
      </c>
      <c r="EE486">
        <f t="shared" si="102"/>
        <v>501.18740536288954</v>
      </c>
      <c r="EF486">
        <v>0</v>
      </c>
      <c r="EG486">
        <v>0</v>
      </c>
      <c r="EJ486">
        <v>0</v>
      </c>
      <c r="EK486">
        <v>0</v>
      </c>
      <c r="EL486">
        <v>369852.76348999998</v>
      </c>
      <c r="EM486">
        <v>0</v>
      </c>
      <c r="EN486">
        <v>0</v>
      </c>
      <c r="EO486">
        <v>0</v>
      </c>
    </row>
    <row r="487" spans="1:146" x14ac:dyDescent="0.25">
      <c r="A487">
        <v>22513</v>
      </c>
      <c r="B487">
        <v>4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40712.933666999998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1473</v>
      </c>
      <c r="AG487">
        <v>0.54259997609999999</v>
      </c>
      <c r="AH487">
        <v>11.682082048</v>
      </c>
      <c r="AI487">
        <v>124.09069536</v>
      </c>
      <c r="AJ487">
        <f>IF(AI487&gt;0,MIN(AH487/AI487,100),100)</f>
        <v>9.4141482680140248E-2</v>
      </c>
      <c r="AK487">
        <v>0</v>
      </c>
      <c r="AL487">
        <v>0</v>
      </c>
      <c r="AM487">
        <v>0</v>
      </c>
      <c r="AN487">
        <f>IF(AND(AK487=0,AL487=0,AM487=0),1,0)</f>
        <v>1</v>
      </c>
      <c r="AQ487">
        <v>30.956244385000002</v>
      </c>
      <c r="AR487">
        <v>0</v>
      </c>
      <c r="AS487">
        <v>317.00983544000002</v>
      </c>
      <c r="AT487">
        <v>7.8690700000000006E-3</v>
      </c>
      <c r="AU487">
        <v>2.49457364</v>
      </c>
      <c r="AV487">
        <v>3.3958199024</v>
      </c>
      <c r="AW487">
        <v>491.30700683999999</v>
      </c>
      <c r="AX487">
        <v>6.91181E-3</v>
      </c>
      <c r="AY487">
        <v>2403.2339265999999</v>
      </c>
      <c r="AZ487">
        <v>3.0274000000000001</v>
      </c>
      <c r="BA487">
        <v>9.0465871559999993</v>
      </c>
      <c r="BB487">
        <v>514.23691742999995</v>
      </c>
      <c r="BC487">
        <v>101.31684404000001</v>
      </c>
      <c r="BD487">
        <v>0</v>
      </c>
      <c r="BE487">
        <v>300000</v>
      </c>
      <c r="BF487">
        <v>2.2272729999999998</v>
      </c>
      <c r="BG487">
        <v>563597.93596999999</v>
      </c>
      <c r="BH487">
        <v>59454.387229</v>
      </c>
      <c r="BI487">
        <v>0.1076351086</v>
      </c>
      <c r="BJ487">
        <v>1.1074226713999999</v>
      </c>
      <c r="BK487">
        <v>6.5662936000000002E-3</v>
      </c>
      <c r="BL487">
        <f>BK487/BJ487</f>
        <v>5.9293472759582517E-3</v>
      </c>
      <c r="BM487">
        <v>706.68546587000003</v>
      </c>
      <c r="BN487">
        <v>544</v>
      </c>
      <c r="BO487">
        <f>BN487*365.25*1000000/1000</f>
        <v>198696000</v>
      </c>
      <c r="BP487">
        <f>BO487/(CR487*1000)</f>
        <v>130.20707732634338</v>
      </c>
      <c r="BQ487">
        <v>0</v>
      </c>
      <c r="BR487">
        <v>37</v>
      </c>
      <c r="BS487">
        <v>37</v>
      </c>
      <c r="BT487">
        <v>716</v>
      </c>
      <c r="BU487" t="s">
        <v>686</v>
      </c>
      <c r="BV487" t="s">
        <v>687</v>
      </c>
      <c r="BW487">
        <v>-17.829999999999998</v>
      </c>
      <c r="BX487">
        <v>31.05</v>
      </c>
      <c r="BY487" t="s">
        <v>77</v>
      </c>
      <c r="BZ487" t="s">
        <v>348</v>
      </c>
      <c r="CA487" t="s">
        <v>73</v>
      </c>
      <c r="CB487" t="s">
        <v>73</v>
      </c>
      <c r="CC487" t="s">
        <v>93</v>
      </c>
      <c r="CD487" t="s">
        <v>881</v>
      </c>
      <c r="CE487">
        <v>2436.3956032000001</v>
      </c>
      <c r="CF487">
        <v>143</v>
      </c>
      <c r="CG487">
        <v>192</v>
      </c>
      <c r="CH487">
        <v>248</v>
      </c>
      <c r="CI487">
        <v>319</v>
      </c>
      <c r="CJ487">
        <v>417</v>
      </c>
      <c r="CK487">
        <v>532</v>
      </c>
      <c r="CL487">
        <v>616</v>
      </c>
      <c r="CM487">
        <v>778</v>
      </c>
      <c r="CN487">
        <v>1047</v>
      </c>
      <c r="CO487">
        <v>1255</v>
      </c>
      <c r="CP487">
        <v>1379</v>
      </c>
      <c r="CQ487">
        <v>1468</v>
      </c>
      <c r="CR487">
        <v>1526</v>
      </c>
      <c r="CS487">
        <v>1673</v>
      </c>
      <c r="CT487" t="s">
        <v>886</v>
      </c>
      <c r="CU487">
        <v>1990</v>
      </c>
      <c r="CV487">
        <v>2337</v>
      </c>
      <c r="CW487">
        <v>217</v>
      </c>
      <c r="CX487" t="s">
        <v>889</v>
      </c>
      <c r="CY487" t="s">
        <v>889</v>
      </c>
      <c r="CZ487">
        <v>-2190.9154699999999</v>
      </c>
      <c r="DA487">
        <v>3018.7234365999998</v>
      </c>
      <c r="DB487">
        <v>191.42399596999999</v>
      </c>
      <c r="DC487">
        <v>21.235700606999998</v>
      </c>
      <c r="DD487">
        <f t="shared" si="103"/>
        <v>0.11093541590432612</v>
      </c>
      <c r="DE487">
        <v>3.3958199024</v>
      </c>
      <c r="DF487">
        <v>491.30700683999999</v>
      </c>
      <c r="DG487">
        <v>6.91181E-3</v>
      </c>
      <c r="DH487">
        <v>317.00983544000002</v>
      </c>
      <c r="DI487">
        <v>7.8690700000000006E-3</v>
      </c>
      <c r="DJ487">
        <v>2.49457364</v>
      </c>
      <c r="DK487">
        <v>0</v>
      </c>
      <c r="DL487">
        <v>0</v>
      </c>
      <c r="DM487">
        <v>0</v>
      </c>
      <c r="DN487">
        <f>IF(AND(D487=1,AM487&gt;1),1,0)</f>
        <v>0</v>
      </c>
      <c r="DO487">
        <f>IF(AND(DN487=0,AN487=1),AO487,DN487)</f>
        <v>0</v>
      </c>
      <c r="DP487">
        <f>IF(AND(E487=1,AS488&gt;0.3),1,0)</f>
        <v>1</v>
      </c>
      <c r="DQ487">
        <f>IF(AND(F487=1,AT488&gt;0.4),1,0)</f>
        <v>0</v>
      </c>
      <c r="DR487">
        <f>IF(AND($F487=1,$AT488&gt;1),1,0)</f>
        <v>0</v>
      </c>
      <c r="DS487">
        <f>IF(AND($F487=1,$AX487&gt;0.3),1,0)</f>
        <v>0</v>
      </c>
      <c r="DT487">
        <f>IF(AND($F487=1,$AX487&gt;0.4),1,0)</f>
        <v>0</v>
      </c>
      <c r="DU487">
        <f>IF(AND($F487=1,$AX487&gt;1),1,0)</f>
        <v>0</v>
      </c>
      <c r="DV487">
        <f>IF(AND($F487=1,$BI487&gt;0.3),1,0)</f>
        <v>0</v>
      </c>
      <c r="DW487">
        <f>IF(AND($F487=1,$BI487&gt;0.4),1,0)</f>
        <v>0</v>
      </c>
      <c r="DX487">
        <f>IF(AND($F487=1,$BI487&gt;1),1,0)</f>
        <v>0</v>
      </c>
      <c r="DY487">
        <f>IF(AND($F487=1,$BL487&gt;0.3),1,0)</f>
        <v>0</v>
      </c>
      <c r="DZ487">
        <f>IF(AND($F487=1,$BL487&gt;0.4),1,0)</f>
        <v>0</v>
      </c>
      <c r="EA487">
        <f>IF(AND($F487=1,$BL487&gt;1),1,0)</f>
        <v>0</v>
      </c>
      <c r="EB487" s="3">
        <v>119.13430420711974</v>
      </c>
      <c r="EC487">
        <f t="shared" si="100"/>
        <v>181798948.22006473</v>
      </c>
      <c r="ED487">
        <f t="shared" si="101"/>
        <v>497.73839348409234</v>
      </c>
      <c r="EE487">
        <f t="shared" si="102"/>
        <v>544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140385.53469</v>
      </c>
      <c r="EM487">
        <v>0</v>
      </c>
      <c r="EN487">
        <v>0</v>
      </c>
      <c r="EO487">
        <v>123340.62742999999</v>
      </c>
      <c r="EP487">
        <v>7864.5019147000003</v>
      </c>
    </row>
    <row r="488" spans="1:146" x14ac:dyDescent="0.25">
      <c r="A488">
        <v>22525</v>
      </c>
      <c r="B488">
        <v>8</v>
      </c>
      <c r="C488">
        <v>7.6804919999999999E-4</v>
      </c>
      <c r="D488">
        <v>0</v>
      </c>
      <c r="E488">
        <v>0.99846390169999999</v>
      </c>
      <c r="F488">
        <v>1</v>
      </c>
      <c r="G488">
        <v>7.6804919999999999E-4</v>
      </c>
      <c r="H488">
        <v>151681.98516000001</v>
      </c>
      <c r="I488">
        <v>66421.986107000004</v>
      </c>
      <c r="J488">
        <v>29611.410639999998</v>
      </c>
      <c r="K488">
        <v>0</v>
      </c>
      <c r="L488">
        <v>0</v>
      </c>
      <c r="M488">
        <v>56155.170750999998</v>
      </c>
      <c r="N488">
        <v>56155.170750999998</v>
      </c>
      <c r="O488">
        <v>56155.170750999998</v>
      </c>
      <c r="P488">
        <v>56155.170750999998</v>
      </c>
      <c r="Q488">
        <v>14253.674913000001</v>
      </c>
      <c r="R488">
        <v>60818.461481999999</v>
      </c>
      <c r="S488">
        <v>60818.461481999999</v>
      </c>
      <c r="T488">
        <v>22533.294091</v>
      </c>
      <c r="U488">
        <v>3618.3502964999998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56</v>
      </c>
      <c r="AG488">
        <v>0.66769999270000002</v>
      </c>
      <c r="AH488">
        <v>1.6095252175999999</v>
      </c>
      <c r="AI488">
        <v>28.485426062999998</v>
      </c>
      <c r="AJ488">
        <f>IF(AI488&gt;0,MIN(AH488/AI488,100),100)</f>
        <v>5.6503463000352597E-2</v>
      </c>
      <c r="AK488">
        <v>0</v>
      </c>
      <c r="AL488">
        <v>0</v>
      </c>
      <c r="AM488">
        <v>0</v>
      </c>
      <c r="AN488">
        <f>IF(AND(AK488=0,AL488=0,AM488=0),1,0)</f>
        <v>1</v>
      </c>
      <c r="AQ488">
        <v>79.206353535000005</v>
      </c>
      <c r="AR488">
        <v>0.37788018429999998</v>
      </c>
      <c r="AS488">
        <v>11.662371792</v>
      </c>
      <c r="AT488">
        <v>0.32071178080000001</v>
      </c>
      <c r="AU488">
        <v>4.8967057599999997</v>
      </c>
      <c r="AV488">
        <v>0.41042197559999999</v>
      </c>
      <c r="AW488">
        <v>0.5868814644</v>
      </c>
      <c r="AX488">
        <v>0.74662194000000004</v>
      </c>
      <c r="AY488">
        <v>916.25514614999997</v>
      </c>
      <c r="AZ488">
        <v>4.6281738462000002</v>
      </c>
      <c r="BA488">
        <v>28.321030769</v>
      </c>
      <c r="BB488">
        <v>182.69424615</v>
      </c>
      <c r="BC488">
        <v>73.727076922999998</v>
      </c>
      <c r="BD488">
        <v>0</v>
      </c>
      <c r="BE488">
        <v>900000</v>
      </c>
      <c r="BF488">
        <v>1.25</v>
      </c>
      <c r="BG488">
        <v>573635.4817</v>
      </c>
      <c r="BH488">
        <v>65570.725412</v>
      </c>
      <c r="BI488">
        <v>0.10602237959999999</v>
      </c>
      <c r="BJ488">
        <v>0.3504624616</v>
      </c>
      <c r="BK488">
        <v>0</v>
      </c>
      <c r="BL488">
        <f>BK488/BJ488</f>
        <v>0</v>
      </c>
      <c r="BM488">
        <v>27.905025568999999</v>
      </c>
      <c r="BN488">
        <v>1300</v>
      </c>
      <c r="BO488">
        <f>BN488*365.25*1000000/1000</f>
        <v>474825000</v>
      </c>
      <c r="BP488">
        <f>BO488/(CR488*1000)</f>
        <v>86.520590379008752</v>
      </c>
      <c r="BQ488">
        <v>0</v>
      </c>
      <c r="BR488">
        <v>531</v>
      </c>
      <c r="BS488">
        <v>530</v>
      </c>
      <c r="BT488">
        <v>724</v>
      </c>
      <c r="BU488" t="s">
        <v>688</v>
      </c>
      <c r="BV488" t="s">
        <v>689</v>
      </c>
      <c r="BW488">
        <v>41.4</v>
      </c>
      <c r="BX488">
        <v>2.17</v>
      </c>
      <c r="BY488" t="s">
        <v>109</v>
      </c>
      <c r="BZ488" t="s">
        <v>366</v>
      </c>
      <c r="CA488" t="s">
        <v>102</v>
      </c>
      <c r="CB488" t="s">
        <v>878</v>
      </c>
      <c r="CC488" t="s">
        <v>80</v>
      </c>
      <c r="CD488" t="s">
        <v>881</v>
      </c>
      <c r="CE488">
        <v>6273.2116213999998</v>
      </c>
      <c r="CF488">
        <v>1809</v>
      </c>
      <c r="CG488">
        <v>2103</v>
      </c>
      <c r="CH488">
        <v>2468</v>
      </c>
      <c r="CI488">
        <v>2930</v>
      </c>
      <c r="CJ488">
        <v>3482</v>
      </c>
      <c r="CK488">
        <v>3679</v>
      </c>
      <c r="CL488">
        <v>3837</v>
      </c>
      <c r="CM488">
        <v>3969</v>
      </c>
      <c r="CN488">
        <v>4101</v>
      </c>
      <c r="CO488">
        <v>4392</v>
      </c>
      <c r="CP488">
        <v>4731</v>
      </c>
      <c r="CQ488">
        <v>5095</v>
      </c>
      <c r="CR488">
        <v>5488</v>
      </c>
      <c r="CS488">
        <v>5891</v>
      </c>
      <c r="CT488" t="s">
        <v>885</v>
      </c>
      <c r="CU488">
        <v>6230</v>
      </c>
      <c r="CV488">
        <v>6511</v>
      </c>
      <c r="CW488">
        <v>32218.5</v>
      </c>
      <c r="CX488" t="s">
        <v>891</v>
      </c>
      <c r="CY488" t="s">
        <v>891</v>
      </c>
      <c r="CZ488">
        <v>4945.2765074999998</v>
      </c>
      <c r="DA488">
        <v>181.88394249999999</v>
      </c>
      <c r="DB488">
        <v>1.2722699641999999</v>
      </c>
      <c r="DC488">
        <v>0</v>
      </c>
      <c r="DD488">
        <f t="shared" si="103"/>
        <v>0</v>
      </c>
      <c r="DE488">
        <v>0.49079</v>
      </c>
      <c r="DF488">
        <v>0.45225500000000002</v>
      </c>
      <c r="DG488">
        <v>1.085207</v>
      </c>
      <c r="DH488">
        <v>1.78125562</v>
      </c>
      <c r="DI488">
        <v>0.313637</v>
      </c>
      <c r="DJ488">
        <v>0.55866749000000004</v>
      </c>
      <c r="DK488">
        <v>0</v>
      </c>
      <c r="DL488">
        <v>0</v>
      </c>
      <c r="DM488">
        <v>0</v>
      </c>
      <c r="DN488">
        <f>IF(AND(D488=1,AM488&gt;1),1,0)</f>
        <v>0</v>
      </c>
      <c r="DO488">
        <f>IF(AND(DN488=0,AN488=1),AO488,DN488)</f>
        <v>0</v>
      </c>
      <c r="DP488">
        <f>IF(AND(E488=1,AS489&gt;0.3),1,0)</f>
        <v>0</v>
      </c>
      <c r="DQ488">
        <f>IF(AND(F488=1,AT489&gt;0.4),1,0)</f>
        <v>0</v>
      </c>
      <c r="DR488">
        <f>IF(AND($F488=1,$AT489&gt;1),1,0)</f>
        <v>0</v>
      </c>
      <c r="DS488">
        <f>IF(AND($F488=1,$AX488&gt;0.3),1,0)</f>
        <v>1</v>
      </c>
      <c r="DT488">
        <f>IF(AND($F488=1,$AX488&gt;0.4),1,0)</f>
        <v>1</v>
      </c>
      <c r="DU488">
        <f>IF(AND($F488=1,$AX488&gt;1),1,0)</f>
        <v>0</v>
      </c>
      <c r="DV488">
        <f>IF(AND($F488=1,$BI488&gt;0.3),1,0)</f>
        <v>0</v>
      </c>
      <c r="DW488">
        <f>IF(AND($F488=1,$BI488&gt;0.4),1,0)</f>
        <v>0</v>
      </c>
      <c r="DX488">
        <f>IF(AND($F488=1,$BI488&gt;1),1,0)</f>
        <v>0</v>
      </c>
      <c r="DY488">
        <f>IF(AND($F488=1,$BL488&gt;0.3),1,0)</f>
        <v>0</v>
      </c>
      <c r="DZ488">
        <f>IF(AND($F488=1,$BL488&gt;0.4),1,0)</f>
        <v>0</v>
      </c>
      <c r="EA488">
        <f>IF(AND($F488=1,$BL488&gt;1),1,0)</f>
        <v>0</v>
      </c>
      <c r="EB488" s="3">
        <v>160.00999195092842</v>
      </c>
      <c r="EC488">
        <f t="shared" si="100"/>
        <v>878134835.8266952</v>
      </c>
      <c r="ED488">
        <f t="shared" si="101"/>
        <v>2404.2021514762359</v>
      </c>
      <c r="EE488">
        <f t="shared" si="102"/>
        <v>1300</v>
      </c>
      <c r="EF488">
        <v>0</v>
      </c>
      <c r="EG488">
        <v>56155.170750999998</v>
      </c>
      <c r="EH488">
        <v>0</v>
      </c>
      <c r="EI488">
        <v>0</v>
      </c>
      <c r="EJ488">
        <v>0</v>
      </c>
      <c r="EK488">
        <v>0</v>
      </c>
      <c r="EL488">
        <v>98064.397882999998</v>
      </c>
      <c r="EM488">
        <v>15749.477681</v>
      </c>
      <c r="EN488">
        <v>24342.722962</v>
      </c>
      <c r="EO488">
        <v>131772.81765000001</v>
      </c>
      <c r="EP488">
        <v>6391.6436907999996</v>
      </c>
    </row>
    <row r="489" spans="1:146" x14ac:dyDescent="0.25">
      <c r="A489">
        <v>22549</v>
      </c>
      <c r="H489">
        <v>285598.09928000002</v>
      </c>
      <c r="I489">
        <v>285598.09928000002</v>
      </c>
      <c r="J489">
        <v>229255.73194</v>
      </c>
      <c r="K489">
        <v>0</v>
      </c>
      <c r="L489">
        <v>0</v>
      </c>
      <c r="M489">
        <v>278085.81352999998</v>
      </c>
      <c r="N489">
        <v>278085.81352999998</v>
      </c>
      <c r="O489">
        <v>0</v>
      </c>
      <c r="P489">
        <v>0</v>
      </c>
      <c r="Q489">
        <v>0</v>
      </c>
      <c r="AF489">
        <v>644</v>
      </c>
      <c r="AG489">
        <v>0.41040000319999997</v>
      </c>
      <c r="BE489">
        <v>900000</v>
      </c>
      <c r="BQ489">
        <v>0</v>
      </c>
      <c r="BR489">
        <v>510</v>
      </c>
      <c r="BS489">
        <v>509</v>
      </c>
      <c r="BT489">
        <v>724</v>
      </c>
      <c r="BU489" t="s">
        <v>688</v>
      </c>
      <c r="BV489" t="s">
        <v>690</v>
      </c>
      <c r="BW489">
        <v>40.42</v>
      </c>
      <c r="BX489">
        <v>-3.71</v>
      </c>
      <c r="BY489" t="s">
        <v>109</v>
      </c>
      <c r="BZ489" t="s">
        <v>366</v>
      </c>
      <c r="CA489" t="s">
        <v>102</v>
      </c>
      <c r="CB489" t="s">
        <v>878</v>
      </c>
      <c r="CC489" t="s">
        <v>74</v>
      </c>
      <c r="CD489" t="s">
        <v>74</v>
      </c>
      <c r="CE489">
        <v>3530.3296503000001</v>
      </c>
      <c r="CF489">
        <v>1700</v>
      </c>
      <c r="CG489">
        <v>2018</v>
      </c>
      <c r="CH489">
        <v>2392</v>
      </c>
      <c r="CI489">
        <v>2898</v>
      </c>
      <c r="CJ489">
        <v>3521</v>
      </c>
      <c r="CK489">
        <v>3890</v>
      </c>
      <c r="CL489">
        <v>4253</v>
      </c>
      <c r="CM489">
        <v>4355</v>
      </c>
      <c r="CN489">
        <v>4414</v>
      </c>
      <c r="CO489">
        <v>4688</v>
      </c>
      <c r="CP489">
        <v>5014</v>
      </c>
      <c r="CQ489">
        <v>5619</v>
      </c>
      <c r="CR489">
        <v>6405</v>
      </c>
      <c r="CS489">
        <v>7214</v>
      </c>
      <c r="CT489" t="s">
        <v>885</v>
      </c>
      <c r="CU489">
        <v>7752</v>
      </c>
      <c r="CV489">
        <v>8098</v>
      </c>
      <c r="CW489">
        <v>35297.9</v>
      </c>
      <c r="CX489" t="s">
        <v>891</v>
      </c>
      <c r="CY489" t="s">
        <v>891</v>
      </c>
      <c r="CZ489">
        <v>4836.2906687000004</v>
      </c>
      <c r="DA489">
        <v>-313.86210119999998</v>
      </c>
      <c r="DB489">
        <v>8.3365602492999997</v>
      </c>
      <c r="DC489">
        <v>37.431598663000003</v>
      </c>
      <c r="DD489">
        <f t="shared" si="103"/>
        <v>4.4900531566533139</v>
      </c>
      <c r="DE489">
        <v>3.2821600436999998</v>
      </c>
      <c r="DF489">
        <v>15.211999893</v>
      </c>
      <c r="DG489">
        <v>0.2157620043</v>
      </c>
      <c r="DH489">
        <v>24.34914792</v>
      </c>
      <c r="DI489">
        <v>0.38156800000000002</v>
      </c>
      <c r="DJ489">
        <v>9.2908621999999994</v>
      </c>
      <c r="DK489">
        <v>0</v>
      </c>
      <c r="DL489">
        <v>0</v>
      </c>
      <c r="DM489">
        <v>0</v>
      </c>
      <c r="EB489" s="3">
        <v>160.00999195092842</v>
      </c>
      <c r="EC489">
        <f t="shared" si="100"/>
        <v>1024863998.4456966</v>
      </c>
      <c r="ED489">
        <f t="shared" si="101"/>
        <v>2805.9247048479028</v>
      </c>
      <c r="EE489">
        <f t="shared" si="102"/>
        <v>2805.9247048479028</v>
      </c>
      <c r="EF489">
        <v>0</v>
      </c>
      <c r="EG489">
        <v>0</v>
      </c>
      <c r="EJ489">
        <v>8919.3547911000005</v>
      </c>
      <c r="EK489">
        <v>8919.3547911000005</v>
      </c>
      <c r="EL489">
        <v>82857.644427000007</v>
      </c>
      <c r="EM489">
        <v>13193.602117</v>
      </c>
      <c r="EN489">
        <v>13193.602117</v>
      </c>
      <c r="EO489">
        <v>114642.07428</v>
      </c>
    </row>
    <row r="490" spans="1:146" x14ac:dyDescent="0.25">
      <c r="A490">
        <v>22567</v>
      </c>
      <c r="H490">
        <v>118605.11915</v>
      </c>
      <c r="I490">
        <v>118605.11915</v>
      </c>
      <c r="J490">
        <v>58202.871916999997</v>
      </c>
      <c r="K490">
        <v>58202.871916999997</v>
      </c>
      <c r="L490">
        <v>58202.871916999997</v>
      </c>
      <c r="M490">
        <v>54716.594574000002</v>
      </c>
      <c r="N490">
        <v>54716.594574000002</v>
      </c>
      <c r="O490">
        <v>54716.594574000002</v>
      </c>
      <c r="P490">
        <v>54716.594574000002</v>
      </c>
      <c r="Q490">
        <v>54716.594574000002</v>
      </c>
      <c r="AF490">
        <v>19</v>
      </c>
      <c r="AG490">
        <v>0.4205000103</v>
      </c>
      <c r="BE490">
        <v>1100000</v>
      </c>
      <c r="BQ490">
        <v>0</v>
      </c>
      <c r="BR490">
        <v>494</v>
      </c>
      <c r="BS490">
        <v>493</v>
      </c>
      <c r="BT490">
        <v>724</v>
      </c>
      <c r="BU490" t="s">
        <v>688</v>
      </c>
      <c r="BV490" t="s">
        <v>691</v>
      </c>
      <c r="BW490">
        <v>39.479999999999997</v>
      </c>
      <c r="BX490">
        <v>-0.39</v>
      </c>
      <c r="BY490" t="s">
        <v>109</v>
      </c>
      <c r="BZ490" t="s">
        <v>366</v>
      </c>
      <c r="CA490" t="s">
        <v>102</v>
      </c>
      <c r="CB490" t="s">
        <v>878</v>
      </c>
      <c r="CC490" t="s">
        <v>74</v>
      </c>
      <c r="CD490" t="s">
        <v>74</v>
      </c>
      <c r="CE490">
        <v>2631.0426802000002</v>
      </c>
      <c r="CF490">
        <v>506</v>
      </c>
      <c r="CG490">
        <v>507</v>
      </c>
      <c r="CH490">
        <v>505</v>
      </c>
      <c r="CI490">
        <v>567</v>
      </c>
      <c r="CJ490">
        <v>645</v>
      </c>
      <c r="CK490">
        <v>695</v>
      </c>
      <c r="CL490">
        <v>745</v>
      </c>
      <c r="CM490">
        <v>763</v>
      </c>
      <c r="CN490">
        <v>776</v>
      </c>
      <c r="CO490">
        <v>785</v>
      </c>
      <c r="CP490">
        <v>795</v>
      </c>
      <c r="CQ490">
        <v>804</v>
      </c>
      <c r="CR490">
        <v>799</v>
      </c>
      <c r="CS490">
        <v>801</v>
      </c>
      <c r="CT490" t="s">
        <v>884</v>
      </c>
      <c r="CU490">
        <v>837</v>
      </c>
      <c r="CV490">
        <v>889</v>
      </c>
      <c r="CW490">
        <v>25476.7</v>
      </c>
      <c r="CX490" t="s">
        <v>891</v>
      </c>
      <c r="CY490" t="s">
        <v>891</v>
      </c>
      <c r="CZ490">
        <v>4731.1933718</v>
      </c>
      <c r="DA490">
        <v>-33.278496969999999</v>
      </c>
      <c r="DB490">
        <v>0.1564089954</v>
      </c>
      <c r="DC490">
        <v>85.349800110000004</v>
      </c>
      <c r="DD490">
        <f t="shared" si="103"/>
        <v>100</v>
      </c>
      <c r="DE490">
        <v>0.716584</v>
      </c>
      <c r="DF490">
        <v>4.9741E-2</v>
      </c>
      <c r="DG490">
        <v>14.406447</v>
      </c>
      <c r="DH490">
        <v>3.0193930899999999</v>
      </c>
      <c r="DI490">
        <v>1.0141</v>
      </c>
      <c r="DJ490">
        <v>3.0619609099999998</v>
      </c>
      <c r="DK490">
        <v>0</v>
      </c>
      <c r="DL490">
        <v>0</v>
      </c>
      <c r="DM490">
        <v>0</v>
      </c>
      <c r="EB490" s="3">
        <v>160.00999195092842</v>
      </c>
      <c r="EC490">
        <f t="shared" si="100"/>
        <v>127847983.56879181</v>
      </c>
      <c r="ED490">
        <f t="shared" si="101"/>
        <v>350.02870244706861</v>
      </c>
      <c r="EE490">
        <f t="shared" si="102"/>
        <v>350.02870244706861</v>
      </c>
      <c r="EF490">
        <v>58202.871916999997</v>
      </c>
      <c r="EG490">
        <v>54716.594574000002</v>
      </c>
      <c r="EJ490">
        <v>52049.661196000001</v>
      </c>
      <c r="EK490">
        <v>52049.661196000001</v>
      </c>
      <c r="EL490">
        <v>136773.76882</v>
      </c>
      <c r="EM490">
        <v>26699.235623</v>
      </c>
      <c r="EN490">
        <v>26699.235623</v>
      </c>
      <c r="EO490">
        <v>179721.23853</v>
      </c>
    </row>
    <row r="491" spans="1:146" x14ac:dyDescent="0.25">
      <c r="A491">
        <v>22579</v>
      </c>
      <c r="B491">
        <v>8</v>
      </c>
      <c r="C491">
        <v>0.125</v>
      </c>
      <c r="D491">
        <v>0</v>
      </c>
      <c r="E491">
        <v>0.875</v>
      </c>
      <c r="F491">
        <v>1</v>
      </c>
      <c r="G491">
        <v>0</v>
      </c>
      <c r="H491">
        <v>2942.9348125000001</v>
      </c>
      <c r="I491">
        <v>2942.9348125000001</v>
      </c>
      <c r="J491">
        <v>0</v>
      </c>
      <c r="K491">
        <v>0</v>
      </c>
      <c r="L491">
        <v>0</v>
      </c>
      <c r="M491">
        <v>464836.52815000003</v>
      </c>
      <c r="N491">
        <v>464836.52815000003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380</v>
      </c>
      <c r="AG491">
        <v>6.2199998700000002E-2</v>
      </c>
      <c r="AH491">
        <v>0</v>
      </c>
      <c r="AI491" s="1">
        <v>2.3482437999999999E-6</v>
      </c>
      <c r="AJ491">
        <f>IF(AI491&gt;0,MIN(AH491/AI491,100),100)</f>
        <v>0</v>
      </c>
      <c r="AK491">
        <v>89262.675224999999</v>
      </c>
      <c r="AL491">
        <v>30127.313302999999</v>
      </c>
      <c r="AM491">
        <v>0.25313475000000002</v>
      </c>
      <c r="AN491">
        <f>IF(AND(AK491=0,AL491=0,AM491=0),1,0)</f>
        <v>0</v>
      </c>
      <c r="AQ491">
        <v>10.740045844999999</v>
      </c>
      <c r="AR491">
        <v>0</v>
      </c>
      <c r="AS491">
        <v>400.03429051000001</v>
      </c>
      <c r="AT491">
        <v>0.1942678286</v>
      </c>
      <c r="AU491">
        <v>80.860924827000005</v>
      </c>
      <c r="AV491">
        <v>58.331501007</v>
      </c>
      <c r="AW491">
        <v>543.25500488</v>
      </c>
      <c r="AX491">
        <v>0.10737399760000001</v>
      </c>
      <c r="AY491">
        <v>1174961.9086</v>
      </c>
      <c r="AZ491">
        <v>4.0027142856999998</v>
      </c>
      <c r="BA491">
        <v>7411.9157143000002</v>
      </c>
      <c r="BB491">
        <v>75973.611428999997</v>
      </c>
      <c r="BC491">
        <v>21362.377143000002</v>
      </c>
      <c r="BD491">
        <v>1.2857142856999999</v>
      </c>
      <c r="BE491">
        <v>37</v>
      </c>
      <c r="BF491">
        <v>1</v>
      </c>
      <c r="BG491">
        <v>315884218.75</v>
      </c>
      <c r="BH491">
        <v>15471117.814999999</v>
      </c>
      <c r="BI491">
        <v>4.8182194800000001E-2</v>
      </c>
      <c r="BJ491">
        <v>417.63208334000001</v>
      </c>
      <c r="BK491">
        <v>11.263922689999999</v>
      </c>
      <c r="BL491">
        <f>BK491/BJ491</f>
        <v>2.6970922827377428E-2</v>
      </c>
      <c r="BM491">
        <v>48.474440602000001</v>
      </c>
      <c r="BQ491">
        <v>1</v>
      </c>
      <c r="BR491">
        <v>169</v>
      </c>
      <c r="BS491">
        <v>169</v>
      </c>
      <c r="BT491">
        <v>729</v>
      </c>
      <c r="BU491" t="s">
        <v>692</v>
      </c>
      <c r="BV491" t="s">
        <v>693</v>
      </c>
      <c r="BW491">
        <v>15.59</v>
      </c>
      <c r="BX491">
        <v>32.53</v>
      </c>
      <c r="BY491" t="s">
        <v>77</v>
      </c>
      <c r="BZ491" t="s">
        <v>78</v>
      </c>
      <c r="CA491" t="s">
        <v>118</v>
      </c>
      <c r="CB491" t="s">
        <v>879</v>
      </c>
      <c r="CC491" t="s">
        <v>96</v>
      </c>
      <c r="CD491" t="s">
        <v>96</v>
      </c>
      <c r="CE491">
        <v>1582.7956875</v>
      </c>
      <c r="CF491">
        <v>183</v>
      </c>
      <c r="CG491">
        <v>252</v>
      </c>
      <c r="CH491">
        <v>347</v>
      </c>
      <c r="CI491">
        <v>477</v>
      </c>
      <c r="CJ491">
        <v>657</v>
      </c>
      <c r="CK491">
        <v>886</v>
      </c>
      <c r="CL491">
        <v>1164</v>
      </c>
      <c r="CM491">
        <v>1611</v>
      </c>
      <c r="CN491">
        <v>2360</v>
      </c>
      <c r="CO491">
        <v>3088</v>
      </c>
      <c r="CP491">
        <v>3505</v>
      </c>
      <c r="CQ491">
        <v>3979</v>
      </c>
      <c r="CR491">
        <v>4516</v>
      </c>
      <c r="CS491">
        <v>5161</v>
      </c>
      <c r="CT491" t="s">
        <v>885</v>
      </c>
      <c r="CU491">
        <v>6028</v>
      </c>
      <c r="CV491">
        <v>7090</v>
      </c>
      <c r="CW491">
        <v>4391.49</v>
      </c>
      <c r="CX491" t="s">
        <v>877</v>
      </c>
      <c r="CY491" t="s">
        <v>890</v>
      </c>
      <c r="CZ491">
        <v>1918.4900412</v>
      </c>
      <c r="DA491">
        <v>3185.6496016999999</v>
      </c>
      <c r="DB491" s="1">
        <v>2.55719E-6</v>
      </c>
      <c r="DC491">
        <v>0</v>
      </c>
      <c r="DD491">
        <f t="shared" si="103"/>
        <v>0</v>
      </c>
      <c r="DE491">
        <v>58.331501007</v>
      </c>
      <c r="DF491">
        <v>543.25500488</v>
      </c>
      <c r="DG491">
        <v>0.10737399760000001</v>
      </c>
      <c r="DH491">
        <v>420.42067945000002</v>
      </c>
      <c r="DI491">
        <v>0.219996</v>
      </c>
      <c r="DJ491">
        <v>92.490989369999994</v>
      </c>
      <c r="DK491">
        <v>119016.90029999999</v>
      </c>
      <c r="DL491">
        <v>40169.751070999999</v>
      </c>
      <c r="DM491">
        <v>0.33751300000000001</v>
      </c>
      <c r="DN491">
        <f>IF(AND(D491=1,AM491&gt;1),1,0)</f>
        <v>0</v>
      </c>
      <c r="DO491">
        <f>IF(AND(DN491=0,AN491=1),AO491,DN491)</f>
        <v>0</v>
      </c>
      <c r="DP491">
        <f>IF(AND(E491=1,AS492&gt;0.3),1,0)</f>
        <v>0</v>
      </c>
      <c r="DQ491">
        <f>IF(AND(F491=1,AT492&gt;0.4),1,0)</f>
        <v>1</v>
      </c>
      <c r="DR491">
        <f>IF(AND($F491=1,$AT492&gt;1),1,0)</f>
        <v>0</v>
      </c>
      <c r="DS491">
        <f>IF(AND($F491=1,$AX491&gt;0.3),1,0)</f>
        <v>0</v>
      </c>
      <c r="DT491">
        <f>IF(AND($F491=1,$AX491&gt;0.4),1,0)</f>
        <v>0</v>
      </c>
      <c r="DU491">
        <f>IF(AND($F491=1,$AX491&gt;1),1,0)</f>
        <v>0</v>
      </c>
      <c r="DV491">
        <f>IF(AND($F491=1,$BI491&gt;0.3),1,0)</f>
        <v>0</v>
      </c>
      <c r="DW491">
        <f>IF(AND($F491=1,$BI491&gt;0.4),1,0)</f>
        <v>0</v>
      </c>
      <c r="DX491">
        <f>IF(AND($F491=1,$BI491&gt;1),1,0)</f>
        <v>0</v>
      </c>
      <c r="DY491">
        <f>IF(AND($F491=1,$BL491&gt;0.3),1,0)</f>
        <v>0</v>
      </c>
      <c r="DZ491">
        <f>IF(AND($F491=1,$BL491&gt;0.4),1,0)</f>
        <v>0</v>
      </c>
      <c r="EA491">
        <f>IF(AND($F491=1,$BL491&gt;1),1,0)</f>
        <v>0</v>
      </c>
      <c r="EB491" s="3">
        <v>62.709167718220222</v>
      </c>
      <c r="EC491">
        <f t="shared" si="100"/>
        <v>283194601.41548252</v>
      </c>
      <c r="ED491">
        <f t="shared" si="101"/>
        <v>775.34456239694055</v>
      </c>
      <c r="EE491">
        <f t="shared" si="102"/>
        <v>775.34456239694055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8243050.8995000003</v>
      </c>
    </row>
    <row r="492" spans="1:146" x14ac:dyDescent="0.25">
      <c r="A492">
        <v>22597</v>
      </c>
      <c r="B492">
        <v>2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32062.68319</v>
      </c>
      <c r="I492">
        <v>3222.4836463000001</v>
      </c>
      <c r="J492">
        <v>3222.4836463000001</v>
      </c>
      <c r="K492">
        <v>3222.4836463000001</v>
      </c>
      <c r="L492">
        <v>0</v>
      </c>
      <c r="M492">
        <v>64241.361263999999</v>
      </c>
      <c r="N492">
        <v>30437.736701000002</v>
      </c>
      <c r="O492">
        <v>0</v>
      </c>
      <c r="P492">
        <v>0</v>
      </c>
      <c r="Q492">
        <v>0</v>
      </c>
      <c r="R492">
        <v>103798.27953</v>
      </c>
      <c r="S492">
        <v>103798.27953</v>
      </c>
      <c r="T492">
        <v>103798.27953</v>
      </c>
      <c r="U492">
        <v>103798.27953</v>
      </c>
      <c r="V492">
        <v>4283.0531091000003</v>
      </c>
      <c r="W492">
        <v>4283.0531091000003</v>
      </c>
      <c r="X492">
        <v>0</v>
      </c>
      <c r="Y492">
        <v>0</v>
      </c>
      <c r="Z492">
        <v>0</v>
      </c>
      <c r="AA492">
        <v>12921.886439</v>
      </c>
      <c r="AB492">
        <v>12921.886439</v>
      </c>
      <c r="AC492">
        <v>12921.886439</v>
      </c>
      <c r="AD492">
        <v>12921.886439</v>
      </c>
      <c r="AE492">
        <v>12921.886439</v>
      </c>
      <c r="AF492">
        <v>16</v>
      </c>
      <c r="AG492">
        <v>0.91970002650000005</v>
      </c>
      <c r="AH492">
        <v>3.0268162698999999</v>
      </c>
      <c r="AI492">
        <v>8.0578170000000001E-3</v>
      </c>
      <c r="AJ492">
        <f>IF(AI492&gt;0,MIN(AH492/AI492,100),100)</f>
        <v>100</v>
      </c>
      <c r="AK492">
        <v>0</v>
      </c>
      <c r="AL492">
        <v>0</v>
      </c>
      <c r="AM492">
        <v>0</v>
      </c>
      <c r="AN492">
        <f>IF(AND(AK492=0,AL492=0,AM492=0),1,0)</f>
        <v>1</v>
      </c>
      <c r="AQ492">
        <v>44.502491167000002</v>
      </c>
      <c r="AR492">
        <v>0</v>
      </c>
      <c r="AS492">
        <v>0.51402809999999999</v>
      </c>
      <c r="AT492">
        <v>0.57877699999999999</v>
      </c>
      <c r="AU492">
        <v>0.29750779999999999</v>
      </c>
      <c r="AV492">
        <v>0.30369800330000002</v>
      </c>
      <c r="AW492">
        <v>1.3957999944999999</v>
      </c>
      <c r="AX492">
        <v>0.21758000550000001</v>
      </c>
      <c r="AY492">
        <v>22699.94</v>
      </c>
      <c r="AZ492">
        <v>8.3680000000000003</v>
      </c>
      <c r="BA492">
        <v>1733.96</v>
      </c>
      <c r="BB492">
        <v>2301.4699999999998</v>
      </c>
      <c r="BC492">
        <v>1838.07</v>
      </c>
      <c r="BD492">
        <v>0</v>
      </c>
      <c r="BE492">
        <v>1100000</v>
      </c>
      <c r="BF492">
        <v>3.8</v>
      </c>
      <c r="BG492">
        <v>474930.93900000001</v>
      </c>
      <c r="BH492">
        <v>301260.10800000001</v>
      </c>
      <c r="BI492">
        <v>0.63432403169999996</v>
      </c>
      <c r="BJ492">
        <v>8.3268999999999996E-2</v>
      </c>
      <c r="BK492">
        <v>0.33521599000000002</v>
      </c>
      <c r="BL492">
        <f>BK492/BJ492</f>
        <v>4.0256997201839821</v>
      </c>
      <c r="BM492">
        <v>36.585887810000003</v>
      </c>
      <c r="BN492">
        <v>360</v>
      </c>
      <c r="BO492">
        <f>BN492*365.25*1000000/1000</f>
        <v>131490000</v>
      </c>
      <c r="BP492">
        <f>BO492/(CR492*1000)</f>
        <v>96.683823529411768</v>
      </c>
      <c r="BQ492">
        <v>0</v>
      </c>
      <c r="BR492">
        <v>630</v>
      </c>
      <c r="BS492">
        <v>629</v>
      </c>
      <c r="BT492">
        <v>752</v>
      </c>
      <c r="BU492" t="s">
        <v>694</v>
      </c>
      <c r="BV492" t="s">
        <v>695</v>
      </c>
      <c r="BW492">
        <v>59.33</v>
      </c>
      <c r="BX492">
        <v>18.05</v>
      </c>
      <c r="BY492" t="s">
        <v>109</v>
      </c>
      <c r="BZ492" t="s">
        <v>338</v>
      </c>
      <c r="CA492" t="s">
        <v>102</v>
      </c>
      <c r="CB492" t="s">
        <v>878</v>
      </c>
      <c r="CC492" t="s">
        <v>80</v>
      </c>
      <c r="CD492" t="s">
        <v>881</v>
      </c>
      <c r="CE492">
        <v>1480.6919178000001</v>
      </c>
      <c r="CF492">
        <v>741</v>
      </c>
      <c r="CG492">
        <v>772</v>
      </c>
      <c r="CH492">
        <v>805</v>
      </c>
      <c r="CI492">
        <v>1003</v>
      </c>
      <c r="CJ492">
        <v>1035</v>
      </c>
      <c r="CK492">
        <v>1015</v>
      </c>
      <c r="CL492">
        <v>992</v>
      </c>
      <c r="CM492">
        <v>1012</v>
      </c>
      <c r="CN492">
        <v>1038</v>
      </c>
      <c r="CO492">
        <v>1138</v>
      </c>
      <c r="CP492">
        <v>1206</v>
      </c>
      <c r="CQ492">
        <v>1248</v>
      </c>
      <c r="CR492">
        <v>1360</v>
      </c>
      <c r="CS492">
        <v>1485</v>
      </c>
      <c r="CT492" t="s">
        <v>886</v>
      </c>
      <c r="CU492">
        <v>1595</v>
      </c>
      <c r="CV492">
        <v>1695</v>
      </c>
      <c r="CW492">
        <v>45038.2</v>
      </c>
      <c r="CX492" t="s">
        <v>891</v>
      </c>
      <c r="CY492" t="s">
        <v>891</v>
      </c>
      <c r="CZ492">
        <v>6812.5176320999999</v>
      </c>
      <c r="DA492">
        <v>1185.6695637</v>
      </c>
      <c r="DB492">
        <v>14.422400475</v>
      </c>
      <c r="DC492">
        <v>28.766000748</v>
      </c>
      <c r="DD492">
        <f t="shared" si="103"/>
        <v>1.9945362630765529</v>
      </c>
      <c r="DE492">
        <v>0.30369800330000002</v>
      </c>
      <c r="DF492">
        <v>1.3957999944999999</v>
      </c>
      <c r="DG492">
        <v>0.21758000550000001</v>
      </c>
      <c r="DH492">
        <v>0.51402809999999999</v>
      </c>
      <c r="DI492">
        <v>0.57877699999999999</v>
      </c>
      <c r="DJ492">
        <v>0.29750779999999999</v>
      </c>
      <c r="DK492">
        <v>0</v>
      </c>
      <c r="DL492">
        <v>0</v>
      </c>
      <c r="DM492">
        <v>0</v>
      </c>
      <c r="DN492">
        <f>IF(AND(D492=1,AM492&gt;1),1,0)</f>
        <v>0</v>
      </c>
      <c r="DO492">
        <f>IF(AND(DN492=0,AN492=1),AO492,DN492)</f>
        <v>0</v>
      </c>
      <c r="DP492">
        <f>IF(AND(E492=1,AS493&gt;0.3),1,0)</f>
        <v>1</v>
      </c>
      <c r="DQ492">
        <f>IF(AND(F492=1,AT493&gt;0.4),1,0)</f>
        <v>0</v>
      </c>
      <c r="DR492">
        <f>IF(AND($F492=1,$AT493&gt;1),1,0)</f>
        <v>0</v>
      </c>
      <c r="DS492">
        <f>IF(AND($F492=1,$AX492&gt;0.3),1,0)</f>
        <v>0</v>
      </c>
      <c r="DT492">
        <f>IF(AND($F492=1,$AX492&gt;0.4),1,0)</f>
        <v>0</v>
      </c>
      <c r="DU492">
        <f>IF(AND($F492=1,$AX492&gt;1),1,0)</f>
        <v>0</v>
      </c>
      <c r="DV492">
        <f>IF(AND($F492=1,$BI492&gt;0.3),1,0)</f>
        <v>1</v>
      </c>
      <c r="DW492">
        <f>IF(AND($F492=1,$BI492&gt;0.4),1,0)</f>
        <v>1</v>
      </c>
      <c r="DX492">
        <f>IF(AND($F492=1,$BI492&gt;1),1,0)</f>
        <v>0</v>
      </c>
      <c r="DY492">
        <f>IF(AND($F492=1,$BL492&gt;0.3),1,0)</f>
        <v>1</v>
      </c>
      <c r="DZ492">
        <f>IF(AND($F492=1,$BL492&gt;0.4),1,0)</f>
        <v>1</v>
      </c>
      <c r="EA492">
        <f>IF(AND($F492=1,$BL492&gt;1),1,0)</f>
        <v>1</v>
      </c>
      <c r="EB492" s="3">
        <v>121.70436086467575</v>
      </c>
      <c r="EC492">
        <f t="shared" si="100"/>
        <v>165517930.77595901</v>
      </c>
      <c r="ED492">
        <f t="shared" si="101"/>
        <v>453.16339705943602</v>
      </c>
      <c r="EE492">
        <f t="shared" si="102"/>
        <v>360</v>
      </c>
      <c r="EF492">
        <v>3222.4836463000001</v>
      </c>
      <c r="EG492">
        <v>0</v>
      </c>
      <c r="EH492">
        <v>12921.886439</v>
      </c>
      <c r="EI492">
        <v>4283.0531091000003</v>
      </c>
      <c r="EJ492">
        <v>3220.8203102000002</v>
      </c>
      <c r="EK492">
        <v>3220.8203102000002</v>
      </c>
      <c r="EL492">
        <v>3220.8203102000002</v>
      </c>
      <c r="EM492">
        <v>2629.2225881999998</v>
      </c>
      <c r="EN492">
        <v>33212.425381000001</v>
      </c>
      <c r="EO492">
        <v>98524.448497999998</v>
      </c>
      <c r="EP492">
        <v>45501.887892999999</v>
      </c>
    </row>
    <row r="493" spans="1:146" x14ac:dyDescent="0.25">
      <c r="A493">
        <v>22606</v>
      </c>
      <c r="B493">
        <v>2</v>
      </c>
      <c r="C493">
        <v>0.70860927149999997</v>
      </c>
      <c r="D493">
        <v>1</v>
      </c>
      <c r="E493">
        <v>0.29139072849999997</v>
      </c>
      <c r="F493">
        <v>0</v>
      </c>
      <c r="G493">
        <v>0</v>
      </c>
      <c r="H493">
        <v>324994.04171000002</v>
      </c>
      <c r="I493">
        <v>309424.17560999998</v>
      </c>
      <c r="J493">
        <v>0</v>
      </c>
      <c r="K493">
        <v>0</v>
      </c>
      <c r="L493">
        <v>0</v>
      </c>
      <c r="M493">
        <v>372162.57614000002</v>
      </c>
      <c r="N493">
        <v>333866.39794</v>
      </c>
      <c r="O493">
        <v>93166.231541999994</v>
      </c>
      <c r="P493">
        <v>0</v>
      </c>
      <c r="Q493">
        <v>0</v>
      </c>
      <c r="R493">
        <v>133416.93510999999</v>
      </c>
      <c r="S493">
        <v>77721.339466999998</v>
      </c>
      <c r="T493">
        <v>47931.619412</v>
      </c>
      <c r="U493">
        <v>0</v>
      </c>
      <c r="V493">
        <v>13304.982205</v>
      </c>
      <c r="W493">
        <v>13304.982205</v>
      </c>
      <c r="X493">
        <v>2210.8780597</v>
      </c>
      <c r="Y493">
        <v>2210.8780597</v>
      </c>
      <c r="Z493">
        <v>2210.8780597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449</v>
      </c>
      <c r="AG493">
        <v>1.4350999594</v>
      </c>
      <c r="AH493">
        <v>125.11044194999999</v>
      </c>
      <c r="AI493">
        <v>686.09421200999998</v>
      </c>
      <c r="AJ493">
        <f>IF(AI493&gt;0,MIN(AH493/AI493,100),100)</f>
        <v>0.18235169421335459</v>
      </c>
      <c r="AK493">
        <v>19694.352709999999</v>
      </c>
      <c r="AL493">
        <v>19013.558325999998</v>
      </c>
      <c r="AM493">
        <v>0.96543199999999996</v>
      </c>
      <c r="AN493">
        <f>IF(AND(AK493=0,AL493=0,AM493=0),1,0)</f>
        <v>0</v>
      </c>
      <c r="AQ493">
        <v>5.0261665982999997</v>
      </c>
      <c r="AR493">
        <v>0</v>
      </c>
      <c r="AS493">
        <v>105.33624512</v>
      </c>
      <c r="AT493">
        <v>0.229042</v>
      </c>
      <c r="AU493">
        <v>24.126437330000002</v>
      </c>
      <c r="AV493">
        <v>18.262800216999999</v>
      </c>
      <c r="AW493">
        <v>52.582401275999999</v>
      </c>
      <c r="AX493">
        <v>0.3473170102</v>
      </c>
      <c r="AY493">
        <v>1845.52</v>
      </c>
      <c r="AZ493">
        <v>5.0860000000000003</v>
      </c>
      <c r="BA493">
        <v>235.19</v>
      </c>
      <c r="BB493">
        <v>1647.18</v>
      </c>
      <c r="BC493">
        <v>651.91</v>
      </c>
      <c r="BD493">
        <v>0</v>
      </c>
      <c r="BE493">
        <v>1100000</v>
      </c>
      <c r="BF493">
        <v>3.8</v>
      </c>
      <c r="BG493">
        <v>2160047.852</v>
      </c>
      <c r="BH493">
        <v>334805.31199999998</v>
      </c>
      <c r="BI493">
        <v>0.1549990255</v>
      </c>
      <c r="BJ493">
        <v>5.8583722099999997</v>
      </c>
      <c r="BK493">
        <v>0.16579037999999999</v>
      </c>
      <c r="BL493">
        <f>BK493/BJ493</f>
        <v>2.8299734816610432E-2</v>
      </c>
      <c r="BM493">
        <v>153.0355016</v>
      </c>
      <c r="BN493">
        <v>151</v>
      </c>
      <c r="BO493">
        <f>BN493*365.25*1000000/1000</f>
        <v>55152750</v>
      </c>
      <c r="BP493">
        <f>BO493/(CR493*1000)</f>
        <v>46.621090448013526</v>
      </c>
      <c r="BQ493">
        <v>1</v>
      </c>
      <c r="BR493">
        <v>578</v>
      </c>
      <c r="BS493">
        <v>577</v>
      </c>
      <c r="BT493">
        <v>756</v>
      </c>
      <c r="BU493" t="s">
        <v>696</v>
      </c>
      <c r="BV493" t="s">
        <v>697</v>
      </c>
      <c r="BW493">
        <v>47.37</v>
      </c>
      <c r="BX493">
        <v>8.5500000000000007</v>
      </c>
      <c r="BY493" t="s">
        <v>109</v>
      </c>
      <c r="BZ493" t="s">
        <v>110</v>
      </c>
      <c r="CA493" t="s">
        <v>102</v>
      </c>
      <c r="CB493" t="s">
        <v>878</v>
      </c>
      <c r="CC493" t="s">
        <v>80</v>
      </c>
      <c r="CD493" t="s">
        <v>881</v>
      </c>
      <c r="CE493">
        <v>1507.3748959</v>
      </c>
      <c r="CF493">
        <v>494</v>
      </c>
      <c r="CG493">
        <v>514</v>
      </c>
      <c r="CH493">
        <v>535</v>
      </c>
      <c r="CI493">
        <v>614</v>
      </c>
      <c r="CJ493">
        <v>711</v>
      </c>
      <c r="CK493">
        <v>713</v>
      </c>
      <c r="CL493">
        <v>707</v>
      </c>
      <c r="CM493">
        <v>836</v>
      </c>
      <c r="CN493">
        <v>1006</v>
      </c>
      <c r="CO493">
        <v>1048</v>
      </c>
      <c r="CP493">
        <v>1078</v>
      </c>
      <c r="CQ493">
        <v>1128</v>
      </c>
      <c r="CR493">
        <v>1183</v>
      </c>
      <c r="CS493">
        <v>1241</v>
      </c>
      <c r="CT493" t="s">
        <v>886</v>
      </c>
      <c r="CU493">
        <v>1305</v>
      </c>
      <c r="CV493">
        <v>1374</v>
      </c>
      <c r="CW493">
        <v>32091</v>
      </c>
      <c r="CX493" t="s">
        <v>891</v>
      </c>
      <c r="CY493" t="s">
        <v>891</v>
      </c>
      <c r="CZ493">
        <v>5595.3381867999997</v>
      </c>
      <c r="DA493">
        <v>672.11042258999998</v>
      </c>
      <c r="DB493">
        <v>552.79699706999997</v>
      </c>
      <c r="DC493">
        <v>181.10899352999999</v>
      </c>
      <c r="DD493">
        <f t="shared" si="103"/>
        <v>0.32762296917301525</v>
      </c>
      <c r="DE493">
        <v>18.262800216999999</v>
      </c>
      <c r="DF493">
        <v>52.582401275999999</v>
      </c>
      <c r="DG493">
        <v>0.3473170102</v>
      </c>
      <c r="DH493">
        <v>105.33624512</v>
      </c>
      <c r="DI493">
        <v>0.229042</v>
      </c>
      <c r="DJ493">
        <v>24.126437330000002</v>
      </c>
      <c r="DK493">
        <v>19694.352709999999</v>
      </c>
      <c r="DL493">
        <v>19013.558325999998</v>
      </c>
      <c r="DM493">
        <v>0.96543199999999996</v>
      </c>
      <c r="DN493">
        <f>IF(AND(D493=1,AM493&gt;1),1,0)</f>
        <v>0</v>
      </c>
      <c r="DO493">
        <f>IF(AND(DN493=0,AN493=1),AO493,DN493)</f>
        <v>0</v>
      </c>
      <c r="DP493">
        <f>IF(AND(E493=1,AS494&gt;0.3),1,0)</f>
        <v>0</v>
      </c>
      <c r="DQ493">
        <f>IF(AND(F493=1,AT494&gt;0.4),1,0)</f>
        <v>0</v>
      </c>
      <c r="DR493">
        <f>IF(AND($F493=1,$AT494&gt;1),1,0)</f>
        <v>0</v>
      </c>
      <c r="DS493">
        <f>IF(AND($F493=1,$AX493&gt;0.3),1,0)</f>
        <v>0</v>
      </c>
      <c r="DT493">
        <f>IF(AND($F493=1,$AX493&gt;0.4),1,0)</f>
        <v>0</v>
      </c>
      <c r="DU493">
        <f>IF(AND($F493=1,$AX493&gt;1),1,0)</f>
        <v>0</v>
      </c>
      <c r="DV493">
        <f>IF(AND($F493=1,$BI493&gt;0.3),1,0)</f>
        <v>0</v>
      </c>
      <c r="DW493">
        <f>IF(AND($F493=1,$BI493&gt;0.4),1,0)</f>
        <v>0</v>
      </c>
      <c r="DX493">
        <f>IF(AND($F493=1,$BI493&gt;1),1,0)</f>
        <v>0</v>
      </c>
      <c r="DY493">
        <f>IF(AND($F493=1,$BL493&gt;0.3),1,0)</f>
        <v>0</v>
      </c>
      <c r="DZ493">
        <f>IF(AND($F493=1,$BL493&gt;0.4),1,0)</f>
        <v>0</v>
      </c>
      <c r="EA493">
        <f>IF(AND($F493=1,$BL493&gt;1),1,0)</f>
        <v>0</v>
      </c>
      <c r="EB493" s="3">
        <v>176.82282493835856</v>
      </c>
      <c r="EC493">
        <f t="shared" si="100"/>
        <v>209181401.90207818</v>
      </c>
      <c r="ED493">
        <f t="shared" si="101"/>
        <v>572.70746585100119</v>
      </c>
      <c r="EE493">
        <f t="shared" si="102"/>
        <v>151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3925.5522507999999</v>
      </c>
      <c r="EM493">
        <v>0</v>
      </c>
      <c r="EN493">
        <v>0</v>
      </c>
      <c r="EO493">
        <v>0</v>
      </c>
      <c r="EP493">
        <v>1842.8151230999999</v>
      </c>
    </row>
    <row r="494" spans="1:146" x14ac:dyDescent="0.25">
      <c r="A494">
        <v>22608</v>
      </c>
      <c r="B494">
        <v>1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386349.81686000002</v>
      </c>
      <c r="I494">
        <v>149663.45456000001</v>
      </c>
      <c r="J494">
        <v>149663.45456000001</v>
      </c>
      <c r="K494">
        <v>100257.1603</v>
      </c>
      <c r="L494">
        <v>41027.007680000002</v>
      </c>
      <c r="M494">
        <v>273577.21782000002</v>
      </c>
      <c r="N494">
        <v>74741.288163999998</v>
      </c>
      <c r="O494">
        <v>15138.370459</v>
      </c>
      <c r="P494">
        <v>15138.370459</v>
      </c>
      <c r="Q494">
        <v>15138.370459</v>
      </c>
      <c r="R494">
        <v>160261.12906000001</v>
      </c>
      <c r="S494">
        <v>5423.7761293000003</v>
      </c>
      <c r="T494">
        <v>0</v>
      </c>
      <c r="U494">
        <v>0</v>
      </c>
      <c r="V494">
        <v>73284.931163000001</v>
      </c>
      <c r="W494">
        <v>26062.082823000001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406</v>
      </c>
      <c r="AG494">
        <v>0.23469999429999999</v>
      </c>
      <c r="AH494">
        <v>0</v>
      </c>
      <c r="AI494">
        <v>5.9580299999999996E-3</v>
      </c>
      <c r="AJ494">
        <f>IF(AI494&gt;0,MIN(AH494/AI494,100),100)</f>
        <v>0</v>
      </c>
      <c r="AK494">
        <v>34175.103000000003</v>
      </c>
      <c r="AL494">
        <v>56608.870912999999</v>
      </c>
      <c r="AM494">
        <v>1.656436</v>
      </c>
      <c r="AN494">
        <f>IF(AND(AK494=0,AL494=0,AM494=0),1,0)</f>
        <v>0</v>
      </c>
      <c r="AQ494">
        <v>138.52117579</v>
      </c>
      <c r="AR494">
        <v>1</v>
      </c>
      <c r="AS494">
        <v>37.802614349999999</v>
      </c>
      <c r="AT494">
        <v>1.3731599999999999</v>
      </c>
      <c r="AU494">
        <v>51.909024639999998</v>
      </c>
      <c r="AV494">
        <v>76.003799439000005</v>
      </c>
      <c r="AW494">
        <v>55.832599639999998</v>
      </c>
      <c r="AX494">
        <v>1.3612799645</v>
      </c>
      <c r="AY494">
        <v>111402.19</v>
      </c>
      <c r="AZ494">
        <v>4.6379999999999999</v>
      </c>
      <c r="BA494">
        <v>1109.28</v>
      </c>
      <c r="BB494">
        <v>28297.13</v>
      </c>
      <c r="BC494">
        <v>7172.46</v>
      </c>
      <c r="BD494">
        <v>0</v>
      </c>
      <c r="BE494">
        <v>49000</v>
      </c>
      <c r="BF494">
        <v>1.285714</v>
      </c>
      <c r="BG494">
        <v>25542601.561999999</v>
      </c>
      <c r="BH494">
        <v>7212332.3689999999</v>
      </c>
      <c r="BI494">
        <v>0.28236483080000002</v>
      </c>
      <c r="BJ494">
        <v>17.455869669999998</v>
      </c>
      <c r="BK494">
        <v>0</v>
      </c>
      <c r="BL494">
        <f>BK494/BJ494</f>
        <v>0</v>
      </c>
      <c r="BM494">
        <v>44.92201644</v>
      </c>
      <c r="BQ494">
        <v>0</v>
      </c>
      <c r="BR494">
        <v>443</v>
      </c>
      <c r="BS494">
        <v>442</v>
      </c>
      <c r="BT494">
        <v>760</v>
      </c>
      <c r="BU494" t="s">
        <v>698</v>
      </c>
      <c r="BV494" t="s">
        <v>699</v>
      </c>
      <c r="BW494">
        <v>36.200000000000003</v>
      </c>
      <c r="BX494">
        <v>37.17</v>
      </c>
      <c r="BY494" t="s">
        <v>71</v>
      </c>
      <c r="BZ494" t="s">
        <v>88</v>
      </c>
      <c r="CA494" t="s">
        <v>118</v>
      </c>
      <c r="CB494" t="s">
        <v>879</v>
      </c>
      <c r="CC494" t="s">
        <v>74</v>
      </c>
      <c r="CD494" t="s">
        <v>74</v>
      </c>
      <c r="CE494">
        <v>1219.5417735000001</v>
      </c>
      <c r="CF494">
        <v>319</v>
      </c>
      <c r="CG494">
        <v>392</v>
      </c>
      <c r="CH494">
        <v>480</v>
      </c>
      <c r="CI494">
        <v>588</v>
      </c>
      <c r="CJ494">
        <v>721</v>
      </c>
      <c r="CK494">
        <v>879</v>
      </c>
      <c r="CL494">
        <v>1070</v>
      </c>
      <c r="CM494">
        <v>1292</v>
      </c>
      <c r="CN494">
        <v>1554</v>
      </c>
      <c r="CO494">
        <v>1864</v>
      </c>
      <c r="CP494">
        <v>2204</v>
      </c>
      <c r="CQ494">
        <v>2605</v>
      </c>
      <c r="CR494">
        <v>3068</v>
      </c>
      <c r="CS494">
        <v>3550</v>
      </c>
      <c r="CT494" t="s">
        <v>883</v>
      </c>
      <c r="CU494">
        <v>4065</v>
      </c>
      <c r="CV494">
        <v>4625</v>
      </c>
      <c r="CW494">
        <v>6496.88</v>
      </c>
      <c r="CX494" t="s">
        <v>877</v>
      </c>
      <c r="CY494" t="s">
        <v>890</v>
      </c>
      <c r="CZ494">
        <v>4360.3866754999999</v>
      </c>
      <c r="DA494">
        <v>3261.0865804999999</v>
      </c>
      <c r="DB494">
        <v>0.1546539962</v>
      </c>
      <c r="DC494">
        <v>84.059600829999994</v>
      </c>
      <c r="DD494">
        <f t="shared" si="103"/>
        <v>100</v>
      </c>
      <c r="DE494">
        <v>76.003799439000005</v>
      </c>
      <c r="DF494">
        <v>55.832599639999998</v>
      </c>
      <c r="DG494">
        <v>1.3612799645</v>
      </c>
      <c r="DH494">
        <v>3.4837727200000002</v>
      </c>
      <c r="DI494">
        <v>1.14619</v>
      </c>
      <c r="DJ494">
        <v>3.9930548400000001</v>
      </c>
      <c r="DK494">
        <v>0</v>
      </c>
      <c r="DL494">
        <v>0</v>
      </c>
      <c r="DM494">
        <v>0</v>
      </c>
      <c r="DN494">
        <f>IF(AND(D494=1,AM494&gt;1),1,0)</f>
        <v>0</v>
      </c>
      <c r="DO494">
        <f>IF(AND(DN494=0,AN494=1),AO494,DN494)</f>
        <v>0</v>
      </c>
      <c r="DP494">
        <f>IF(AND(E494=1,AS495&gt;0.3),1,0)</f>
        <v>0</v>
      </c>
      <c r="DQ494">
        <f>IF(AND(F494=1,AT495&gt;0.4),1,0)</f>
        <v>0</v>
      </c>
      <c r="DR494">
        <f>IF(AND($F494=1,$AT495&gt;1),1,0)</f>
        <v>0</v>
      </c>
      <c r="DS494">
        <f>IF(AND($F494=1,$AX494&gt;0.3),1,0)</f>
        <v>1</v>
      </c>
      <c r="DT494">
        <f>IF(AND($F494=1,$AX494&gt;0.4),1,0)</f>
        <v>1</v>
      </c>
      <c r="DU494">
        <f>IF(AND($F494=1,$AX494&gt;1),1,0)</f>
        <v>1</v>
      </c>
      <c r="DV494">
        <f>IF(AND($F494=1,$BI494&gt;0.3),1,0)</f>
        <v>0</v>
      </c>
      <c r="DW494">
        <f>IF(AND($F494=1,$BI494&gt;0.4),1,0)</f>
        <v>0</v>
      </c>
      <c r="DX494">
        <f>IF(AND($F494=1,$BI494&gt;1),1,0)</f>
        <v>0</v>
      </c>
      <c r="DY494">
        <f>IF(AND($F494=1,$BL494&gt;0.3),1,0)</f>
        <v>0</v>
      </c>
      <c r="DZ494">
        <f>IF(AND($F494=1,$BL494&gt;0.4),1,0)</f>
        <v>0</v>
      </c>
      <c r="EA494">
        <f>IF(AND($F494=1,$BL494&gt;1),1,0)</f>
        <v>0</v>
      </c>
      <c r="EB494" s="3">
        <v>126.49000943315325</v>
      </c>
      <c r="EC494">
        <f t="shared" si="100"/>
        <v>388071348.94091415</v>
      </c>
      <c r="ED494">
        <f t="shared" si="101"/>
        <v>1062.4814481612982</v>
      </c>
      <c r="EE494">
        <f t="shared" si="102"/>
        <v>1062.4814481612982</v>
      </c>
      <c r="EF494">
        <v>100257.1603</v>
      </c>
      <c r="EG494">
        <v>15138.370459</v>
      </c>
      <c r="EH494">
        <v>0</v>
      </c>
      <c r="EI494">
        <v>12146.302308</v>
      </c>
      <c r="EJ494">
        <v>14569.349721</v>
      </c>
      <c r="EK494">
        <v>14569.349721</v>
      </c>
      <c r="EL494">
        <v>22806.724952</v>
      </c>
      <c r="EM494">
        <v>0</v>
      </c>
      <c r="EN494">
        <v>697.18852990000005</v>
      </c>
      <c r="EO494">
        <v>46263.909652000002</v>
      </c>
      <c r="EP494">
        <v>111645.60993999999</v>
      </c>
    </row>
    <row r="495" spans="1:146" x14ac:dyDescent="0.25">
      <c r="A495">
        <v>22610</v>
      </c>
      <c r="H495">
        <v>181738.66250999999</v>
      </c>
      <c r="I495">
        <v>60485.552342000003</v>
      </c>
      <c r="J495">
        <v>60485.552342000003</v>
      </c>
      <c r="K495">
        <v>60485.552342000003</v>
      </c>
      <c r="L495">
        <v>27761.697199999999</v>
      </c>
      <c r="M495">
        <v>260542.21057</v>
      </c>
      <c r="N495">
        <v>260542.21057</v>
      </c>
      <c r="O495">
        <v>57634.954840999999</v>
      </c>
      <c r="P495">
        <v>27316.856727999999</v>
      </c>
      <c r="Q495">
        <v>27316.856727999999</v>
      </c>
      <c r="AF495">
        <v>686</v>
      </c>
      <c r="AG495">
        <v>0.12950000170000001</v>
      </c>
      <c r="BE495">
        <v>49000</v>
      </c>
      <c r="BQ495">
        <v>0</v>
      </c>
      <c r="BR495">
        <v>382</v>
      </c>
      <c r="BS495">
        <v>382</v>
      </c>
      <c r="BT495">
        <v>760</v>
      </c>
      <c r="BU495" t="s">
        <v>698</v>
      </c>
      <c r="BV495" t="s">
        <v>700</v>
      </c>
      <c r="BW495">
        <v>33.5</v>
      </c>
      <c r="BX495">
        <v>36.31</v>
      </c>
      <c r="BY495" t="s">
        <v>71</v>
      </c>
      <c r="BZ495" t="s">
        <v>88</v>
      </c>
      <c r="CA495" t="s">
        <v>118</v>
      </c>
      <c r="CB495" t="s">
        <v>879</v>
      </c>
      <c r="CC495" t="s">
        <v>96</v>
      </c>
      <c r="CD495" t="s">
        <v>96</v>
      </c>
      <c r="CE495">
        <v>635.63464122000005</v>
      </c>
      <c r="CF495">
        <v>367</v>
      </c>
      <c r="CG495">
        <v>461</v>
      </c>
      <c r="CH495">
        <v>579</v>
      </c>
      <c r="CI495">
        <v>727</v>
      </c>
      <c r="CJ495">
        <v>914</v>
      </c>
      <c r="CK495">
        <v>1122</v>
      </c>
      <c r="CL495">
        <v>1376</v>
      </c>
      <c r="CM495">
        <v>1546</v>
      </c>
      <c r="CN495">
        <v>1691</v>
      </c>
      <c r="CO495">
        <v>1854</v>
      </c>
      <c r="CP495">
        <v>2063</v>
      </c>
      <c r="CQ495">
        <v>2294</v>
      </c>
      <c r="CR495">
        <v>2582</v>
      </c>
      <c r="CS495">
        <v>2952</v>
      </c>
      <c r="CT495" t="s">
        <v>883</v>
      </c>
      <c r="CU495">
        <v>3383</v>
      </c>
      <c r="CV495">
        <v>3856</v>
      </c>
      <c r="CW495">
        <v>6929.66</v>
      </c>
      <c r="CX495" t="s">
        <v>877</v>
      </c>
      <c r="CY495" t="s">
        <v>890</v>
      </c>
      <c r="CZ495">
        <v>4050.7028922</v>
      </c>
      <c r="DA495">
        <v>3251.4986527000001</v>
      </c>
      <c r="DB495">
        <v>2.6933300495000001</v>
      </c>
      <c r="DC495">
        <v>44.293598175</v>
      </c>
      <c r="DD495">
        <f t="shared" si="103"/>
        <v>16.44566293805055</v>
      </c>
      <c r="DE495">
        <v>2.3144500255999998</v>
      </c>
      <c r="DF495">
        <v>2.2390799522</v>
      </c>
      <c r="DG495">
        <v>1.0336600542000001</v>
      </c>
      <c r="DH495">
        <v>0.88545536000000002</v>
      </c>
      <c r="DI495">
        <v>1.20797</v>
      </c>
      <c r="DJ495">
        <v>1.0696009399999999</v>
      </c>
      <c r="DK495">
        <v>0</v>
      </c>
      <c r="DL495">
        <v>0</v>
      </c>
      <c r="DM495">
        <v>0</v>
      </c>
      <c r="EB495" s="3">
        <v>126.49000943315325</v>
      </c>
      <c r="EC495">
        <f t="shared" si="100"/>
        <v>326597204.35640168</v>
      </c>
      <c r="ED495">
        <f t="shared" si="101"/>
        <v>894.17441302231805</v>
      </c>
      <c r="EE495">
        <f t="shared" si="102"/>
        <v>894.17441302231805</v>
      </c>
      <c r="EF495">
        <v>60485.552342000003</v>
      </c>
      <c r="EG495">
        <v>57634.954840999999</v>
      </c>
      <c r="EJ495">
        <v>0</v>
      </c>
      <c r="EK495">
        <v>0</v>
      </c>
      <c r="EL495">
        <v>172519.68669</v>
      </c>
      <c r="EM495">
        <v>8318.3456378999999</v>
      </c>
      <c r="EN495">
        <v>41793.029213000002</v>
      </c>
      <c r="EO495">
        <v>260656.13313999999</v>
      </c>
    </row>
    <row r="496" spans="1:146" x14ac:dyDescent="0.25">
      <c r="A496">
        <v>22612</v>
      </c>
      <c r="H496">
        <v>333838.09947000002</v>
      </c>
      <c r="I496">
        <v>71223.776809000003</v>
      </c>
      <c r="J496">
        <v>71223.776809000003</v>
      </c>
      <c r="K496">
        <v>24075.392403999998</v>
      </c>
      <c r="L496">
        <v>0</v>
      </c>
      <c r="M496">
        <v>240767.79321999999</v>
      </c>
      <c r="N496">
        <v>166393.20329</v>
      </c>
      <c r="O496">
        <v>0</v>
      </c>
      <c r="P496">
        <v>0</v>
      </c>
      <c r="Q496">
        <v>0</v>
      </c>
      <c r="AF496">
        <v>284</v>
      </c>
      <c r="AG496">
        <v>0.21449999510000001</v>
      </c>
      <c r="BE496">
        <v>600000</v>
      </c>
      <c r="BQ496">
        <v>0</v>
      </c>
      <c r="BR496">
        <v>418</v>
      </c>
      <c r="BS496">
        <v>417</v>
      </c>
      <c r="BT496">
        <v>760</v>
      </c>
      <c r="BU496" t="s">
        <v>698</v>
      </c>
      <c r="BV496" t="s">
        <v>701</v>
      </c>
      <c r="BW496">
        <v>35.130000000000003</v>
      </c>
      <c r="BX496">
        <v>36.75</v>
      </c>
      <c r="BY496" t="s">
        <v>71</v>
      </c>
      <c r="BZ496" t="s">
        <v>88</v>
      </c>
      <c r="CA496" t="s">
        <v>118</v>
      </c>
      <c r="CB496" t="s">
        <v>879</v>
      </c>
      <c r="CC496" t="s">
        <v>74</v>
      </c>
      <c r="CD496" t="s">
        <v>74</v>
      </c>
      <c r="CE496">
        <v>850.90227025000002</v>
      </c>
      <c r="CF496">
        <v>125</v>
      </c>
      <c r="CG496">
        <v>139</v>
      </c>
      <c r="CH496">
        <v>154</v>
      </c>
      <c r="CI496">
        <v>172</v>
      </c>
      <c r="CJ496">
        <v>192</v>
      </c>
      <c r="CK496">
        <v>215</v>
      </c>
      <c r="CL496">
        <v>241</v>
      </c>
      <c r="CM496">
        <v>273</v>
      </c>
      <c r="CN496">
        <v>309</v>
      </c>
      <c r="CO496">
        <v>361</v>
      </c>
      <c r="CP496">
        <v>495</v>
      </c>
      <c r="CQ496">
        <v>676</v>
      </c>
      <c r="CR496">
        <v>893</v>
      </c>
      <c r="CS496">
        <v>1076</v>
      </c>
      <c r="CT496" t="s">
        <v>886</v>
      </c>
      <c r="CU496">
        <v>1249</v>
      </c>
      <c r="CV496">
        <v>1438</v>
      </c>
      <c r="CW496">
        <v>7297.4</v>
      </c>
      <c r="CX496" t="s">
        <v>877</v>
      </c>
      <c r="CY496" t="s">
        <v>890</v>
      </c>
      <c r="CZ496">
        <v>4238.1192134000003</v>
      </c>
      <c r="DA496">
        <v>3251.3080756999998</v>
      </c>
      <c r="DB496">
        <v>3.7726600170000002</v>
      </c>
      <c r="DC496">
        <v>0</v>
      </c>
      <c r="DD496">
        <f t="shared" ref="DD496:DD520" si="104">IF(DB496&gt;0,MIN(DC496/DB496,100),100)</f>
        <v>0</v>
      </c>
      <c r="DE496">
        <v>1.7670600413999999</v>
      </c>
      <c r="DF496">
        <v>8.0479602814</v>
      </c>
      <c r="DG496">
        <v>0.2195660025</v>
      </c>
      <c r="DH496">
        <v>8.9864797099999993</v>
      </c>
      <c r="DI496">
        <v>0.79854199999999997</v>
      </c>
      <c r="DJ496">
        <v>7.1760782499999998</v>
      </c>
      <c r="DK496">
        <v>0</v>
      </c>
      <c r="DL496">
        <v>0</v>
      </c>
      <c r="DM496">
        <v>0</v>
      </c>
      <c r="EB496" s="3">
        <v>126.49000943315325</v>
      </c>
      <c r="EC496">
        <f t="shared" si="100"/>
        <v>112955578.42380585</v>
      </c>
      <c r="ED496">
        <f t="shared" si="101"/>
        <v>309.25551929857863</v>
      </c>
      <c r="EE496">
        <f t="shared" si="102"/>
        <v>309.25551929857863</v>
      </c>
      <c r="EF496">
        <v>64906.785234000003</v>
      </c>
      <c r="EG496">
        <v>0</v>
      </c>
      <c r="EJ496">
        <v>0</v>
      </c>
      <c r="EK496">
        <v>0</v>
      </c>
      <c r="EL496">
        <v>0</v>
      </c>
      <c r="EM496">
        <v>5931.0395848999997</v>
      </c>
      <c r="EN496">
        <v>21347.523914000001</v>
      </c>
      <c r="EO496">
        <v>127964.84358</v>
      </c>
    </row>
    <row r="497" spans="1:146" x14ac:dyDescent="0.25">
      <c r="A497">
        <v>22613</v>
      </c>
      <c r="H497">
        <v>296362.79580000002</v>
      </c>
      <c r="I497">
        <v>40363.681447000003</v>
      </c>
      <c r="J497">
        <v>40363.681447000003</v>
      </c>
      <c r="K497">
        <v>19122.586156000001</v>
      </c>
      <c r="L497">
        <v>0</v>
      </c>
      <c r="M497">
        <v>249473.04190000001</v>
      </c>
      <c r="N497">
        <v>212162.40203999999</v>
      </c>
      <c r="O497">
        <v>0</v>
      </c>
      <c r="P497">
        <v>0</v>
      </c>
      <c r="Q497">
        <v>0</v>
      </c>
      <c r="AF497">
        <v>508</v>
      </c>
      <c r="AG497">
        <v>0.3258000016</v>
      </c>
      <c r="BE497">
        <v>600000</v>
      </c>
      <c r="BQ497">
        <v>0</v>
      </c>
      <c r="BR497">
        <v>411</v>
      </c>
      <c r="BS497">
        <v>410</v>
      </c>
      <c r="BT497">
        <v>760</v>
      </c>
      <c r="BU497" t="s">
        <v>698</v>
      </c>
      <c r="BV497" t="s">
        <v>702</v>
      </c>
      <c r="BW497">
        <v>34.729999999999997</v>
      </c>
      <c r="BX497">
        <v>36.72</v>
      </c>
      <c r="BY497" t="s">
        <v>71</v>
      </c>
      <c r="BZ497" t="s">
        <v>88</v>
      </c>
      <c r="CA497" t="s">
        <v>118</v>
      </c>
      <c r="CB497" t="s">
        <v>879</v>
      </c>
      <c r="CC497" t="s">
        <v>74</v>
      </c>
      <c r="CD497" t="s">
        <v>74</v>
      </c>
      <c r="CE497">
        <v>1040.3109242999999</v>
      </c>
      <c r="CF497">
        <v>101</v>
      </c>
      <c r="CG497">
        <v>126</v>
      </c>
      <c r="CH497">
        <v>159</v>
      </c>
      <c r="CI497">
        <v>200</v>
      </c>
      <c r="CJ497">
        <v>251</v>
      </c>
      <c r="CK497">
        <v>312</v>
      </c>
      <c r="CL497">
        <v>387</v>
      </c>
      <c r="CM497">
        <v>470</v>
      </c>
      <c r="CN497">
        <v>565</v>
      </c>
      <c r="CO497">
        <v>684</v>
      </c>
      <c r="CP497">
        <v>856</v>
      </c>
      <c r="CQ497">
        <v>1072</v>
      </c>
      <c r="CR497">
        <v>1321</v>
      </c>
      <c r="CS497">
        <v>1557</v>
      </c>
      <c r="CT497" t="s">
        <v>886</v>
      </c>
      <c r="CU497">
        <v>1799</v>
      </c>
      <c r="CV497">
        <v>2063</v>
      </c>
      <c r="CW497">
        <v>7003.55</v>
      </c>
      <c r="CX497" t="s">
        <v>877</v>
      </c>
      <c r="CY497" t="s">
        <v>890</v>
      </c>
      <c r="CZ497">
        <v>4192.2549802000003</v>
      </c>
      <c r="DA497">
        <v>3258.5451066000001</v>
      </c>
      <c r="DB497">
        <v>0.9666849971</v>
      </c>
      <c r="DC497">
        <v>2.0374999046000002</v>
      </c>
      <c r="DD497">
        <f t="shared" si="104"/>
        <v>2.1077185543505732</v>
      </c>
      <c r="DE497">
        <v>1.7670600413999999</v>
      </c>
      <c r="DF497">
        <v>8.0479602814</v>
      </c>
      <c r="DG497">
        <v>0.2195660025</v>
      </c>
      <c r="DH497">
        <v>8.9864797099999993</v>
      </c>
      <c r="DI497">
        <v>0.79854199999999997</v>
      </c>
      <c r="DJ497">
        <v>7.1760782499999998</v>
      </c>
      <c r="DK497">
        <v>0</v>
      </c>
      <c r="DL497">
        <v>0</v>
      </c>
      <c r="DM497">
        <v>0</v>
      </c>
      <c r="EB497" s="3">
        <v>126.49000943315325</v>
      </c>
      <c r="EC497">
        <f t="shared" si="100"/>
        <v>167093302.46119544</v>
      </c>
      <c r="ED497">
        <f t="shared" si="101"/>
        <v>457.47652966788621</v>
      </c>
      <c r="EE497">
        <f t="shared" si="102"/>
        <v>457.47652966788621</v>
      </c>
      <c r="EF497">
        <v>40363.681447000003</v>
      </c>
      <c r="EG497">
        <v>0</v>
      </c>
      <c r="EJ497">
        <v>0</v>
      </c>
      <c r="EK497">
        <v>0</v>
      </c>
      <c r="EL497">
        <v>30967.598719000001</v>
      </c>
      <c r="EM497">
        <v>0</v>
      </c>
      <c r="EN497">
        <v>1305.9912738</v>
      </c>
      <c r="EO497">
        <v>153457.62406</v>
      </c>
    </row>
    <row r="498" spans="1:146" x14ac:dyDescent="0.25">
      <c r="A498">
        <v>22617</v>
      </c>
      <c r="B498">
        <v>4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46137.172731999999</v>
      </c>
      <c r="I498">
        <v>46137.172731999999</v>
      </c>
      <c r="J498">
        <v>30578.580700999999</v>
      </c>
      <c r="K498">
        <v>0</v>
      </c>
      <c r="L498">
        <v>0</v>
      </c>
      <c r="M498">
        <v>119160.62947</v>
      </c>
      <c r="N498">
        <v>50130.752540000001</v>
      </c>
      <c r="O498">
        <v>46139.670719000002</v>
      </c>
      <c r="P498">
        <v>0</v>
      </c>
      <c r="Q498">
        <v>0</v>
      </c>
      <c r="R498">
        <v>49510.677759999999</v>
      </c>
      <c r="S498">
        <v>49510.677759999999</v>
      </c>
      <c r="T498">
        <v>0</v>
      </c>
      <c r="U498">
        <v>0</v>
      </c>
      <c r="V498">
        <v>1019.424264</v>
      </c>
      <c r="W498">
        <v>1019.424264</v>
      </c>
      <c r="X498">
        <v>0</v>
      </c>
      <c r="Y498">
        <v>0</v>
      </c>
      <c r="Z498">
        <v>0</v>
      </c>
      <c r="AA498">
        <v>23240.855522000002</v>
      </c>
      <c r="AB498">
        <v>23240.855522000002</v>
      </c>
      <c r="AC498">
        <v>23240.855522000002</v>
      </c>
      <c r="AD498">
        <v>5874.0459049000001</v>
      </c>
      <c r="AE498">
        <v>5874.0459049000001</v>
      </c>
      <c r="AF498">
        <v>2</v>
      </c>
      <c r="AG498">
        <v>0.89179998640000002</v>
      </c>
      <c r="AH498">
        <v>0</v>
      </c>
      <c r="AI498">
        <v>423.26931037000003</v>
      </c>
      <c r="AJ498">
        <f>IF(AI498&gt;0,MIN(AH498/AI498,100),100)</f>
        <v>0</v>
      </c>
      <c r="AK498">
        <v>147827.14827000001</v>
      </c>
      <c r="AL498">
        <v>23340.330364000001</v>
      </c>
      <c r="AM498">
        <v>0.13047217420000001</v>
      </c>
      <c r="AN498">
        <f>IF(AND(AK498=0,AL498=0,AM498=0),1,0)</f>
        <v>0</v>
      </c>
      <c r="AQ498">
        <v>46.990689475000003</v>
      </c>
      <c r="AR498">
        <v>0.17365256870000001</v>
      </c>
      <c r="AS498">
        <v>53.347927853999998</v>
      </c>
      <c r="AT498">
        <v>0.23231834209999999</v>
      </c>
      <c r="AU498">
        <v>13.224959615</v>
      </c>
      <c r="AV498">
        <v>4.0783300878000004</v>
      </c>
      <c r="AW498">
        <v>20.370731206999999</v>
      </c>
      <c r="AX498">
        <v>0.2245473026</v>
      </c>
      <c r="AY498">
        <v>123068.91044000001</v>
      </c>
      <c r="AZ498">
        <v>3.8631957874</v>
      </c>
      <c r="BA498">
        <v>1395.1228601</v>
      </c>
      <c r="BB498">
        <v>25434.121006000001</v>
      </c>
      <c r="BC498">
        <v>7908.0975973000004</v>
      </c>
      <c r="BD498">
        <v>3.7837379999999999E-4</v>
      </c>
      <c r="BE498">
        <v>277</v>
      </c>
      <c r="BF498">
        <v>1</v>
      </c>
      <c r="BG498">
        <v>38655240.876000002</v>
      </c>
      <c r="BH498">
        <v>8551765.3960999995</v>
      </c>
      <c r="BI498">
        <v>0.21031153950000001</v>
      </c>
      <c r="BJ498">
        <v>8.1354748076999996</v>
      </c>
      <c r="BK498">
        <v>2.2301865523000002</v>
      </c>
      <c r="BL498">
        <f>BK498/BJ498</f>
        <v>0.27413108700050193</v>
      </c>
      <c r="BM498">
        <v>70.395730654999994</v>
      </c>
      <c r="BN498">
        <v>4757</v>
      </c>
      <c r="BO498">
        <f>BN498*365.25*1000000/1000</f>
        <v>1737494250</v>
      </c>
      <c r="BP498">
        <f>BO498/(CR498*1000)</f>
        <v>211.55415195421892</v>
      </c>
      <c r="BQ498">
        <v>2</v>
      </c>
      <c r="BR498">
        <v>162</v>
      </c>
      <c r="BS498">
        <v>162</v>
      </c>
      <c r="BT498">
        <v>764</v>
      </c>
      <c r="BU498" t="s">
        <v>703</v>
      </c>
      <c r="BV498" t="s">
        <v>704</v>
      </c>
      <c r="BW498">
        <v>13.75</v>
      </c>
      <c r="BX498">
        <v>100.52</v>
      </c>
      <c r="BY498" t="s">
        <v>71</v>
      </c>
      <c r="BZ498" t="s">
        <v>156</v>
      </c>
      <c r="CA498" t="s">
        <v>79</v>
      </c>
      <c r="CB498" t="s">
        <v>877</v>
      </c>
      <c r="CC498" t="s">
        <v>80</v>
      </c>
      <c r="CD498" t="s">
        <v>881</v>
      </c>
      <c r="CE498">
        <v>9840.4160365999996</v>
      </c>
      <c r="CF498">
        <v>1360</v>
      </c>
      <c r="CG498">
        <v>1712</v>
      </c>
      <c r="CH498">
        <v>2151</v>
      </c>
      <c r="CI498">
        <v>2584</v>
      </c>
      <c r="CJ498">
        <v>3110</v>
      </c>
      <c r="CK498">
        <v>3842</v>
      </c>
      <c r="CL498">
        <v>4723</v>
      </c>
      <c r="CM498">
        <v>5279</v>
      </c>
      <c r="CN498">
        <v>5888</v>
      </c>
      <c r="CO498">
        <v>6106</v>
      </c>
      <c r="CP498">
        <v>6360</v>
      </c>
      <c r="CQ498">
        <v>7228</v>
      </c>
      <c r="CR498">
        <v>8213</v>
      </c>
      <c r="CS498">
        <v>9281</v>
      </c>
      <c r="CT498" t="s">
        <v>885</v>
      </c>
      <c r="CU498">
        <v>10265</v>
      </c>
      <c r="CV498">
        <v>11235</v>
      </c>
      <c r="CW498">
        <v>20105.900000000001</v>
      </c>
      <c r="CX498" t="s">
        <v>891</v>
      </c>
      <c r="CY498" t="s">
        <v>891</v>
      </c>
      <c r="CZ498">
        <v>1693.8538011999999</v>
      </c>
      <c r="DA498">
        <v>9895.1642374999992</v>
      </c>
      <c r="DB498">
        <v>342.85501098999998</v>
      </c>
      <c r="DC498">
        <v>0</v>
      </c>
      <c r="DD498">
        <f t="shared" si="104"/>
        <v>0</v>
      </c>
      <c r="DE498">
        <v>4.4299001693999998</v>
      </c>
      <c r="DF498">
        <v>17.205600739000001</v>
      </c>
      <c r="DG498">
        <v>0.25746899839999998</v>
      </c>
      <c r="DH498">
        <v>60.105291979999997</v>
      </c>
      <c r="DI498">
        <v>0.25817000000000001</v>
      </c>
      <c r="DJ498">
        <v>15.51735525</v>
      </c>
      <c r="DK498">
        <v>49522.329769999997</v>
      </c>
      <c r="DL498">
        <v>10185.752786999999</v>
      </c>
      <c r="DM498">
        <v>0.20568</v>
      </c>
      <c r="DN498">
        <f>IF(AND(D498=1,AM498&gt;1),1,0)</f>
        <v>0</v>
      </c>
      <c r="DO498">
        <f>IF(AND(DN498=0,AN498=1),AO498,DN498)</f>
        <v>0</v>
      </c>
      <c r="DP498">
        <f>IF(AND(E498=1,AS499&gt;0.3),1,0)</f>
        <v>0</v>
      </c>
      <c r="DQ498">
        <f>IF(AND(F498=1,AT499&gt;0.4),1,0)</f>
        <v>0</v>
      </c>
      <c r="DR498">
        <f>IF(AND($F498=1,$AT499&gt;1),1,0)</f>
        <v>0</v>
      </c>
      <c r="DS498">
        <f>IF(AND($F498=1,$AX498&gt;0.3),1,0)</f>
        <v>0</v>
      </c>
      <c r="DT498">
        <f>IF(AND($F498=1,$AX498&gt;0.4),1,0)</f>
        <v>0</v>
      </c>
      <c r="DU498">
        <f>IF(AND($F498=1,$AX498&gt;1),1,0)</f>
        <v>0</v>
      </c>
      <c r="DV498">
        <f>IF(AND($F498=1,$BI498&gt;0.3),1,0)</f>
        <v>0</v>
      </c>
      <c r="DW498">
        <f>IF(AND($F498=1,$BI498&gt;0.4),1,0)</f>
        <v>0</v>
      </c>
      <c r="DX498">
        <f>IF(AND($F498=1,$BI498&gt;1),1,0)</f>
        <v>0</v>
      </c>
      <c r="DY498">
        <f>IF(AND($F498=1,$BL498&gt;0.3),1,0)</f>
        <v>0</v>
      </c>
      <c r="DZ498">
        <f>IF(AND($F498=1,$BL498&gt;0.4),1,0)</f>
        <v>0</v>
      </c>
      <c r="EA498">
        <f>IF(AND($F498=1,$BL498&gt;1),1,0)</f>
        <v>0</v>
      </c>
      <c r="EB498" s="3">
        <v>114.67448189240109</v>
      </c>
      <c r="EC498">
        <f t="shared" si="100"/>
        <v>941821519.7822901</v>
      </c>
      <c r="ED498">
        <f t="shared" si="101"/>
        <v>2578.5667892738952</v>
      </c>
      <c r="EE498">
        <f t="shared" si="102"/>
        <v>4757</v>
      </c>
      <c r="EF498">
        <v>0</v>
      </c>
      <c r="EG498">
        <v>0</v>
      </c>
      <c r="EH498">
        <v>5874.0459049000001</v>
      </c>
      <c r="EI498">
        <v>0</v>
      </c>
      <c r="EJ498">
        <v>0</v>
      </c>
      <c r="EK498">
        <v>0</v>
      </c>
      <c r="EL498">
        <v>0</v>
      </c>
      <c r="EM498">
        <v>9932.8187429000009</v>
      </c>
      <c r="EN498">
        <v>9932.8187429000009</v>
      </c>
      <c r="EO498">
        <v>9932.8187429000009</v>
      </c>
      <c r="EP498">
        <v>170062.85782</v>
      </c>
    </row>
    <row r="499" spans="1:146" x14ac:dyDescent="0.25">
      <c r="A499">
        <v>22628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14977.604214999999</v>
      </c>
      <c r="N499">
        <v>0</v>
      </c>
      <c r="O499">
        <v>0</v>
      </c>
      <c r="P499">
        <v>0</v>
      </c>
      <c r="Q499">
        <v>0</v>
      </c>
      <c r="AF499">
        <v>67</v>
      </c>
      <c r="AG499">
        <v>0.57849997279999998</v>
      </c>
      <c r="BE499">
        <v>300000</v>
      </c>
      <c r="BQ499">
        <v>1</v>
      </c>
      <c r="BR499">
        <v>104</v>
      </c>
      <c r="BS499">
        <v>104</v>
      </c>
      <c r="BT499">
        <v>768</v>
      </c>
      <c r="BU499" t="s">
        <v>705</v>
      </c>
      <c r="BV499" t="s">
        <v>706</v>
      </c>
      <c r="BW499">
        <v>6.17</v>
      </c>
      <c r="BX499">
        <v>1.35</v>
      </c>
      <c r="BY499" t="s">
        <v>77</v>
      </c>
      <c r="BZ499" t="s">
        <v>335</v>
      </c>
      <c r="CA499" t="s">
        <v>73</v>
      </c>
      <c r="CB499" t="s">
        <v>73</v>
      </c>
      <c r="CC499" t="s">
        <v>93</v>
      </c>
      <c r="CD499" t="s">
        <v>881</v>
      </c>
      <c r="CE499">
        <v>1386.8863898</v>
      </c>
      <c r="CF499">
        <v>33</v>
      </c>
      <c r="CG499">
        <v>56</v>
      </c>
      <c r="CH499">
        <v>95</v>
      </c>
      <c r="CI499">
        <v>138</v>
      </c>
      <c r="CJ499">
        <v>192</v>
      </c>
      <c r="CK499">
        <v>257</v>
      </c>
      <c r="CL499">
        <v>344</v>
      </c>
      <c r="CM499">
        <v>443</v>
      </c>
      <c r="CN499">
        <v>562</v>
      </c>
      <c r="CO499">
        <v>713</v>
      </c>
      <c r="CP499">
        <v>904</v>
      </c>
      <c r="CQ499">
        <v>1146</v>
      </c>
      <c r="CR499">
        <v>1453</v>
      </c>
      <c r="CS499">
        <v>1830</v>
      </c>
      <c r="CT499" t="s">
        <v>886</v>
      </c>
      <c r="CU499">
        <v>2151</v>
      </c>
      <c r="CV499">
        <v>2472</v>
      </c>
      <c r="CW499">
        <v>985.86800000000005</v>
      </c>
      <c r="CX499" t="s">
        <v>889</v>
      </c>
      <c r="CY499" t="s">
        <v>889</v>
      </c>
      <c r="CZ499">
        <v>762.32369488999996</v>
      </c>
      <c r="DA499">
        <v>134.81664696000001</v>
      </c>
      <c r="DB499">
        <v>30.511199950999998</v>
      </c>
      <c r="DC499">
        <v>0</v>
      </c>
      <c r="DD499">
        <f t="shared" si="104"/>
        <v>0</v>
      </c>
      <c r="DE499">
        <v>4.6051800300000001E-2</v>
      </c>
      <c r="DF499">
        <v>0.89643102880000003</v>
      </c>
      <c r="DG499">
        <v>5.1372401400000003E-2</v>
      </c>
      <c r="DH499">
        <v>5.7309663300000002</v>
      </c>
      <c r="DI499">
        <v>8.0798799999999994E-3</v>
      </c>
      <c r="DJ499">
        <v>4.6305529999999998E-2</v>
      </c>
      <c r="DK499">
        <v>22783.27807</v>
      </c>
      <c r="DL499">
        <v>0</v>
      </c>
      <c r="DM499">
        <v>0</v>
      </c>
      <c r="EB499" s="3">
        <v>51.785057048214945</v>
      </c>
      <c r="EC499">
        <f t="shared" si="100"/>
        <v>75243687.891056314</v>
      </c>
      <c r="ED499">
        <f t="shared" si="101"/>
        <v>206.00599011925073</v>
      </c>
      <c r="EE499">
        <f t="shared" si="102"/>
        <v>206.00599011925073</v>
      </c>
      <c r="EF499">
        <v>0</v>
      </c>
      <c r="EG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15517.227596000001</v>
      </c>
    </row>
    <row r="500" spans="1:146" x14ac:dyDescent="0.25">
      <c r="A500">
        <v>22632</v>
      </c>
      <c r="H500">
        <v>245971.14405</v>
      </c>
      <c r="I500">
        <v>242575.80278999999</v>
      </c>
      <c r="J500">
        <v>215639.84083</v>
      </c>
      <c r="K500">
        <v>215639.84083</v>
      </c>
      <c r="L500">
        <v>115152.77003</v>
      </c>
      <c r="M500">
        <v>0</v>
      </c>
      <c r="N500">
        <v>0</v>
      </c>
      <c r="O500">
        <v>0</v>
      </c>
      <c r="P500">
        <v>0</v>
      </c>
      <c r="Q500">
        <v>0</v>
      </c>
      <c r="AF500">
        <v>7</v>
      </c>
      <c r="AG500">
        <v>4.0399998399999998E-2</v>
      </c>
      <c r="BE500">
        <v>600000</v>
      </c>
      <c r="BQ500">
        <v>0</v>
      </c>
      <c r="BR500">
        <v>247</v>
      </c>
      <c r="BS500">
        <v>247</v>
      </c>
      <c r="BT500">
        <v>784</v>
      </c>
      <c r="BU500" t="s">
        <v>707</v>
      </c>
      <c r="BV500" t="s">
        <v>708</v>
      </c>
      <c r="BW500">
        <v>24.46</v>
      </c>
      <c r="BX500">
        <v>54.36</v>
      </c>
      <c r="BY500" t="s">
        <v>71</v>
      </c>
      <c r="BZ500" t="s">
        <v>88</v>
      </c>
      <c r="CA500" t="s">
        <v>516</v>
      </c>
      <c r="CB500" t="s">
        <v>878</v>
      </c>
      <c r="CC500" t="s">
        <v>96</v>
      </c>
      <c r="CD500" t="s">
        <v>96</v>
      </c>
      <c r="CE500">
        <v>53.920991067000003</v>
      </c>
      <c r="CF500">
        <v>11</v>
      </c>
      <c r="CG500">
        <v>17</v>
      </c>
      <c r="CH500">
        <v>25</v>
      </c>
      <c r="CI500">
        <v>37</v>
      </c>
      <c r="CJ500">
        <v>62</v>
      </c>
      <c r="CK500">
        <v>120</v>
      </c>
      <c r="CL500">
        <v>229</v>
      </c>
      <c r="CM500">
        <v>279</v>
      </c>
      <c r="CN500">
        <v>331</v>
      </c>
      <c r="CO500">
        <v>392</v>
      </c>
      <c r="CP500">
        <v>486</v>
      </c>
      <c r="CQ500">
        <v>603</v>
      </c>
      <c r="CR500">
        <v>869</v>
      </c>
      <c r="CS500">
        <v>1247</v>
      </c>
      <c r="CT500" t="s">
        <v>886</v>
      </c>
      <c r="CU500">
        <v>1539</v>
      </c>
      <c r="CV500">
        <v>1724</v>
      </c>
      <c r="CW500">
        <v>35125</v>
      </c>
      <c r="CX500" t="s">
        <v>891</v>
      </c>
      <c r="CY500" t="s">
        <v>891</v>
      </c>
      <c r="CZ500">
        <v>2988.9610477000001</v>
      </c>
      <c r="DA500">
        <v>5140.2981675999999</v>
      </c>
      <c r="DB500">
        <v>9.0406701000000006E-2</v>
      </c>
      <c r="DC500">
        <v>10.577799797000001</v>
      </c>
      <c r="DD500">
        <f t="shared" si="104"/>
        <v>100</v>
      </c>
      <c r="DE500">
        <v>2.2390999794000002</v>
      </c>
      <c r="DF500">
        <v>0</v>
      </c>
      <c r="DG500">
        <v>0</v>
      </c>
      <c r="DH500">
        <v>0.53860145999999998</v>
      </c>
      <c r="DI500">
        <v>1.9755100000000001</v>
      </c>
      <c r="DJ500">
        <v>1.0640119299999999</v>
      </c>
      <c r="DK500">
        <v>0</v>
      </c>
      <c r="DL500">
        <v>0</v>
      </c>
      <c r="DM500">
        <v>0</v>
      </c>
      <c r="EB500" s="3">
        <v>92.670471613097021</v>
      </c>
      <c r="EC500">
        <f t="shared" si="100"/>
        <v>80530639.831781313</v>
      </c>
      <c r="ED500">
        <f t="shared" si="101"/>
        <v>220.48087565169422</v>
      </c>
      <c r="EE500">
        <f t="shared" si="102"/>
        <v>220.48087565169422</v>
      </c>
      <c r="EF500">
        <v>215639.84083</v>
      </c>
      <c r="EG500">
        <v>0</v>
      </c>
      <c r="EJ500">
        <v>0</v>
      </c>
      <c r="EK500">
        <v>0</v>
      </c>
      <c r="EL500">
        <v>173658.10881999999</v>
      </c>
      <c r="EM500">
        <v>71060.385051999998</v>
      </c>
      <c r="EN500">
        <v>486193.83574000001</v>
      </c>
      <c r="EO500">
        <v>954312.62786999997</v>
      </c>
    </row>
    <row r="501" spans="1:146" x14ac:dyDescent="0.25">
      <c r="A501">
        <v>22635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164616.72578000001</v>
      </c>
      <c r="I501">
        <v>146072.41988</v>
      </c>
      <c r="J501">
        <v>96892.819262000005</v>
      </c>
      <c r="K501">
        <v>96892.819262000005</v>
      </c>
      <c r="L501">
        <v>96892.819262000005</v>
      </c>
      <c r="M501">
        <v>15529.411077999999</v>
      </c>
      <c r="N501">
        <v>15529.411077999999</v>
      </c>
      <c r="O501">
        <v>15529.411077999999</v>
      </c>
      <c r="P501">
        <v>0</v>
      </c>
      <c r="Q501">
        <v>0</v>
      </c>
      <c r="R501">
        <v>43295.586217999997</v>
      </c>
      <c r="S501">
        <v>34738.172932000001</v>
      </c>
      <c r="T501">
        <v>14765.880440999999</v>
      </c>
      <c r="U501">
        <v>0</v>
      </c>
      <c r="V501">
        <v>31350.790455999999</v>
      </c>
      <c r="W501">
        <v>31350.790455999999</v>
      </c>
      <c r="X501">
        <v>31350.790455999999</v>
      </c>
      <c r="Y501">
        <v>31350.790455999999</v>
      </c>
      <c r="Z501">
        <v>31350.790455999999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6</v>
      </c>
      <c r="AG501">
        <v>4.8599999400000003E-2</v>
      </c>
      <c r="AH501">
        <v>111.06600189</v>
      </c>
      <c r="AI501">
        <v>0.29748898750000002</v>
      </c>
      <c r="AJ501">
        <f>IF(AI501&gt;0,MIN(AH501/AI501,100),100)</f>
        <v>100</v>
      </c>
      <c r="AK501">
        <v>0</v>
      </c>
      <c r="AL501">
        <v>0</v>
      </c>
      <c r="AM501">
        <v>0</v>
      </c>
      <c r="AN501">
        <f>IF(AND(AK501=0,AL501=0,AM501=0),1,0)</f>
        <v>1</v>
      </c>
      <c r="AQ501">
        <v>26.471674783000001</v>
      </c>
      <c r="AR501">
        <v>0</v>
      </c>
      <c r="BE501">
        <v>49000</v>
      </c>
      <c r="BF501">
        <v>1.285714</v>
      </c>
      <c r="BN501">
        <v>1779</v>
      </c>
      <c r="BO501">
        <f>BN501*365.25*1000000/1000</f>
        <v>649779750</v>
      </c>
      <c r="BP501">
        <f>BO501/(CR501*1000)</f>
        <v>354.10340599455043</v>
      </c>
      <c r="BQ501">
        <v>0</v>
      </c>
      <c r="BR501">
        <v>259</v>
      </c>
      <c r="BS501">
        <v>259</v>
      </c>
      <c r="BT501">
        <v>784</v>
      </c>
      <c r="BU501" t="s">
        <v>707</v>
      </c>
      <c r="BV501" t="s">
        <v>709</v>
      </c>
      <c r="BW501">
        <v>25.27</v>
      </c>
      <c r="BX501">
        <v>55.33</v>
      </c>
      <c r="BY501" t="s">
        <v>71</v>
      </c>
      <c r="BZ501" t="s">
        <v>88</v>
      </c>
      <c r="CA501" t="s">
        <v>516</v>
      </c>
      <c r="CB501" t="s">
        <v>878</v>
      </c>
      <c r="CC501" t="s">
        <v>96</v>
      </c>
      <c r="CD501" t="s">
        <v>96</v>
      </c>
      <c r="CE501">
        <v>294.71598478999999</v>
      </c>
      <c r="CF501">
        <v>20</v>
      </c>
      <c r="CG501">
        <v>28</v>
      </c>
      <c r="CH501">
        <v>39</v>
      </c>
      <c r="CI501">
        <v>50</v>
      </c>
      <c r="CJ501">
        <v>80</v>
      </c>
      <c r="CK501">
        <v>167</v>
      </c>
      <c r="CL501">
        <v>254</v>
      </c>
      <c r="CM501">
        <v>345</v>
      </c>
      <c r="CN501">
        <v>473</v>
      </c>
      <c r="CO501">
        <v>650</v>
      </c>
      <c r="CP501">
        <v>906</v>
      </c>
      <c r="CQ501">
        <v>1264</v>
      </c>
      <c r="CR501">
        <v>1835</v>
      </c>
      <c r="CS501">
        <v>2571</v>
      </c>
      <c r="CT501" t="s">
        <v>883</v>
      </c>
      <c r="CU501">
        <v>3134</v>
      </c>
      <c r="CV501">
        <v>3484</v>
      </c>
      <c r="CW501">
        <v>35227</v>
      </c>
      <c r="CX501" t="s">
        <v>891</v>
      </c>
      <c r="CY501" t="s">
        <v>891</v>
      </c>
      <c r="CZ501">
        <v>3085.4644306</v>
      </c>
      <c r="DA501">
        <v>5210.8055426000001</v>
      </c>
      <c r="DB501">
        <v>0.29748898750000002</v>
      </c>
      <c r="DC501">
        <v>111.06600189</v>
      </c>
      <c r="DD501">
        <f t="shared" si="104"/>
        <v>100</v>
      </c>
      <c r="DE501">
        <v>3.4694001100000003E-2</v>
      </c>
      <c r="DF501">
        <v>0.10451400280000001</v>
      </c>
      <c r="DG501">
        <v>0.33195599910000001</v>
      </c>
      <c r="DH501">
        <v>4.48531E-2</v>
      </c>
      <c r="DI501">
        <v>22.7226</v>
      </c>
      <c r="DJ501">
        <v>1.0191785099999999</v>
      </c>
      <c r="DK501">
        <v>0</v>
      </c>
      <c r="DL501">
        <v>0</v>
      </c>
      <c r="DM501">
        <v>0</v>
      </c>
      <c r="DN501">
        <f>IF(AND(D501=1,AM501&gt;1),1,0)</f>
        <v>0</v>
      </c>
      <c r="DO501">
        <f>IF(AND(DN501=0,AN501=1),AO501,DN501)</f>
        <v>0</v>
      </c>
      <c r="DP501">
        <f>IF(AND(E501=1,AS502&gt;0.3),1,0)</f>
        <v>0</v>
      </c>
      <c r="DQ501">
        <f>IF(AND(F501=1,AT502&gt;0.4),1,0)</f>
        <v>0</v>
      </c>
      <c r="DR501">
        <f>IF(AND($F501=1,$AT502&gt;1),1,0)</f>
        <v>0</v>
      </c>
      <c r="DS501">
        <f>IF(AND($F501=1,$AX501&gt;0.3),1,0)</f>
        <v>0</v>
      </c>
      <c r="DT501">
        <f>IF(AND($F501=1,$AX501&gt;0.4),1,0)</f>
        <v>0</v>
      </c>
      <c r="DU501">
        <f>IF(AND($F501=1,$AX501&gt;1),1,0)</f>
        <v>0</v>
      </c>
      <c r="DV501">
        <f>IF(AND($F501=1,$BI501&gt;0.3),1,0)</f>
        <v>0</v>
      </c>
      <c r="DW501">
        <f>IF(AND($F501=1,$BI501&gt;0.4),1,0)</f>
        <v>0</v>
      </c>
      <c r="DX501">
        <f>IF(AND($F501=1,$BI501&gt;1),1,0)</f>
        <v>0</v>
      </c>
      <c r="DY501">
        <f>IF(AND($F501=1,$BL501&gt;0.3),1,0)</f>
        <v>0</v>
      </c>
      <c r="DZ501">
        <f>IF(AND($F501=1,$BL501&gt;0.4),1,0)</f>
        <v>0</v>
      </c>
      <c r="EA501">
        <f>IF(AND($F501=1,$BL501&gt;1),1,0)</f>
        <v>0</v>
      </c>
      <c r="EB501" s="3">
        <v>92.670471613097021</v>
      </c>
      <c r="EC501">
        <f t="shared" si="100"/>
        <v>170050315.41003305</v>
      </c>
      <c r="ED501">
        <f t="shared" si="101"/>
        <v>465.57238989742109</v>
      </c>
      <c r="EE501">
        <f t="shared" si="102"/>
        <v>1779</v>
      </c>
      <c r="EF501">
        <v>96892.819262000005</v>
      </c>
      <c r="EG501">
        <v>0</v>
      </c>
      <c r="EH501">
        <v>0</v>
      </c>
      <c r="EI501">
        <v>99390.803971000001</v>
      </c>
      <c r="EJ501">
        <v>96892.819262000005</v>
      </c>
      <c r="EK501">
        <v>108682.48979000001</v>
      </c>
      <c r="EL501">
        <v>279770.06283000001</v>
      </c>
      <c r="EM501">
        <v>0</v>
      </c>
      <c r="EN501">
        <v>422392.46148</v>
      </c>
      <c r="EO501">
        <v>944344.78489000001</v>
      </c>
    </row>
    <row r="502" spans="1:146" x14ac:dyDescent="0.25">
      <c r="A502">
        <v>22637</v>
      </c>
      <c r="H502">
        <v>153253.12286</v>
      </c>
      <c r="I502">
        <v>136554.34087000001</v>
      </c>
      <c r="J502">
        <v>85560.260527000006</v>
      </c>
      <c r="K502">
        <v>85560.260527000006</v>
      </c>
      <c r="L502">
        <v>85560.260527000006</v>
      </c>
      <c r="M502">
        <v>7279.8352120999998</v>
      </c>
      <c r="N502">
        <v>7279.8352120999998</v>
      </c>
      <c r="O502">
        <v>7279.8352120999998</v>
      </c>
      <c r="P502">
        <v>0</v>
      </c>
      <c r="Q502">
        <v>0</v>
      </c>
      <c r="AF502">
        <v>13</v>
      </c>
      <c r="AG502">
        <v>5.7399999399999999E-2</v>
      </c>
      <c r="BE502">
        <v>600000</v>
      </c>
      <c r="BQ502">
        <v>0</v>
      </c>
      <c r="BR502">
        <v>262</v>
      </c>
      <c r="BS502">
        <v>262</v>
      </c>
      <c r="BT502">
        <v>784</v>
      </c>
      <c r="BU502" t="s">
        <v>707</v>
      </c>
      <c r="BV502" t="s">
        <v>710</v>
      </c>
      <c r="BW502">
        <v>25.35</v>
      </c>
      <c r="BX502">
        <v>55.42</v>
      </c>
      <c r="BY502" t="s">
        <v>71</v>
      </c>
      <c r="BZ502" t="s">
        <v>88</v>
      </c>
      <c r="CA502" t="s">
        <v>516</v>
      </c>
      <c r="CB502" t="s">
        <v>878</v>
      </c>
      <c r="CC502" t="s">
        <v>96</v>
      </c>
      <c r="CD502" t="s">
        <v>96</v>
      </c>
      <c r="CE502">
        <v>381.35576716000003</v>
      </c>
      <c r="CF502">
        <v>19</v>
      </c>
      <c r="CG502">
        <v>19</v>
      </c>
      <c r="CH502">
        <v>20</v>
      </c>
      <c r="CI502">
        <v>20</v>
      </c>
      <c r="CJ502">
        <v>28</v>
      </c>
      <c r="CK502">
        <v>54</v>
      </c>
      <c r="CL502">
        <v>117</v>
      </c>
      <c r="CM502">
        <v>169</v>
      </c>
      <c r="CN502">
        <v>229</v>
      </c>
      <c r="CO502">
        <v>311</v>
      </c>
      <c r="CP502">
        <v>444</v>
      </c>
      <c r="CQ502">
        <v>637</v>
      </c>
      <c r="CR502">
        <v>914</v>
      </c>
      <c r="CS502">
        <v>1266</v>
      </c>
      <c r="CT502" t="s">
        <v>886</v>
      </c>
      <c r="CU502">
        <v>1543</v>
      </c>
      <c r="CV502">
        <v>1726</v>
      </c>
      <c r="CW502">
        <v>35227</v>
      </c>
      <c r="CX502" t="s">
        <v>891</v>
      </c>
      <c r="CY502" t="s">
        <v>891</v>
      </c>
      <c r="CZ502">
        <v>3094.9825096</v>
      </c>
      <c r="DA502">
        <v>5217.1441600999997</v>
      </c>
      <c r="DB502">
        <v>0.29748898750000002</v>
      </c>
      <c r="DC502">
        <v>111.06600189</v>
      </c>
      <c r="DD502">
        <f t="shared" si="104"/>
        <v>100</v>
      </c>
      <c r="DE502">
        <v>3.4694001100000003E-2</v>
      </c>
      <c r="DF502">
        <v>0.10451400280000001</v>
      </c>
      <c r="DG502">
        <v>0.33195599910000001</v>
      </c>
      <c r="DH502">
        <v>4.48531E-2</v>
      </c>
      <c r="DI502">
        <v>22.7226</v>
      </c>
      <c r="DJ502">
        <v>1.0191785099999999</v>
      </c>
      <c r="DK502">
        <v>0</v>
      </c>
      <c r="DL502">
        <v>0</v>
      </c>
      <c r="DM502">
        <v>0</v>
      </c>
      <c r="EB502" s="3">
        <v>92.670471613097021</v>
      </c>
      <c r="EC502">
        <f t="shared" si="100"/>
        <v>84700811.054370672</v>
      </c>
      <c r="ED502">
        <f t="shared" si="101"/>
        <v>231.89818221593612</v>
      </c>
      <c r="EE502">
        <f t="shared" si="102"/>
        <v>231.89818221593612</v>
      </c>
      <c r="EF502">
        <v>85560.260527000006</v>
      </c>
      <c r="EG502">
        <v>0</v>
      </c>
      <c r="EJ502">
        <v>85560.260527000006</v>
      </c>
      <c r="EK502">
        <v>120115.65641</v>
      </c>
      <c r="EL502">
        <v>290287.41249000002</v>
      </c>
      <c r="EM502">
        <v>5561.4256101000001</v>
      </c>
      <c r="EN502">
        <v>417123.19624000002</v>
      </c>
      <c r="EO502">
        <v>943682.01225999999</v>
      </c>
    </row>
    <row r="503" spans="1:146" x14ac:dyDescent="0.25">
      <c r="A503">
        <v>22646</v>
      </c>
      <c r="B503">
        <v>10</v>
      </c>
      <c r="C503">
        <v>0.38595106550000002</v>
      </c>
      <c r="D503">
        <v>0</v>
      </c>
      <c r="E503">
        <v>0.56037884770000002</v>
      </c>
      <c r="F503">
        <v>1</v>
      </c>
      <c r="G503">
        <v>5.3670086800000003E-2</v>
      </c>
      <c r="H503">
        <v>73617.966715999995</v>
      </c>
      <c r="I503">
        <v>73617.966715999995</v>
      </c>
      <c r="J503">
        <v>34860.202307</v>
      </c>
      <c r="K503">
        <v>15694.837880999999</v>
      </c>
      <c r="L503">
        <v>15694.837880999999</v>
      </c>
      <c r="M503">
        <v>146482.06393</v>
      </c>
      <c r="N503">
        <v>146482.06393</v>
      </c>
      <c r="O503">
        <v>146482.06393</v>
      </c>
      <c r="P503">
        <v>146482.06393</v>
      </c>
      <c r="Q503">
        <v>146482.06393</v>
      </c>
      <c r="R503">
        <v>43782.154071999998</v>
      </c>
      <c r="S503">
        <v>30413.333758000001</v>
      </c>
      <c r="T503">
        <v>7323.7466242</v>
      </c>
      <c r="U503">
        <v>7323.7466242</v>
      </c>
      <c r="V503">
        <v>15033.850338</v>
      </c>
      <c r="W503">
        <v>15033.850338</v>
      </c>
      <c r="X503">
        <v>0</v>
      </c>
      <c r="Y503">
        <v>0</v>
      </c>
      <c r="Z503">
        <v>0</v>
      </c>
      <c r="AA503">
        <v>23808.246913999999</v>
      </c>
      <c r="AB503">
        <v>23808.246913999999</v>
      </c>
      <c r="AC503">
        <v>23808.246913999999</v>
      </c>
      <c r="AD503">
        <v>23808.246913999999</v>
      </c>
      <c r="AE503">
        <v>23808.246913999999</v>
      </c>
      <c r="AF503">
        <v>11</v>
      </c>
      <c r="AG503">
        <v>0.3623999953</v>
      </c>
      <c r="AH503">
        <v>36.747945025999996</v>
      </c>
      <c r="AI503">
        <v>27.30981749</v>
      </c>
      <c r="AJ503">
        <f>IF(AI503&gt;0,MIN(AH503/AI503,100),100)</f>
        <v>1.3455946763267803</v>
      </c>
      <c r="AK503">
        <v>12985.403216000001</v>
      </c>
      <c r="AL503">
        <v>57104.412531000002</v>
      </c>
      <c r="AM503">
        <v>26.595554646</v>
      </c>
      <c r="AN503">
        <f>IF(AND(AK503=0,AL503=0,AM503=0),1,0)</f>
        <v>0</v>
      </c>
      <c r="AQ503">
        <v>66.541917894999997</v>
      </c>
      <c r="AR503">
        <v>0.2367797948</v>
      </c>
      <c r="AS503">
        <v>2.8921822972000002</v>
      </c>
      <c r="AT503">
        <v>0.32904163380000001</v>
      </c>
      <c r="AU503">
        <v>1.1066903261000001</v>
      </c>
      <c r="AV503">
        <v>1.1080979200000001</v>
      </c>
      <c r="AW503">
        <v>0.55184799669999995</v>
      </c>
      <c r="AX503">
        <v>2.0079708997000001</v>
      </c>
      <c r="AY503">
        <v>4041.0681690000001</v>
      </c>
      <c r="AZ503">
        <v>10.858971831</v>
      </c>
      <c r="BA503">
        <v>11.254647887000001</v>
      </c>
      <c r="BB503">
        <v>461.37450704000003</v>
      </c>
      <c r="BC503">
        <v>80.157746478999996</v>
      </c>
      <c r="BD503">
        <v>3.4788732393999999</v>
      </c>
      <c r="BE503">
        <v>300000</v>
      </c>
      <c r="BF503">
        <v>2.2272729999999998</v>
      </c>
      <c r="BG503">
        <v>1342081.8265</v>
      </c>
      <c r="BH503">
        <v>420987.33146000002</v>
      </c>
      <c r="BI503">
        <v>0.27409865890000001</v>
      </c>
      <c r="BJ503">
        <v>1.2549768023000001</v>
      </c>
      <c r="BK503">
        <v>0.3537968313</v>
      </c>
      <c r="BL503">
        <f>BK503/BJ503</f>
        <v>0.28191503671748785</v>
      </c>
      <c r="BM503">
        <v>71.857836161999998</v>
      </c>
      <c r="BN503">
        <v>1267</v>
      </c>
      <c r="BO503">
        <f>BN503*365.25*1000000/1000</f>
        <v>462771750</v>
      </c>
      <c r="BP503">
        <f>BO503/(CR503*1000)</f>
        <v>595.58783783783781</v>
      </c>
      <c r="BQ503">
        <v>1</v>
      </c>
      <c r="BR503">
        <v>452</v>
      </c>
      <c r="BS503">
        <v>451</v>
      </c>
      <c r="BT503">
        <v>788</v>
      </c>
      <c r="BU503" t="s">
        <v>711</v>
      </c>
      <c r="BV503" t="s">
        <v>712</v>
      </c>
      <c r="BW503">
        <v>36.799999999999997</v>
      </c>
      <c r="BX503">
        <v>10.18</v>
      </c>
      <c r="BY503" t="s">
        <v>77</v>
      </c>
      <c r="BZ503" t="s">
        <v>78</v>
      </c>
      <c r="CA503" t="s">
        <v>79</v>
      </c>
      <c r="CB503" t="s">
        <v>877</v>
      </c>
      <c r="CC503" t="s">
        <v>74</v>
      </c>
      <c r="CD503" t="s">
        <v>74</v>
      </c>
      <c r="CE503">
        <v>1679.8036351999999</v>
      </c>
      <c r="CF503">
        <v>384</v>
      </c>
      <c r="CG503">
        <v>407</v>
      </c>
      <c r="CH503">
        <v>434</v>
      </c>
      <c r="CI503">
        <v>464</v>
      </c>
      <c r="CJ503">
        <v>505</v>
      </c>
      <c r="CK503">
        <v>551</v>
      </c>
      <c r="CL503">
        <v>577</v>
      </c>
      <c r="CM503">
        <v>606</v>
      </c>
      <c r="CN503">
        <v>644</v>
      </c>
      <c r="CO503">
        <v>682</v>
      </c>
      <c r="CP503">
        <v>711</v>
      </c>
      <c r="CQ503">
        <v>734</v>
      </c>
      <c r="CR503">
        <v>777</v>
      </c>
      <c r="CS503">
        <v>851</v>
      </c>
      <c r="CT503" t="s">
        <v>884</v>
      </c>
      <c r="CU503">
        <v>935</v>
      </c>
      <c r="CV503">
        <v>1018</v>
      </c>
      <c r="CW503">
        <v>6444.81</v>
      </c>
      <c r="CX503" t="s">
        <v>877</v>
      </c>
      <c r="CY503" t="s">
        <v>890</v>
      </c>
      <c r="CZ503">
        <v>4428.6749348000003</v>
      </c>
      <c r="DA503">
        <v>888.82666130999996</v>
      </c>
      <c r="DB503">
        <v>1.63806006E-2</v>
      </c>
      <c r="DC503">
        <v>76.851196289000001</v>
      </c>
      <c r="DD503">
        <f t="shared" si="104"/>
        <v>100</v>
      </c>
      <c r="DE503">
        <v>0.57946401839999995</v>
      </c>
      <c r="DF503">
        <v>0.29533201460000003</v>
      </c>
      <c r="DG503">
        <v>1.9620699882999999</v>
      </c>
      <c r="DH503">
        <v>0.57970982999999998</v>
      </c>
      <c r="DI503">
        <v>1.7323500000000001</v>
      </c>
      <c r="DJ503">
        <v>1.0042632499999999</v>
      </c>
      <c r="DK503">
        <v>930.95694600000002</v>
      </c>
      <c r="DL503">
        <v>62950.521098999998</v>
      </c>
      <c r="DM503">
        <v>67.619153999999995</v>
      </c>
      <c r="DN503">
        <f>IF(AND(D503=1,AM503&gt;1),1,0)</f>
        <v>0</v>
      </c>
      <c r="DO503">
        <f>IF(AND(DN503=0,AN503=1),AO503,DN503)</f>
        <v>0</v>
      </c>
      <c r="DP503">
        <f>IF(AND(E503=1,AS504&gt;0.3),1,0)</f>
        <v>0</v>
      </c>
      <c r="DQ503">
        <f>IF(AND(F503=1,AT504&gt;0.4),1,0)</f>
        <v>0</v>
      </c>
      <c r="DR503">
        <f>IF(AND($F503=1,$AT504&gt;1),1,0)</f>
        <v>0</v>
      </c>
      <c r="DS503">
        <f>IF(AND($F503=1,$AX503&gt;0.3),1,0)</f>
        <v>1</v>
      </c>
      <c r="DT503">
        <f>IF(AND($F503=1,$AX503&gt;0.4),1,0)</f>
        <v>1</v>
      </c>
      <c r="DU503">
        <f>IF(AND($F503=1,$AX503&gt;1),1,0)</f>
        <v>1</v>
      </c>
      <c r="DV503">
        <f>IF(AND($F503=1,$BI503&gt;0.3),1,0)</f>
        <v>0</v>
      </c>
      <c r="DW503">
        <f>IF(AND($F503=1,$BI503&gt;0.4),1,0)</f>
        <v>0</v>
      </c>
      <c r="DX503">
        <f>IF(AND($F503=1,$BI503&gt;1),1,0)</f>
        <v>0</v>
      </c>
      <c r="DY503">
        <f>IF(AND($F503=1,$BL503&gt;0.3),1,0)</f>
        <v>0</v>
      </c>
      <c r="DZ503">
        <f>IF(AND($F503=1,$BL503&gt;0.4),1,0)</f>
        <v>0</v>
      </c>
      <c r="EA503">
        <f>IF(AND($F503=1,$BL503&gt;1),1,0)</f>
        <v>0</v>
      </c>
      <c r="EB503" s="3">
        <v>50.906555090655509</v>
      </c>
      <c r="EC503">
        <f t="shared" si="100"/>
        <v>39554393.305439331</v>
      </c>
      <c r="ED503">
        <f t="shared" si="101"/>
        <v>108.29402684582979</v>
      </c>
      <c r="EE503">
        <f t="shared" si="102"/>
        <v>1267</v>
      </c>
      <c r="EF503">
        <v>15694.837880999999</v>
      </c>
      <c r="EG503">
        <v>146482.06393</v>
      </c>
      <c r="EH503">
        <v>23808.246913999999</v>
      </c>
      <c r="EI503">
        <v>15033.850338</v>
      </c>
      <c r="EJ503">
        <v>15692.572337</v>
      </c>
      <c r="EK503">
        <v>15692.572337</v>
      </c>
      <c r="EL503">
        <v>317251.51650000003</v>
      </c>
      <c r="EM503">
        <v>13177.836003</v>
      </c>
      <c r="EN503">
        <v>36933.538847999997</v>
      </c>
      <c r="EO503">
        <v>829042.99040000001</v>
      </c>
      <c r="EP503">
        <v>19140.482596000002</v>
      </c>
    </row>
    <row r="504" spans="1:146" x14ac:dyDescent="0.25">
      <c r="A504">
        <v>22647</v>
      </c>
      <c r="H504">
        <v>272065.96554</v>
      </c>
      <c r="I504">
        <v>123188.68895</v>
      </c>
      <c r="J504">
        <v>123188.68895</v>
      </c>
      <c r="K504">
        <v>0</v>
      </c>
      <c r="L504">
        <v>0</v>
      </c>
      <c r="M504">
        <v>112588.75519</v>
      </c>
      <c r="N504">
        <v>59274.458312000002</v>
      </c>
      <c r="O504">
        <v>15095.736118000001</v>
      </c>
      <c r="P504">
        <v>15095.736118000001</v>
      </c>
      <c r="Q504">
        <v>15095.736118000001</v>
      </c>
      <c r="AF504">
        <v>10</v>
      </c>
      <c r="AG504">
        <v>0.50220000740000004</v>
      </c>
      <c r="BE504">
        <v>600000</v>
      </c>
      <c r="BQ504">
        <v>0</v>
      </c>
      <c r="BR504">
        <v>456</v>
      </c>
      <c r="BS504">
        <v>455</v>
      </c>
      <c r="BT504">
        <v>792</v>
      </c>
      <c r="BU504" t="s">
        <v>713</v>
      </c>
      <c r="BV504" t="s">
        <v>714</v>
      </c>
      <c r="BW504">
        <v>37</v>
      </c>
      <c r="BX504">
        <v>35.32</v>
      </c>
      <c r="BY504" t="s">
        <v>71</v>
      </c>
      <c r="BZ504" t="s">
        <v>88</v>
      </c>
      <c r="CA504" t="s">
        <v>79</v>
      </c>
      <c r="CB504" t="s">
        <v>877</v>
      </c>
      <c r="CC504" t="s">
        <v>93</v>
      </c>
      <c r="CD504" t="s">
        <v>881</v>
      </c>
      <c r="CE504">
        <v>793.00376174999997</v>
      </c>
      <c r="CF504">
        <v>138</v>
      </c>
      <c r="CG504">
        <v>197</v>
      </c>
      <c r="CH504">
        <v>272</v>
      </c>
      <c r="CI504">
        <v>342</v>
      </c>
      <c r="CJ504">
        <v>402</v>
      </c>
      <c r="CK504">
        <v>471</v>
      </c>
      <c r="CL504">
        <v>568</v>
      </c>
      <c r="CM504">
        <v>763</v>
      </c>
      <c r="CN504">
        <v>907</v>
      </c>
      <c r="CO504">
        <v>1011</v>
      </c>
      <c r="CP504">
        <v>1123</v>
      </c>
      <c r="CQ504">
        <v>1252</v>
      </c>
      <c r="CR504">
        <v>1423</v>
      </c>
      <c r="CS504">
        <v>1650</v>
      </c>
      <c r="CT504" t="s">
        <v>886</v>
      </c>
      <c r="CU504">
        <v>1863</v>
      </c>
      <c r="CV504">
        <v>2052</v>
      </c>
      <c r="CW504">
        <v>11310.5</v>
      </c>
      <c r="CX504" t="s">
        <v>877</v>
      </c>
      <c r="CY504" t="s">
        <v>890</v>
      </c>
      <c r="CZ504">
        <v>4451.3932660999999</v>
      </c>
      <c r="DA504">
        <v>3078.7850994</v>
      </c>
      <c r="DB504">
        <v>88.183197022000002</v>
      </c>
      <c r="DC504">
        <v>16.363399506</v>
      </c>
      <c r="DD504">
        <f t="shared" si="104"/>
        <v>0.18556142279483981</v>
      </c>
      <c r="DE504">
        <v>3.0941400527999998</v>
      </c>
      <c r="DF504">
        <v>3.0079600810999998</v>
      </c>
      <c r="DG504">
        <v>1.0286500454</v>
      </c>
      <c r="DH504">
        <v>7.1287197200000003</v>
      </c>
      <c r="DI504">
        <v>0.32117600000000002</v>
      </c>
      <c r="DJ504">
        <v>2.28957699</v>
      </c>
      <c r="DK504">
        <v>0</v>
      </c>
      <c r="DL504">
        <v>0</v>
      </c>
      <c r="DM504">
        <v>0</v>
      </c>
      <c r="EB504" s="3">
        <v>120.09685230024213</v>
      </c>
      <c r="EC504">
        <f t="shared" si="100"/>
        <v>170897820.82324454</v>
      </c>
      <c r="ED504">
        <f t="shared" si="101"/>
        <v>467.89273326008089</v>
      </c>
      <c r="EE504">
        <f t="shared" si="102"/>
        <v>467.89273326008089</v>
      </c>
      <c r="EF504">
        <v>0</v>
      </c>
      <c r="EG504">
        <v>15095.736118000001</v>
      </c>
      <c r="EJ504">
        <v>0</v>
      </c>
      <c r="EK504">
        <v>0</v>
      </c>
      <c r="EL504">
        <v>0</v>
      </c>
      <c r="EM504">
        <v>28119.891368000001</v>
      </c>
      <c r="EN504">
        <v>28119.891368000001</v>
      </c>
      <c r="EO504">
        <v>28119.891368000001</v>
      </c>
    </row>
    <row r="505" spans="1:146" x14ac:dyDescent="0.25">
      <c r="A505">
        <v>22656</v>
      </c>
      <c r="B505">
        <v>8</v>
      </c>
      <c r="C505">
        <v>8.2083426999999994E-3</v>
      </c>
      <c r="D505">
        <v>0</v>
      </c>
      <c r="E505">
        <v>0.99179165729999996</v>
      </c>
      <c r="F505">
        <v>1</v>
      </c>
      <c r="G505">
        <v>0</v>
      </c>
      <c r="H505">
        <v>64754.179458999999</v>
      </c>
      <c r="I505">
        <v>64754.179458999999</v>
      </c>
      <c r="J505">
        <v>64754.179458999999</v>
      </c>
      <c r="K505">
        <v>64754.179458999999</v>
      </c>
      <c r="L505">
        <v>0</v>
      </c>
      <c r="M505">
        <v>64757.065008999998</v>
      </c>
      <c r="N505">
        <v>64757.065008999998</v>
      </c>
      <c r="O505">
        <v>64757.065008999998</v>
      </c>
      <c r="P505">
        <v>64757.065008999998</v>
      </c>
      <c r="Q505">
        <v>0</v>
      </c>
      <c r="R505">
        <v>51429.51816</v>
      </c>
      <c r="S505">
        <v>20483.918984</v>
      </c>
      <c r="T505">
        <v>0</v>
      </c>
      <c r="U505">
        <v>0</v>
      </c>
      <c r="V505">
        <v>6466.6785366000004</v>
      </c>
      <c r="W505">
        <v>6466.6785366000004</v>
      </c>
      <c r="X505">
        <v>6466.6785366000004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897</v>
      </c>
      <c r="AG505">
        <v>0.33860000969999998</v>
      </c>
      <c r="AH505">
        <v>0.79517459310000005</v>
      </c>
      <c r="AI505">
        <v>17.542619430999999</v>
      </c>
      <c r="AJ505">
        <f>IF(AI505&gt;0,MIN(AH505/AI505,100),100)</f>
        <v>4.5328156164342666E-2</v>
      </c>
      <c r="AK505">
        <v>0</v>
      </c>
      <c r="AL505">
        <v>0</v>
      </c>
      <c r="AM505">
        <v>0</v>
      </c>
      <c r="AN505">
        <f>IF(AND(AK505=0,AL505=0,AM505=0),1,0)</f>
        <v>1</v>
      </c>
      <c r="AQ505">
        <v>57.570118213999997</v>
      </c>
      <c r="AR505">
        <v>7.4621299999999997E-5</v>
      </c>
      <c r="AS505">
        <v>9.0711241207000004</v>
      </c>
      <c r="AT505">
        <v>0.49256127550000001</v>
      </c>
      <c r="AU505">
        <v>4.6027196906999999</v>
      </c>
      <c r="AV505">
        <v>2.0355475162999999</v>
      </c>
      <c r="AW505">
        <v>4.1503008967000001</v>
      </c>
      <c r="AX505">
        <v>0.4804578625</v>
      </c>
      <c r="AY505">
        <v>528.38053494999997</v>
      </c>
      <c r="AZ505">
        <v>5.0112698065999997</v>
      </c>
      <c r="BA505">
        <v>4.1207253028000004</v>
      </c>
      <c r="BB505">
        <v>106.86117222</v>
      </c>
      <c r="BC505">
        <v>27.47796855</v>
      </c>
      <c r="BD505">
        <v>0</v>
      </c>
      <c r="BE505">
        <v>49000</v>
      </c>
      <c r="BF505">
        <v>1.285714</v>
      </c>
      <c r="BG505">
        <v>298041.77558999998</v>
      </c>
      <c r="BH505">
        <v>77689.981562999994</v>
      </c>
      <c r="BI505">
        <v>0.29727248179999999</v>
      </c>
      <c r="BJ505">
        <v>0.1305692403</v>
      </c>
      <c r="BK505">
        <v>9.3424600000000007E-5</v>
      </c>
      <c r="BL505">
        <f>BK505/BJ505</f>
        <v>7.1551768077492606E-4</v>
      </c>
      <c r="BM505">
        <v>20.974952723000001</v>
      </c>
      <c r="BN505">
        <v>1340</v>
      </c>
      <c r="BO505">
        <f>BN505*365.25*1000000/1000</f>
        <v>489435000</v>
      </c>
      <c r="BP505">
        <f>BO505/(CR505*1000)</f>
        <v>120.13622974963181</v>
      </c>
      <c r="BQ505">
        <v>0</v>
      </c>
      <c r="BR505">
        <v>499</v>
      </c>
      <c r="BS505">
        <v>498</v>
      </c>
      <c r="BT505">
        <v>792</v>
      </c>
      <c r="BU505" t="s">
        <v>713</v>
      </c>
      <c r="BV505" t="s">
        <v>715</v>
      </c>
      <c r="BW505">
        <v>39.92</v>
      </c>
      <c r="BX505">
        <v>32.83</v>
      </c>
      <c r="BY505" t="s">
        <v>71</v>
      </c>
      <c r="BZ505" t="s">
        <v>88</v>
      </c>
      <c r="CA505" t="s">
        <v>79</v>
      </c>
      <c r="CB505" t="s">
        <v>877</v>
      </c>
      <c r="CC505" t="s">
        <v>74</v>
      </c>
      <c r="CD505" t="s">
        <v>74</v>
      </c>
      <c r="CE505">
        <v>1385.5890717</v>
      </c>
      <c r="CF505">
        <v>281</v>
      </c>
      <c r="CG505">
        <v>439</v>
      </c>
      <c r="CH505">
        <v>635</v>
      </c>
      <c r="CI505">
        <v>954</v>
      </c>
      <c r="CJ505">
        <v>1341</v>
      </c>
      <c r="CK505">
        <v>1709</v>
      </c>
      <c r="CL505">
        <v>1891</v>
      </c>
      <c r="CM505">
        <v>2213</v>
      </c>
      <c r="CN505">
        <v>2561</v>
      </c>
      <c r="CO505">
        <v>2842</v>
      </c>
      <c r="CP505">
        <v>3179</v>
      </c>
      <c r="CQ505">
        <v>3589</v>
      </c>
      <c r="CR505">
        <v>4074</v>
      </c>
      <c r="CS505">
        <v>4680</v>
      </c>
      <c r="CT505" t="s">
        <v>883</v>
      </c>
      <c r="CU505">
        <v>5229</v>
      </c>
      <c r="CV505">
        <v>5702</v>
      </c>
      <c r="CW505">
        <v>12796</v>
      </c>
      <c r="CX505" t="s">
        <v>891</v>
      </c>
      <c r="CY505" t="s">
        <v>891</v>
      </c>
      <c r="CZ505">
        <v>4780.4551371999996</v>
      </c>
      <c r="DA505">
        <v>2790.2164793000002</v>
      </c>
      <c r="DB505">
        <v>2.7530999183999998</v>
      </c>
      <c r="DC505">
        <v>14.314399719000001</v>
      </c>
      <c r="DD505">
        <f t="shared" si="104"/>
        <v>5.1993753017576649</v>
      </c>
      <c r="DE505">
        <v>2.2030200957999999</v>
      </c>
      <c r="DF505">
        <v>4.2718400955</v>
      </c>
      <c r="DG505">
        <v>0.5157060027</v>
      </c>
      <c r="DH505">
        <v>9.3356503800000006</v>
      </c>
      <c r="DI505">
        <v>0.53587200000000001</v>
      </c>
      <c r="DJ505">
        <v>5.0027117800000003</v>
      </c>
      <c r="DK505">
        <v>0</v>
      </c>
      <c r="DL505">
        <v>0</v>
      </c>
      <c r="DM505">
        <v>0</v>
      </c>
      <c r="DN505">
        <f>IF(AND(D505=1,AM505&gt;1),1,0)</f>
        <v>0</v>
      </c>
      <c r="DO505">
        <f>IF(AND(DN505=0,AN505=1),AO505,DN505)</f>
        <v>0</v>
      </c>
      <c r="DP505">
        <f>IF(AND(E505=1,AS506&gt;0.3),1,0)</f>
        <v>0</v>
      </c>
      <c r="DQ505">
        <f>IF(AND(F505=1,AT506&gt;0.4),1,0)</f>
        <v>0</v>
      </c>
      <c r="DR505">
        <f>IF(AND($F505=1,$AT506&gt;1),1,0)</f>
        <v>0</v>
      </c>
      <c r="DS505">
        <f>IF(AND($F505=1,$AX505&gt;0.3),1,0)</f>
        <v>1</v>
      </c>
      <c r="DT505">
        <f>IF(AND($F505=1,$AX505&gt;0.4),1,0)</f>
        <v>1</v>
      </c>
      <c r="DU505">
        <f>IF(AND($F505=1,$AX505&gt;1),1,0)</f>
        <v>0</v>
      </c>
      <c r="DV505">
        <f>IF(AND($F505=1,$BI505&gt;0.3),1,0)</f>
        <v>0</v>
      </c>
      <c r="DW505">
        <f>IF(AND($F505=1,$BI505&gt;0.4),1,0)</f>
        <v>0</v>
      </c>
      <c r="DX505">
        <f>IF(AND($F505=1,$BI505&gt;1),1,0)</f>
        <v>0</v>
      </c>
      <c r="DY505">
        <f>IF(AND($F505=1,$BL505&gt;0.3),1,0)</f>
        <v>0</v>
      </c>
      <c r="DZ505">
        <f>IF(AND($F505=1,$BL505&gt;0.4),1,0)</f>
        <v>0</v>
      </c>
      <c r="EA505">
        <f>IF(AND($F505=1,$BL505&gt;1),1,0)</f>
        <v>0</v>
      </c>
      <c r="EB505" s="3">
        <v>120.09685230024213</v>
      </c>
      <c r="EC505">
        <f t="shared" si="100"/>
        <v>489274576.27118647</v>
      </c>
      <c r="ED505">
        <f t="shared" si="101"/>
        <v>1339.5607837677933</v>
      </c>
      <c r="EE505">
        <f t="shared" si="102"/>
        <v>1340</v>
      </c>
      <c r="EF505">
        <v>64754.179458999999</v>
      </c>
      <c r="EG505">
        <v>64757.065008999998</v>
      </c>
      <c r="EH505">
        <v>0</v>
      </c>
      <c r="EI505">
        <v>6466.6785366000004</v>
      </c>
      <c r="EJ505">
        <v>8944.0126796000004</v>
      </c>
      <c r="EK505">
        <v>14073.473963</v>
      </c>
      <c r="EL505">
        <v>55450.63796</v>
      </c>
      <c r="EM505">
        <v>30236.723420999999</v>
      </c>
      <c r="EN505">
        <v>34218.536613999997</v>
      </c>
      <c r="EO505">
        <v>331417.87816000002</v>
      </c>
      <c r="EP505">
        <v>29314.770547</v>
      </c>
    </row>
    <row r="506" spans="1:146" x14ac:dyDescent="0.25">
      <c r="A506">
        <v>22658</v>
      </c>
      <c r="H506">
        <v>188981.86610000001</v>
      </c>
      <c r="I506">
        <v>130068.67054000001</v>
      </c>
      <c r="J506">
        <v>17158.275871000002</v>
      </c>
      <c r="K506">
        <v>0</v>
      </c>
      <c r="L506">
        <v>0</v>
      </c>
      <c r="M506">
        <v>17156.049192999999</v>
      </c>
      <c r="N506">
        <v>17156.049192999999</v>
      </c>
      <c r="O506">
        <v>0</v>
      </c>
      <c r="P506">
        <v>0</v>
      </c>
      <c r="Q506">
        <v>0</v>
      </c>
      <c r="AF506">
        <v>0</v>
      </c>
      <c r="AG506">
        <v>0.68580001589999995</v>
      </c>
      <c r="BE506">
        <v>600000</v>
      </c>
      <c r="BQ506">
        <v>0</v>
      </c>
      <c r="BR506">
        <v>455</v>
      </c>
      <c r="BS506">
        <v>454</v>
      </c>
      <c r="BT506">
        <v>792</v>
      </c>
      <c r="BU506" t="s">
        <v>713</v>
      </c>
      <c r="BV506" t="s">
        <v>716</v>
      </c>
      <c r="BW506">
        <v>36.89</v>
      </c>
      <c r="BX506">
        <v>30.7</v>
      </c>
      <c r="BY506" t="s">
        <v>71</v>
      </c>
      <c r="BZ506" t="s">
        <v>88</v>
      </c>
      <c r="CA506" t="s">
        <v>79</v>
      </c>
      <c r="CB506" t="s">
        <v>877</v>
      </c>
      <c r="CC506" t="s">
        <v>80</v>
      </c>
      <c r="CD506" t="s">
        <v>881</v>
      </c>
      <c r="CE506">
        <v>596.19448796999995</v>
      </c>
      <c r="CF506">
        <v>27</v>
      </c>
      <c r="CG506">
        <v>37</v>
      </c>
      <c r="CH506">
        <v>51</v>
      </c>
      <c r="CI506">
        <v>70</v>
      </c>
      <c r="CJ506">
        <v>95</v>
      </c>
      <c r="CK506">
        <v>128</v>
      </c>
      <c r="CL506">
        <v>185</v>
      </c>
      <c r="CM506">
        <v>256</v>
      </c>
      <c r="CN506">
        <v>370</v>
      </c>
      <c r="CO506">
        <v>471</v>
      </c>
      <c r="CP506">
        <v>595</v>
      </c>
      <c r="CQ506">
        <v>740</v>
      </c>
      <c r="CR506">
        <v>877</v>
      </c>
      <c r="CS506">
        <v>1026</v>
      </c>
      <c r="CT506" t="s">
        <v>886</v>
      </c>
      <c r="CU506">
        <v>1164</v>
      </c>
      <c r="CV506">
        <v>1288</v>
      </c>
      <c r="CW506">
        <v>11614</v>
      </c>
      <c r="CX506" t="s">
        <v>877</v>
      </c>
      <c r="CY506" t="s">
        <v>890</v>
      </c>
      <c r="CZ506">
        <v>4438.9009518000003</v>
      </c>
      <c r="DA506">
        <v>2678.4808484999999</v>
      </c>
      <c r="DB506">
        <v>58.688701629999997</v>
      </c>
      <c r="DC506">
        <v>5.0707201957999999</v>
      </c>
      <c r="DD506">
        <f t="shared" si="104"/>
        <v>8.6400279013976206E-2</v>
      </c>
      <c r="DE506">
        <v>0.67585301399999997</v>
      </c>
      <c r="DF506">
        <v>2.8570199013000002</v>
      </c>
      <c r="DG506">
        <v>0.2365580052</v>
      </c>
      <c r="DH506">
        <v>2.83839065</v>
      </c>
      <c r="DI506">
        <v>0.28737099999999999</v>
      </c>
      <c r="DJ506">
        <v>0.81567252000000001</v>
      </c>
      <c r="DK506">
        <v>0</v>
      </c>
      <c r="DL506">
        <v>0</v>
      </c>
      <c r="DM506">
        <v>0</v>
      </c>
      <c r="EB506" s="3">
        <v>120.09685230024213</v>
      </c>
      <c r="EC506">
        <f t="shared" si="100"/>
        <v>105324939.46731235</v>
      </c>
      <c r="ED506">
        <f t="shared" si="101"/>
        <v>288.36396842522203</v>
      </c>
      <c r="EE506">
        <f t="shared" si="102"/>
        <v>288.36396842522203</v>
      </c>
      <c r="EF506">
        <v>0</v>
      </c>
      <c r="EG506">
        <v>0</v>
      </c>
      <c r="EJ506">
        <v>0</v>
      </c>
      <c r="EK506">
        <v>0</v>
      </c>
      <c r="EL506">
        <v>158655.91967</v>
      </c>
      <c r="EM506">
        <v>0</v>
      </c>
      <c r="EN506">
        <v>0</v>
      </c>
      <c r="EO506">
        <v>0</v>
      </c>
    </row>
    <row r="507" spans="1:146" x14ac:dyDescent="0.25">
      <c r="A507">
        <v>22670</v>
      </c>
      <c r="H507">
        <v>36131.841050000003</v>
      </c>
      <c r="I507">
        <v>36131.841050000003</v>
      </c>
      <c r="J507">
        <v>0</v>
      </c>
      <c r="K507">
        <v>0</v>
      </c>
      <c r="L507">
        <v>0</v>
      </c>
      <c r="M507">
        <v>6667.1035835000002</v>
      </c>
      <c r="N507">
        <v>6667.1035835000002</v>
      </c>
      <c r="O507">
        <v>0</v>
      </c>
      <c r="P507">
        <v>0</v>
      </c>
      <c r="Q507">
        <v>0</v>
      </c>
      <c r="AF507">
        <v>141</v>
      </c>
      <c r="AG507">
        <v>0.56590002780000004</v>
      </c>
      <c r="BE507">
        <v>600000</v>
      </c>
      <c r="BQ507">
        <v>0</v>
      </c>
      <c r="BR507">
        <v>508</v>
      </c>
      <c r="BS507">
        <v>507</v>
      </c>
      <c r="BT507">
        <v>792</v>
      </c>
      <c r="BU507" t="s">
        <v>713</v>
      </c>
      <c r="BV507" t="s">
        <v>717</v>
      </c>
      <c r="BW507">
        <v>40.200000000000003</v>
      </c>
      <c r="BX507">
        <v>29.08</v>
      </c>
      <c r="BY507" t="s">
        <v>71</v>
      </c>
      <c r="BZ507" t="s">
        <v>88</v>
      </c>
      <c r="CA507" t="s">
        <v>79</v>
      </c>
      <c r="CB507" t="s">
        <v>877</v>
      </c>
      <c r="CC507" t="s">
        <v>93</v>
      </c>
      <c r="CD507" t="s">
        <v>881</v>
      </c>
      <c r="CE507">
        <v>1107.8564973</v>
      </c>
      <c r="CF507">
        <v>148</v>
      </c>
      <c r="CG507">
        <v>184</v>
      </c>
      <c r="CH507">
        <v>221</v>
      </c>
      <c r="CI507">
        <v>301</v>
      </c>
      <c r="CJ507">
        <v>325</v>
      </c>
      <c r="CK507">
        <v>345</v>
      </c>
      <c r="CL507">
        <v>478</v>
      </c>
      <c r="CM507">
        <v>604</v>
      </c>
      <c r="CN507">
        <v>819</v>
      </c>
      <c r="CO507">
        <v>981</v>
      </c>
      <c r="CP507">
        <v>1180</v>
      </c>
      <c r="CQ507">
        <v>1421</v>
      </c>
      <c r="CR507">
        <v>1659</v>
      </c>
      <c r="CS507">
        <v>1927</v>
      </c>
      <c r="CT507" t="s">
        <v>886</v>
      </c>
      <c r="CU507">
        <v>2172</v>
      </c>
      <c r="CV507">
        <v>2389</v>
      </c>
      <c r="CW507">
        <v>23226.400000000001</v>
      </c>
      <c r="CX507" t="s">
        <v>891</v>
      </c>
      <c r="CY507" t="s">
        <v>891</v>
      </c>
      <c r="CZ507">
        <v>4811.7420050999999</v>
      </c>
      <c r="DA507">
        <v>2465.1578380999999</v>
      </c>
      <c r="DB507">
        <v>3.3069400786999998</v>
      </c>
      <c r="DC507">
        <v>2.8856101035999999</v>
      </c>
      <c r="DD507">
        <f t="shared" si="104"/>
        <v>0.87259219548192413</v>
      </c>
      <c r="DE507">
        <v>0.44139701129999998</v>
      </c>
      <c r="DF507">
        <v>2.1342499255999998</v>
      </c>
      <c r="DG507">
        <v>0.2068160027</v>
      </c>
      <c r="DH507">
        <v>2.50566602</v>
      </c>
      <c r="DI507">
        <v>0.24238599999999999</v>
      </c>
      <c r="DJ507">
        <v>0.60733811999999998</v>
      </c>
      <c r="DK507">
        <v>0</v>
      </c>
      <c r="DL507">
        <v>0</v>
      </c>
      <c r="DM507">
        <v>0</v>
      </c>
      <c r="EB507" s="3">
        <v>120.09685230024213</v>
      </c>
      <c r="EC507">
        <f t="shared" si="100"/>
        <v>199240677.96610171</v>
      </c>
      <c r="ED507">
        <f t="shared" si="101"/>
        <v>545.49124699822505</v>
      </c>
      <c r="EE507">
        <f t="shared" si="102"/>
        <v>545.49124699822505</v>
      </c>
      <c r="EF507">
        <v>0</v>
      </c>
      <c r="EG507">
        <v>0</v>
      </c>
      <c r="EJ507">
        <v>0</v>
      </c>
      <c r="EK507">
        <v>0</v>
      </c>
      <c r="EL507">
        <v>22456.456096000002</v>
      </c>
      <c r="EM507">
        <v>0</v>
      </c>
      <c r="EN507">
        <v>0</v>
      </c>
      <c r="EO507">
        <v>258618.59675999999</v>
      </c>
    </row>
    <row r="508" spans="1:146" x14ac:dyDescent="0.25">
      <c r="A508">
        <v>22683</v>
      </c>
      <c r="H508">
        <v>359799.34448999999</v>
      </c>
      <c r="I508">
        <v>245466.81318999999</v>
      </c>
      <c r="J508">
        <v>245466.81318999999</v>
      </c>
      <c r="K508">
        <v>98315.271706</v>
      </c>
      <c r="L508">
        <v>0</v>
      </c>
      <c r="M508">
        <v>285542.29800000001</v>
      </c>
      <c r="N508">
        <v>72177.732199999999</v>
      </c>
      <c r="O508">
        <v>0</v>
      </c>
      <c r="P508">
        <v>0</v>
      </c>
      <c r="Q508">
        <v>0</v>
      </c>
      <c r="AF508">
        <v>842</v>
      </c>
      <c r="AG508">
        <v>0.41179999709999998</v>
      </c>
      <c r="BE508">
        <v>600000</v>
      </c>
      <c r="BQ508">
        <v>0</v>
      </c>
      <c r="BR508">
        <v>457</v>
      </c>
      <c r="BS508">
        <v>456</v>
      </c>
      <c r="BT508">
        <v>792</v>
      </c>
      <c r="BU508" t="s">
        <v>713</v>
      </c>
      <c r="BV508" t="s">
        <v>718</v>
      </c>
      <c r="BW508">
        <v>37.07</v>
      </c>
      <c r="BX508">
        <v>37.35</v>
      </c>
      <c r="BY508" t="s">
        <v>71</v>
      </c>
      <c r="BZ508" t="s">
        <v>88</v>
      </c>
      <c r="CA508" t="s">
        <v>79</v>
      </c>
      <c r="CB508" t="s">
        <v>877</v>
      </c>
      <c r="CC508" t="s">
        <v>74</v>
      </c>
      <c r="CD508" t="s">
        <v>74</v>
      </c>
      <c r="CE508">
        <v>1663.8381907999999</v>
      </c>
      <c r="CF508">
        <v>104</v>
      </c>
      <c r="CG508">
        <v>140</v>
      </c>
      <c r="CH508">
        <v>180</v>
      </c>
      <c r="CI508">
        <v>232</v>
      </c>
      <c r="CJ508">
        <v>264</v>
      </c>
      <c r="CK508">
        <v>299</v>
      </c>
      <c r="CL508">
        <v>370</v>
      </c>
      <c r="CM508">
        <v>472</v>
      </c>
      <c r="CN508">
        <v>595</v>
      </c>
      <c r="CO508">
        <v>710</v>
      </c>
      <c r="CP508">
        <v>844</v>
      </c>
      <c r="CQ508">
        <v>997</v>
      </c>
      <c r="CR508">
        <v>1160</v>
      </c>
      <c r="CS508">
        <v>1350</v>
      </c>
      <c r="CT508" t="s">
        <v>886</v>
      </c>
      <c r="CU508">
        <v>1527</v>
      </c>
      <c r="CV508">
        <v>1686</v>
      </c>
      <c r="CW508">
        <v>7729.01</v>
      </c>
      <c r="CX508" t="s">
        <v>877</v>
      </c>
      <c r="CY508" t="s">
        <v>890</v>
      </c>
      <c r="CZ508">
        <v>4459.3393883999997</v>
      </c>
      <c r="DA508">
        <v>3253.8634772999999</v>
      </c>
      <c r="DB508">
        <v>7.6396298408999996</v>
      </c>
      <c r="DC508">
        <v>48.044700622999997</v>
      </c>
      <c r="DD508">
        <f t="shared" si="104"/>
        <v>6.2888780770221206</v>
      </c>
      <c r="DE508">
        <v>1.6494100093999999</v>
      </c>
      <c r="DF508">
        <v>10.50399971</v>
      </c>
      <c r="DG508">
        <v>0.15702700620000001</v>
      </c>
      <c r="DH508">
        <v>7.6626592899999997</v>
      </c>
      <c r="DI508">
        <v>0.73603099999999999</v>
      </c>
      <c r="DJ508">
        <v>5.6399563199999996</v>
      </c>
      <c r="DK508">
        <v>0</v>
      </c>
      <c r="DL508">
        <v>0</v>
      </c>
      <c r="DM508">
        <v>0</v>
      </c>
      <c r="EB508" s="3">
        <v>120.09685230024213</v>
      </c>
      <c r="EC508">
        <f t="shared" si="100"/>
        <v>139312348.66828087</v>
      </c>
      <c r="ED508">
        <f t="shared" si="101"/>
        <v>381.41642345867456</v>
      </c>
      <c r="EE508">
        <f t="shared" si="102"/>
        <v>381.41642345867456</v>
      </c>
      <c r="EF508">
        <v>98315.271706</v>
      </c>
      <c r="EG508">
        <v>0</v>
      </c>
      <c r="EJ508">
        <v>0</v>
      </c>
      <c r="EK508">
        <v>0</v>
      </c>
      <c r="EL508">
        <v>12698.147370999999</v>
      </c>
      <c r="EM508">
        <v>0</v>
      </c>
      <c r="EN508">
        <v>572.84831446999999</v>
      </c>
      <c r="EO508">
        <v>3423.8993776000002</v>
      </c>
    </row>
    <row r="509" spans="1:146" x14ac:dyDescent="0.25">
      <c r="A509">
        <v>22691</v>
      </c>
      <c r="B509">
        <v>14</v>
      </c>
      <c r="C509">
        <v>3.2497149400000001E-2</v>
      </c>
      <c r="D509">
        <v>0</v>
      </c>
      <c r="E509">
        <v>0.96750285059999996</v>
      </c>
      <c r="F509">
        <v>1</v>
      </c>
      <c r="G509">
        <v>0</v>
      </c>
      <c r="H509">
        <v>3334.3387032999999</v>
      </c>
      <c r="I509">
        <v>3334.3387032999999</v>
      </c>
      <c r="J509">
        <v>3334.3387032999999</v>
      </c>
      <c r="K509">
        <v>3334.3387032999999</v>
      </c>
      <c r="L509">
        <v>0</v>
      </c>
      <c r="M509">
        <v>58989.817443</v>
      </c>
      <c r="N509">
        <v>58989.817443</v>
      </c>
      <c r="O509">
        <v>5928.0494491999998</v>
      </c>
      <c r="P509">
        <v>5928.0494491999998</v>
      </c>
      <c r="Q509">
        <v>5928.0494491999998</v>
      </c>
      <c r="R509">
        <v>48088.893123000002</v>
      </c>
      <c r="S509">
        <v>48088.893123000002</v>
      </c>
      <c r="T509">
        <v>48088.893123000002</v>
      </c>
      <c r="U509">
        <v>48088.893123000002</v>
      </c>
      <c r="V509">
        <v>398.26124809999999</v>
      </c>
      <c r="W509">
        <v>398.26124809999999</v>
      </c>
      <c r="X509">
        <v>398.26124809999999</v>
      </c>
      <c r="Y509">
        <v>398.26124809999999</v>
      </c>
      <c r="Z509">
        <v>398.26124809999999</v>
      </c>
      <c r="AA509">
        <v>8794.6797327000004</v>
      </c>
      <c r="AB509">
        <v>8794.6797327000004</v>
      </c>
      <c r="AC509">
        <v>8794.6797327000004</v>
      </c>
      <c r="AD509">
        <v>8794.6797327000004</v>
      </c>
      <c r="AE509">
        <v>8794.6797327000004</v>
      </c>
      <c r="AF509">
        <v>1</v>
      </c>
      <c r="AG509">
        <v>0.80190002920000003</v>
      </c>
      <c r="AH509">
        <v>12.485672660000001</v>
      </c>
      <c r="AI509">
        <v>5.5147032385000001</v>
      </c>
      <c r="AJ509">
        <f>IF(AI509&gt;0,MIN(AH509/AI509,100),100)</f>
        <v>2.2640697277839568</v>
      </c>
      <c r="AK509">
        <v>0</v>
      </c>
      <c r="AL509">
        <v>0</v>
      </c>
      <c r="AM509">
        <v>0</v>
      </c>
      <c r="AN509">
        <f>IF(AND(AK509=0,AL509=0,AM509=0),1,0)</f>
        <v>1</v>
      </c>
      <c r="AQ509">
        <v>65.017946370999994</v>
      </c>
      <c r="AR509">
        <v>0.24401368300000001</v>
      </c>
      <c r="AS509">
        <v>2.0375625585999999</v>
      </c>
      <c r="AT509">
        <v>0.40852315789999999</v>
      </c>
      <c r="AU509">
        <v>1.0086622182</v>
      </c>
      <c r="AV509">
        <v>1.2024456091</v>
      </c>
      <c r="AW509">
        <v>1.9122108133</v>
      </c>
      <c r="AX509">
        <v>1.2559375171</v>
      </c>
      <c r="AY509">
        <v>772.20051266999997</v>
      </c>
      <c r="AZ509">
        <v>4.1506770772000001</v>
      </c>
      <c r="BA509">
        <v>11.159693577000001</v>
      </c>
      <c r="BB509">
        <v>166.7685386</v>
      </c>
      <c r="BC509">
        <v>54.668037714</v>
      </c>
      <c r="BD509">
        <v>0</v>
      </c>
      <c r="BE509">
        <v>394</v>
      </c>
      <c r="BF509">
        <v>1</v>
      </c>
      <c r="BG509">
        <v>1417580.0734000001</v>
      </c>
      <c r="BH509">
        <v>754389.95915000001</v>
      </c>
      <c r="BI509">
        <v>0.50368848219999995</v>
      </c>
      <c r="BJ509">
        <v>1.2013692753</v>
      </c>
      <c r="BK509">
        <v>0.20906009659999999</v>
      </c>
      <c r="BL509">
        <f>BK509/BJ509</f>
        <v>0.17401818150193207</v>
      </c>
      <c r="BM509">
        <v>718.79205109999998</v>
      </c>
      <c r="BN509">
        <v>1754</v>
      </c>
      <c r="BO509">
        <f>BN509*365.25*1000000/1000</f>
        <v>640648500</v>
      </c>
      <c r="BP509">
        <f>BO509/(CR509*1000)</f>
        <v>58.490687482881405</v>
      </c>
      <c r="BQ509">
        <v>0</v>
      </c>
      <c r="BR509">
        <v>522</v>
      </c>
      <c r="BS509">
        <v>521</v>
      </c>
      <c r="BT509">
        <v>792</v>
      </c>
      <c r="BU509" t="s">
        <v>713</v>
      </c>
      <c r="BV509" t="s">
        <v>719</v>
      </c>
      <c r="BW509">
        <v>41.03</v>
      </c>
      <c r="BX509">
        <v>28.95</v>
      </c>
      <c r="BY509" t="s">
        <v>71</v>
      </c>
      <c r="BZ509" t="s">
        <v>88</v>
      </c>
      <c r="CA509" t="s">
        <v>79</v>
      </c>
      <c r="CB509" t="s">
        <v>877</v>
      </c>
      <c r="CC509" t="s">
        <v>80</v>
      </c>
      <c r="CD509" t="s">
        <v>881</v>
      </c>
      <c r="CE509">
        <v>1997.826047</v>
      </c>
      <c r="CF509">
        <v>967</v>
      </c>
      <c r="CG509">
        <v>1249</v>
      </c>
      <c r="CH509">
        <v>1453</v>
      </c>
      <c r="CI509">
        <v>2001</v>
      </c>
      <c r="CJ509">
        <v>2772</v>
      </c>
      <c r="CK509">
        <v>3600</v>
      </c>
      <c r="CL509">
        <v>4397</v>
      </c>
      <c r="CM509">
        <v>5407</v>
      </c>
      <c r="CN509">
        <v>6552</v>
      </c>
      <c r="CO509">
        <v>7665</v>
      </c>
      <c r="CP509">
        <v>8744</v>
      </c>
      <c r="CQ509">
        <v>9753</v>
      </c>
      <c r="CR509">
        <v>10953</v>
      </c>
      <c r="CS509">
        <v>12459</v>
      </c>
      <c r="CT509" t="s">
        <v>885</v>
      </c>
      <c r="CU509">
        <v>13791</v>
      </c>
      <c r="CV509">
        <v>14897</v>
      </c>
      <c r="CW509">
        <v>11858.8</v>
      </c>
      <c r="CX509" t="s">
        <v>877</v>
      </c>
      <c r="CY509" t="s">
        <v>890</v>
      </c>
      <c r="CZ509">
        <v>4904.1998408999998</v>
      </c>
      <c r="DA509">
        <v>2435.1268700999999</v>
      </c>
      <c r="DB509">
        <v>5.6431097984000003</v>
      </c>
      <c r="DC509">
        <v>45.512699126999998</v>
      </c>
      <c r="DD509">
        <f t="shared" si="104"/>
        <v>8.0651805038250863</v>
      </c>
      <c r="DE509">
        <v>0.62795400619999997</v>
      </c>
      <c r="DF509">
        <v>0.53275102379999995</v>
      </c>
      <c r="DG509">
        <v>1.1786999703000001</v>
      </c>
      <c r="DH509">
        <v>0.85776359000000002</v>
      </c>
      <c r="DI509">
        <v>0.55422700000000003</v>
      </c>
      <c r="DJ509">
        <v>0.47539583000000002</v>
      </c>
      <c r="DK509">
        <v>0</v>
      </c>
      <c r="DL509">
        <v>0</v>
      </c>
      <c r="DM509">
        <v>0</v>
      </c>
      <c r="DN509">
        <f>IF(AND(D509=1,AM509&gt;1),1,0)</f>
        <v>0</v>
      </c>
      <c r="DO509">
        <f>IF(AND(DN509=0,AN509=1),AO509,DN509)</f>
        <v>0</v>
      </c>
      <c r="DP509">
        <f>IF(AND(E509=1,AS510&gt;0.3),1,0)</f>
        <v>0</v>
      </c>
      <c r="DQ509">
        <f>IF(AND(F509=1,AT510&gt;0.4),1,0)</f>
        <v>0</v>
      </c>
      <c r="DR509">
        <f>IF(AND($F509=1,$AT510&gt;1),1,0)</f>
        <v>0</v>
      </c>
      <c r="DS509">
        <f>IF(AND($F509=1,$AX509&gt;0.3),1,0)</f>
        <v>1</v>
      </c>
      <c r="DT509">
        <f>IF(AND($F509=1,$AX509&gt;0.4),1,0)</f>
        <v>1</v>
      </c>
      <c r="DU509">
        <f>IF(AND($F509=1,$AX509&gt;1),1,0)</f>
        <v>1</v>
      </c>
      <c r="DV509">
        <f>IF(AND($F509=1,$BI509&gt;0.3),1,0)</f>
        <v>1</v>
      </c>
      <c r="DW509">
        <f>IF(AND($F509=1,$BI509&gt;0.4),1,0)</f>
        <v>1</v>
      </c>
      <c r="DX509">
        <f>IF(AND($F509=1,$BI509&gt;1),1,0)</f>
        <v>0</v>
      </c>
      <c r="DY509">
        <f>IF(AND($F509=1,$BL509&gt;0.3),1,0)</f>
        <v>0</v>
      </c>
      <c r="DZ509">
        <f>IF(AND($F509=1,$BL509&gt;0.4),1,0)</f>
        <v>0</v>
      </c>
      <c r="EA509">
        <f>IF(AND($F509=1,$BL509&gt;1),1,0)</f>
        <v>0</v>
      </c>
      <c r="EB509" s="3">
        <v>120.09685230024213</v>
      </c>
      <c r="EC509">
        <f t="shared" si="100"/>
        <v>1315420823.2445521</v>
      </c>
      <c r="ED509">
        <f t="shared" si="101"/>
        <v>3601.4259363300544</v>
      </c>
      <c r="EE509">
        <f t="shared" si="102"/>
        <v>1754</v>
      </c>
      <c r="EF509">
        <v>3334.3387032999999</v>
      </c>
      <c r="EG509">
        <v>5928.0494491999998</v>
      </c>
      <c r="EH509">
        <v>8794.6797327000004</v>
      </c>
      <c r="EI509">
        <v>6617.0454909999999</v>
      </c>
      <c r="EJ509">
        <v>3334.3387032999999</v>
      </c>
      <c r="EK509">
        <v>5928.0494491999998</v>
      </c>
      <c r="EL509">
        <v>64406.424481000002</v>
      </c>
      <c r="EM509">
        <v>20330.247573000001</v>
      </c>
      <c r="EN509">
        <v>20330.247573000001</v>
      </c>
      <c r="EO509">
        <v>333744.40535000002</v>
      </c>
      <c r="EP509">
        <v>6019.5012137000003</v>
      </c>
    </row>
    <row r="510" spans="1:146" x14ac:dyDescent="0.25">
      <c r="A510">
        <v>22692</v>
      </c>
      <c r="H510">
        <v>47803.843386</v>
      </c>
      <c r="I510">
        <v>47803.843386</v>
      </c>
      <c r="J510">
        <v>14427.953530999999</v>
      </c>
      <c r="K510">
        <v>14427.953530999999</v>
      </c>
      <c r="L510">
        <v>0</v>
      </c>
      <c r="M510">
        <v>151878.84096</v>
      </c>
      <c r="N510">
        <v>9015.8840098000001</v>
      </c>
      <c r="O510">
        <v>9015.8840098000001</v>
      </c>
      <c r="P510">
        <v>9015.8840098000001</v>
      </c>
      <c r="Q510">
        <v>0</v>
      </c>
      <c r="AF510">
        <v>77</v>
      </c>
      <c r="AG510">
        <v>0.54530000690000002</v>
      </c>
      <c r="BE510">
        <v>49000</v>
      </c>
      <c r="BQ510">
        <v>0</v>
      </c>
      <c r="BR510">
        <v>481</v>
      </c>
      <c r="BS510">
        <v>480</v>
      </c>
      <c r="BT510">
        <v>792</v>
      </c>
      <c r="BU510" t="s">
        <v>713</v>
      </c>
      <c r="BV510" t="s">
        <v>720</v>
      </c>
      <c r="BW510">
        <v>38.42</v>
      </c>
      <c r="BX510">
        <v>27.17</v>
      </c>
      <c r="BY510" t="s">
        <v>71</v>
      </c>
      <c r="BZ510" t="s">
        <v>88</v>
      </c>
      <c r="CA510" t="s">
        <v>79</v>
      </c>
      <c r="CB510" t="s">
        <v>877</v>
      </c>
      <c r="CC510" t="s">
        <v>93</v>
      </c>
      <c r="CD510" t="s">
        <v>881</v>
      </c>
      <c r="CE510">
        <v>1306.3580770000001</v>
      </c>
      <c r="CF510">
        <v>224</v>
      </c>
      <c r="CG510">
        <v>292</v>
      </c>
      <c r="CH510">
        <v>356</v>
      </c>
      <c r="CI510">
        <v>559</v>
      </c>
      <c r="CJ510">
        <v>876</v>
      </c>
      <c r="CK510">
        <v>1046</v>
      </c>
      <c r="CL510">
        <v>1216</v>
      </c>
      <c r="CM510">
        <v>1472</v>
      </c>
      <c r="CN510">
        <v>1741</v>
      </c>
      <c r="CO510">
        <v>1966</v>
      </c>
      <c r="CP510">
        <v>2216</v>
      </c>
      <c r="CQ510">
        <v>2499</v>
      </c>
      <c r="CR510">
        <v>2842</v>
      </c>
      <c r="CS510">
        <v>3275</v>
      </c>
      <c r="CT510" t="s">
        <v>883</v>
      </c>
      <c r="CU510">
        <v>3673</v>
      </c>
      <c r="CV510">
        <v>4019</v>
      </c>
      <c r="CW510">
        <v>15968.3</v>
      </c>
      <c r="CX510" t="s">
        <v>891</v>
      </c>
      <c r="CY510" t="s">
        <v>891</v>
      </c>
      <c r="CZ510">
        <v>4612.0402832</v>
      </c>
      <c r="DA510">
        <v>2340.1812055999999</v>
      </c>
      <c r="DB510">
        <v>52.530799866000002</v>
      </c>
      <c r="DC510">
        <v>71.122001647999994</v>
      </c>
      <c r="DD510">
        <f t="shared" si="104"/>
        <v>1.3539105025894143</v>
      </c>
      <c r="DE510">
        <v>0.65154099460000003</v>
      </c>
      <c r="DF510">
        <v>1.0606700182</v>
      </c>
      <c r="DG510">
        <v>0.61427497860000002</v>
      </c>
      <c r="DH510">
        <v>2.19366241</v>
      </c>
      <c r="DI510">
        <v>0.67517199999999999</v>
      </c>
      <c r="DJ510">
        <v>1.4810999</v>
      </c>
      <c r="DK510">
        <v>0</v>
      </c>
      <c r="DL510">
        <v>0</v>
      </c>
      <c r="DM510">
        <v>0</v>
      </c>
      <c r="EB510" s="3">
        <v>120.09685230024213</v>
      </c>
      <c r="EC510">
        <f t="shared" si="100"/>
        <v>341315254.23728812</v>
      </c>
      <c r="ED510">
        <f t="shared" si="101"/>
        <v>934.4702374737526</v>
      </c>
      <c r="EE510">
        <f t="shared" si="102"/>
        <v>934.4702374737526</v>
      </c>
      <c r="EF510">
        <v>14427.953530999999</v>
      </c>
      <c r="EG510">
        <v>9015.8840098000001</v>
      </c>
      <c r="EJ510">
        <v>0</v>
      </c>
      <c r="EK510">
        <v>0</v>
      </c>
      <c r="EL510">
        <v>18586.751939000002</v>
      </c>
      <c r="EM510">
        <v>15053.162367999999</v>
      </c>
      <c r="EN510">
        <v>15053.162367999999</v>
      </c>
      <c r="EO510">
        <v>54044.033305999998</v>
      </c>
    </row>
    <row r="511" spans="1:146" x14ac:dyDescent="0.25">
      <c r="A511">
        <v>22705</v>
      </c>
      <c r="H511">
        <v>269630.46142000001</v>
      </c>
      <c r="I511">
        <v>155399.49484</v>
      </c>
      <c r="J511">
        <v>98564.846359000003</v>
      </c>
      <c r="K511">
        <v>86513.457800999997</v>
      </c>
      <c r="L511">
        <v>0</v>
      </c>
      <c r="M511">
        <v>42453.428929000002</v>
      </c>
      <c r="N511">
        <v>42453.428929000002</v>
      </c>
      <c r="O511">
        <v>42453.428929000002</v>
      </c>
      <c r="P511">
        <v>42453.428929000002</v>
      </c>
      <c r="Q511">
        <v>0</v>
      </c>
      <c r="AF511">
        <v>1009</v>
      </c>
      <c r="AG511">
        <v>0.28729999070000001</v>
      </c>
      <c r="BE511">
        <v>600000</v>
      </c>
      <c r="BQ511">
        <v>0</v>
      </c>
      <c r="BR511">
        <v>472</v>
      </c>
      <c r="BS511">
        <v>471</v>
      </c>
      <c r="BT511">
        <v>792</v>
      </c>
      <c r="BU511" t="s">
        <v>713</v>
      </c>
      <c r="BV511" t="s">
        <v>721</v>
      </c>
      <c r="BW511">
        <v>37.869999999999997</v>
      </c>
      <c r="BX511">
        <v>32.520000000000003</v>
      </c>
      <c r="BY511" t="s">
        <v>71</v>
      </c>
      <c r="BZ511" t="s">
        <v>88</v>
      </c>
      <c r="CA511" t="s">
        <v>79</v>
      </c>
      <c r="CB511" t="s">
        <v>877</v>
      </c>
      <c r="CC511" t="s">
        <v>74</v>
      </c>
      <c r="CD511" t="s">
        <v>74</v>
      </c>
      <c r="CE511">
        <v>1099.2344611000001</v>
      </c>
      <c r="CF511">
        <v>97</v>
      </c>
      <c r="CG511">
        <v>138</v>
      </c>
      <c r="CH511">
        <v>181</v>
      </c>
      <c r="CI511">
        <v>238</v>
      </c>
      <c r="CJ511">
        <v>244</v>
      </c>
      <c r="CK511">
        <v>247</v>
      </c>
      <c r="CL511">
        <v>344</v>
      </c>
      <c r="CM511">
        <v>433</v>
      </c>
      <c r="CN511">
        <v>508</v>
      </c>
      <c r="CO511">
        <v>610</v>
      </c>
      <c r="CP511">
        <v>734</v>
      </c>
      <c r="CQ511">
        <v>876</v>
      </c>
      <c r="CR511">
        <v>1023</v>
      </c>
      <c r="CS511">
        <v>1193</v>
      </c>
      <c r="CT511" t="s">
        <v>886</v>
      </c>
      <c r="CU511">
        <v>1351</v>
      </c>
      <c r="CV511">
        <v>1492</v>
      </c>
      <c r="CW511">
        <v>14208.2</v>
      </c>
      <c r="CX511" t="s">
        <v>891</v>
      </c>
      <c r="CY511" t="s">
        <v>891</v>
      </c>
      <c r="CZ511">
        <v>4549.9551606000005</v>
      </c>
      <c r="DA511">
        <v>2814.2084558000001</v>
      </c>
      <c r="DB511">
        <v>0.31857401130000002</v>
      </c>
      <c r="DC511">
        <v>278.93301392000001</v>
      </c>
      <c r="DD511">
        <f t="shared" si="104"/>
        <v>100</v>
      </c>
      <c r="DE511">
        <v>2.8610899447999998</v>
      </c>
      <c r="DF511">
        <v>3.6604499816999998</v>
      </c>
      <c r="DG511">
        <v>0.78162401920000002</v>
      </c>
      <c r="DH511">
        <v>4.2932237799999999</v>
      </c>
      <c r="DI511">
        <v>0.61395999999999995</v>
      </c>
      <c r="DJ511">
        <v>2.6358663500000001</v>
      </c>
      <c r="DK511">
        <v>0</v>
      </c>
      <c r="DL511">
        <v>0</v>
      </c>
      <c r="DM511">
        <v>0</v>
      </c>
      <c r="EB511" s="3">
        <v>120.09685230024213</v>
      </c>
      <c r="EC511">
        <f t="shared" si="100"/>
        <v>122859079.90314771</v>
      </c>
      <c r="ED511">
        <f t="shared" si="101"/>
        <v>336.36982861915868</v>
      </c>
      <c r="EE511">
        <f t="shared" si="102"/>
        <v>336.36982861915868</v>
      </c>
      <c r="EF511">
        <v>86513.457800999997</v>
      </c>
      <c r="EG511">
        <v>42453.428929000002</v>
      </c>
      <c r="EJ511">
        <v>0</v>
      </c>
      <c r="EK511">
        <v>0</v>
      </c>
      <c r="EL511">
        <v>0</v>
      </c>
      <c r="EM511">
        <v>7971.7141941999998</v>
      </c>
      <c r="EN511">
        <v>40719.489616999999</v>
      </c>
      <c r="EO511">
        <v>140761.39441000001</v>
      </c>
    </row>
    <row r="512" spans="1:146" x14ac:dyDescent="0.25">
      <c r="A512">
        <v>22744</v>
      </c>
      <c r="B512">
        <v>1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203329.91453000001</v>
      </c>
      <c r="N512">
        <v>203329.91453000001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1194</v>
      </c>
      <c r="AG512">
        <v>0.81779998539999998</v>
      </c>
      <c r="AH512">
        <v>0</v>
      </c>
      <c r="AI512">
        <v>170.41200255999999</v>
      </c>
      <c r="AJ512">
        <f>IF(AI512&gt;0,MIN(AH512/AI512,100),100)</f>
        <v>0</v>
      </c>
      <c r="AK512">
        <v>0</v>
      </c>
      <c r="AL512">
        <v>0</v>
      </c>
      <c r="AM512">
        <v>0</v>
      </c>
      <c r="AN512">
        <f>IF(AND(AK512=0,AL512=0,AM512=0),1,0)</f>
        <v>1</v>
      </c>
      <c r="AQ512">
        <v>10.877108809999999</v>
      </c>
      <c r="AR512">
        <v>0</v>
      </c>
      <c r="AS512">
        <v>172.39336605</v>
      </c>
      <c r="AT512">
        <v>4.8991399999999997E-3</v>
      </c>
      <c r="AU512">
        <v>0.84457872000000001</v>
      </c>
      <c r="AV512">
        <v>58.331501007</v>
      </c>
      <c r="AW512">
        <v>543.25500488</v>
      </c>
      <c r="AX512">
        <v>0.10737399760000001</v>
      </c>
      <c r="AY512">
        <v>265381.84000000003</v>
      </c>
      <c r="AZ512">
        <v>5.3209999999999997</v>
      </c>
      <c r="BA512">
        <v>8136.73</v>
      </c>
      <c r="BB512">
        <v>20586.63</v>
      </c>
      <c r="BC512">
        <v>12062.63</v>
      </c>
      <c r="BD512">
        <v>0</v>
      </c>
      <c r="BE512">
        <v>300000</v>
      </c>
      <c r="BF512">
        <v>2.2272729999999998</v>
      </c>
      <c r="BG512">
        <v>39867144.531000003</v>
      </c>
      <c r="BH512">
        <v>643951.33200000005</v>
      </c>
      <c r="BI512">
        <v>1.6152431799999999E-2</v>
      </c>
      <c r="BJ512">
        <v>88.438217159999994</v>
      </c>
      <c r="BK512">
        <v>0.26457554</v>
      </c>
      <c r="BL512">
        <f>BK512/BJ512</f>
        <v>2.9916426234750664E-3</v>
      </c>
      <c r="BM512">
        <v>133.19152779999999</v>
      </c>
      <c r="BN512">
        <v>97</v>
      </c>
      <c r="BO512">
        <f>BN512*365.25*1000000/1000</f>
        <v>35429250</v>
      </c>
      <c r="BP512">
        <f>BO512/(CR512*1000)</f>
        <v>22.226631116687578</v>
      </c>
      <c r="BQ512">
        <v>0</v>
      </c>
      <c r="BR512">
        <v>86</v>
      </c>
      <c r="BS512">
        <v>86</v>
      </c>
      <c r="BT512">
        <v>800</v>
      </c>
      <c r="BU512" t="s">
        <v>722</v>
      </c>
      <c r="BV512" t="s">
        <v>723</v>
      </c>
      <c r="BW512">
        <v>0.32</v>
      </c>
      <c r="BX512">
        <v>32.58</v>
      </c>
      <c r="BY512" t="s">
        <v>77</v>
      </c>
      <c r="BZ512" t="s">
        <v>348</v>
      </c>
      <c r="CA512" t="s">
        <v>73</v>
      </c>
      <c r="CB512" t="s">
        <v>73</v>
      </c>
      <c r="CC512" t="s">
        <v>80</v>
      </c>
      <c r="CD512" t="s">
        <v>881</v>
      </c>
      <c r="CE512">
        <v>4698.1182338999997</v>
      </c>
      <c r="CF512">
        <v>95</v>
      </c>
      <c r="CG512">
        <v>110</v>
      </c>
      <c r="CH512">
        <v>137</v>
      </c>
      <c r="CI512">
        <v>222</v>
      </c>
      <c r="CJ512">
        <v>340</v>
      </c>
      <c r="CK512">
        <v>398</v>
      </c>
      <c r="CL512">
        <v>469</v>
      </c>
      <c r="CM512">
        <v>595</v>
      </c>
      <c r="CN512">
        <v>755</v>
      </c>
      <c r="CO512">
        <v>912</v>
      </c>
      <c r="CP512">
        <v>1097</v>
      </c>
      <c r="CQ512">
        <v>1320</v>
      </c>
      <c r="CR512">
        <v>1594</v>
      </c>
      <c r="CS512">
        <v>2009</v>
      </c>
      <c r="CT512" t="s">
        <v>886</v>
      </c>
      <c r="CU512">
        <v>2669</v>
      </c>
      <c r="CV512">
        <v>3540</v>
      </c>
      <c r="CW512">
        <v>893.46900000000005</v>
      </c>
      <c r="CX512" t="s">
        <v>889</v>
      </c>
      <c r="CY512" t="s">
        <v>889</v>
      </c>
      <c r="CZ512">
        <v>39.566278492999999</v>
      </c>
      <c r="DA512">
        <v>3265.2259070999999</v>
      </c>
      <c r="DB512">
        <v>170.41200255999999</v>
      </c>
      <c r="DC512">
        <v>0</v>
      </c>
      <c r="DD512">
        <f t="shared" si="104"/>
        <v>0</v>
      </c>
      <c r="DE512">
        <v>58.331501007</v>
      </c>
      <c r="DF512">
        <v>543.25500488</v>
      </c>
      <c r="DG512">
        <v>0.10737399760000001</v>
      </c>
      <c r="DH512">
        <v>172.39336605</v>
      </c>
      <c r="DI512">
        <v>4.8991399999999997E-3</v>
      </c>
      <c r="DJ512">
        <v>0.84457872000000001</v>
      </c>
      <c r="DK512">
        <v>0</v>
      </c>
      <c r="DL512">
        <v>0</v>
      </c>
      <c r="DM512">
        <v>0</v>
      </c>
      <c r="DN512">
        <f>IF(AND(D512=1,AM512&gt;1),1,0)</f>
        <v>0</v>
      </c>
      <c r="DO512">
        <f>IF(AND(DN512=0,AN512=1),AO512,DN512)</f>
        <v>0</v>
      </c>
      <c r="DP512">
        <f>IF(AND(E512=1,AS513&gt;0.3),1,0)</f>
        <v>0</v>
      </c>
      <c r="DQ512">
        <f>IF(AND(F512=1,AT513&gt;0.4),1,0)</f>
        <v>0</v>
      </c>
      <c r="DR512">
        <f>IF(AND($F512=1,$AT513&gt;1),1,0)</f>
        <v>0</v>
      </c>
      <c r="DS512">
        <f>IF(AND($F512=1,$AX512&gt;0.3),1,0)</f>
        <v>0</v>
      </c>
      <c r="DT512">
        <f>IF(AND($F512=1,$AX512&gt;0.4),1,0)</f>
        <v>0</v>
      </c>
      <c r="DU512">
        <f>IF(AND($F512=1,$AX512&gt;1),1,0)</f>
        <v>0</v>
      </c>
      <c r="DV512">
        <f>IF(AND($F512=1,$BI512&gt;0.3),1,0)</f>
        <v>0</v>
      </c>
      <c r="DW512">
        <f>IF(AND($F512=1,$BI512&gt;0.4),1,0)</f>
        <v>0</v>
      </c>
      <c r="DX512">
        <f>IF(AND($F512=1,$BI512&gt;1),1,0)</f>
        <v>0</v>
      </c>
      <c r="DY512">
        <f>IF(AND($F512=1,$BL512&gt;0.3),1,0)</f>
        <v>0</v>
      </c>
      <c r="DZ512">
        <f>IF(AND($F512=1,$BL512&gt;0.4),1,0)</f>
        <v>0</v>
      </c>
      <c r="EA512">
        <f>IF(AND($F512=1,$BL512&gt;1),1,0)</f>
        <v>0</v>
      </c>
      <c r="EB512" s="3">
        <v>24.688440051568545</v>
      </c>
      <c r="EC512">
        <f t="shared" si="100"/>
        <v>39353373.442200258</v>
      </c>
      <c r="ED512">
        <f t="shared" si="101"/>
        <v>107.74366445503149</v>
      </c>
      <c r="EE512">
        <f t="shared" si="102"/>
        <v>97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39566.278492999998</v>
      </c>
      <c r="EM512">
        <v>0</v>
      </c>
      <c r="EN512">
        <v>0</v>
      </c>
      <c r="EO512">
        <v>39566.403490999997</v>
      </c>
      <c r="EP512">
        <v>265975.46000000002</v>
      </c>
    </row>
    <row r="513" spans="1:146" x14ac:dyDescent="0.25">
      <c r="A513">
        <v>22753</v>
      </c>
      <c r="H513">
        <v>175974.78747000001</v>
      </c>
      <c r="I513">
        <v>151689.93638999999</v>
      </c>
      <c r="J513">
        <v>0</v>
      </c>
      <c r="K513">
        <v>0</v>
      </c>
      <c r="L513">
        <v>0</v>
      </c>
      <c r="M513">
        <v>100990.3535</v>
      </c>
      <c r="N513">
        <v>100990.3535</v>
      </c>
      <c r="O513">
        <v>100990.3535</v>
      </c>
      <c r="P513">
        <v>100990.3535</v>
      </c>
      <c r="Q513">
        <v>100990.3535</v>
      </c>
      <c r="AF513">
        <v>134</v>
      </c>
      <c r="AG513">
        <v>0.61540001629999996</v>
      </c>
      <c r="BE513">
        <v>1100000</v>
      </c>
      <c r="BQ513">
        <v>0</v>
      </c>
      <c r="BR513">
        <v>587</v>
      </c>
      <c r="BS513">
        <v>586</v>
      </c>
      <c r="BT513">
        <v>804</v>
      </c>
      <c r="BU513" t="s">
        <v>724</v>
      </c>
      <c r="BV513" t="s">
        <v>725</v>
      </c>
      <c r="BW513">
        <v>48.45</v>
      </c>
      <c r="BX513">
        <v>35.04</v>
      </c>
      <c r="BY513" t="s">
        <v>109</v>
      </c>
      <c r="BZ513" t="s">
        <v>153</v>
      </c>
      <c r="CA513" t="s">
        <v>118</v>
      </c>
      <c r="CB513" t="s">
        <v>879</v>
      </c>
      <c r="CC513" t="s">
        <v>93</v>
      </c>
      <c r="CD513" t="s">
        <v>881</v>
      </c>
      <c r="CE513">
        <v>1245.2547235</v>
      </c>
      <c r="CF513">
        <v>536</v>
      </c>
      <c r="CG513">
        <v>606</v>
      </c>
      <c r="CH513">
        <v>684</v>
      </c>
      <c r="CI513">
        <v>773</v>
      </c>
      <c r="CJ513">
        <v>872</v>
      </c>
      <c r="CK513">
        <v>981</v>
      </c>
      <c r="CL513">
        <v>1081</v>
      </c>
      <c r="CM513">
        <v>1136</v>
      </c>
      <c r="CN513">
        <v>1162</v>
      </c>
      <c r="CO513">
        <v>1119</v>
      </c>
      <c r="CP513">
        <v>1077</v>
      </c>
      <c r="CQ513">
        <v>1052</v>
      </c>
      <c r="CR513">
        <v>1003</v>
      </c>
      <c r="CS513">
        <v>957</v>
      </c>
      <c r="CT513" t="s">
        <v>884</v>
      </c>
      <c r="CU513">
        <v>913</v>
      </c>
      <c r="CV513">
        <v>872</v>
      </c>
      <c r="CW513">
        <v>7121.52</v>
      </c>
      <c r="CX513" t="s">
        <v>877</v>
      </c>
      <c r="CY513" t="s">
        <v>890</v>
      </c>
      <c r="CZ513">
        <v>5710.2014933999999</v>
      </c>
      <c r="DA513">
        <v>2718.5076170000002</v>
      </c>
      <c r="DB513">
        <v>21.710399628000001</v>
      </c>
      <c r="DC513">
        <v>34.984798431000002</v>
      </c>
      <c r="DD513">
        <f t="shared" si="104"/>
        <v>1.6114304218463094</v>
      </c>
      <c r="DE513">
        <v>18.507900238000001</v>
      </c>
      <c r="DF513">
        <v>13.633899689</v>
      </c>
      <c r="DG513">
        <v>1.3574800491000001</v>
      </c>
      <c r="DH513">
        <v>99.970648120000007</v>
      </c>
      <c r="DI513">
        <v>0.114893</v>
      </c>
      <c r="DJ513">
        <v>11.485956939999999</v>
      </c>
      <c r="DK513">
        <v>0</v>
      </c>
      <c r="DL513">
        <v>0</v>
      </c>
      <c r="DM513">
        <v>0</v>
      </c>
      <c r="EB513" s="3">
        <v>147.86091972440315</v>
      </c>
      <c r="EC513">
        <f t="shared" si="100"/>
        <v>148304502.48357636</v>
      </c>
      <c r="ED513">
        <f t="shared" si="101"/>
        <v>406.03559885989421</v>
      </c>
      <c r="EE513">
        <f t="shared" si="102"/>
        <v>406.03559885989421</v>
      </c>
      <c r="EF513">
        <v>0</v>
      </c>
      <c r="EG513">
        <v>100990.3535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</row>
    <row r="514" spans="1:146" x14ac:dyDescent="0.25">
      <c r="A514">
        <v>22754</v>
      </c>
      <c r="H514">
        <v>62950.152290999999</v>
      </c>
      <c r="I514">
        <v>62950.152290999999</v>
      </c>
      <c r="J514">
        <v>0</v>
      </c>
      <c r="K514">
        <v>0</v>
      </c>
      <c r="L514">
        <v>0</v>
      </c>
      <c r="M514">
        <v>22202.430801999999</v>
      </c>
      <c r="N514">
        <v>22202.430801999999</v>
      </c>
      <c r="O514">
        <v>22202.430801999999</v>
      </c>
      <c r="P514">
        <v>22202.430801999999</v>
      </c>
      <c r="Q514">
        <v>22202.430801999999</v>
      </c>
      <c r="AF514">
        <v>190</v>
      </c>
      <c r="AG514">
        <v>0.64749997849999996</v>
      </c>
      <c r="BE514">
        <v>1100000</v>
      </c>
      <c r="BQ514">
        <v>0</v>
      </c>
      <c r="BR514">
        <v>584</v>
      </c>
      <c r="BS514">
        <v>583</v>
      </c>
      <c r="BT514">
        <v>804</v>
      </c>
      <c r="BU514" t="s">
        <v>724</v>
      </c>
      <c r="BV514" t="s">
        <v>726</v>
      </c>
      <c r="BW514">
        <v>48</v>
      </c>
      <c r="BX514">
        <v>37.799999999999997</v>
      </c>
      <c r="BY514" t="s">
        <v>109</v>
      </c>
      <c r="BZ514" t="s">
        <v>153</v>
      </c>
      <c r="CA514" t="s">
        <v>118</v>
      </c>
      <c r="CB514" t="s">
        <v>879</v>
      </c>
      <c r="CC514" t="s">
        <v>93</v>
      </c>
      <c r="CD514" t="s">
        <v>881</v>
      </c>
      <c r="CE514">
        <v>1422.1365466</v>
      </c>
      <c r="CF514">
        <v>585</v>
      </c>
      <c r="CG514">
        <v>649</v>
      </c>
      <c r="CH514">
        <v>721</v>
      </c>
      <c r="CI514">
        <v>800</v>
      </c>
      <c r="CJ514">
        <v>886</v>
      </c>
      <c r="CK514">
        <v>963</v>
      </c>
      <c r="CL514">
        <v>1033</v>
      </c>
      <c r="CM514">
        <v>1076</v>
      </c>
      <c r="CN514">
        <v>1097</v>
      </c>
      <c r="CO514">
        <v>1061</v>
      </c>
      <c r="CP514">
        <v>1026</v>
      </c>
      <c r="CQ514">
        <v>997</v>
      </c>
      <c r="CR514">
        <v>965</v>
      </c>
      <c r="CS514">
        <v>935</v>
      </c>
      <c r="CT514" t="s">
        <v>884</v>
      </c>
      <c r="CU514">
        <v>905</v>
      </c>
      <c r="CV514">
        <v>877</v>
      </c>
      <c r="CW514">
        <v>6852.01</v>
      </c>
      <c r="CX514" t="s">
        <v>877</v>
      </c>
      <c r="CY514" t="s">
        <v>890</v>
      </c>
      <c r="CZ514">
        <v>5662.4497203999999</v>
      </c>
      <c r="DA514">
        <v>2948.9242457999999</v>
      </c>
      <c r="DB514">
        <v>6.9620099067999996</v>
      </c>
      <c r="DC514">
        <v>56.152599334999998</v>
      </c>
      <c r="DD514">
        <f t="shared" si="104"/>
        <v>8.0655730294428487</v>
      </c>
      <c r="DE514">
        <v>2.0006499291000002</v>
      </c>
      <c r="DF514">
        <v>0.23280300200000001</v>
      </c>
      <c r="DG514">
        <v>8.59375</v>
      </c>
      <c r="DH514">
        <v>71.795991020000002</v>
      </c>
      <c r="DI514">
        <v>0.155304</v>
      </c>
      <c r="DJ514">
        <v>11.15017581</v>
      </c>
      <c r="DK514">
        <v>0</v>
      </c>
      <c r="DL514">
        <v>0</v>
      </c>
      <c r="DM514">
        <v>0</v>
      </c>
      <c r="EB514" s="3">
        <v>147.86091972440315</v>
      </c>
      <c r="EC514">
        <f t="shared" ref="EC514:EC577" si="105">EB514*CR514*1000</f>
        <v>142685787.53404903</v>
      </c>
      <c r="ED514">
        <f t="shared" ref="ED514:ED577" si="106">EC514*1000/365.25/10^6</f>
        <v>390.65239571265994</v>
      </c>
      <c r="EE514">
        <f t="shared" ref="EE514:EE577" si="107">IF(BN514&gt;0, BN514, ED514)</f>
        <v>390.65239571265994</v>
      </c>
      <c r="EF514">
        <v>0</v>
      </c>
      <c r="EG514">
        <v>22202.430801999999</v>
      </c>
      <c r="EJ514">
        <v>0</v>
      </c>
      <c r="EK514">
        <v>0</v>
      </c>
      <c r="EL514">
        <v>53047.912417</v>
      </c>
      <c r="EM514">
        <v>0</v>
      </c>
      <c r="EN514">
        <v>92576.228491999995</v>
      </c>
      <c r="EO514">
        <v>192798.92663999999</v>
      </c>
    </row>
    <row r="515" spans="1:146" x14ac:dyDescent="0.25">
      <c r="A515">
        <v>22762</v>
      </c>
      <c r="H515">
        <v>283943.40623000002</v>
      </c>
      <c r="I515">
        <v>251283.2248</v>
      </c>
      <c r="J515">
        <v>0</v>
      </c>
      <c r="K515">
        <v>0</v>
      </c>
      <c r="L515">
        <v>0</v>
      </c>
      <c r="M515">
        <v>246481.88188</v>
      </c>
      <c r="N515">
        <v>246481.88188</v>
      </c>
      <c r="O515">
        <v>246481.88188</v>
      </c>
      <c r="P515">
        <v>246481.88188</v>
      </c>
      <c r="Q515">
        <v>246481.88188</v>
      </c>
      <c r="AF515">
        <v>115</v>
      </c>
      <c r="AG515">
        <v>0.68699997660000001</v>
      </c>
      <c r="BE515">
        <v>1100000</v>
      </c>
      <c r="BQ515">
        <v>1</v>
      </c>
      <c r="BR515">
        <v>592</v>
      </c>
      <c r="BS515">
        <v>591</v>
      </c>
      <c r="BT515">
        <v>804</v>
      </c>
      <c r="BU515" t="s">
        <v>724</v>
      </c>
      <c r="BV515" t="s">
        <v>727</v>
      </c>
      <c r="BW515">
        <v>49.98</v>
      </c>
      <c r="BX515">
        <v>36.22</v>
      </c>
      <c r="BY515" t="s">
        <v>109</v>
      </c>
      <c r="BZ515" t="s">
        <v>153</v>
      </c>
      <c r="CA515" t="s">
        <v>118</v>
      </c>
      <c r="CB515" t="s">
        <v>879</v>
      </c>
      <c r="CC515" t="s">
        <v>80</v>
      </c>
      <c r="CD515" t="s">
        <v>881</v>
      </c>
      <c r="CE515">
        <v>856.10331302999998</v>
      </c>
      <c r="CF515">
        <v>758</v>
      </c>
      <c r="CG515">
        <v>856</v>
      </c>
      <c r="CH515">
        <v>968</v>
      </c>
      <c r="CI515">
        <v>1094</v>
      </c>
      <c r="CJ515">
        <v>1233</v>
      </c>
      <c r="CK515">
        <v>1353</v>
      </c>
      <c r="CL515">
        <v>1466</v>
      </c>
      <c r="CM515">
        <v>1544</v>
      </c>
      <c r="CN515">
        <v>1586</v>
      </c>
      <c r="CO515">
        <v>1534</v>
      </c>
      <c r="CP515">
        <v>1484</v>
      </c>
      <c r="CQ515">
        <v>1464</v>
      </c>
      <c r="CR515">
        <v>1453</v>
      </c>
      <c r="CS515">
        <v>1442</v>
      </c>
      <c r="CT515" t="s">
        <v>886</v>
      </c>
      <c r="CU515">
        <v>1431</v>
      </c>
      <c r="CV515">
        <v>1420</v>
      </c>
      <c r="CW515">
        <v>5870.76</v>
      </c>
      <c r="CX515" t="s">
        <v>877</v>
      </c>
      <c r="CY515" t="s">
        <v>890</v>
      </c>
      <c r="CZ515">
        <v>5871.3773713</v>
      </c>
      <c r="DA515">
        <v>2755.7364143</v>
      </c>
      <c r="DB515">
        <v>12.575599670000001</v>
      </c>
      <c r="DC515">
        <v>80.611000060999999</v>
      </c>
      <c r="DD515">
        <f t="shared" si="104"/>
        <v>6.410111817832699</v>
      </c>
      <c r="DE515">
        <v>15.698200226000001</v>
      </c>
      <c r="DF515">
        <v>11.568699837</v>
      </c>
      <c r="DG515">
        <v>1.3569600582000001</v>
      </c>
      <c r="DH515">
        <v>71.795991020000002</v>
      </c>
      <c r="DI515">
        <v>0.155304</v>
      </c>
      <c r="DJ515">
        <v>11.15017581</v>
      </c>
      <c r="DK515">
        <v>1775981.4310000001</v>
      </c>
      <c r="DL515">
        <v>688644.96938999998</v>
      </c>
      <c r="DM515">
        <v>0.38775500000000002</v>
      </c>
      <c r="EB515" s="3">
        <v>147.86091972440315</v>
      </c>
      <c r="EC515">
        <f t="shared" si="105"/>
        <v>214841916.35955778</v>
      </c>
      <c r="ED515">
        <f t="shared" si="106"/>
        <v>588.20510981398422</v>
      </c>
      <c r="EE515">
        <f t="shared" si="107"/>
        <v>588.20510981398422</v>
      </c>
      <c r="EF515">
        <v>0</v>
      </c>
      <c r="EG515">
        <v>246481.88188</v>
      </c>
      <c r="EJ515">
        <v>0</v>
      </c>
      <c r="EK515">
        <v>0</v>
      </c>
      <c r="EL515">
        <v>118715.09540000001</v>
      </c>
      <c r="EM515">
        <v>0</v>
      </c>
      <c r="EN515">
        <v>8355.6964611999992</v>
      </c>
      <c r="EO515">
        <v>119413.69856</v>
      </c>
    </row>
    <row r="516" spans="1:146" x14ac:dyDescent="0.25">
      <c r="A516">
        <v>22765</v>
      </c>
      <c r="B516">
        <v>3</v>
      </c>
      <c r="C516">
        <v>0.2</v>
      </c>
      <c r="D516">
        <v>0</v>
      </c>
      <c r="E516">
        <v>0.8</v>
      </c>
      <c r="F516">
        <v>1</v>
      </c>
      <c r="G516">
        <v>0</v>
      </c>
      <c r="H516">
        <v>401053.67216999998</v>
      </c>
      <c r="I516">
        <v>98462.600649</v>
      </c>
      <c r="J516">
        <v>0</v>
      </c>
      <c r="K516">
        <v>0</v>
      </c>
      <c r="L516">
        <v>0</v>
      </c>
      <c r="M516">
        <v>259060.41097</v>
      </c>
      <c r="N516">
        <v>259060.41097</v>
      </c>
      <c r="O516">
        <v>259060.41097</v>
      </c>
      <c r="P516">
        <v>259060.41097</v>
      </c>
      <c r="Q516">
        <v>188128.22201999999</v>
      </c>
      <c r="R516">
        <v>268334.68790000002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163</v>
      </c>
      <c r="AG516">
        <v>0.83039999009999999</v>
      </c>
      <c r="AH516">
        <v>13.216391460000001</v>
      </c>
      <c r="AI516">
        <v>45.429010015999999</v>
      </c>
      <c r="AJ516">
        <f>IF(AI516&gt;0,MIN(AH516/AI516,100),100)</f>
        <v>0.2909240473289032</v>
      </c>
      <c r="AK516">
        <v>1775981.4310000001</v>
      </c>
      <c r="AL516">
        <v>688644.96938999998</v>
      </c>
      <c r="AM516">
        <v>0.38775500000000002</v>
      </c>
      <c r="AN516">
        <f>IF(AND(AK516=0,AL516=0,AM516=0),1,0)</f>
        <v>0</v>
      </c>
      <c r="AQ516">
        <v>11.891510332999999</v>
      </c>
      <c r="AR516">
        <v>0</v>
      </c>
      <c r="AS516">
        <v>99.970648120000007</v>
      </c>
      <c r="AT516">
        <v>0.114893</v>
      </c>
      <c r="AU516">
        <v>11.485956939999999</v>
      </c>
      <c r="AV516">
        <v>18.507900238000001</v>
      </c>
      <c r="AW516">
        <v>13.633899689</v>
      </c>
      <c r="AX516">
        <v>1.3574800491000001</v>
      </c>
      <c r="AY516">
        <v>144563.69415</v>
      </c>
      <c r="AZ516">
        <v>4.9257319443999998</v>
      </c>
      <c r="BA516">
        <v>2599.723125</v>
      </c>
      <c r="BB516">
        <v>21637.660500000002</v>
      </c>
      <c r="BC516">
        <v>5286.6428333000003</v>
      </c>
      <c r="BD516">
        <v>0</v>
      </c>
      <c r="BE516">
        <v>418</v>
      </c>
      <c r="BF516">
        <v>1</v>
      </c>
      <c r="BG516">
        <v>12180382.812000001</v>
      </c>
      <c r="BH516">
        <v>2396120.25</v>
      </c>
      <c r="BI516">
        <v>0.19671961769999999</v>
      </c>
      <c r="BJ516">
        <v>17.195461906999999</v>
      </c>
      <c r="BK516">
        <v>0</v>
      </c>
      <c r="BL516">
        <f>BK516/BJ516</f>
        <v>0</v>
      </c>
      <c r="BM516">
        <v>28.744847240999999</v>
      </c>
      <c r="BN516">
        <v>900</v>
      </c>
      <c r="BO516">
        <f>BN516*365.25*1000000/1000</f>
        <v>328725000</v>
      </c>
      <c r="BP516">
        <f>BO516/(CR516*1000)</f>
        <v>117.19251336898395</v>
      </c>
      <c r="BQ516">
        <v>0</v>
      </c>
      <c r="BR516">
        <v>595</v>
      </c>
      <c r="BS516">
        <v>594</v>
      </c>
      <c r="BT516">
        <v>804</v>
      </c>
      <c r="BU516" t="s">
        <v>724</v>
      </c>
      <c r="BV516" t="s">
        <v>728</v>
      </c>
      <c r="BW516">
        <v>50.44</v>
      </c>
      <c r="BX516">
        <v>30.52</v>
      </c>
      <c r="BY516" t="s">
        <v>109</v>
      </c>
      <c r="BZ516" t="s">
        <v>153</v>
      </c>
      <c r="CA516" t="s">
        <v>118</v>
      </c>
      <c r="CB516" t="s">
        <v>879</v>
      </c>
      <c r="CC516" t="s">
        <v>80</v>
      </c>
      <c r="CD516" t="s">
        <v>881</v>
      </c>
      <c r="CE516">
        <v>2042.9522571</v>
      </c>
      <c r="CF516">
        <v>815</v>
      </c>
      <c r="CG516">
        <v>974</v>
      </c>
      <c r="CH516">
        <v>1163</v>
      </c>
      <c r="CI516">
        <v>1389</v>
      </c>
      <c r="CJ516">
        <v>1655</v>
      </c>
      <c r="CK516">
        <v>1926</v>
      </c>
      <c r="CL516">
        <v>2201</v>
      </c>
      <c r="CM516">
        <v>2410</v>
      </c>
      <c r="CN516">
        <v>2574</v>
      </c>
      <c r="CO516">
        <v>2590</v>
      </c>
      <c r="CP516">
        <v>2606</v>
      </c>
      <c r="CQ516">
        <v>2673</v>
      </c>
      <c r="CR516">
        <v>2805</v>
      </c>
      <c r="CS516">
        <v>2901</v>
      </c>
      <c r="CT516" t="s">
        <v>883</v>
      </c>
      <c r="CU516">
        <v>2943</v>
      </c>
      <c r="CV516">
        <v>2969</v>
      </c>
      <c r="CW516">
        <v>6575.41</v>
      </c>
      <c r="CX516" t="s">
        <v>877</v>
      </c>
      <c r="CY516" t="s">
        <v>890</v>
      </c>
      <c r="CZ516">
        <v>5919.4711859999998</v>
      </c>
      <c r="DA516">
        <v>2307.9774683999999</v>
      </c>
      <c r="DB516">
        <v>94.870697022000002</v>
      </c>
      <c r="DC516">
        <v>35.433799743999998</v>
      </c>
      <c r="DD516">
        <f t="shared" si="104"/>
        <v>0.37349572477351034</v>
      </c>
      <c r="DE516">
        <v>18.507900238000001</v>
      </c>
      <c r="DF516">
        <v>13.633899689</v>
      </c>
      <c r="DG516">
        <v>1.3574800491000001</v>
      </c>
      <c r="DH516">
        <v>99.970648120000007</v>
      </c>
      <c r="DI516">
        <v>0.114893</v>
      </c>
      <c r="DJ516">
        <v>11.485956939999999</v>
      </c>
      <c r="DK516">
        <v>0</v>
      </c>
      <c r="DL516">
        <v>0</v>
      </c>
      <c r="DM516">
        <v>0</v>
      </c>
      <c r="DN516">
        <f>IF(AND(D516=1,AM516&gt;1),1,0)</f>
        <v>0</v>
      </c>
      <c r="DO516">
        <f>IF(AND(DN516=0,AN516=1),AO516,DN516)</f>
        <v>0</v>
      </c>
      <c r="DP516">
        <f>IF(AND(E516=1,AS517&gt;0.3),1,0)</f>
        <v>0</v>
      </c>
      <c r="DQ516">
        <f>IF(AND(F516=1,AT517&gt;0.4),1,0)</f>
        <v>0</v>
      </c>
      <c r="DR516">
        <f>IF(AND($F516=1,$AT517&gt;1),1,0)</f>
        <v>0</v>
      </c>
      <c r="DS516">
        <f>IF(AND($F516=1,$AX516&gt;0.3),1,0)</f>
        <v>1</v>
      </c>
      <c r="DT516">
        <f>IF(AND($F516=1,$AX516&gt;0.4),1,0)</f>
        <v>1</v>
      </c>
      <c r="DU516">
        <f>IF(AND($F516=1,$AX516&gt;1),1,0)</f>
        <v>1</v>
      </c>
      <c r="DV516">
        <f>IF(AND($F516=1,$BI516&gt;0.3),1,0)</f>
        <v>0</v>
      </c>
      <c r="DW516">
        <f>IF(AND($F516=1,$BI516&gt;0.4),1,0)</f>
        <v>0</v>
      </c>
      <c r="DX516">
        <f>IF(AND($F516=1,$BI516&gt;1),1,0)</f>
        <v>0</v>
      </c>
      <c r="DY516">
        <f>IF(AND($F516=1,$BL516&gt;0.3),1,0)</f>
        <v>0</v>
      </c>
      <c r="DZ516">
        <f>IF(AND($F516=1,$BL516&gt;0.4),1,0)</f>
        <v>0</v>
      </c>
      <c r="EA516">
        <f>IF(AND($F516=1,$BL516&gt;1),1,0)</f>
        <v>0</v>
      </c>
      <c r="EB516" s="3">
        <v>147.86091972440315</v>
      </c>
      <c r="EC516">
        <f t="shared" si="105"/>
        <v>414749879.82695085</v>
      </c>
      <c r="ED516">
        <f t="shared" si="106"/>
        <v>1135.523284947162</v>
      </c>
      <c r="EE516">
        <f t="shared" si="107"/>
        <v>900</v>
      </c>
      <c r="EF516">
        <v>0</v>
      </c>
      <c r="EG516">
        <v>259060.41097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2854.4752754000001</v>
      </c>
      <c r="EN516">
        <v>2854.4752754000001</v>
      </c>
      <c r="EO516">
        <v>2854.4752754000001</v>
      </c>
      <c r="EP516">
        <v>334820.47483999998</v>
      </c>
    </row>
    <row r="517" spans="1:146" x14ac:dyDescent="0.25">
      <c r="A517">
        <v>22771</v>
      </c>
      <c r="H517">
        <v>165001.74713999999</v>
      </c>
      <c r="I517">
        <v>35384.317554000001</v>
      </c>
      <c r="J517">
        <v>0</v>
      </c>
      <c r="K517">
        <v>0</v>
      </c>
      <c r="L517">
        <v>0</v>
      </c>
      <c r="M517">
        <v>108466.35920000001</v>
      </c>
      <c r="N517">
        <v>108466.35920000001</v>
      </c>
      <c r="O517">
        <v>108466.35920000001</v>
      </c>
      <c r="P517">
        <v>108466.35920000001</v>
      </c>
      <c r="Q517">
        <v>108466.35920000001</v>
      </c>
      <c r="AF517">
        <v>115</v>
      </c>
      <c r="AG517">
        <v>0.56269997360000001</v>
      </c>
      <c r="BE517">
        <v>1100000</v>
      </c>
      <c r="BQ517">
        <v>0</v>
      </c>
      <c r="BR517">
        <v>582</v>
      </c>
      <c r="BS517">
        <v>581</v>
      </c>
      <c r="BT517">
        <v>804</v>
      </c>
      <c r="BU517" t="s">
        <v>724</v>
      </c>
      <c r="BV517" t="s">
        <v>729</v>
      </c>
      <c r="BW517">
        <v>47.91</v>
      </c>
      <c r="BX517">
        <v>33.4</v>
      </c>
      <c r="BY517" t="s">
        <v>109</v>
      </c>
      <c r="BZ517" t="s">
        <v>153</v>
      </c>
      <c r="CA517" t="s">
        <v>118</v>
      </c>
      <c r="CB517" t="s">
        <v>879</v>
      </c>
      <c r="CC517" t="s">
        <v>93</v>
      </c>
      <c r="CD517" t="s">
        <v>881</v>
      </c>
      <c r="CE517">
        <v>1068.6454042</v>
      </c>
      <c r="CF517">
        <v>286</v>
      </c>
      <c r="CG517">
        <v>342</v>
      </c>
      <c r="CH517">
        <v>408</v>
      </c>
      <c r="CI517">
        <v>488</v>
      </c>
      <c r="CJ517">
        <v>577</v>
      </c>
      <c r="CK517">
        <v>619</v>
      </c>
      <c r="CL517">
        <v>658</v>
      </c>
      <c r="CM517">
        <v>688</v>
      </c>
      <c r="CN517">
        <v>706</v>
      </c>
      <c r="CO517">
        <v>689</v>
      </c>
      <c r="CP517">
        <v>673</v>
      </c>
      <c r="CQ517">
        <v>701</v>
      </c>
      <c r="CR517">
        <v>749</v>
      </c>
      <c r="CS517">
        <v>787</v>
      </c>
      <c r="CT517" t="s">
        <v>884</v>
      </c>
      <c r="CU517">
        <v>809</v>
      </c>
      <c r="CV517">
        <v>827</v>
      </c>
      <c r="CW517">
        <v>6317.31</v>
      </c>
      <c r="CX517" t="s">
        <v>877</v>
      </c>
      <c r="CY517" t="s">
        <v>890</v>
      </c>
      <c r="CZ517">
        <v>5652.8807742999998</v>
      </c>
      <c r="DA517">
        <v>2608.5231348000002</v>
      </c>
      <c r="DB517">
        <v>19.054199219000001</v>
      </c>
      <c r="DC517">
        <v>11.843000412</v>
      </c>
      <c r="DD517">
        <f t="shared" si="104"/>
        <v>0.6215428040760006</v>
      </c>
      <c r="DE517">
        <v>18.507900238000001</v>
      </c>
      <c r="DF517">
        <v>13.633899689</v>
      </c>
      <c r="DG517">
        <v>1.3574800491000001</v>
      </c>
      <c r="DH517">
        <v>99.970648120000007</v>
      </c>
      <c r="DI517">
        <v>0.114893</v>
      </c>
      <c r="DJ517">
        <v>11.485956939999999</v>
      </c>
      <c r="DK517">
        <v>0</v>
      </c>
      <c r="DL517">
        <v>0</v>
      </c>
      <c r="DM517">
        <v>0</v>
      </c>
      <c r="EB517" s="3">
        <v>147.86091972440315</v>
      </c>
      <c r="EC517">
        <f t="shared" si="105"/>
        <v>110747828.87357795</v>
      </c>
      <c r="ED517">
        <f t="shared" si="106"/>
        <v>303.21103045469664</v>
      </c>
      <c r="EE517">
        <f t="shared" si="107"/>
        <v>303.21103045469664</v>
      </c>
      <c r="EF517">
        <v>0</v>
      </c>
      <c r="EG517">
        <v>108466.35920000001</v>
      </c>
      <c r="EJ517">
        <v>0</v>
      </c>
      <c r="EK517">
        <v>0</v>
      </c>
      <c r="EL517">
        <v>48370.111838999997</v>
      </c>
      <c r="EM517">
        <v>2731.8925614</v>
      </c>
      <c r="EN517">
        <v>10081.654543000001</v>
      </c>
      <c r="EO517">
        <v>59815.833688999999</v>
      </c>
    </row>
    <row r="518" spans="1:146" x14ac:dyDescent="0.25">
      <c r="A518">
        <v>22782</v>
      </c>
      <c r="H518">
        <v>52923.836066999997</v>
      </c>
      <c r="I518">
        <v>20718.335521000001</v>
      </c>
      <c r="J518">
        <v>1071.333275</v>
      </c>
      <c r="K518">
        <v>1071.333275</v>
      </c>
      <c r="L518">
        <v>1071.333275</v>
      </c>
      <c r="M518">
        <v>20720.334136000001</v>
      </c>
      <c r="N518">
        <v>20720.334136000001</v>
      </c>
      <c r="O518">
        <v>20720.334136000001</v>
      </c>
      <c r="P518">
        <v>20720.334136000001</v>
      </c>
      <c r="Q518">
        <v>17781.755836</v>
      </c>
      <c r="AF518">
        <v>36</v>
      </c>
      <c r="AG518">
        <v>0.61769998069999998</v>
      </c>
      <c r="BE518">
        <v>1100000</v>
      </c>
      <c r="BQ518">
        <v>1</v>
      </c>
      <c r="BR518">
        <v>572</v>
      </c>
      <c r="BS518">
        <v>571</v>
      </c>
      <c r="BT518">
        <v>804</v>
      </c>
      <c r="BU518" t="s">
        <v>724</v>
      </c>
      <c r="BV518" t="s">
        <v>730</v>
      </c>
      <c r="BW518">
        <v>46.49</v>
      </c>
      <c r="BX518">
        <v>30.73</v>
      </c>
      <c r="BY518" t="s">
        <v>109</v>
      </c>
      <c r="BZ518" t="s">
        <v>153</v>
      </c>
      <c r="CA518" t="s">
        <v>118</v>
      </c>
      <c r="CB518" t="s">
        <v>879</v>
      </c>
      <c r="CC518" t="s">
        <v>93</v>
      </c>
      <c r="CD518" t="s">
        <v>881</v>
      </c>
      <c r="CE518">
        <v>2870.9211166999999</v>
      </c>
      <c r="CF518">
        <v>532</v>
      </c>
      <c r="CG518">
        <v>608</v>
      </c>
      <c r="CH518">
        <v>693</v>
      </c>
      <c r="CI518">
        <v>791</v>
      </c>
      <c r="CJ518">
        <v>899</v>
      </c>
      <c r="CK518">
        <v>982</v>
      </c>
      <c r="CL518">
        <v>1054</v>
      </c>
      <c r="CM518">
        <v>1081</v>
      </c>
      <c r="CN518">
        <v>1092</v>
      </c>
      <c r="CO518">
        <v>1064</v>
      </c>
      <c r="CP518">
        <v>1037</v>
      </c>
      <c r="CQ518">
        <v>1007</v>
      </c>
      <c r="CR518">
        <v>1009</v>
      </c>
      <c r="CS518">
        <v>1017</v>
      </c>
      <c r="CT518" t="s">
        <v>886</v>
      </c>
      <c r="CU518">
        <v>1034</v>
      </c>
      <c r="CV518">
        <v>1053</v>
      </c>
      <c r="CW518">
        <v>3953.84</v>
      </c>
      <c r="CX518" t="s">
        <v>879</v>
      </c>
      <c r="CY518" t="s">
        <v>889</v>
      </c>
      <c r="CZ518">
        <v>5501.0978293999997</v>
      </c>
      <c r="DA518">
        <v>2440.771037</v>
      </c>
      <c r="DB518">
        <v>4.6922101974999997</v>
      </c>
      <c r="DC518">
        <v>127.98799896</v>
      </c>
      <c r="DD518">
        <f t="shared" si="104"/>
        <v>27.276697669723269</v>
      </c>
      <c r="DE518">
        <v>0.17902899999999999</v>
      </c>
      <c r="DF518">
        <v>0</v>
      </c>
      <c r="DG518">
        <v>100</v>
      </c>
      <c r="DH518">
        <v>0.15702253999999999</v>
      </c>
      <c r="DI518">
        <v>1.4821599999999999</v>
      </c>
      <c r="DJ518">
        <v>0.23273247</v>
      </c>
      <c r="DK518">
        <v>114738.7708</v>
      </c>
      <c r="DL518">
        <v>1007011.5506</v>
      </c>
      <c r="DM518">
        <v>8.7765590000000007</v>
      </c>
      <c r="EB518" s="3">
        <v>147.86091972440315</v>
      </c>
      <c r="EC518">
        <f t="shared" si="105"/>
        <v>149191668.00192279</v>
      </c>
      <c r="ED518">
        <f t="shared" si="106"/>
        <v>408.46452567261548</v>
      </c>
      <c r="EE518">
        <f t="shared" si="107"/>
        <v>408.46452567261548</v>
      </c>
      <c r="EF518">
        <v>1071.333275</v>
      </c>
      <c r="EG518">
        <v>20720.334136000001</v>
      </c>
      <c r="EJ518">
        <v>1074.1259073000001</v>
      </c>
      <c r="EK518">
        <v>1074.1259073000001</v>
      </c>
      <c r="EL518">
        <v>17687.205682</v>
      </c>
      <c r="EM518">
        <v>11153.279175</v>
      </c>
      <c r="EN518">
        <v>18441.165988000001</v>
      </c>
      <c r="EO518">
        <v>63000.307932000003</v>
      </c>
    </row>
    <row r="519" spans="1:146" x14ac:dyDescent="0.25">
      <c r="A519">
        <v>22797</v>
      </c>
      <c r="H519">
        <v>105640.96395999999</v>
      </c>
      <c r="I519">
        <v>105640.96395999999</v>
      </c>
      <c r="J519">
        <v>0</v>
      </c>
      <c r="K519">
        <v>0</v>
      </c>
      <c r="L519">
        <v>0</v>
      </c>
      <c r="M519">
        <v>37286.912154999998</v>
      </c>
      <c r="N519">
        <v>37286.912154999998</v>
      </c>
      <c r="O519">
        <v>37286.912154999998</v>
      </c>
      <c r="P519">
        <v>37286.912154999998</v>
      </c>
      <c r="Q519">
        <v>37286.912154999998</v>
      </c>
      <c r="AF519">
        <v>84</v>
      </c>
      <c r="AG519">
        <v>0.5625</v>
      </c>
      <c r="BE519">
        <v>1100000</v>
      </c>
      <c r="BQ519">
        <v>0</v>
      </c>
      <c r="BR519">
        <v>581</v>
      </c>
      <c r="BS519">
        <v>580</v>
      </c>
      <c r="BT519">
        <v>804</v>
      </c>
      <c r="BU519" t="s">
        <v>724</v>
      </c>
      <c r="BV519" t="s">
        <v>731</v>
      </c>
      <c r="BW519">
        <v>47.85</v>
      </c>
      <c r="BX519">
        <v>35.17</v>
      </c>
      <c r="BY519" t="s">
        <v>109</v>
      </c>
      <c r="BZ519" t="s">
        <v>153</v>
      </c>
      <c r="CA519" t="s">
        <v>118</v>
      </c>
      <c r="CB519" t="s">
        <v>879</v>
      </c>
      <c r="CC519" t="s">
        <v>93</v>
      </c>
      <c r="CD519" t="s">
        <v>881</v>
      </c>
      <c r="CE519">
        <v>1466.1757373999999</v>
      </c>
      <c r="CF519">
        <v>315</v>
      </c>
      <c r="CG519">
        <v>380</v>
      </c>
      <c r="CH519">
        <v>459</v>
      </c>
      <c r="CI519">
        <v>554</v>
      </c>
      <c r="CJ519">
        <v>664</v>
      </c>
      <c r="CK519">
        <v>730</v>
      </c>
      <c r="CL519">
        <v>795</v>
      </c>
      <c r="CM519">
        <v>844</v>
      </c>
      <c r="CN519">
        <v>873</v>
      </c>
      <c r="CO519">
        <v>847</v>
      </c>
      <c r="CP519">
        <v>822</v>
      </c>
      <c r="CQ519">
        <v>797</v>
      </c>
      <c r="CR519">
        <v>775</v>
      </c>
      <c r="CS519">
        <v>754</v>
      </c>
      <c r="CT519" t="s">
        <v>884</v>
      </c>
      <c r="CU519">
        <v>733</v>
      </c>
      <c r="CV519">
        <v>713</v>
      </c>
      <c r="CW519">
        <v>7608.12</v>
      </c>
      <c r="CX519" t="s">
        <v>877</v>
      </c>
      <c r="CY519" t="s">
        <v>890</v>
      </c>
      <c r="CZ519">
        <v>5646.4980520999998</v>
      </c>
      <c r="DA519">
        <v>2748.7633034</v>
      </c>
      <c r="DB519">
        <v>4.7673501967999998</v>
      </c>
      <c r="DC519">
        <v>34.120201111</v>
      </c>
      <c r="DD519">
        <f t="shared" si="104"/>
        <v>7.1570578418809232</v>
      </c>
      <c r="DE519">
        <v>18.507900238000001</v>
      </c>
      <c r="DF519">
        <v>13.633899689</v>
      </c>
      <c r="DG519">
        <v>1.3574800491000001</v>
      </c>
      <c r="DH519">
        <v>99.970648120000007</v>
      </c>
      <c r="DI519">
        <v>0.114893</v>
      </c>
      <c r="DJ519">
        <v>11.485956939999999</v>
      </c>
      <c r="DK519">
        <v>0</v>
      </c>
      <c r="DL519">
        <v>0</v>
      </c>
      <c r="DM519">
        <v>0</v>
      </c>
      <c r="EB519" s="3">
        <v>147.86091972440315</v>
      </c>
      <c r="EC519">
        <f t="shared" si="105"/>
        <v>114592212.78641243</v>
      </c>
      <c r="ED519">
        <f t="shared" si="106"/>
        <v>313.73637997648854</v>
      </c>
      <c r="EE519">
        <f t="shared" si="107"/>
        <v>313.73637997648854</v>
      </c>
      <c r="EF519">
        <v>0</v>
      </c>
      <c r="EG519">
        <v>37286.912154999998</v>
      </c>
      <c r="EJ519">
        <v>0</v>
      </c>
      <c r="EK519">
        <v>0</v>
      </c>
      <c r="EL519">
        <v>0</v>
      </c>
      <c r="EM519">
        <v>16087.181006000001</v>
      </c>
      <c r="EN519">
        <v>16087.181006000001</v>
      </c>
      <c r="EO519">
        <v>16087.181006000001</v>
      </c>
    </row>
    <row r="520" spans="1:146" x14ac:dyDescent="0.25">
      <c r="A520">
        <v>22804</v>
      </c>
      <c r="B520">
        <v>8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366701.07552000001</v>
      </c>
      <c r="I520">
        <v>366701.07552000001</v>
      </c>
      <c r="J520">
        <v>81672.618914999999</v>
      </c>
      <c r="K520">
        <v>81672.618914999999</v>
      </c>
      <c r="L520">
        <v>81672.618914999999</v>
      </c>
      <c r="M520">
        <v>7173.1284253000003</v>
      </c>
      <c r="N520">
        <v>7173.1284253000003</v>
      </c>
      <c r="O520">
        <v>7173.1284253000003</v>
      </c>
      <c r="P520">
        <v>7173.1284253000003</v>
      </c>
      <c r="Q520">
        <v>7173.1284253000003</v>
      </c>
      <c r="R520">
        <v>40327.616182999998</v>
      </c>
      <c r="S520">
        <v>40327.616182999998</v>
      </c>
      <c r="T520">
        <v>40327.616182999998</v>
      </c>
      <c r="U520">
        <v>3129.6395164999999</v>
      </c>
      <c r="V520">
        <v>81539.029395999998</v>
      </c>
      <c r="W520">
        <v>81539.029395999998</v>
      </c>
      <c r="X520">
        <v>43288.885136999997</v>
      </c>
      <c r="Y520">
        <v>43288.885136999997</v>
      </c>
      <c r="Z520">
        <v>43288.885136999997</v>
      </c>
      <c r="AA520">
        <v>45771.006764999998</v>
      </c>
      <c r="AB520">
        <v>45771.006764999998</v>
      </c>
      <c r="AC520">
        <v>45771.006764999998</v>
      </c>
      <c r="AD520">
        <v>45771.006764999998</v>
      </c>
      <c r="AE520">
        <v>45771.006764999998</v>
      </c>
      <c r="AF520">
        <v>9</v>
      </c>
      <c r="AG520">
        <v>0.1485999972</v>
      </c>
      <c r="AH520">
        <v>455.90015210000001</v>
      </c>
      <c r="AI520" s="1">
        <v>3.8930049E-7</v>
      </c>
      <c r="AJ520">
        <f>IF(AI520&gt;0,MIN(AH520/AI520,100),100)</f>
        <v>100</v>
      </c>
      <c r="AK520">
        <v>97116.166570000001</v>
      </c>
      <c r="AL520">
        <v>3075371.3341999999</v>
      </c>
      <c r="AM520">
        <v>31.666934999999999</v>
      </c>
      <c r="AN520">
        <f>IF(AND(AK520=0,AL520=0,AM520=0),1,0)</f>
        <v>0</v>
      </c>
      <c r="AQ520">
        <v>52.656984678000001</v>
      </c>
      <c r="AR520">
        <v>0.99991306989999995</v>
      </c>
      <c r="AS520">
        <v>9.3295349000000003E-3</v>
      </c>
      <c r="AT520">
        <v>100</v>
      </c>
      <c r="AU520">
        <v>19.86687444</v>
      </c>
      <c r="AV520">
        <v>6.1454362164000003</v>
      </c>
      <c r="AW520">
        <v>0</v>
      </c>
      <c r="AX520">
        <v>100</v>
      </c>
      <c r="AY520">
        <v>2916074.7152</v>
      </c>
      <c r="AZ520">
        <v>2.2252000696000001</v>
      </c>
      <c r="BA520">
        <v>11699.352665</v>
      </c>
      <c r="BB520">
        <v>74920.645210999995</v>
      </c>
      <c r="BC520">
        <v>29507.484132000001</v>
      </c>
      <c r="BD520">
        <v>9.9991310000000009E-4</v>
      </c>
      <c r="BE520">
        <v>200000</v>
      </c>
      <c r="BF520">
        <v>1.1176470000000001</v>
      </c>
      <c r="BG520">
        <v>5979.9429786999999</v>
      </c>
      <c r="BH520">
        <v>11780710.814999999</v>
      </c>
      <c r="BI520">
        <v>1972.8535658999999</v>
      </c>
      <c r="BJ520">
        <v>1.1436445999999999E-2</v>
      </c>
      <c r="BK520">
        <v>2.1585729100000002</v>
      </c>
      <c r="BL520">
        <f>BK520/BJ520</f>
        <v>188.74507954656545</v>
      </c>
      <c r="BM520">
        <v>49.145669386000002</v>
      </c>
      <c r="BN520">
        <v>2300</v>
      </c>
      <c r="BO520">
        <f>BN520*365.25*1000000/1000</f>
        <v>840075000</v>
      </c>
      <c r="BP520">
        <f>BO520/(CR520*1000)</f>
        <v>190.92613636363637</v>
      </c>
      <c r="BQ520">
        <v>1</v>
      </c>
      <c r="BR520">
        <v>337</v>
      </c>
      <c r="BS520">
        <v>337</v>
      </c>
      <c r="BT520">
        <v>818</v>
      </c>
      <c r="BU520" t="s">
        <v>732</v>
      </c>
      <c r="BV520" t="s">
        <v>733</v>
      </c>
      <c r="BW520">
        <v>31.2</v>
      </c>
      <c r="BX520">
        <v>29.92</v>
      </c>
      <c r="BY520" t="s">
        <v>77</v>
      </c>
      <c r="BZ520" t="s">
        <v>78</v>
      </c>
      <c r="CA520" t="s">
        <v>118</v>
      </c>
      <c r="CB520" t="s">
        <v>879</v>
      </c>
      <c r="CC520" t="s">
        <v>96</v>
      </c>
      <c r="CD520" t="s">
        <v>96</v>
      </c>
      <c r="CE520">
        <v>5403.5647955000004</v>
      </c>
      <c r="CF520">
        <v>1037</v>
      </c>
      <c r="CG520">
        <v>1249</v>
      </c>
      <c r="CH520">
        <v>1504</v>
      </c>
      <c r="CI520">
        <v>1752</v>
      </c>
      <c r="CJ520">
        <v>1987</v>
      </c>
      <c r="CK520">
        <v>2241</v>
      </c>
      <c r="CL520">
        <v>2519</v>
      </c>
      <c r="CM520">
        <v>2826</v>
      </c>
      <c r="CN520">
        <v>3063</v>
      </c>
      <c r="CO520">
        <v>3277</v>
      </c>
      <c r="CP520">
        <v>3592</v>
      </c>
      <c r="CQ520">
        <v>3973</v>
      </c>
      <c r="CR520">
        <v>4400</v>
      </c>
      <c r="CS520">
        <v>4914</v>
      </c>
      <c r="CT520" t="s">
        <v>883</v>
      </c>
      <c r="CU520">
        <v>5517</v>
      </c>
      <c r="CV520">
        <v>6189</v>
      </c>
      <c r="CW520">
        <v>6817.22</v>
      </c>
      <c r="CX520" t="s">
        <v>877</v>
      </c>
      <c r="CY520" t="s">
        <v>890</v>
      </c>
      <c r="CZ520">
        <v>3783.9951270000001</v>
      </c>
      <c r="DA520">
        <v>2722.0409018</v>
      </c>
      <c r="DB520">
        <v>8.9546898000000003E-3</v>
      </c>
      <c r="DC520">
        <v>172.04299927</v>
      </c>
      <c r="DD520">
        <f t="shared" si="104"/>
        <v>100</v>
      </c>
      <c r="DE520">
        <v>1.960615</v>
      </c>
      <c r="DF520">
        <v>0</v>
      </c>
      <c r="DG520">
        <v>0</v>
      </c>
      <c r="DH520">
        <v>2.9205060000000001E-2</v>
      </c>
      <c r="DI520">
        <v>100</v>
      </c>
      <c r="DJ520">
        <v>5.0408384799999997</v>
      </c>
      <c r="DK520">
        <v>97116.166570000001</v>
      </c>
      <c r="DL520">
        <v>3075371.3341999999</v>
      </c>
      <c r="DM520">
        <v>31.666934999999999</v>
      </c>
      <c r="DN520">
        <f>IF(AND(D520=1,AM520&gt;1),1,0)</f>
        <v>0</v>
      </c>
      <c r="DO520">
        <f>IF(AND(DN520=0,AN520=1),AO520,DN520)</f>
        <v>0</v>
      </c>
      <c r="DP520">
        <f>IF(AND(E520=1,AS521&gt;0.3),1,0)</f>
        <v>1</v>
      </c>
      <c r="DQ520">
        <f>IF(AND(F520=1,AT521&gt;0.4),1,0)</f>
        <v>0</v>
      </c>
      <c r="DR520">
        <f>IF(AND($F520=1,$AT521&gt;1),1,0)</f>
        <v>0</v>
      </c>
      <c r="DS520">
        <f>IF(AND($F520=1,$AX520&gt;0.3),1,0)</f>
        <v>1</v>
      </c>
      <c r="DT520">
        <f>IF(AND($F520=1,$AX520&gt;0.4),1,0)</f>
        <v>1</v>
      </c>
      <c r="DU520">
        <f>IF(AND($F520=1,$AX520&gt;1),1,0)</f>
        <v>1</v>
      </c>
      <c r="DV520">
        <f>IF(AND($F520=1,$BI520&gt;0.3),1,0)</f>
        <v>1</v>
      </c>
      <c r="DW520">
        <f>IF(AND($F520=1,$BI520&gt;0.4),1,0)</f>
        <v>1</v>
      </c>
      <c r="DX520">
        <f>IF(AND($F520=1,$BI520&gt;1),1,0)</f>
        <v>1</v>
      </c>
      <c r="DY520">
        <f>IF(AND($F520=1,$BL520&gt;0.3),1,0)</f>
        <v>1</v>
      </c>
      <c r="DZ520">
        <f>IF(AND($F520=1,$BL520&gt;0.4),1,0)</f>
        <v>1</v>
      </c>
      <c r="EA520">
        <f>IF(AND($F520=1,$BL520&gt;1),1,0)</f>
        <v>1</v>
      </c>
      <c r="EB520" s="3">
        <v>147.47620902665702</v>
      </c>
      <c r="EC520">
        <f t="shared" si="105"/>
        <v>648895319.71729088</v>
      </c>
      <c r="ED520">
        <f t="shared" si="106"/>
        <v>1776.5785618543214</v>
      </c>
      <c r="EE520">
        <f t="shared" si="107"/>
        <v>2300</v>
      </c>
      <c r="EF520">
        <v>81672.618914999999</v>
      </c>
      <c r="EG520">
        <v>7173.1284253000003</v>
      </c>
      <c r="EH520">
        <v>45771.006764999998</v>
      </c>
      <c r="EI520">
        <v>79794.067070999998</v>
      </c>
      <c r="EJ520">
        <v>81669.581305999993</v>
      </c>
      <c r="EK520">
        <v>97008.777990999995</v>
      </c>
      <c r="EL520">
        <v>97008.777990999995</v>
      </c>
      <c r="EM520">
        <v>84195.839819000001</v>
      </c>
      <c r="EN520">
        <v>84195.839819000001</v>
      </c>
      <c r="EO520">
        <v>84195.839819000001</v>
      </c>
      <c r="EP520">
        <v>2923449.3766999999</v>
      </c>
    </row>
    <row r="521" spans="1:146" x14ac:dyDescent="0.25">
      <c r="A521">
        <v>22812</v>
      </c>
      <c r="B521">
        <v>4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311269.99884999997</v>
      </c>
      <c r="I521">
        <v>311269.99884999997</v>
      </c>
      <c r="J521">
        <v>0</v>
      </c>
      <c r="K521">
        <v>0</v>
      </c>
      <c r="L521">
        <v>0</v>
      </c>
      <c r="M521">
        <v>22115.358829000001</v>
      </c>
      <c r="N521">
        <v>22115.358829000001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13619.017067000001</v>
      </c>
      <c r="AB521">
        <v>13619.017067000001</v>
      </c>
      <c r="AC521">
        <v>13619.017067000001</v>
      </c>
      <c r="AD521">
        <v>13619.017067000001</v>
      </c>
      <c r="AE521">
        <v>13619.017067000001</v>
      </c>
      <c r="AF521">
        <v>30</v>
      </c>
      <c r="AG521">
        <v>1.09999999E-2</v>
      </c>
      <c r="AH521">
        <v>0</v>
      </c>
      <c r="AI521">
        <v>0</v>
      </c>
      <c r="AJ521">
        <v>0</v>
      </c>
      <c r="AK521">
        <v>97116.166570000001</v>
      </c>
      <c r="AL521">
        <v>3075371.3341999999</v>
      </c>
      <c r="AM521">
        <v>31.666934999999999</v>
      </c>
      <c r="AN521">
        <f>IF(AND(AK521=0,AL521=0,AM521=0),1,0)</f>
        <v>0</v>
      </c>
      <c r="AQ521">
        <v>10.309050967999999</v>
      </c>
      <c r="AR521">
        <v>0</v>
      </c>
      <c r="AS521">
        <v>420.42067945000002</v>
      </c>
      <c r="AT521">
        <v>0.219996</v>
      </c>
      <c r="AU521">
        <v>92.490989369999994</v>
      </c>
      <c r="AV521">
        <v>58.331501007</v>
      </c>
      <c r="AW521">
        <v>543.25500488</v>
      </c>
      <c r="AX521">
        <v>0.10737399760000001</v>
      </c>
      <c r="AY521">
        <v>2183842.5074999998</v>
      </c>
      <c r="AZ521">
        <v>5.9894999999999996</v>
      </c>
      <c r="BA521">
        <v>8796.2325000000001</v>
      </c>
      <c r="BB521">
        <v>57507.432500000003</v>
      </c>
      <c r="BC521">
        <v>22436.912499999999</v>
      </c>
      <c r="BD521">
        <v>3</v>
      </c>
      <c r="BE521">
        <v>28</v>
      </c>
      <c r="BF521">
        <v>1</v>
      </c>
      <c r="BG521">
        <v>337030960.94</v>
      </c>
      <c r="BH521">
        <v>44798402.828000002</v>
      </c>
      <c r="BI521">
        <v>0.13292130329999999</v>
      </c>
      <c r="BJ521">
        <v>517.66302489999998</v>
      </c>
      <c r="BK521">
        <v>32.310439107999997</v>
      </c>
      <c r="BL521">
        <f>BK521/BJ521</f>
        <v>6.2415968600889729E-2</v>
      </c>
      <c r="BM521">
        <v>4340.3410427999997</v>
      </c>
      <c r="BN521">
        <v>6400</v>
      </c>
      <c r="BO521">
        <f>BN521*365.25*1000000/1000</f>
        <v>2337600000</v>
      </c>
      <c r="BP521">
        <f>BO521/(CR521*1000)</f>
        <v>211.91188468860483</v>
      </c>
      <c r="BQ521">
        <v>1</v>
      </c>
      <c r="BR521">
        <v>318</v>
      </c>
      <c r="BS521">
        <v>318</v>
      </c>
      <c r="BT521">
        <v>818</v>
      </c>
      <c r="BU521" t="s">
        <v>732</v>
      </c>
      <c r="BV521" t="s">
        <v>734</v>
      </c>
      <c r="BW521">
        <v>30.05</v>
      </c>
      <c r="BX521">
        <v>31.25</v>
      </c>
      <c r="BY521" t="s">
        <v>77</v>
      </c>
      <c r="BZ521" t="s">
        <v>78</v>
      </c>
      <c r="CA521" t="s">
        <v>118</v>
      </c>
      <c r="CB521" t="s">
        <v>879</v>
      </c>
      <c r="CC521" t="s">
        <v>621</v>
      </c>
      <c r="CD521" t="s">
        <v>96</v>
      </c>
      <c r="CE521">
        <v>15862.669014999999</v>
      </c>
      <c r="CF521">
        <v>2494</v>
      </c>
      <c r="CG521">
        <v>3029</v>
      </c>
      <c r="CH521">
        <v>3680</v>
      </c>
      <c r="CI521">
        <v>4738</v>
      </c>
      <c r="CJ521">
        <v>5585</v>
      </c>
      <c r="CK521">
        <v>6450</v>
      </c>
      <c r="CL521">
        <v>7349</v>
      </c>
      <c r="CM521">
        <v>8328</v>
      </c>
      <c r="CN521">
        <v>9061</v>
      </c>
      <c r="CO521">
        <v>9707</v>
      </c>
      <c r="CP521">
        <v>10170</v>
      </c>
      <c r="CQ521">
        <v>10565</v>
      </c>
      <c r="CR521">
        <v>11031</v>
      </c>
      <c r="CS521">
        <v>11944</v>
      </c>
      <c r="CT521" t="s">
        <v>885</v>
      </c>
      <c r="CU521">
        <v>13254</v>
      </c>
      <c r="CV521">
        <v>14740</v>
      </c>
      <c r="CW521">
        <v>3874.21</v>
      </c>
      <c r="CX521" t="s">
        <v>879</v>
      </c>
      <c r="CY521" t="s">
        <v>889</v>
      </c>
      <c r="CZ521">
        <v>3649.7058146999998</v>
      </c>
      <c r="DA521">
        <v>2864.1289759000001</v>
      </c>
      <c r="DB521">
        <v>0</v>
      </c>
      <c r="DC521">
        <v>0</v>
      </c>
      <c r="DD521">
        <v>0</v>
      </c>
      <c r="DE521">
        <v>58.331501007</v>
      </c>
      <c r="DF521">
        <v>543.25500488</v>
      </c>
      <c r="DG521">
        <v>0.10737399760000001</v>
      </c>
      <c r="DH521">
        <v>420.42067945000002</v>
      </c>
      <c r="DI521">
        <v>0.219996</v>
      </c>
      <c r="DJ521">
        <v>92.490989369999994</v>
      </c>
      <c r="DK521">
        <v>97116.166570000001</v>
      </c>
      <c r="DL521">
        <v>3075371.3341999999</v>
      </c>
      <c r="DM521">
        <v>31.666934999999999</v>
      </c>
      <c r="DN521">
        <f>IF(AND(D521=1,AM521&gt;1),1,0)</f>
        <v>0</v>
      </c>
      <c r="DO521">
        <f>IF(AND(DN521=0,AN521=1),AO521,DN521)</f>
        <v>0</v>
      </c>
      <c r="DP521">
        <f>IF(AND(E521=1,AS522&gt;0.3),1,0)</f>
        <v>0</v>
      </c>
      <c r="DQ521">
        <f>IF(AND(F521=1,AT522&gt;0.4),1,0)</f>
        <v>0</v>
      </c>
      <c r="DR521">
        <f>IF(AND($F521=1,$AT522&gt;1),1,0)</f>
        <v>0</v>
      </c>
      <c r="DS521">
        <f>IF(AND($F521=1,$AX521&gt;0.3),1,0)</f>
        <v>0</v>
      </c>
      <c r="DT521">
        <f>IF(AND($F521=1,$AX521&gt;0.4),1,0)</f>
        <v>0</v>
      </c>
      <c r="DU521">
        <f>IF(AND($F521=1,$AX521&gt;1),1,0)</f>
        <v>0</v>
      </c>
      <c r="DV521">
        <f>IF(AND($F521=1,$BI521&gt;0.3),1,0)</f>
        <v>0</v>
      </c>
      <c r="DW521">
        <f>IF(AND($F521=1,$BI521&gt;0.4),1,0)</f>
        <v>0</v>
      </c>
      <c r="DX521">
        <f>IF(AND($F521=1,$BI521&gt;1),1,0)</f>
        <v>0</v>
      </c>
      <c r="DY521">
        <f>IF(AND($F521=1,$BL521&gt;0.3),1,0)</f>
        <v>0</v>
      </c>
      <c r="DZ521">
        <f>IF(AND($F521=1,$BL521&gt;0.4),1,0)</f>
        <v>0</v>
      </c>
      <c r="EA521">
        <f>IF(AND($F521=1,$BL521&gt;1),1,0)</f>
        <v>0</v>
      </c>
      <c r="EB521" s="3">
        <v>147.47620902665702</v>
      </c>
      <c r="EC521">
        <f t="shared" si="105"/>
        <v>1626810061.7730536</v>
      </c>
      <c r="ED521">
        <f t="shared" si="106"/>
        <v>4453.9632081397776</v>
      </c>
      <c r="EE521">
        <f t="shared" si="107"/>
        <v>6400</v>
      </c>
      <c r="EF521">
        <v>0</v>
      </c>
      <c r="EG521">
        <v>0</v>
      </c>
      <c r="EH521">
        <v>13619.017067000001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8753959.6204000004</v>
      </c>
    </row>
    <row r="522" spans="1:146" x14ac:dyDescent="0.25">
      <c r="A522">
        <v>22835</v>
      </c>
      <c r="H522">
        <v>116102.52598999999</v>
      </c>
      <c r="I522">
        <v>42632.367101999997</v>
      </c>
      <c r="J522">
        <v>0</v>
      </c>
      <c r="K522">
        <v>0</v>
      </c>
      <c r="L522">
        <v>0</v>
      </c>
      <c r="M522">
        <v>42630.455860000002</v>
      </c>
      <c r="N522">
        <v>42630.062217999999</v>
      </c>
      <c r="O522">
        <v>3079.7322473999998</v>
      </c>
      <c r="P522">
        <v>0</v>
      </c>
      <c r="Q522">
        <v>0</v>
      </c>
      <c r="AF522">
        <v>140</v>
      </c>
      <c r="AG522">
        <v>1.0800000429000001</v>
      </c>
      <c r="BE522">
        <v>1100000</v>
      </c>
      <c r="BQ522">
        <v>1</v>
      </c>
      <c r="BR522">
        <v>607</v>
      </c>
      <c r="BS522">
        <v>606</v>
      </c>
      <c r="BT522">
        <v>826</v>
      </c>
      <c r="BU522" t="s">
        <v>735</v>
      </c>
      <c r="BV522" t="s">
        <v>736</v>
      </c>
      <c r="BW522">
        <v>52.47</v>
      </c>
      <c r="BX522">
        <v>-1.92</v>
      </c>
      <c r="BY522" t="s">
        <v>109</v>
      </c>
      <c r="BZ522" t="s">
        <v>338</v>
      </c>
      <c r="CA522" t="s">
        <v>102</v>
      </c>
      <c r="CB522" t="s">
        <v>878</v>
      </c>
      <c r="CC522" t="s">
        <v>80</v>
      </c>
      <c r="CD522" t="s">
        <v>881</v>
      </c>
      <c r="CE522">
        <v>2097.1481373000001</v>
      </c>
      <c r="CF522">
        <v>2229</v>
      </c>
      <c r="CG522">
        <v>2283</v>
      </c>
      <c r="CH522">
        <v>2338</v>
      </c>
      <c r="CI522">
        <v>2357</v>
      </c>
      <c r="CJ522">
        <v>2370</v>
      </c>
      <c r="CK522">
        <v>2365</v>
      </c>
      <c r="CL522">
        <v>2357</v>
      </c>
      <c r="CM522">
        <v>2330</v>
      </c>
      <c r="CN522">
        <v>2301</v>
      </c>
      <c r="CO522">
        <v>2291</v>
      </c>
      <c r="CP522">
        <v>2285</v>
      </c>
      <c r="CQ522">
        <v>2279</v>
      </c>
      <c r="CR522">
        <v>2273</v>
      </c>
      <c r="CS522">
        <v>2312</v>
      </c>
      <c r="CT522" t="s">
        <v>886</v>
      </c>
      <c r="CU522">
        <v>2453</v>
      </c>
      <c r="CV522">
        <v>2603</v>
      </c>
      <c r="CW522">
        <v>31716.6</v>
      </c>
      <c r="CX522" t="s">
        <v>891</v>
      </c>
      <c r="CY522" t="s">
        <v>891</v>
      </c>
      <c r="CZ522">
        <v>6129.6280081000004</v>
      </c>
      <c r="DA522">
        <v>-141.1694928</v>
      </c>
      <c r="DB522">
        <v>134.86099243000001</v>
      </c>
      <c r="DC522">
        <v>42.968498230000002</v>
      </c>
      <c r="DD522">
        <f t="shared" ref="DD522:DD553" si="108">IF(DB522&gt;0,MIN(DC522/DB522,100),100)</f>
        <v>0.31861324357599491</v>
      </c>
      <c r="DE522">
        <v>0.80039000510000002</v>
      </c>
      <c r="DF522">
        <v>2.1667499542000002</v>
      </c>
      <c r="DG522">
        <v>0.36939600109999998</v>
      </c>
      <c r="DH522">
        <v>5.1602784399999999</v>
      </c>
      <c r="DI522">
        <v>0.17244399999999999</v>
      </c>
      <c r="DJ522">
        <v>0.88985974000000001</v>
      </c>
      <c r="DK522">
        <v>66163.172200000001</v>
      </c>
      <c r="DL522">
        <v>35945.657498</v>
      </c>
      <c r="DM522">
        <v>0.54328799999999999</v>
      </c>
      <c r="EB522" s="3">
        <v>148.71013650303675</v>
      </c>
      <c r="EC522">
        <f t="shared" si="105"/>
        <v>338018140.27140254</v>
      </c>
      <c r="ED522">
        <f t="shared" si="106"/>
        <v>925.44323140698839</v>
      </c>
      <c r="EE522">
        <f t="shared" si="107"/>
        <v>925.44323140698839</v>
      </c>
      <c r="EF522">
        <v>0</v>
      </c>
      <c r="EG522">
        <v>0</v>
      </c>
      <c r="EJ522">
        <v>0</v>
      </c>
      <c r="EK522">
        <v>0</v>
      </c>
      <c r="EL522">
        <v>5880.3717986000001</v>
      </c>
      <c r="EM522">
        <v>16040.401297</v>
      </c>
      <c r="EN522">
        <v>16040.401297</v>
      </c>
      <c r="EO522">
        <v>93612.408802999998</v>
      </c>
    </row>
    <row r="523" spans="1:146" x14ac:dyDescent="0.25">
      <c r="A523">
        <v>22859</v>
      </c>
      <c r="H523">
        <v>36228.849838000002</v>
      </c>
      <c r="I523">
        <v>0.19127940369999999</v>
      </c>
      <c r="J523">
        <v>0.19127940369999999</v>
      </c>
      <c r="K523">
        <v>0</v>
      </c>
      <c r="L523">
        <v>0</v>
      </c>
      <c r="M523">
        <v>36228.849838000002</v>
      </c>
      <c r="N523">
        <v>36228.849838000002</v>
      </c>
      <c r="O523">
        <v>8149.0043501</v>
      </c>
      <c r="P523">
        <v>0</v>
      </c>
      <c r="Q523">
        <v>0</v>
      </c>
      <c r="AF523">
        <v>6</v>
      </c>
      <c r="AG523">
        <v>1.2725000382</v>
      </c>
      <c r="BE523">
        <v>1100000</v>
      </c>
      <c r="BQ523">
        <v>0</v>
      </c>
      <c r="BR523">
        <v>611</v>
      </c>
      <c r="BS523">
        <v>610</v>
      </c>
      <c r="BT523">
        <v>826</v>
      </c>
      <c r="BU523" t="s">
        <v>735</v>
      </c>
      <c r="BV523" t="s">
        <v>737</v>
      </c>
      <c r="BW523">
        <v>53.42</v>
      </c>
      <c r="BX523">
        <v>-3</v>
      </c>
      <c r="BY523" t="s">
        <v>109</v>
      </c>
      <c r="BZ523" t="s">
        <v>338</v>
      </c>
      <c r="CA523" t="s">
        <v>102</v>
      </c>
      <c r="CB523" t="s">
        <v>878</v>
      </c>
      <c r="CC523" t="s">
        <v>80</v>
      </c>
      <c r="CD523" t="s">
        <v>881</v>
      </c>
      <c r="CE523">
        <v>1120.9548729000001</v>
      </c>
      <c r="CF523">
        <v>1382</v>
      </c>
      <c r="CG523">
        <v>1383</v>
      </c>
      <c r="CH523">
        <v>1384</v>
      </c>
      <c r="CI523">
        <v>1334</v>
      </c>
      <c r="CJ523">
        <v>1276</v>
      </c>
      <c r="CK523">
        <v>1018</v>
      </c>
      <c r="CL523">
        <v>784</v>
      </c>
      <c r="CM523">
        <v>788</v>
      </c>
      <c r="CN523">
        <v>831</v>
      </c>
      <c r="CO523">
        <v>829</v>
      </c>
      <c r="CP523">
        <v>818</v>
      </c>
      <c r="CQ523">
        <v>807</v>
      </c>
      <c r="CR523">
        <v>797</v>
      </c>
      <c r="CS523">
        <v>801</v>
      </c>
      <c r="CT523" t="s">
        <v>884</v>
      </c>
      <c r="CU523">
        <v>856</v>
      </c>
      <c r="CV523">
        <v>918</v>
      </c>
      <c r="CW523">
        <v>29134.6</v>
      </c>
      <c r="CX523" t="s">
        <v>891</v>
      </c>
      <c r="CY523" t="s">
        <v>891</v>
      </c>
      <c r="CZ523">
        <v>6226.7750636000001</v>
      </c>
      <c r="DA523">
        <v>-217.53297449999999</v>
      </c>
      <c r="DB523">
        <v>205.48500060999999</v>
      </c>
      <c r="DC523">
        <v>53.745800017999997</v>
      </c>
      <c r="DD523">
        <f t="shared" si="108"/>
        <v>0.26155583063703408</v>
      </c>
      <c r="DE523">
        <v>0.8330699802</v>
      </c>
      <c r="DF523">
        <v>1.6770800351999999</v>
      </c>
      <c r="DG523">
        <v>0.49673900009999999</v>
      </c>
      <c r="DH523">
        <v>2.7014437899999999</v>
      </c>
      <c r="DI523">
        <v>0.376666</v>
      </c>
      <c r="DJ523">
        <v>1.0175432600000001</v>
      </c>
      <c r="DK523">
        <v>0</v>
      </c>
      <c r="DL523">
        <v>0</v>
      </c>
      <c r="DM523">
        <v>0</v>
      </c>
      <c r="EB523" s="3">
        <v>148.71013650303675</v>
      </c>
      <c r="EC523">
        <f t="shared" si="105"/>
        <v>118521978.79292029</v>
      </c>
      <c r="ED523">
        <f t="shared" si="106"/>
        <v>324.49549293065098</v>
      </c>
      <c r="EE523">
        <f t="shared" si="107"/>
        <v>324.49549293065098</v>
      </c>
      <c r="EF523">
        <v>0</v>
      </c>
      <c r="EG523">
        <v>8149.0043501</v>
      </c>
      <c r="EJ523">
        <v>0</v>
      </c>
      <c r="EK523">
        <v>0</v>
      </c>
      <c r="EL523">
        <v>99954.756500000003</v>
      </c>
      <c r="EM523">
        <v>12964.707179000001</v>
      </c>
      <c r="EN523">
        <v>12964.707179000001</v>
      </c>
      <c r="EO523">
        <v>40888.240121000003</v>
      </c>
    </row>
    <row r="524" spans="1:146" x14ac:dyDescent="0.25">
      <c r="A524">
        <v>22860</v>
      </c>
      <c r="B524">
        <v>24</v>
      </c>
      <c r="C524">
        <v>0.30805687199999998</v>
      </c>
      <c r="D524">
        <v>0</v>
      </c>
      <c r="E524">
        <v>0.69194312800000002</v>
      </c>
      <c r="F524">
        <v>1</v>
      </c>
      <c r="G524">
        <v>0</v>
      </c>
      <c r="H524">
        <v>133932.63339999999</v>
      </c>
      <c r="I524">
        <v>52615.744166999997</v>
      </c>
      <c r="J524">
        <v>52615.744166999997</v>
      </c>
      <c r="K524">
        <v>51638.223710999999</v>
      </c>
      <c r="L524">
        <v>0</v>
      </c>
      <c r="M524">
        <v>46213.907512999998</v>
      </c>
      <c r="N524">
        <v>46213.907512999998</v>
      </c>
      <c r="O524">
        <v>46213.907512999998</v>
      </c>
      <c r="P524">
        <v>46213.907512999998</v>
      </c>
      <c r="Q524">
        <v>28324.658618000001</v>
      </c>
      <c r="R524">
        <v>175702.85063</v>
      </c>
      <c r="S524">
        <v>71469.758874000006</v>
      </c>
      <c r="T524">
        <v>38134.353748000001</v>
      </c>
      <c r="U524">
        <v>24349.691220000001</v>
      </c>
      <c r="V524">
        <v>50041.348753999999</v>
      </c>
      <c r="W524">
        <v>50041.348753999999</v>
      </c>
      <c r="X524">
        <v>1599.5548037000001</v>
      </c>
      <c r="Y524">
        <v>0</v>
      </c>
      <c r="Z524">
        <v>0</v>
      </c>
      <c r="AA524">
        <v>13001.266545</v>
      </c>
      <c r="AB524">
        <v>13001.266545</v>
      </c>
      <c r="AC524">
        <v>13001.266545</v>
      </c>
      <c r="AD524">
        <v>13001.266545</v>
      </c>
      <c r="AE524">
        <v>13001.266545</v>
      </c>
      <c r="AF524">
        <v>15</v>
      </c>
      <c r="AG524">
        <v>0.82020002599999997</v>
      </c>
      <c r="AH524">
        <v>120.23380526</v>
      </c>
      <c r="AI524">
        <v>198.59004272999999</v>
      </c>
      <c r="AJ524">
        <f>IF(AI524&gt;0,MIN(AH524/AI524,100),100)</f>
        <v>0.60543722941571676</v>
      </c>
      <c r="AK524">
        <v>66163.172200000001</v>
      </c>
      <c r="AL524">
        <v>35945.657498</v>
      </c>
      <c r="AM524">
        <v>0.54328799999999999</v>
      </c>
      <c r="AN524">
        <f>IF(AND(AK524=0,AL524=0,AM524=0),1,0)</f>
        <v>0</v>
      </c>
      <c r="AQ524">
        <v>10.430832283999999</v>
      </c>
      <c r="AR524">
        <v>0</v>
      </c>
      <c r="AS524">
        <v>4.05892038</v>
      </c>
      <c r="AT524">
        <v>0.70993099999999998</v>
      </c>
      <c r="AU524">
        <v>2.8815548</v>
      </c>
      <c r="AV524">
        <v>2.2125079949000002</v>
      </c>
      <c r="AW524">
        <v>1.4975295765000001</v>
      </c>
      <c r="AX524">
        <v>1.4774387583999999</v>
      </c>
      <c r="AY524">
        <v>5851.6588204999998</v>
      </c>
      <c r="AZ524">
        <v>8.3670631605000008</v>
      </c>
      <c r="BA524">
        <v>225.24053963</v>
      </c>
      <c r="BB524">
        <v>1358.9392554000001</v>
      </c>
      <c r="BC524">
        <v>545.30130870999994</v>
      </c>
      <c r="BD524">
        <v>0</v>
      </c>
      <c r="BE524">
        <v>900000</v>
      </c>
      <c r="BF524">
        <v>1.25</v>
      </c>
      <c r="BG524">
        <v>1591530.4953999999</v>
      </c>
      <c r="BH524">
        <v>1162513.0629</v>
      </c>
      <c r="BI524">
        <v>0.95297489150000003</v>
      </c>
      <c r="BJ524">
        <v>0.16027801</v>
      </c>
      <c r="BK524">
        <v>0.40534635549999998</v>
      </c>
      <c r="BL524">
        <f>BK524/BJ524</f>
        <v>2.5290203908820676</v>
      </c>
      <c r="BM524">
        <v>2960.5188481999999</v>
      </c>
      <c r="BN524">
        <v>2952</v>
      </c>
      <c r="BO524">
        <f>BN524*365.25*1000000/1000</f>
        <v>1078218000</v>
      </c>
      <c r="BP524">
        <f>BO524/(CR524*1000)</f>
        <v>120.83581755015129</v>
      </c>
      <c r="BQ524">
        <v>1</v>
      </c>
      <c r="BR524">
        <v>601</v>
      </c>
      <c r="BS524">
        <v>600</v>
      </c>
      <c r="BT524">
        <v>826</v>
      </c>
      <c r="BU524" t="s">
        <v>735</v>
      </c>
      <c r="BV524" t="s">
        <v>738</v>
      </c>
      <c r="BW524">
        <v>51.5</v>
      </c>
      <c r="BX524">
        <v>-0.12</v>
      </c>
      <c r="BY524" t="s">
        <v>109</v>
      </c>
      <c r="BZ524" t="s">
        <v>338</v>
      </c>
      <c r="CA524" t="s">
        <v>102</v>
      </c>
      <c r="CB524" t="s">
        <v>878</v>
      </c>
      <c r="CC524" t="s">
        <v>80</v>
      </c>
      <c r="CD524" t="s">
        <v>881</v>
      </c>
      <c r="CE524">
        <v>5554.2425911</v>
      </c>
      <c r="CF524">
        <v>8361</v>
      </c>
      <c r="CG524">
        <v>8278</v>
      </c>
      <c r="CH524">
        <v>8196</v>
      </c>
      <c r="CI524">
        <v>7869</v>
      </c>
      <c r="CJ524">
        <v>7509</v>
      </c>
      <c r="CK524">
        <v>7546</v>
      </c>
      <c r="CL524">
        <v>7660</v>
      </c>
      <c r="CM524">
        <v>7667</v>
      </c>
      <c r="CN524">
        <v>7654</v>
      </c>
      <c r="CO524">
        <v>7908</v>
      </c>
      <c r="CP524">
        <v>8225</v>
      </c>
      <c r="CQ524">
        <v>8552</v>
      </c>
      <c r="CR524">
        <v>8923</v>
      </c>
      <c r="CS524">
        <v>9348</v>
      </c>
      <c r="CT524" t="s">
        <v>885</v>
      </c>
      <c r="CU524">
        <v>9796</v>
      </c>
      <c r="CV524">
        <v>10255</v>
      </c>
      <c r="CW524">
        <v>52624.3</v>
      </c>
      <c r="CX524" t="s">
        <v>891</v>
      </c>
      <c r="CY524" t="s">
        <v>891</v>
      </c>
      <c r="CZ524">
        <v>6029.6376289999998</v>
      </c>
      <c r="DA524">
        <v>-8.9447422910000007</v>
      </c>
      <c r="DB524">
        <v>301.30300903</v>
      </c>
      <c r="DC524">
        <v>115.75</v>
      </c>
      <c r="DD524">
        <f t="shared" si="108"/>
        <v>0.38416476613572437</v>
      </c>
      <c r="DE524">
        <v>2.2125101090000001</v>
      </c>
      <c r="DF524">
        <v>1.4975299835</v>
      </c>
      <c r="DG524">
        <v>1.4774399996000001</v>
      </c>
      <c r="DH524">
        <v>4.05892038</v>
      </c>
      <c r="DI524">
        <v>0.70993099999999998</v>
      </c>
      <c r="DJ524">
        <v>2.8815548</v>
      </c>
      <c r="DK524">
        <v>66163.172200000001</v>
      </c>
      <c r="DL524">
        <v>35945.657498</v>
      </c>
      <c r="DM524">
        <v>0.54328799999999999</v>
      </c>
      <c r="DN524">
        <f>IF(AND(D524=1,AM524&gt;1),1,0)</f>
        <v>0</v>
      </c>
      <c r="DO524">
        <f>IF(AND(DN524=0,AN524=1),AO524,DN524)</f>
        <v>0</v>
      </c>
      <c r="DP524">
        <f>IF(AND(E524=1,AS525&gt;0.3),1,0)</f>
        <v>0</v>
      </c>
      <c r="DQ524">
        <f>IF(AND(F524=1,AT525&gt;0.4),1,0)</f>
        <v>0</v>
      </c>
      <c r="DR524">
        <f>IF(AND($F524=1,$AT525&gt;1),1,0)</f>
        <v>0</v>
      </c>
      <c r="DS524">
        <f>IF(AND($F524=1,$AX524&gt;0.3),1,0)</f>
        <v>1</v>
      </c>
      <c r="DT524">
        <f>IF(AND($F524=1,$AX524&gt;0.4),1,0)</f>
        <v>1</v>
      </c>
      <c r="DU524">
        <f>IF(AND($F524=1,$AX524&gt;1),1,0)</f>
        <v>1</v>
      </c>
      <c r="DV524">
        <f>IF(AND($F524=1,$BI524&gt;0.3),1,0)</f>
        <v>1</v>
      </c>
      <c r="DW524">
        <f>IF(AND($F524=1,$BI524&gt;0.4),1,0)</f>
        <v>1</v>
      </c>
      <c r="DX524">
        <f>IF(AND($F524=1,$BI524&gt;1),1,0)</f>
        <v>0</v>
      </c>
      <c r="DY524">
        <f>IF(AND($F524=1,$BL524&gt;0.3),1,0)</f>
        <v>1</v>
      </c>
      <c r="DZ524">
        <f>IF(AND($F524=1,$BL524&gt;0.4),1,0)</f>
        <v>1</v>
      </c>
      <c r="EA524">
        <f>IF(AND($F524=1,$BL524&gt;1),1,0)</f>
        <v>1</v>
      </c>
      <c r="EB524" s="3">
        <v>148.71013650303675</v>
      </c>
      <c r="EC524">
        <f t="shared" si="105"/>
        <v>1326940548.0165968</v>
      </c>
      <c r="ED524">
        <f t="shared" si="106"/>
        <v>3632.9652238647409</v>
      </c>
      <c r="EE524">
        <f t="shared" si="107"/>
        <v>2952</v>
      </c>
      <c r="EF524">
        <v>51638.223710999999</v>
      </c>
      <c r="EG524">
        <v>46213.907512999998</v>
      </c>
      <c r="EH524">
        <v>13001.266545</v>
      </c>
      <c r="EI524">
        <v>1599.5548037000001</v>
      </c>
      <c r="EJ524">
        <v>0</v>
      </c>
      <c r="EK524">
        <v>0</v>
      </c>
      <c r="EL524">
        <v>46213.916691999999</v>
      </c>
      <c r="EM524">
        <v>16272.771918</v>
      </c>
      <c r="EN524">
        <v>16272.771918</v>
      </c>
      <c r="EO524">
        <v>188717.52903999999</v>
      </c>
      <c r="EP524">
        <v>105481.28486</v>
      </c>
    </row>
    <row r="525" spans="1:146" x14ac:dyDescent="0.25">
      <c r="A525">
        <v>22862</v>
      </c>
      <c r="H525">
        <v>54187.355839999997</v>
      </c>
      <c r="I525">
        <v>54187.355839999997</v>
      </c>
      <c r="J525">
        <v>0</v>
      </c>
      <c r="K525">
        <v>0</v>
      </c>
      <c r="L525">
        <v>0</v>
      </c>
      <c r="M525">
        <v>74752.199892999997</v>
      </c>
      <c r="N525">
        <v>74752.199892999997</v>
      </c>
      <c r="O525">
        <v>0</v>
      </c>
      <c r="P525">
        <v>0</v>
      </c>
      <c r="Q525">
        <v>0</v>
      </c>
      <c r="AF525">
        <v>70</v>
      </c>
      <c r="AG525">
        <v>1.4370000361999999</v>
      </c>
      <c r="BE525">
        <v>1100000</v>
      </c>
      <c r="BQ525">
        <v>0</v>
      </c>
      <c r="BR525">
        <v>612</v>
      </c>
      <c r="BS525">
        <v>611</v>
      </c>
      <c r="BT525">
        <v>826</v>
      </c>
      <c r="BU525" t="s">
        <v>735</v>
      </c>
      <c r="BV525" t="s">
        <v>739</v>
      </c>
      <c r="BW525">
        <v>53.5</v>
      </c>
      <c r="BX525">
        <v>-2.2200000000000002</v>
      </c>
      <c r="BY525" t="s">
        <v>109</v>
      </c>
      <c r="BZ525" t="s">
        <v>338</v>
      </c>
      <c r="CA525" t="s">
        <v>102</v>
      </c>
      <c r="CB525" t="s">
        <v>878</v>
      </c>
      <c r="CC525" t="s">
        <v>80</v>
      </c>
      <c r="CD525" t="s">
        <v>881</v>
      </c>
      <c r="CE525">
        <v>1481.8489892</v>
      </c>
      <c r="CF525">
        <v>2422</v>
      </c>
      <c r="CG525">
        <v>2425</v>
      </c>
      <c r="CH525">
        <v>2427</v>
      </c>
      <c r="CI525">
        <v>2413</v>
      </c>
      <c r="CJ525">
        <v>2396</v>
      </c>
      <c r="CK525">
        <v>2370</v>
      </c>
      <c r="CL525">
        <v>2343</v>
      </c>
      <c r="CM525">
        <v>2313</v>
      </c>
      <c r="CN525">
        <v>2282</v>
      </c>
      <c r="CO525">
        <v>2264</v>
      </c>
      <c r="CP525">
        <v>2248</v>
      </c>
      <c r="CQ525">
        <v>2232</v>
      </c>
      <c r="CR525">
        <v>2216</v>
      </c>
      <c r="CS525">
        <v>2247</v>
      </c>
      <c r="CT525" t="s">
        <v>886</v>
      </c>
      <c r="CU525">
        <v>2384</v>
      </c>
      <c r="CV525">
        <v>2530</v>
      </c>
      <c r="CW525">
        <v>29134.6</v>
      </c>
      <c r="CX525" t="s">
        <v>891</v>
      </c>
      <c r="CY525" t="s">
        <v>891</v>
      </c>
      <c r="CZ525">
        <v>6234.9199392</v>
      </c>
      <c r="DA525">
        <v>-160.78246590000001</v>
      </c>
      <c r="DB525">
        <v>323.08401488999999</v>
      </c>
      <c r="DC525">
        <v>74.804298400999997</v>
      </c>
      <c r="DD525">
        <f t="shared" si="108"/>
        <v>0.23153203177343368</v>
      </c>
      <c r="DE525">
        <v>0.8330699802</v>
      </c>
      <c r="DF525">
        <v>1.6770800351999999</v>
      </c>
      <c r="DG525">
        <v>0.49673900009999999</v>
      </c>
      <c r="DH525">
        <v>2.9298560600000001</v>
      </c>
      <c r="DI525">
        <v>0.17641599999999999</v>
      </c>
      <c r="DJ525">
        <v>0.51687221000000005</v>
      </c>
      <c r="DK525">
        <v>0</v>
      </c>
      <c r="DL525">
        <v>0</v>
      </c>
      <c r="DM525">
        <v>0</v>
      </c>
      <c r="EB525" s="3">
        <v>148.71013650303675</v>
      </c>
      <c r="EC525">
        <f t="shared" si="105"/>
        <v>329541662.49072939</v>
      </c>
      <c r="ED525">
        <f t="shared" si="106"/>
        <v>902.2359000430647</v>
      </c>
      <c r="EE525">
        <f t="shared" si="107"/>
        <v>902.2359000430647</v>
      </c>
      <c r="EF525">
        <v>0</v>
      </c>
      <c r="EG525">
        <v>0</v>
      </c>
      <c r="EJ525">
        <v>0</v>
      </c>
      <c r="EK525">
        <v>0</v>
      </c>
      <c r="EL525">
        <v>52145.664615000002</v>
      </c>
      <c r="EM525">
        <v>0</v>
      </c>
      <c r="EN525">
        <v>0</v>
      </c>
      <c r="EO525">
        <v>29001.792098999998</v>
      </c>
    </row>
    <row r="526" spans="1:146" x14ac:dyDescent="0.25">
      <c r="A526">
        <v>22887</v>
      </c>
      <c r="H526">
        <v>43884.378614000001</v>
      </c>
      <c r="I526">
        <v>43884.378614000001</v>
      </c>
      <c r="J526">
        <v>1001.7229776</v>
      </c>
      <c r="K526">
        <v>0</v>
      </c>
      <c r="L526">
        <v>0</v>
      </c>
      <c r="M526">
        <v>1004.3341276</v>
      </c>
      <c r="N526">
        <v>1004.3341276</v>
      </c>
      <c r="O526">
        <v>0</v>
      </c>
      <c r="P526">
        <v>0</v>
      </c>
      <c r="Q526">
        <v>0</v>
      </c>
      <c r="AF526">
        <v>50</v>
      </c>
      <c r="AG526">
        <v>1.0990999937000001</v>
      </c>
      <c r="BE526">
        <v>1100000</v>
      </c>
      <c r="BQ526">
        <v>0</v>
      </c>
      <c r="BR526">
        <v>618</v>
      </c>
      <c r="BS526">
        <v>617</v>
      </c>
      <c r="BT526">
        <v>826</v>
      </c>
      <c r="BU526" t="s">
        <v>735</v>
      </c>
      <c r="BV526" t="s">
        <v>740</v>
      </c>
      <c r="BW526">
        <v>54.99</v>
      </c>
      <c r="BX526">
        <v>-1.62</v>
      </c>
      <c r="BY526" t="s">
        <v>109</v>
      </c>
      <c r="BZ526" t="s">
        <v>338</v>
      </c>
      <c r="CA526" t="s">
        <v>102</v>
      </c>
      <c r="CB526" t="s">
        <v>878</v>
      </c>
      <c r="CC526" t="s">
        <v>80</v>
      </c>
      <c r="CD526" t="s">
        <v>881</v>
      </c>
      <c r="CE526">
        <v>1102.8330813</v>
      </c>
      <c r="CF526">
        <v>909</v>
      </c>
      <c r="CG526">
        <v>921</v>
      </c>
      <c r="CH526">
        <v>934</v>
      </c>
      <c r="CI526">
        <v>913</v>
      </c>
      <c r="CJ526">
        <v>886</v>
      </c>
      <c r="CK526">
        <v>838</v>
      </c>
      <c r="CL526">
        <v>790</v>
      </c>
      <c r="CM526">
        <v>825</v>
      </c>
      <c r="CN526">
        <v>877</v>
      </c>
      <c r="CO526">
        <v>883</v>
      </c>
      <c r="CP526">
        <v>880</v>
      </c>
      <c r="CQ526">
        <v>878</v>
      </c>
      <c r="CR526">
        <v>875</v>
      </c>
      <c r="CS526">
        <v>892</v>
      </c>
      <c r="CT526" t="s">
        <v>884</v>
      </c>
      <c r="CU526">
        <v>955</v>
      </c>
      <c r="CV526">
        <v>1022</v>
      </c>
      <c r="CW526">
        <v>26425.599999999999</v>
      </c>
      <c r="CX526" t="s">
        <v>891</v>
      </c>
      <c r="CY526" t="s">
        <v>891</v>
      </c>
      <c r="CZ526">
        <v>6385.5756339999998</v>
      </c>
      <c r="DA526">
        <v>-114.67241420000001</v>
      </c>
      <c r="DB526">
        <v>184.49600219999999</v>
      </c>
      <c r="DC526">
        <v>35.300098419000001</v>
      </c>
      <c r="DD526">
        <f t="shared" si="108"/>
        <v>0.19133259256606266</v>
      </c>
      <c r="DE526">
        <v>0.39792200919999998</v>
      </c>
      <c r="DF526">
        <v>2.8149299621999999</v>
      </c>
      <c r="DG526">
        <v>0.1413609982</v>
      </c>
      <c r="DH526">
        <v>1.87695166</v>
      </c>
      <c r="DI526">
        <v>0.43202600000000002</v>
      </c>
      <c r="DJ526">
        <v>0.81089233000000005</v>
      </c>
      <c r="DK526">
        <v>0</v>
      </c>
      <c r="DL526">
        <v>0</v>
      </c>
      <c r="DM526">
        <v>0</v>
      </c>
      <c r="EB526" s="3">
        <v>148.71013650303675</v>
      </c>
      <c r="EC526">
        <f t="shared" si="105"/>
        <v>130121369.44015716</v>
      </c>
      <c r="ED526">
        <f t="shared" si="106"/>
        <v>356.25289374444128</v>
      </c>
      <c r="EE526">
        <f t="shared" si="107"/>
        <v>356.25289374444128</v>
      </c>
      <c r="EF526">
        <v>1001.7229776</v>
      </c>
      <c r="EG526">
        <v>0</v>
      </c>
      <c r="EJ526">
        <v>0</v>
      </c>
      <c r="EK526">
        <v>0</v>
      </c>
      <c r="EL526">
        <v>97655.511765999996</v>
      </c>
      <c r="EM526">
        <v>0</v>
      </c>
      <c r="EN526">
        <v>0</v>
      </c>
      <c r="EO526">
        <v>71542.527818000002</v>
      </c>
    </row>
    <row r="527" spans="1:146" x14ac:dyDescent="0.25">
      <c r="A527">
        <v>22894</v>
      </c>
      <c r="B527">
        <v>6</v>
      </c>
      <c r="C527">
        <v>5.1457976000000002E-2</v>
      </c>
      <c r="D527">
        <v>0</v>
      </c>
      <c r="E527">
        <v>0.94854202399999998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14795.650046999999</v>
      </c>
      <c r="N527">
        <v>0</v>
      </c>
      <c r="O527">
        <v>0</v>
      </c>
      <c r="P527">
        <v>0</v>
      </c>
      <c r="Q527">
        <v>0</v>
      </c>
      <c r="R527">
        <v>23007.428283000001</v>
      </c>
      <c r="S527">
        <v>23007.428283000001</v>
      </c>
      <c r="T527">
        <v>13782.216152000001</v>
      </c>
      <c r="U527">
        <v>13782.216152000001</v>
      </c>
      <c r="V527">
        <v>21452.138867999998</v>
      </c>
      <c r="W527">
        <v>21452.138867999998</v>
      </c>
      <c r="X527">
        <v>21452.138867999998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0.72240000959999995</v>
      </c>
      <c r="AH527">
        <v>0</v>
      </c>
      <c r="AI527">
        <v>14.522022228000001</v>
      </c>
      <c r="AJ527">
        <f>IF(AI527&gt;0,MIN(AH527/AI527,100),100)</f>
        <v>0</v>
      </c>
      <c r="AK527">
        <v>13030.91027</v>
      </c>
      <c r="AL527">
        <v>512.06264999999996</v>
      </c>
      <c r="AM527">
        <v>3.9295999999999998E-2</v>
      </c>
      <c r="AN527">
        <f>IF(AND(AK527=0,AL527=0,AM527=0),1,0)</f>
        <v>0</v>
      </c>
      <c r="AQ527">
        <v>54.186021879999998</v>
      </c>
      <c r="AR527">
        <v>0.93310463119999998</v>
      </c>
      <c r="AS527">
        <v>12.338833833000001</v>
      </c>
      <c r="AT527">
        <v>1.10091154E-2</v>
      </c>
      <c r="AU527">
        <v>0.12903085819999999</v>
      </c>
      <c r="AV527">
        <v>8.9771846999999998E-3</v>
      </c>
      <c r="AW527">
        <v>3.1074350838</v>
      </c>
      <c r="AX527">
        <v>4.2533364999999997E-3</v>
      </c>
      <c r="AY527">
        <v>15949.127125000001</v>
      </c>
      <c r="AZ527">
        <v>3.678517179</v>
      </c>
      <c r="BA527">
        <v>213.71520795999999</v>
      </c>
      <c r="BB527">
        <v>2730.1177395999998</v>
      </c>
      <c r="BC527">
        <v>735.99969259</v>
      </c>
      <c r="BD527">
        <v>0</v>
      </c>
      <c r="BE527">
        <v>200000</v>
      </c>
      <c r="BF527">
        <v>1.1176470000000001</v>
      </c>
      <c r="BG527">
        <v>2092374.0403</v>
      </c>
      <c r="BH527">
        <v>55568.459595</v>
      </c>
      <c r="BI527">
        <v>2.77092195E-2</v>
      </c>
      <c r="BJ527">
        <v>3.3490647567999998</v>
      </c>
      <c r="BK527">
        <v>3.4891402299999999E-2</v>
      </c>
      <c r="BL527">
        <f>BK527/BJ527</f>
        <v>1.0418252507406996E-2</v>
      </c>
      <c r="BM527">
        <v>70.735072418000001</v>
      </c>
      <c r="BN527">
        <v>583</v>
      </c>
      <c r="BO527">
        <f>BN527*365.25*1000000/1000</f>
        <v>212940750</v>
      </c>
      <c r="BP527">
        <f>BO527/(CR527*1000)</f>
        <v>62.35453879941435</v>
      </c>
      <c r="BQ527">
        <v>1</v>
      </c>
      <c r="BR527">
        <v>60</v>
      </c>
      <c r="BS527">
        <v>60</v>
      </c>
      <c r="BT527">
        <v>834</v>
      </c>
      <c r="BU527" t="s">
        <v>741</v>
      </c>
      <c r="BV527" t="s">
        <v>742</v>
      </c>
      <c r="BW527">
        <v>-6.88</v>
      </c>
      <c r="BX527">
        <v>39.299999999999997</v>
      </c>
      <c r="BY527" t="s">
        <v>77</v>
      </c>
      <c r="BZ527" t="s">
        <v>348</v>
      </c>
      <c r="CA527" t="s">
        <v>73</v>
      </c>
      <c r="CB527" t="s">
        <v>73</v>
      </c>
      <c r="CC527" t="s">
        <v>80</v>
      </c>
      <c r="CD527" t="s">
        <v>881</v>
      </c>
      <c r="CE527">
        <v>2902.8400209000001</v>
      </c>
      <c r="CF527">
        <v>67</v>
      </c>
      <c r="CG527">
        <v>110</v>
      </c>
      <c r="CH527">
        <v>162</v>
      </c>
      <c r="CI527">
        <v>233</v>
      </c>
      <c r="CJ527">
        <v>357</v>
      </c>
      <c r="CK527">
        <v>572</v>
      </c>
      <c r="CL527">
        <v>836</v>
      </c>
      <c r="CM527">
        <v>1046</v>
      </c>
      <c r="CN527">
        <v>1316</v>
      </c>
      <c r="CO527">
        <v>1668</v>
      </c>
      <c r="CP527">
        <v>2116</v>
      </c>
      <c r="CQ527">
        <v>2683</v>
      </c>
      <c r="CR527">
        <v>3415</v>
      </c>
      <c r="CS527">
        <v>4395</v>
      </c>
      <c r="CT527" t="s">
        <v>883</v>
      </c>
      <c r="CU527">
        <v>5677</v>
      </c>
      <c r="CV527">
        <v>7276</v>
      </c>
      <c r="CW527">
        <v>1324.02</v>
      </c>
      <c r="CX527" t="s">
        <v>879</v>
      </c>
      <c r="CY527" t="s">
        <v>889</v>
      </c>
      <c r="CZ527">
        <v>-849.89308040000003</v>
      </c>
      <c r="DA527">
        <v>3921.2312891000001</v>
      </c>
      <c r="DB527">
        <v>21.304199219000001</v>
      </c>
      <c r="DC527">
        <v>0</v>
      </c>
      <c r="DD527">
        <f t="shared" si="108"/>
        <v>0</v>
      </c>
      <c r="DE527">
        <v>3.43750008E-2</v>
      </c>
      <c r="DF527">
        <v>0.35328200459999998</v>
      </c>
      <c r="DG527">
        <v>9.7301900400000002E-2</v>
      </c>
      <c r="DH527">
        <v>1.17840141</v>
      </c>
      <c r="DI527">
        <v>4.7887199999999998E-2</v>
      </c>
      <c r="DJ527">
        <v>5.6430319999999999E-2</v>
      </c>
      <c r="DK527">
        <v>13030.91027</v>
      </c>
      <c r="DL527">
        <v>512.06264999999996</v>
      </c>
      <c r="DM527">
        <v>3.9295999999999998E-2</v>
      </c>
      <c r="DN527">
        <f>IF(AND(D527=1,AM527&gt;1),1,0)</f>
        <v>0</v>
      </c>
      <c r="DO527">
        <f>IF(AND(DN527=0,AN527=1),AO527,DN527)</f>
        <v>0</v>
      </c>
      <c r="DP527">
        <f>IF(AND(E527=1,AS528&gt;0.3),1,0)</f>
        <v>0</v>
      </c>
      <c r="DQ527">
        <f>IF(AND(F527=1,AT528&gt;0.4),1,0)</f>
        <v>0</v>
      </c>
      <c r="DR527">
        <f>IF(AND($F527=1,$AT528&gt;1),1,0)</f>
        <v>0</v>
      </c>
      <c r="DS527">
        <f>IF(AND($F527=1,$AX527&gt;0.3),1,0)</f>
        <v>0</v>
      </c>
      <c r="DT527">
        <f>IF(AND($F527=1,$AX527&gt;0.4),1,0)</f>
        <v>0</v>
      </c>
      <c r="DU527">
        <f>IF(AND($F527=1,$AX527&gt;1),1,0)</f>
        <v>0</v>
      </c>
      <c r="DV527">
        <f>IF(AND($F527=1,$BI527&gt;0.3),1,0)</f>
        <v>0</v>
      </c>
      <c r="DW527">
        <f>IF(AND($F527=1,$BI527&gt;0.4),1,0)</f>
        <v>0</v>
      </c>
      <c r="DX527">
        <f>IF(AND($F527=1,$BI527&gt;1),1,0)</f>
        <v>0</v>
      </c>
      <c r="DY527">
        <f>IF(AND($F527=1,$BL527&gt;0.3),1,0)</f>
        <v>0</v>
      </c>
      <c r="DZ527">
        <f>IF(AND($F527=1,$BL527&gt;0.4),1,0)</f>
        <v>0</v>
      </c>
      <c r="EA527">
        <f>IF(AND($F527=1,$BL527&gt;1),1,0)</f>
        <v>0</v>
      </c>
      <c r="EB527" s="3">
        <v>42.455490211874647</v>
      </c>
      <c r="EC527">
        <f t="shared" si="105"/>
        <v>144985499.07355192</v>
      </c>
      <c r="ED527">
        <f t="shared" si="106"/>
        <v>396.94866276126464</v>
      </c>
      <c r="EE527">
        <f t="shared" si="107"/>
        <v>583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54623.142103999999</v>
      </c>
      <c r="EM527">
        <v>0</v>
      </c>
      <c r="EN527">
        <v>0</v>
      </c>
      <c r="EO527">
        <v>49719.450290000001</v>
      </c>
      <c r="EP527">
        <v>63350.838837000003</v>
      </c>
    </row>
    <row r="528" spans="1:146" x14ac:dyDescent="0.25">
      <c r="A528">
        <v>22910</v>
      </c>
      <c r="H528">
        <v>43688.995599000002</v>
      </c>
      <c r="I528">
        <v>20109.676609999999</v>
      </c>
      <c r="J528">
        <v>20109.676609999999</v>
      </c>
      <c r="K528">
        <v>0</v>
      </c>
      <c r="L528">
        <v>0</v>
      </c>
      <c r="M528">
        <v>20109.676609999999</v>
      </c>
      <c r="N528">
        <v>20109.676609999999</v>
      </c>
      <c r="O528">
        <v>20109.676609999999</v>
      </c>
      <c r="P528">
        <v>20109.676609999999</v>
      </c>
      <c r="Q528">
        <v>0</v>
      </c>
      <c r="AF528">
        <v>30</v>
      </c>
      <c r="AG528">
        <v>1.0728000403</v>
      </c>
      <c r="BE528">
        <v>27000</v>
      </c>
      <c r="BQ528">
        <v>1</v>
      </c>
      <c r="BR528">
        <v>506</v>
      </c>
      <c r="BS528">
        <v>505</v>
      </c>
      <c r="BT528">
        <v>840</v>
      </c>
      <c r="BU528" t="s">
        <v>743</v>
      </c>
      <c r="BV528" t="s">
        <v>744</v>
      </c>
      <c r="BW528">
        <v>40.18</v>
      </c>
      <c r="BX528">
        <v>-74.58</v>
      </c>
      <c r="BY528" t="s">
        <v>167</v>
      </c>
      <c r="BZ528" t="s">
        <v>168</v>
      </c>
      <c r="CA528" t="s">
        <v>102</v>
      </c>
      <c r="CB528" t="s">
        <v>878</v>
      </c>
      <c r="CC528" t="s">
        <v>80</v>
      </c>
      <c r="CD528" t="s">
        <v>881</v>
      </c>
      <c r="CE528">
        <v>120.39738317</v>
      </c>
      <c r="CF528">
        <v>227</v>
      </c>
      <c r="CG528">
        <v>241</v>
      </c>
      <c r="CH528">
        <v>258</v>
      </c>
      <c r="CI528">
        <v>308</v>
      </c>
      <c r="CJ528">
        <v>364</v>
      </c>
      <c r="CK528">
        <v>373</v>
      </c>
      <c r="CL528">
        <v>382</v>
      </c>
      <c r="CM528">
        <v>397</v>
      </c>
      <c r="CN528">
        <v>414</v>
      </c>
      <c r="CO528">
        <v>491</v>
      </c>
      <c r="CP528">
        <v>581</v>
      </c>
      <c r="CQ528">
        <v>678</v>
      </c>
      <c r="CR528">
        <v>760</v>
      </c>
      <c r="CS528">
        <v>833</v>
      </c>
      <c r="CT528" t="s">
        <v>884</v>
      </c>
      <c r="CU528">
        <v>907</v>
      </c>
      <c r="CV528">
        <v>981</v>
      </c>
      <c r="CW528">
        <v>54229.2</v>
      </c>
      <c r="CX528" t="s">
        <v>891</v>
      </c>
      <c r="CY528" t="s">
        <v>891</v>
      </c>
      <c r="CZ528">
        <v>4809.5088265000004</v>
      </c>
      <c r="DA528">
        <v>-6323.4319189999997</v>
      </c>
      <c r="DB528">
        <v>454.72000121999997</v>
      </c>
      <c r="DC528">
        <v>135.78900146999999</v>
      </c>
      <c r="DD528">
        <f t="shared" si="108"/>
        <v>0.2986211319178444</v>
      </c>
      <c r="DE528">
        <v>7.8715000152999997</v>
      </c>
      <c r="DF528">
        <v>10.802000046</v>
      </c>
      <c r="DG528">
        <v>0.72871100899999997</v>
      </c>
      <c r="DH528">
        <v>16.726090670000001</v>
      </c>
      <c r="DI528">
        <v>0.37609599999999999</v>
      </c>
      <c r="DJ528">
        <v>6.2906206500000001</v>
      </c>
      <c r="DK528">
        <v>846585.7487</v>
      </c>
      <c r="DL528">
        <v>549652.57002999994</v>
      </c>
      <c r="DM528">
        <v>0.649258</v>
      </c>
      <c r="EB528" s="3">
        <v>253.1390949813163</v>
      </c>
      <c r="EC528">
        <f t="shared" si="105"/>
        <v>192385712.1858004</v>
      </c>
      <c r="ED528">
        <f t="shared" si="106"/>
        <v>526.72337354086358</v>
      </c>
      <c r="EE528">
        <f t="shared" si="107"/>
        <v>526.72337354086358</v>
      </c>
      <c r="EF528">
        <v>0</v>
      </c>
      <c r="EG528">
        <v>20109.676609999999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1183.0341309999999</v>
      </c>
    </row>
    <row r="529" spans="1:146" x14ac:dyDescent="0.25">
      <c r="A529">
        <v>22922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236326.88175</v>
      </c>
      <c r="I529">
        <v>113534.32408999999</v>
      </c>
      <c r="J529">
        <v>0</v>
      </c>
      <c r="K529">
        <v>0</v>
      </c>
      <c r="L529">
        <v>0</v>
      </c>
      <c r="M529">
        <v>27648.967153000001</v>
      </c>
      <c r="N529">
        <v>0</v>
      </c>
      <c r="O529">
        <v>0</v>
      </c>
      <c r="P529">
        <v>0</v>
      </c>
      <c r="Q529">
        <v>0</v>
      </c>
      <c r="R529">
        <v>25634.133923000001</v>
      </c>
      <c r="S529">
        <v>0</v>
      </c>
      <c r="T529">
        <v>0</v>
      </c>
      <c r="U529">
        <v>0</v>
      </c>
      <c r="V529">
        <v>28488.469223</v>
      </c>
      <c r="W529">
        <v>28488.469223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299</v>
      </c>
      <c r="AG529">
        <v>1.0249999761999999</v>
      </c>
      <c r="AH529">
        <v>207.22999573000001</v>
      </c>
      <c r="AI529">
        <v>31.827299117999999</v>
      </c>
      <c r="AJ529">
        <f>IF(AI529&gt;0,MIN(AH529/AI529,100),100)</f>
        <v>6.5110770147882464</v>
      </c>
      <c r="AK529">
        <v>0</v>
      </c>
      <c r="AL529">
        <v>0</v>
      </c>
      <c r="AM529">
        <v>0</v>
      </c>
      <c r="AN529">
        <f>IF(AND(AK529=0,AL529=0,AM529=0),1,0)</f>
        <v>1</v>
      </c>
      <c r="AQ529">
        <v>8.6624149476000003</v>
      </c>
      <c r="AR529">
        <v>0</v>
      </c>
      <c r="AS529">
        <v>26.163111749999999</v>
      </c>
      <c r="AT529">
        <v>0.167209</v>
      </c>
      <c r="AU529">
        <v>4.3747040000000004</v>
      </c>
      <c r="AV529">
        <v>4.1567602158000003</v>
      </c>
      <c r="AW529">
        <v>43.744400024000001</v>
      </c>
      <c r="AX529">
        <v>9.5023803399999995E-2</v>
      </c>
      <c r="AY529">
        <v>4115.29</v>
      </c>
      <c r="AZ529">
        <v>3.5640000000000001</v>
      </c>
      <c r="BA529">
        <v>447.64</v>
      </c>
      <c r="BB529">
        <v>2143.39</v>
      </c>
      <c r="BC529">
        <v>798.53</v>
      </c>
      <c r="BD529">
        <v>0</v>
      </c>
      <c r="BE529">
        <v>555</v>
      </c>
      <c r="BF529">
        <v>1</v>
      </c>
      <c r="BG529">
        <v>2769849.8539999998</v>
      </c>
      <c r="BH529">
        <v>719307.90399999998</v>
      </c>
      <c r="BI529">
        <v>0.25969202009999998</v>
      </c>
      <c r="BJ529">
        <v>1.1805260200000001</v>
      </c>
      <c r="BK529">
        <v>0</v>
      </c>
      <c r="BL529">
        <f>BK529/BJ529</f>
        <v>0</v>
      </c>
      <c r="BM529">
        <v>259.59035999999998</v>
      </c>
      <c r="BQ529">
        <v>0</v>
      </c>
      <c r="BR529">
        <v>391</v>
      </c>
      <c r="BS529">
        <v>390</v>
      </c>
      <c r="BT529">
        <v>840</v>
      </c>
      <c r="BU529" t="s">
        <v>743</v>
      </c>
      <c r="BV529" t="s">
        <v>745</v>
      </c>
      <c r="BW529">
        <v>33.76</v>
      </c>
      <c r="BX529">
        <v>-84.4</v>
      </c>
      <c r="BY529" t="s">
        <v>167</v>
      </c>
      <c r="BZ529" t="s">
        <v>168</v>
      </c>
      <c r="CA529" t="s">
        <v>102</v>
      </c>
      <c r="CB529" t="s">
        <v>878</v>
      </c>
      <c r="CC529" t="s">
        <v>80</v>
      </c>
      <c r="CD529" t="s">
        <v>881</v>
      </c>
      <c r="CE529">
        <v>1185.9864193999999</v>
      </c>
      <c r="CF529">
        <v>513</v>
      </c>
      <c r="CG529">
        <v>631</v>
      </c>
      <c r="CH529">
        <v>776</v>
      </c>
      <c r="CI529">
        <v>959</v>
      </c>
      <c r="CJ529">
        <v>1182</v>
      </c>
      <c r="CK529">
        <v>1386</v>
      </c>
      <c r="CL529">
        <v>1625</v>
      </c>
      <c r="CM529">
        <v>1879</v>
      </c>
      <c r="CN529">
        <v>2184</v>
      </c>
      <c r="CO529">
        <v>2781</v>
      </c>
      <c r="CP529">
        <v>3542</v>
      </c>
      <c r="CQ529">
        <v>4347</v>
      </c>
      <c r="CR529">
        <v>4875</v>
      </c>
      <c r="CS529">
        <v>5258</v>
      </c>
      <c r="CT529" t="s">
        <v>885</v>
      </c>
      <c r="CU529">
        <v>5620</v>
      </c>
      <c r="CV529">
        <v>5971</v>
      </c>
      <c r="CW529">
        <v>46634.9</v>
      </c>
      <c r="CX529" t="s">
        <v>891</v>
      </c>
      <c r="CY529" t="s">
        <v>891</v>
      </c>
      <c r="CZ529">
        <v>4080.6888798999998</v>
      </c>
      <c r="DA529">
        <v>-7543.6771179999996</v>
      </c>
      <c r="DB529">
        <v>31.827299117999999</v>
      </c>
      <c r="DC529">
        <v>207.22999573000001</v>
      </c>
      <c r="DD529">
        <f t="shared" si="108"/>
        <v>6.5110770147882464</v>
      </c>
      <c r="DE529">
        <v>4.1567602158000003</v>
      </c>
      <c r="DF529">
        <v>43.744400024000001</v>
      </c>
      <c r="DG529">
        <v>9.5023803399999995E-2</v>
      </c>
      <c r="DH529">
        <v>26.163111749999999</v>
      </c>
      <c r="DI529">
        <v>0.167209</v>
      </c>
      <c r="DJ529">
        <v>4.3747040000000004</v>
      </c>
      <c r="DK529">
        <v>0</v>
      </c>
      <c r="DL529">
        <v>0</v>
      </c>
      <c r="DM529">
        <v>0</v>
      </c>
      <c r="DN529">
        <f>IF(AND(D529=1,AM529&gt;1),1,0)</f>
        <v>0</v>
      </c>
      <c r="DO529">
        <f>IF(AND(DN529=0,AN529=1),AO529,DN529)</f>
        <v>0</v>
      </c>
      <c r="DP529">
        <f>IF(AND(E529=1,AS530&gt;0.3),1,0)</f>
        <v>1</v>
      </c>
      <c r="DQ529">
        <f>IF(AND(F529=1,AT530&gt;0.4),1,0)</f>
        <v>1</v>
      </c>
      <c r="DR529">
        <f>IF(AND($F529=1,$AT530&gt;1),1,0)</f>
        <v>1</v>
      </c>
      <c r="DS529">
        <f>IF(AND($F529=1,$AX529&gt;0.3),1,0)</f>
        <v>0</v>
      </c>
      <c r="DT529">
        <f>IF(AND($F529=1,$AX529&gt;0.4),1,0)</f>
        <v>0</v>
      </c>
      <c r="DU529">
        <f>IF(AND($F529=1,$AX529&gt;1),1,0)</f>
        <v>0</v>
      </c>
      <c r="DV529">
        <f>IF(AND($F529=1,$BI529&gt;0.3),1,0)</f>
        <v>0</v>
      </c>
      <c r="DW529">
        <f>IF(AND($F529=1,$BI529&gt;0.4),1,0)</f>
        <v>0</v>
      </c>
      <c r="DX529">
        <f>IF(AND($F529=1,$BI529&gt;1),1,0)</f>
        <v>0</v>
      </c>
      <c r="DY529">
        <f>IF(AND($F529=1,$BL529&gt;0.3),1,0)</f>
        <v>0</v>
      </c>
      <c r="DZ529">
        <f>IF(AND($F529=1,$BL529&gt;0.4),1,0)</f>
        <v>0</v>
      </c>
      <c r="EA529">
        <f>IF(AND($F529=1,$BL529&gt;1),1,0)</f>
        <v>0</v>
      </c>
      <c r="EB529" s="3">
        <v>253.1390949813163</v>
      </c>
      <c r="EC529">
        <f t="shared" si="105"/>
        <v>1234053088.033917</v>
      </c>
      <c r="ED529">
        <f t="shared" si="106"/>
        <v>3378.6532184364601</v>
      </c>
      <c r="EE529">
        <f t="shared" si="107"/>
        <v>3378.6532184364601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8015.0909549999997</v>
      </c>
      <c r="EM529">
        <v>0</v>
      </c>
      <c r="EN529">
        <v>0</v>
      </c>
      <c r="EO529">
        <v>28443.732800000002</v>
      </c>
      <c r="EP529">
        <v>4119.3271188999997</v>
      </c>
    </row>
    <row r="530" spans="1:146" x14ac:dyDescent="0.25">
      <c r="A530">
        <v>22926</v>
      </c>
      <c r="B530">
        <v>2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358544.80164999998</v>
      </c>
      <c r="I530">
        <v>213235.39455</v>
      </c>
      <c r="J530">
        <v>35099.745471000002</v>
      </c>
      <c r="K530">
        <v>35099.745471000002</v>
      </c>
      <c r="L530">
        <v>35099.745471000002</v>
      </c>
      <c r="M530">
        <v>314391.75530000002</v>
      </c>
      <c r="N530">
        <v>314391.75530000002</v>
      </c>
      <c r="O530">
        <v>35096.702011000001</v>
      </c>
      <c r="P530">
        <v>35096.702011000001</v>
      </c>
      <c r="Q530">
        <v>35096.702011000001</v>
      </c>
      <c r="R530">
        <v>0</v>
      </c>
      <c r="S530">
        <v>0</v>
      </c>
      <c r="T530">
        <v>0</v>
      </c>
      <c r="U530">
        <v>0</v>
      </c>
      <c r="V530">
        <v>20014.529020000002</v>
      </c>
      <c r="W530">
        <v>20014.529020000002</v>
      </c>
      <c r="X530">
        <v>20014.529020000002</v>
      </c>
      <c r="Y530">
        <v>20014.529020000002</v>
      </c>
      <c r="Z530">
        <v>20014.529020000002</v>
      </c>
      <c r="AA530">
        <v>19728.524649999999</v>
      </c>
      <c r="AB530">
        <v>19728.524649999999</v>
      </c>
      <c r="AC530">
        <v>19728.524649999999</v>
      </c>
      <c r="AD530">
        <v>19728.524649999999</v>
      </c>
      <c r="AE530">
        <v>19728.524649999999</v>
      </c>
      <c r="AF530">
        <v>186</v>
      </c>
      <c r="AG530">
        <v>0.55320000650000001</v>
      </c>
      <c r="AH530">
        <v>80.319099425999994</v>
      </c>
      <c r="AI530">
        <v>6.2395701407999997</v>
      </c>
      <c r="AJ530">
        <f>IF(AI530&gt;0,MIN(AH530/AI530,100),100)</f>
        <v>12.872537308427784</v>
      </c>
      <c r="AK530">
        <v>0</v>
      </c>
      <c r="AL530">
        <v>0</v>
      </c>
      <c r="AM530">
        <v>0</v>
      </c>
      <c r="AN530">
        <f>IF(AND(AK530=0,AL530=0,AM530=0),1,0)</f>
        <v>1</v>
      </c>
      <c r="AQ530">
        <v>4.3554129461000004</v>
      </c>
      <c r="AR530">
        <v>0</v>
      </c>
      <c r="AS530">
        <v>8.1550148500000006</v>
      </c>
      <c r="AT530">
        <v>1.1393200000000001</v>
      </c>
      <c r="AU530">
        <v>9.2911587400000002</v>
      </c>
      <c r="AV530">
        <v>6.8568401336999996</v>
      </c>
      <c r="AW530">
        <v>1.1268899441</v>
      </c>
      <c r="AX530">
        <v>6.0847702025999997</v>
      </c>
      <c r="AY530">
        <v>97274.68</v>
      </c>
      <c r="AZ530">
        <v>4.0270000000000001</v>
      </c>
      <c r="BA530">
        <v>296.88</v>
      </c>
      <c r="BB530">
        <v>789.27</v>
      </c>
      <c r="BC530">
        <v>391.44</v>
      </c>
      <c r="BD530">
        <v>0</v>
      </c>
      <c r="BE530">
        <v>27000</v>
      </c>
      <c r="BF530">
        <v>1.3125</v>
      </c>
      <c r="BG530">
        <v>2275024.17</v>
      </c>
      <c r="BH530">
        <v>7312228.7599999998</v>
      </c>
      <c r="BI530">
        <v>3.2141323404</v>
      </c>
      <c r="BJ530">
        <v>2.8900051100000002</v>
      </c>
      <c r="BK530">
        <v>3.8021273600000001</v>
      </c>
      <c r="BL530">
        <f>BK530/BJ530</f>
        <v>1.3156126772384842</v>
      </c>
      <c r="BM530">
        <v>7.5026910769999997</v>
      </c>
      <c r="BQ530">
        <v>0</v>
      </c>
      <c r="BR530">
        <v>324</v>
      </c>
      <c r="BS530">
        <v>324</v>
      </c>
      <c r="BT530">
        <v>840</v>
      </c>
      <c r="BU530" t="s">
        <v>743</v>
      </c>
      <c r="BV530" t="s">
        <v>746</v>
      </c>
      <c r="BW530">
        <v>30.3</v>
      </c>
      <c r="BX530">
        <v>-97.75</v>
      </c>
      <c r="BY530" t="s">
        <v>167</v>
      </c>
      <c r="BZ530" t="s">
        <v>168</v>
      </c>
      <c r="CA530" t="s">
        <v>102</v>
      </c>
      <c r="CB530" t="s">
        <v>878</v>
      </c>
      <c r="CC530" t="s">
        <v>93</v>
      </c>
      <c r="CD530" t="s">
        <v>881</v>
      </c>
      <c r="CE530">
        <v>1193.7236740999999</v>
      </c>
      <c r="CF530">
        <v>137</v>
      </c>
      <c r="CG530">
        <v>161</v>
      </c>
      <c r="CH530">
        <v>189</v>
      </c>
      <c r="CI530">
        <v>224</v>
      </c>
      <c r="CJ530">
        <v>267</v>
      </c>
      <c r="CK530">
        <v>320</v>
      </c>
      <c r="CL530">
        <v>383</v>
      </c>
      <c r="CM530">
        <v>466</v>
      </c>
      <c r="CN530">
        <v>569</v>
      </c>
      <c r="CO530">
        <v>720</v>
      </c>
      <c r="CP530">
        <v>913</v>
      </c>
      <c r="CQ530">
        <v>1119</v>
      </c>
      <c r="CR530">
        <v>1266</v>
      </c>
      <c r="CS530">
        <v>1384</v>
      </c>
      <c r="CT530" t="s">
        <v>886</v>
      </c>
      <c r="CU530">
        <v>1499</v>
      </c>
      <c r="CV530">
        <v>1613</v>
      </c>
      <c r="CW530">
        <v>46065.4</v>
      </c>
      <c r="CX530" t="s">
        <v>891</v>
      </c>
      <c r="CY530" t="s">
        <v>891</v>
      </c>
      <c r="CZ530">
        <v>3678.9502661000001</v>
      </c>
      <c r="DA530">
        <v>-8944.8743080000004</v>
      </c>
      <c r="DB530">
        <v>6.2395701407999997</v>
      </c>
      <c r="DC530">
        <v>80.319099425999994</v>
      </c>
      <c r="DD530">
        <f t="shared" si="108"/>
        <v>12.872537308427784</v>
      </c>
      <c r="DE530">
        <v>6.8568401336999996</v>
      </c>
      <c r="DF530">
        <v>1.1268899441</v>
      </c>
      <c r="DG530">
        <v>6.0847702025999997</v>
      </c>
      <c r="DH530">
        <v>8.1550148500000006</v>
      </c>
      <c r="DI530">
        <v>1.1393200000000001</v>
      </c>
      <c r="DJ530">
        <v>9.2911587400000002</v>
      </c>
      <c r="DK530">
        <v>0</v>
      </c>
      <c r="DL530">
        <v>0</v>
      </c>
      <c r="DM530">
        <v>0</v>
      </c>
      <c r="DN530">
        <f>IF(AND(D530=1,AM530&gt;1),1,0)</f>
        <v>0</v>
      </c>
      <c r="DO530">
        <f>IF(AND(DN530=0,AN530=1),AO530,DN530)</f>
        <v>0</v>
      </c>
      <c r="DP530">
        <f>IF(AND(E530=1,AS531&gt;0.3),1,0)</f>
        <v>1</v>
      </c>
      <c r="DQ530">
        <f>IF(AND(F530=1,AT531&gt;0.4),1,0)</f>
        <v>0</v>
      </c>
      <c r="DR530">
        <f>IF(AND($F530=1,$AT531&gt;1),1,0)</f>
        <v>0</v>
      </c>
      <c r="DS530">
        <f>IF(AND($F530=1,$AX530&gt;0.3),1,0)</f>
        <v>1</v>
      </c>
      <c r="DT530">
        <f>IF(AND($F530=1,$AX530&gt;0.4),1,0)</f>
        <v>1</v>
      </c>
      <c r="DU530">
        <f>IF(AND($F530=1,$AX530&gt;1),1,0)</f>
        <v>1</v>
      </c>
      <c r="DV530">
        <f>IF(AND($F530=1,$BI530&gt;0.3),1,0)</f>
        <v>1</v>
      </c>
      <c r="DW530">
        <f>IF(AND($F530=1,$BI530&gt;0.4),1,0)</f>
        <v>1</v>
      </c>
      <c r="DX530">
        <f>IF(AND($F530=1,$BI530&gt;1),1,0)</f>
        <v>1</v>
      </c>
      <c r="DY530">
        <f>IF(AND($F530=1,$BL530&gt;0.3),1,0)</f>
        <v>1</v>
      </c>
      <c r="DZ530">
        <f>IF(AND($F530=1,$BL530&gt;0.4),1,0)</f>
        <v>1</v>
      </c>
      <c r="EA530">
        <f>IF(AND($F530=1,$BL530&gt;1),1,0)</f>
        <v>1</v>
      </c>
      <c r="EB530" s="3">
        <v>253.1390949813163</v>
      </c>
      <c r="EC530">
        <f t="shared" si="105"/>
        <v>320474094.24634647</v>
      </c>
      <c r="ED530">
        <f t="shared" si="106"/>
        <v>877.41025118780692</v>
      </c>
      <c r="EE530">
        <f t="shared" si="107"/>
        <v>877.41025118780692</v>
      </c>
      <c r="EF530">
        <v>35099.745471000002</v>
      </c>
      <c r="EG530">
        <v>35096.702011000001</v>
      </c>
      <c r="EH530">
        <v>19728.524649999999</v>
      </c>
      <c r="EI530">
        <v>21171.366484999999</v>
      </c>
      <c r="EJ530">
        <v>20521.297205999999</v>
      </c>
      <c r="EK530">
        <v>20521.297205999999</v>
      </c>
      <c r="EL530">
        <v>62594.835421999996</v>
      </c>
      <c r="EM530">
        <v>20820.027010999998</v>
      </c>
      <c r="EN530">
        <v>20820.027010999998</v>
      </c>
      <c r="EO530">
        <v>123607.53591999999</v>
      </c>
      <c r="EP530">
        <v>194969.34171000001</v>
      </c>
    </row>
    <row r="531" spans="1:146" x14ac:dyDescent="0.25">
      <c r="A531">
        <v>22928</v>
      </c>
      <c r="B531">
        <v>4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149046.43741000001</v>
      </c>
      <c r="I531">
        <v>91303.829511999997</v>
      </c>
      <c r="J531">
        <v>9147.5224084000001</v>
      </c>
      <c r="K531">
        <v>0</v>
      </c>
      <c r="L531">
        <v>0</v>
      </c>
      <c r="M531">
        <v>47608.525957999998</v>
      </c>
      <c r="N531">
        <v>9149.4956246999991</v>
      </c>
      <c r="O531">
        <v>9149.4956246999991</v>
      </c>
      <c r="P531">
        <v>9149.4956246999991</v>
      </c>
      <c r="Q531">
        <v>0</v>
      </c>
      <c r="R531">
        <v>34076.471369999999</v>
      </c>
      <c r="S531">
        <v>32062.276385000001</v>
      </c>
      <c r="T531">
        <v>13877.837947</v>
      </c>
      <c r="U531">
        <v>4854.9285184999999</v>
      </c>
      <c r="V531">
        <v>8808.7169931999997</v>
      </c>
      <c r="W531">
        <v>8808.7169931999997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35</v>
      </c>
      <c r="AG531">
        <v>0.961499989</v>
      </c>
      <c r="AH531">
        <v>131.71300364000001</v>
      </c>
      <c r="AI531">
        <v>69.745649338000007</v>
      </c>
      <c r="AJ531">
        <f>IF(AI531&gt;0,MIN(AH531/AI531,100),100)</f>
        <v>1.8884762689884069</v>
      </c>
      <c r="AK531">
        <v>846585.7487</v>
      </c>
      <c r="AL531">
        <v>549652.57002999994</v>
      </c>
      <c r="AM531">
        <v>0.649258</v>
      </c>
      <c r="AN531">
        <f>IF(AND(AK531=0,AL531=0,AM531=0),1,0)</f>
        <v>0</v>
      </c>
      <c r="AQ531">
        <v>38.461892257000002</v>
      </c>
      <c r="AR531">
        <v>0.75</v>
      </c>
      <c r="AS531">
        <v>20.099624814999999</v>
      </c>
      <c r="AT531">
        <v>0.20841750000000001</v>
      </c>
      <c r="AU531">
        <v>2.5317827049999999</v>
      </c>
      <c r="AV531">
        <v>3.3552899361000001</v>
      </c>
      <c r="AW531">
        <v>18.424799203999999</v>
      </c>
      <c r="AX531">
        <v>0.52797655759999995</v>
      </c>
      <c r="AY531">
        <v>17840.6325</v>
      </c>
      <c r="AZ531">
        <v>3.2305000000000001</v>
      </c>
      <c r="BA531">
        <v>1591.3150000000001</v>
      </c>
      <c r="BB531">
        <v>5175.9049999999997</v>
      </c>
      <c r="BC531">
        <v>2543.52</v>
      </c>
      <c r="BD531">
        <v>0</v>
      </c>
      <c r="BE531">
        <v>562</v>
      </c>
      <c r="BF531">
        <v>1</v>
      </c>
      <c r="BG531">
        <v>10185016.846000001</v>
      </c>
      <c r="BH531">
        <v>1241592.7390000001</v>
      </c>
      <c r="BI531">
        <v>0.3526688959</v>
      </c>
      <c r="BJ531">
        <v>7.1108396950000001</v>
      </c>
      <c r="BK531">
        <v>1.0976705824999999</v>
      </c>
      <c r="BL531">
        <f>BK531/BJ531</f>
        <v>0.15436581748170036</v>
      </c>
      <c r="BM531">
        <v>76.40587352</v>
      </c>
      <c r="BQ531">
        <v>1</v>
      </c>
      <c r="BR531">
        <v>493</v>
      </c>
      <c r="BS531">
        <v>492</v>
      </c>
      <c r="BT531">
        <v>840</v>
      </c>
      <c r="BU531" t="s">
        <v>743</v>
      </c>
      <c r="BV531" t="s">
        <v>747</v>
      </c>
      <c r="BW531">
        <v>39.31</v>
      </c>
      <c r="BX531">
        <v>-76.62</v>
      </c>
      <c r="BY531" t="s">
        <v>167</v>
      </c>
      <c r="BZ531" t="s">
        <v>168</v>
      </c>
      <c r="CA531" t="s">
        <v>102</v>
      </c>
      <c r="CB531" t="s">
        <v>878</v>
      </c>
      <c r="CC531" t="s">
        <v>80</v>
      </c>
      <c r="CD531" t="s">
        <v>881</v>
      </c>
      <c r="CE531">
        <v>2206.9542070000002</v>
      </c>
      <c r="CF531">
        <v>1168</v>
      </c>
      <c r="CG531">
        <v>1290</v>
      </c>
      <c r="CH531">
        <v>1422</v>
      </c>
      <c r="CI531">
        <v>1486</v>
      </c>
      <c r="CJ531">
        <v>1555</v>
      </c>
      <c r="CK531">
        <v>1650</v>
      </c>
      <c r="CL531">
        <v>1749</v>
      </c>
      <c r="CM531">
        <v>1797</v>
      </c>
      <c r="CN531">
        <v>1849</v>
      </c>
      <c r="CO531">
        <v>1962</v>
      </c>
      <c r="CP531">
        <v>2083</v>
      </c>
      <c r="CQ531">
        <v>2228</v>
      </c>
      <c r="CR531">
        <v>2415</v>
      </c>
      <c r="CS531">
        <v>2614</v>
      </c>
      <c r="CT531" t="s">
        <v>883</v>
      </c>
      <c r="CU531">
        <v>2814</v>
      </c>
      <c r="CV531">
        <v>3009</v>
      </c>
      <c r="CW531">
        <v>41736.1</v>
      </c>
      <c r="CX531" t="s">
        <v>891</v>
      </c>
      <c r="CY531" t="s">
        <v>891</v>
      </c>
      <c r="CZ531">
        <v>4712.1290375999997</v>
      </c>
      <c r="DA531">
        <v>-6547.9158209999996</v>
      </c>
      <c r="DB531">
        <v>94.365997315000001</v>
      </c>
      <c r="DC531">
        <v>235.08500670999999</v>
      </c>
      <c r="DD531">
        <f t="shared" si="108"/>
        <v>2.4912046012216722</v>
      </c>
      <c r="DE531">
        <v>3.9608299732000001</v>
      </c>
      <c r="DF531">
        <v>4.0746998786999997</v>
      </c>
      <c r="DG531">
        <v>0.97205501800000005</v>
      </c>
      <c r="DH531">
        <v>3.1041154299999998</v>
      </c>
      <c r="DI531">
        <v>0.30593300000000001</v>
      </c>
      <c r="DJ531">
        <v>0.94965073</v>
      </c>
      <c r="DK531">
        <v>846585.7487</v>
      </c>
      <c r="DL531">
        <v>549652.57002999994</v>
      </c>
      <c r="DM531">
        <v>0.649258</v>
      </c>
      <c r="DN531">
        <f>IF(AND(D531=1,AM531&gt;1),1,0)</f>
        <v>0</v>
      </c>
      <c r="DO531">
        <f>IF(AND(DN531=0,AN531=1),AO531,DN531)</f>
        <v>0</v>
      </c>
      <c r="DP531">
        <f>IF(AND(E531=1,AS532&gt;0.3),1,0)</f>
        <v>1</v>
      </c>
      <c r="DQ531">
        <f>IF(AND(F531=1,AT532&gt;0.4),1,0)</f>
        <v>0</v>
      </c>
      <c r="DR531">
        <f>IF(AND($F531=1,$AT532&gt;1),1,0)</f>
        <v>0</v>
      </c>
      <c r="DS531">
        <f>IF(AND($F531=1,$AX531&gt;0.3),1,0)</f>
        <v>1</v>
      </c>
      <c r="DT531">
        <f>IF(AND($F531=1,$AX531&gt;0.4),1,0)</f>
        <v>1</v>
      </c>
      <c r="DU531">
        <f>IF(AND($F531=1,$AX531&gt;1),1,0)</f>
        <v>0</v>
      </c>
      <c r="DV531">
        <f>IF(AND($F531=1,$BI531&gt;0.3),1,0)</f>
        <v>1</v>
      </c>
      <c r="DW531">
        <f>IF(AND($F531=1,$BI531&gt;0.4),1,0)</f>
        <v>0</v>
      </c>
      <c r="DX531">
        <f>IF(AND($F531=1,$BI531&gt;1),1,0)</f>
        <v>0</v>
      </c>
      <c r="DY531">
        <f>IF(AND($F531=1,$BL531&gt;0.3),1,0)</f>
        <v>0</v>
      </c>
      <c r="DZ531">
        <f>IF(AND($F531=1,$BL531&gt;0.4),1,0)</f>
        <v>0</v>
      </c>
      <c r="EA531">
        <f>IF(AND($F531=1,$BL531&gt;1),1,0)</f>
        <v>0</v>
      </c>
      <c r="EB531" s="3">
        <v>253.1390949813163</v>
      </c>
      <c r="EC531">
        <f t="shared" si="105"/>
        <v>611330914.37987888</v>
      </c>
      <c r="ED531">
        <f t="shared" si="106"/>
        <v>1673.7328251331387</v>
      </c>
      <c r="EE531">
        <f t="shared" si="107"/>
        <v>1673.7328251331387</v>
      </c>
      <c r="EF531">
        <v>0</v>
      </c>
      <c r="EG531">
        <v>9149.4956246999991</v>
      </c>
      <c r="EH531">
        <v>0</v>
      </c>
      <c r="EI531">
        <v>8808.7169931999997</v>
      </c>
      <c r="EJ531">
        <v>9149.4956246999991</v>
      </c>
      <c r="EK531">
        <v>9149.4956246999991</v>
      </c>
      <c r="EL531">
        <v>9149.4956246999991</v>
      </c>
      <c r="EM531">
        <v>0</v>
      </c>
      <c r="EN531">
        <v>0</v>
      </c>
      <c r="EO531">
        <v>33436.840712999998</v>
      </c>
      <c r="EP531">
        <v>71519.685350999993</v>
      </c>
    </row>
    <row r="532" spans="1:146" x14ac:dyDescent="0.25">
      <c r="A532">
        <v>22936</v>
      </c>
      <c r="B532">
        <v>5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176232.65212000001</v>
      </c>
      <c r="I532">
        <v>175961.48044000001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197</v>
      </c>
      <c r="AG532">
        <v>1.0483000279000001</v>
      </c>
      <c r="AH532">
        <v>30.673620332999999</v>
      </c>
      <c r="AI532">
        <v>533.11041250000005</v>
      </c>
      <c r="AJ532">
        <f>IF(AI532&gt;0,MIN(AH532/AI532,100),100)</f>
        <v>5.7537087278331851E-2</v>
      </c>
      <c r="AK532">
        <v>0</v>
      </c>
      <c r="AL532">
        <v>0</v>
      </c>
      <c r="AM532">
        <v>0</v>
      </c>
      <c r="AN532">
        <f>IF(AND(AK532=0,AL532=0,AM532=0),1,0)</f>
        <v>1</v>
      </c>
      <c r="AQ532">
        <v>30.177544212000001</v>
      </c>
      <c r="AR532">
        <v>0</v>
      </c>
      <c r="AS532">
        <v>63.414459110000003</v>
      </c>
      <c r="AT532">
        <v>0.109569</v>
      </c>
      <c r="AU532">
        <v>6.9482736999999997</v>
      </c>
      <c r="AV532">
        <v>2.8346700668000002</v>
      </c>
      <c r="AW532">
        <v>92.472602843999994</v>
      </c>
      <c r="AX532">
        <v>3.0654100699999999E-2</v>
      </c>
      <c r="AY532">
        <v>1162.4860000000001</v>
      </c>
      <c r="AZ532">
        <v>3.3898000000000001</v>
      </c>
      <c r="BA532">
        <v>79.602000000000004</v>
      </c>
      <c r="BB532">
        <v>568.68799999999999</v>
      </c>
      <c r="BC532">
        <v>201.38399999999999</v>
      </c>
      <c r="BD532">
        <v>0</v>
      </c>
      <c r="BE532">
        <v>27000</v>
      </c>
      <c r="BF532">
        <v>1.3125</v>
      </c>
      <c r="BG532">
        <v>3938899.5603999998</v>
      </c>
      <c r="BH532">
        <v>663598.14439999999</v>
      </c>
      <c r="BI532">
        <v>0.13647206040000001</v>
      </c>
      <c r="BJ532">
        <v>1.987550404</v>
      </c>
      <c r="BK532">
        <v>0</v>
      </c>
      <c r="BL532">
        <f>BK532/BJ532</f>
        <v>0</v>
      </c>
      <c r="BM532">
        <v>59.975176523999998</v>
      </c>
      <c r="BQ532">
        <v>0</v>
      </c>
      <c r="BR532">
        <v>385</v>
      </c>
      <c r="BS532">
        <v>384</v>
      </c>
      <c r="BT532">
        <v>840</v>
      </c>
      <c r="BU532" t="s">
        <v>743</v>
      </c>
      <c r="BV532" t="s">
        <v>736</v>
      </c>
      <c r="BW532">
        <v>33.520000000000003</v>
      </c>
      <c r="BX532">
        <v>-86.81</v>
      </c>
      <c r="BY532" t="s">
        <v>167</v>
      </c>
      <c r="BZ532" t="s">
        <v>168</v>
      </c>
      <c r="CA532" t="s">
        <v>102</v>
      </c>
      <c r="CB532" t="s">
        <v>878</v>
      </c>
      <c r="CC532" t="s">
        <v>80</v>
      </c>
      <c r="CD532" t="s">
        <v>881</v>
      </c>
      <c r="CE532">
        <v>710.11807663000002</v>
      </c>
      <c r="CF532">
        <v>447</v>
      </c>
      <c r="CG532">
        <v>484</v>
      </c>
      <c r="CH532">
        <v>522</v>
      </c>
      <c r="CI532">
        <v>540</v>
      </c>
      <c r="CJ532">
        <v>559</v>
      </c>
      <c r="CK532">
        <v>583</v>
      </c>
      <c r="CL532">
        <v>606</v>
      </c>
      <c r="CM532">
        <v>614</v>
      </c>
      <c r="CN532">
        <v>623</v>
      </c>
      <c r="CO532">
        <v>644</v>
      </c>
      <c r="CP532">
        <v>665</v>
      </c>
      <c r="CQ532">
        <v>698</v>
      </c>
      <c r="CR532">
        <v>759</v>
      </c>
      <c r="CS532">
        <v>831</v>
      </c>
      <c r="CT532" t="s">
        <v>884</v>
      </c>
      <c r="CU532">
        <v>904</v>
      </c>
      <c r="CV532">
        <v>978</v>
      </c>
      <c r="CW532">
        <v>40886.400000000001</v>
      </c>
      <c r="CX532" t="s">
        <v>891</v>
      </c>
      <c r="CY532" t="s">
        <v>891</v>
      </c>
      <c r="CZ532">
        <v>4053.0107165999998</v>
      </c>
      <c r="DA532">
        <v>-7772.5684149999997</v>
      </c>
      <c r="DB532">
        <v>644.50799560999997</v>
      </c>
      <c r="DC532">
        <v>51.441101074000002</v>
      </c>
      <c r="DD532">
        <f t="shared" si="108"/>
        <v>7.9814527398241422E-2</v>
      </c>
      <c r="DE532">
        <v>2.8346700668000002</v>
      </c>
      <c r="DF532">
        <v>92.472602843999994</v>
      </c>
      <c r="DG532">
        <v>3.0654100699999999E-2</v>
      </c>
      <c r="DH532">
        <v>63.414459110000003</v>
      </c>
      <c r="DI532">
        <v>0.109569</v>
      </c>
      <c r="DJ532">
        <v>6.9482736999999997</v>
      </c>
      <c r="DK532">
        <v>0</v>
      </c>
      <c r="DL532">
        <v>0</v>
      </c>
      <c r="DM532">
        <v>0</v>
      </c>
      <c r="DN532">
        <f>IF(AND(D532=1,AM532&gt;1),1,0)</f>
        <v>0</v>
      </c>
      <c r="DO532">
        <f>IF(AND(DN532=0,AN532=1),AO532,DN532)</f>
        <v>0</v>
      </c>
      <c r="DP532">
        <f>IF(AND(E532=1,AS533&gt;0.3),1,0)</f>
        <v>1</v>
      </c>
      <c r="DQ532">
        <f>IF(AND(F532=1,AT533&gt;0.4),1,0)</f>
        <v>0</v>
      </c>
      <c r="DR532">
        <f>IF(AND($F532=1,$AT533&gt;1),1,0)</f>
        <v>0</v>
      </c>
      <c r="DS532">
        <f>IF(AND($F532=1,$AX532&gt;0.3),1,0)</f>
        <v>0</v>
      </c>
      <c r="DT532">
        <f>IF(AND($F532=1,$AX532&gt;0.4),1,0)</f>
        <v>0</v>
      </c>
      <c r="DU532">
        <f>IF(AND($F532=1,$AX532&gt;1),1,0)</f>
        <v>0</v>
      </c>
      <c r="DV532">
        <f>IF(AND($F532=1,$BI532&gt;0.3),1,0)</f>
        <v>0</v>
      </c>
      <c r="DW532">
        <f>IF(AND($F532=1,$BI532&gt;0.4),1,0)</f>
        <v>0</v>
      </c>
      <c r="DX532">
        <f>IF(AND($F532=1,$BI532&gt;1),1,0)</f>
        <v>0</v>
      </c>
      <c r="DY532">
        <f>IF(AND($F532=1,$BL532&gt;0.3),1,0)</f>
        <v>0</v>
      </c>
      <c r="DZ532">
        <f>IF(AND($F532=1,$BL532&gt;0.4),1,0)</f>
        <v>0</v>
      </c>
      <c r="EA532">
        <f>IF(AND($F532=1,$BL532&gt;1),1,0)</f>
        <v>0</v>
      </c>
      <c r="EB532" s="3">
        <v>253.1390949813163</v>
      </c>
      <c r="EC532">
        <f t="shared" si="105"/>
        <v>192132573.09081909</v>
      </c>
      <c r="ED532">
        <f t="shared" si="106"/>
        <v>526.03031647041507</v>
      </c>
      <c r="EE532">
        <f t="shared" si="107"/>
        <v>526.03031647041507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15266.50697</v>
      </c>
      <c r="EM532">
        <v>0</v>
      </c>
      <c r="EN532">
        <v>0</v>
      </c>
      <c r="EO532">
        <v>0</v>
      </c>
      <c r="EP532">
        <v>5816.1439459000003</v>
      </c>
    </row>
    <row r="533" spans="1:146" x14ac:dyDescent="0.25">
      <c r="A533">
        <v>22939</v>
      </c>
      <c r="B533">
        <v>3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43391.710283</v>
      </c>
      <c r="I533">
        <v>43391.710283</v>
      </c>
      <c r="J533">
        <v>19841.638342999999</v>
      </c>
      <c r="K533">
        <v>0</v>
      </c>
      <c r="L533">
        <v>0</v>
      </c>
      <c r="M533">
        <v>63622.161274999999</v>
      </c>
      <c r="N533">
        <v>35331.389016000001</v>
      </c>
      <c r="O533">
        <v>35331.389016000001</v>
      </c>
      <c r="P533">
        <v>19844.503235</v>
      </c>
      <c r="Q533">
        <v>19844.503235</v>
      </c>
      <c r="R533">
        <v>138819.71530000001</v>
      </c>
      <c r="S533">
        <v>52581.333187999997</v>
      </c>
      <c r="T533">
        <v>11852.222978</v>
      </c>
      <c r="U533">
        <v>11852.222978</v>
      </c>
      <c r="V533">
        <v>15620.244866999999</v>
      </c>
      <c r="W533">
        <v>15620.244866999999</v>
      </c>
      <c r="X533">
        <v>15620.244866999999</v>
      </c>
      <c r="Y533">
        <v>0</v>
      </c>
      <c r="Z533">
        <v>0</v>
      </c>
      <c r="AA533">
        <v>45970.487508999999</v>
      </c>
      <c r="AB533">
        <v>0</v>
      </c>
      <c r="AC533">
        <v>0</v>
      </c>
      <c r="AD533">
        <v>0</v>
      </c>
      <c r="AE533">
        <v>0</v>
      </c>
      <c r="AF533">
        <v>44</v>
      </c>
      <c r="AG533">
        <v>1.1894999743000001</v>
      </c>
      <c r="AH533">
        <v>30.107565562000001</v>
      </c>
      <c r="AI533">
        <v>692.63299560999997</v>
      </c>
      <c r="AJ533">
        <f>IF(AI533&gt;0,MIN(AH533/AI533,100),100)</f>
        <v>4.34682808252361E-2</v>
      </c>
      <c r="AK533">
        <v>0</v>
      </c>
      <c r="AL533">
        <v>0</v>
      </c>
      <c r="AM533">
        <v>0</v>
      </c>
      <c r="AN533">
        <f>IF(AND(AK533=0,AL533=0,AM533=0),1,0)</f>
        <v>1</v>
      </c>
      <c r="AQ533">
        <v>79.238016373999997</v>
      </c>
      <c r="AR533">
        <v>1</v>
      </c>
      <c r="AS533">
        <v>16.569037793</v>
      </c>
      <c r="AT533">
        <v>9.5554866700000005E-2</v>
      </c>
      <c r="AU533">
        <v>1.5114448733000001</v>
      </c>
      <c r="AV533">
        <v>3.5435299872999999</v>
      </c>
      <c r="AW533">
        <v>11.374053636999999</v>
      </c>
      <c r="AX533">
        <v>0.52351198590000003</v>
      </c>
      <c r="AY533">
        <v>368.39</v>
      </c>
      <c r="AZ533">
        <v>7.9956666667</v>
      </c>
      <c r="BA533">
        <v>35.886666667</v>
      </c>
      <c r="BB533">
        <v>93.936666666999997</v>
      </c>
      <c r="BC533">
        <v>57.873333332999998</v>
      </c>
      <c r="BD533">
        <v>0</v>
      </c>
      <c r="BE533">
        <v>530</v>
      </c>
      <c r="BF533">
        <v>1</v>
      </c>
      <c r="BG533">
        <v>1559579.4269999999</v>
      </c>
      <c r="BH533">
        <v>160966.592</v>
      </c>
      <c r="BI533">
        <v>0.1000883677</v>
      </c>
      <c r="BJ533">
        <v>2.4245883632999998</v>
      </c>
      <c r="BK533">
        <v>8.6669467000000007E-3</v>
      </c>
      <c r="BL533">
        <f>BK533/BJ533</f>
        <v>3.5746054180528209E-3</v>
      </c>
      <c r="BM533">
        <v>37.687273742999999</v>
      </c>
      <c r="BQ533">
        <v>0</v>
      </c>
      <c r="BR533">
        <v>542</v>
      </c>
      <c r="BS533">
        <v>541</v>
      </c>
      <c r="BT533">
        <v>840</v>
      </c>
      <c r="BU533" t="s">
        <v>743</v>
      </c>
      <c r="BV533" t="s">
        <v>748</v>
      </c>
      <c r="BW533">
        <v>42.32</v>
      </c>
      <c r="BX533">
        <v>-71.09</v>
      </c>
      <c r="BY533" t="s">
        <v>167</v>
      </c>
      <c r="BZ533" t="s">
        <v>168</v>
      </c>
      <c r="CA533" t="s">
        <v>102</v>
      </c>
      <c r="CB533" t="s">
        <v>878</v>
      </c>
      <c r="CC533" t="s">
        <v>80</v>
      </c>
      <c r="CD533" t="s">
        <v>881</v>
      </c>
      <c r="CE533">
        <v>2865.3694569999998</v>
      </c>
      <c r="CF533">
        <v>2551</v>
      </c>
      <c r="CG533">
        <v>2680</v>
      </c>
      <c r="CH533">
        <v>2818</v>
      </c>
      <c r="CI533">
        <v>3000</v>
      </c>
      <c r="CJ533">
        <v>3187</v>
      </c>
      <c r="CK533">
        <v>3233</v>
      </c>
      <c r="CL533">
        <v>3281</v>
      </c>
      <c r="CM533">
        <v>3349</v>
      </c>
      <c r="CN533">
        <v>3428</v>
      </c>
      <c r="CO533">
        <v>3726</v>
      </c>
      <c r="CP533">
        <v>4049</v>
      </c>
      <c r="CQ533">
        <v>4404</v>
      </c>
      <c r="CR533">
        <v>4772</v>
      </c>
      <c r="CS533">
        <v>5135</v>
      </c>
      <c r="CT533" t="s">
        <v>885</v>
      </c>
      <c r="CU533">
        <v>5491</v>
      </c>
      <c r="CV533">
        <v>5834</v>
      </c>
      <c r="CW533">
        <v>54036.5</v>
      </c>
      <c r="CX533" t="s">
        <v>891</v>
      </c>
      <c r="CY533" t="s">
        <v>891</v>
      </c>
      <c r="CZ533">
        <v>5047.0327559999996</v>
      </c>
      <c r="DA533">
        <v>-5905.1114699999998</v>
      </c>
      <c r="DB533">
        <v>248.40199279999999</v>
      </c>
      <c r="DC533">
        <v>329.28799438999999</v>
      </c>
      <c r="DD533">
        <f t="shared" si="108"/>
        <v>1.3256254133803391</v>
      </c>
      <c r="DE533">
        <v>5.4381499290999997</v>
      </c>
      <c r="DF533">
        <v>4.4557600020999999</v>
      </c>
      <c r="DG533">
        <v>1.2204799652</v>
      </c>
      <c r="DH533">
        <v>2.50768477</v>
      </c>
      <c r="DI533">
        <v>0.31574999999999998</v>
      </c>
      <c r="DJ533">
        <v>0.79180205000000004</v>
      </c>
      <c r="DK533">
        <v>0</v>
      </c>
      <c r="DL533">
        <v>0</v>
      </c>
      <c r="DM533">
        <v>0</v>
      </c>
      <c r="DN533">
        <f>IF(AND(D533=1,AM533&gt;1),1,0)</f>
        <v>0</v>
      </c>
      <c r="DO533">
        <f>IF(AND(DN533=0,AN533=1),AO533,DN533)</f>
        <v>0</v>
      </c>
      <c r="DP533">
        <f>IF(AND(E533=1,AS534&gt;0.3),1,0)</f>
        <v>0</v>
      </c>
      <c r="DQ533">
        <f>IF(AND(F533=1,AT534&gt;0.4),1,0)</f>
        <v>0</v>
      </c>
      <c r="DR533">
        <f>IF(AND($F533=1,$AT534&gt;1),1,0)</f>
        <v>0</v>
      </c>
      <c r="DS533">
        <f>IF(AND($F533=1,$AX533&gt;0.3),1,0)</f>
        <v>1</v>
      </c>
      <c r="DT533">
        <f>IF(AND($F533=1,$AX533&gt;0.4),1,0)</f>
        <v>1</v>
      </c>
      <c r="DU533">
        <f>IF(AND($F533=1,$AX533&gt;1),1,0)</f>
        <v>0</v>
      </c>
      <c r="DV533">
        <f>IF(AND($F533=1,$BI533&gt;0.3),1,0)</f>
        <v>0</v>
      </c>
      <c r="DW533">
        <f>IF(AND($F533=1,$BI533&gt;0.4),1,0)</f>
        <v>0</v>
      </c>
      <c r="DX533">
        <f>IF(AND($F533=1,$BI533&gt;1),1,0)</f>
        <v>0</v>
      </c>
      <c r="DY533">
        <f>IF(AND($F533=1,$BL533&gt;0.3),1,0)</f>
        <v>0</v>
      </c>
      <c r="DZ533">
        <f>IF(AND($F533=1,$BL533&gt;0.4),1,0)</f>
        <v>0</v>
      </c>
      <c r="EA533">
        <f>IF(AND($F533=1,$BL533&gt;1),1,0)</f>
        <v>0</v>
      </c>
      <c r="EB533" s="3">
        <v>253.1390949813163</v>
      </c>
      <c r="EC533">
        <f t="shared" si="105"/>
        <v>1207979761.2508414</v>
      </c>
      <c r="ED533">
        <f t="shared" si="106"/>
        <v>3307.2683401802633</v>
      </c>
      <c r="EE533">
        <f t="shared" si="107"/>
        <v>3307.2683401802633</v>
      </c>
      <c r="EF533">
        <v>0</v>
      </c>
      <c r="EG533">
        <v>19844.503235</v>
      </c>
      <c r="EH533">
        <v>0</v>
      </c>
      <c r="EI533">
        <v>4463.2858496999997</v>
      </c>
      <c r="EJ533">
        <v>0</v>
      </c>
      <c r="EK533">
        <v>0</v>
      </c>
      <c r="EL533">
        <v>19844.503235</v>
      </c>
      <c r="EM533">
        <v>8031.0120811999996</v>
      </c>
      <c r="EN533">
        <v>8031.0120811999996</v>
      </c>
      <c r="EO533">
        <v>14215.978878</v>
      </c>
      <c r="EP533">
        <v>1071.0517657</v>
      </c>
    </row>
    <row r="534" spans="1:146" x14ac:dyDescent="0.25">
      <c r="A534">
        <v>22942</v>
      </c>
      <c r="H534">
        <v>67992.094333000001</v>
      </c>
      <c r="I534">
        <v>2243.5509508999999</v>
      </c>
      <c r="J534">
        <v>2243.5509508999999</v>
      </c>
      <c r="K534">
        <v>0</v>
      </c>
      <c r="L534">
        <v>0</v>
      </c>
      <c r="M534">
        <v>39510.664215999997</v>
      </c>
      <c r="N534">
        <v>39510.664215999997</v>
      </c>
      <c r="O534">
        <v>2245.4717553999999</v>
      </c>
      <c r="P534">
        <v>2245.4717553999999</v>
      </c>
      <c r="Q534">
        <v>2245.4717553999999</v>
      </c>
      <c r="AF534">
        <v>2</v>
      </c>
      <c r="AG534">
        <v>1.1806000471</v>
      </c>
      <c r="BE534">
        <v>27000</v>
      </c>
      <c r="BQ534">
        <v>0</v>
      </c>
      <c r="BR534">
        <v>523</v>
      </c>
      <c r="BS534">
        <v>522</v>
      </c>
      <c r="BT534">
        <v>840</v>
      </c>
      <c r="BU534" t="s">
        <v>743</v>
      </c>
      <c r="BV534" t="s">
        <v>749</v>
      </c>
      <c r="BW534">
        <v>41.05</v>
      </c>
      <c r="BX534">
        <v>-73.53</v>
      </c>
      <c r="BY534" t="s">
        <v>167</v>
      </c>
      <c r="BZ534" t="s">
        <v>168</v>
      </c>
      <c r="CA534" t="s">
        <v>102</v>
      </c>
      <c r="CB534" t="s">
        <v>878</v>
      </c>
      <c r="CC534" t="s">
        <v>80</v>
      </c>
      <c r="CD534" t="s">
        <v>881</v>
      </c>
      <c r="CE534">
        <v>517.57131240000001</v>
      </c>
      <c r="CF534">
        <v>415</v>
      </c>
      <c r="CG534">
        <v>508</v>
      </c>
      <c r="CH534">
        <v>618</v>
      </c>
      <c r="CI534">
        <v>661</v>
      </c>
      <c r="CJ534">
        <v>705</v>
      </c>
      <c r="CK534">
        <v>703</v>
      </c>
      <c r="CL534">
        <v>702</v>
      </c>
      <c r="CM534">
        <v>706</v>
      </c>
      <c r="CN534">
        <v>714</v>
      </c>
      <c r="CO534">
        <v>799</v>
      </c>
      <c r="CP534">
        <v>894</v>
      </c>
      <c r="CQ534">
        <v>998</v>
      </c>
      <c r="CR534">
        <v>1100</v>
      </c>
      <c r="CS534">
        <v>1201</v>
      </c>
      <c r="CT534" t="s">
        <v>886</v>
      </c>
      <c r="CU534">
        <v>1303</v>
      </c>
      <c r="CV534">
        <v>1404</v>
      </c>
      <c r="CW534">
        <v>67967.5</v>
      </c>
      <c r="CX534" t="s">
        <v>891</v>
      </c>
      <c r="CY534" t="s">
        <v>891</v>
      </c>
      <c r="CZ534">
        <v>4906.4224179000003</v>
      </c>
      <c r="DA534">
        <v>-6183.7931909999998</v>
      </c>
      <c r="DB534">
        <v>304.88299561000002</v>
      </c>
      <c r="DC534">
        <v>73.757202148000005</v>
      </c>
      <c r="DD534">
        <f t="shared" si="108"/>
        <v>0.2419196977529986</v>
      </c>
      <c r="DE534">
        <v>8.7167797089000008</v>
      </c>
      <c r="DF534">
        <v>2.5540099143999999</v>
      </c>
      <c r="DG534">
        <v>3.4129800797000001</v>
      </c>
      <c r="DH534">
        <v>20.881391579999999</v>
      </c>
      <c r="DI534">
        <v>0.283441</v>
      </c>
      <c r="DJ534">
        <v>5.9186477899999996</v>
      </c>
      <c r="DK534">
        <v>0</v>
      </c>
      <c r="DL534">
        <v>0</v>
      </c>
      <c r="DM534">
        <v>0</v>
      </c>
      <c r="EB534" s="3">
        <v>253.1390949813163</v>
      </c>
      <c r="EC534">
        <f t="shared" si="105"/>
        <v>278453004.47944796</v>
      </c>
      <c r="ED534">
        <f t="shared" si="106"/>
        <v>762.362777493355</v>
      </c>
      <c r="EE534">
        <f t="shared" si="107"/>
        <v>762.362777493355</v>
      </c>
      <c r="EF534">
        <v>0</v>
      </c>
      <c r="EG534">
        <v>2245.4717553999999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20589.850759000001</v>
      </c>
    </row>
    <row r="535" spans="1:146" x14ac:dyDescent="0.25">
      <c r="A535">
        <v>22947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368894.84441000002</v>
      </c>
      <c r="I535">
        <v>368894.84441000002</v>
      </c>
      <c r="J535">
        <v>0</v>
      </c>
      <c r="K535">
        <v>0</v>
      </c>
      <c r="L535">
        <v>0</v>
      </c>
      <c r="M535">
        <v>370660.34068000002</v>
      </c>
      <c r="N535">
        <v>62329.207213000002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8845.2280372999994</v>
      </c>
      <c r="W535">
        <v>8845.2280372999994</v>
      </c>
      <c r="X535">
        <v>8845.2280372999994</v>
      </c>
      <c r="Y535">
        <v>8845.2280372999994</v>
      </c>
      <c r="Z535">
        <v>8845.2280372999994</v>
      </c>
      <c r="AA535">
        <v>7428.4127453000001</v>
      </c>
      <c r="AB535">
        <v>7428.4127453000001</v>
      </c>
      <c r="AC535">
        <v>7428.4127453000001</v>
      </c>
      <c r="AD535">
        <v>7428.4127453000001</v>
      </c>
      <c r="AE535">
        <v>7428.4127453000001</v>
      </c>
      <c r="AF535">
        <v>202</v>
      </c>
      <c r="AG535">
        <v>1.1038999558</v>
      </c>
      <c r="AH535">
        <v>30.837299346999998</v>
      </c>
      <c r="AI535">
        <v>270.54598999000001</v>
      </c>
      <c r="AJ535">
        <f t="shared" ref="AJ535:AJ546" si="109">IF(AI535&gt;0,MIN(AH535/AI535,100),100)</f>
        <v>0.11398172764689588</v>
      </c>
      <c r="AK535">
        <v>0</v>
      </c>
      <c r="AL535">
        <v>0</v>
      </c>
      <c r="AM535">
        <v>0</v>
      </c>
      <c r="AN535">
        <f t="shared" ref="AN535:AN546" si="110">IF(AND(AK535=0,AL535=0,AM535=0),1,0)</f>
        <v>1</v>
      </c>
      <c r="AQ535">
        <v>279.11408057</v>
      </c>
      <c r="AR535">
        <v>0</v>
      </c>
      <c r="AS535">
        <v>451.99945602999998</v>
      </c>
      <c r="AT535">
        <v>0.130721</v>
      </c>
      <c r="AU535">
        <v>59.085861319999999</v>
      </c>
      <c r="AV535">
        <v>60.071998596</v>
      </c>
      <c r="AW535">
        <v>305.32998657000002</v>
      </c>
      <c r="AX535">
        <v>0.196743995</v>
      </c>
      <c r="AY535">
        <v>682214.81</v>
      </c>
      <c r="AZ535">
        <v>8.4809999999999999</v>
      </c>
      <c r="BA535">
        <v>50564.14</v>
      </c>
      <c r="BB535">
        <v>108661.15</v>
      </c>
      <c r="BC535">
        <v>62956.77</v>
      </c>
      <c r="BD535">
        <v>0</v>
      </c>
      <c r="BE535">
        <v>27000</v>
      </c>
      <c r="BF535">
        <v>1.3125</v>
      </c>
      <c r="BG535">
        <v>301797843.75</v>
      </c>
      <c r="BH535">
        <v>36489084.281999998</v>
      </c>
      <c r="BI535">
        <v>0.1209057157</v>
      </c>
      <c r="BJ535">
        <v>228.58239746000001</v>
      </c>
      <c r="BK535">
        <v>1.5838534799999999</v>
      </c>
      <c r="BL535">
        <f t="shared" ref="BL535:BL541" si="111">BK535/BJ535</f>
        <v>6.9290264587287872E-3</v>
      </c>
      <c r="BM535">
        <v>28.72823983</v>
      </c>
      <c r="BQ535">
        <v>0</v>
      </c>
      <c r="BR535">
        <v>546</v>
      </c>
      <c r="BS535">
        <v>545</v>
      </c>
      <c r="BT535">
        <v>840</v>
      </c>
      <c r="BU535" t="s">
        <v>743</v>
      </c>
      <c r="BV535" t="s">
        <v>750</v>
      </c>
      <c r="BW535">
        <v>42.9</v>
      </c>
      <c r="BX535">
        <v>-78.849999999999994</v>
      </c>
      <c r="BY535" t="s">
        <v>167</v>
      </c>
      <c r="BZ535" t="s">
        <v>168</v>
      </c>
      <c r="CA535" t="s">
        <v>102</v>
      </c>
      <c r="CB535" t="s">
        <v>878</v>
      </c>
      <c r="CC535" t="s">
        <v>80</v>
      </c>
      <c r="CD535" t="s">
        <v>881</v>
      </c>
      <c r="CE535">
        <v>1351.5076853999999</v>
      </c>
      <c r="CF535">
        <v>899</v>
      </c>
      <c r="CG535">
        <v>976</v>
      </c>
      <c r="CH535">
        <v>1055</v>
      </c>
      <c r="CI535">
        <v>1071</v>
      </c>
      <c r="CJ535">
        <v>1084</v>
      </c>
      <c r="CK535">
        <v>1041</v>
      </c>
      <c r="CL535">
        <v>1001</v>
      </c>
      <c r="CM535">
        <v>977</v>
      </c>
      <c r="CN535">
        <v>955</v>
      </c>
      <c r="CO535">
        <v>966</v>
      </c>
      <c r="CP535">
        <v>977</v>
      </c>
      <c r="CQ535">
        <v>1010</v>
      </c>
      <c r="CR535">
        <v>1090</v>
      </c>
      <c r="CS535">
        <v>1188</v>
      </c>
      <c r="CT535" t="s">
        <v>886</v>
      </c>
      <c r="CU535">
        <v>1289</v>
      </c>
      <c r="CV535">
        <v>1389</v>
      </c>
      <c r="CW535">
        <v>36700.800000000003</v>
      </c>
      <c r="CX535" t="s">
        <v>891</v>
      </c>
      <c r="CY535" t="s">
        <v>891</v>
      </c>
      <c r="CZ535">
        <v>5110.8997264999998</v>
      </c>
      <c r="DA535">
        <v>-6511.5727059999999</v>
      </c>
      <c r="DB535">
        <v>551.10101318</v>
      </c>
      <c r="DC535">
        <v>104.27999878</v>
      </c>
      <c r="DD535">
        <f t="shared" si="108"/>
        <v>0.18922120679524171</v>
      </c>
      <c r="DE535">
        <v>60.071998596</v>
      </c>
      <c r="DF535">
        <v>305.32998657000002</v>
      </c>
      <c r="DG535">
        <v>0.196743995</v>
      </c>
      <c r="DH535">
        <v>451.99945602999998</v>
      </c>
      <c r="DI535">
        <v>0.130721</v>
      </c>
      <c r="DJ535">
        <v>59.085861319999999</v>
      </c>
      <c r="DK535">
        <v>0</v>
      </c>
      <c r="DL535">
        <v>0</v>
      </c>
      <c r="DM535">
        <v>0</v>
      </c>
      <c r="DN535">
        <f t="shared" ref="DN535:DN546" si="112">IF(AND(D535=1,AM535&gt;1),1,0)</f>
        <v>0</v>
      </c>
      <c r="DO535">
        <f t="shared" ref="DO535:DO546" si="113">IF(AND(DN535=0,AN535=1),AO535,DN535)</f>
        <v>0</v>
      </c>
      <c r="DP535">
        <f t="shared" ref="DP535:DP546" si="114">IF(AND(E535=1,AS536&gt;0.3),1,0)</f>
        <v>1</v>
      </c>
      <c r="DQ535">
        <f t="shared" ref="DQ535:DQ546" si="115">IF(AND(F535=1,AT536&gt;0.4),1,0)</f>
        <v>0</v>
      </c>
      <c r="DR535">
        <f t="shared" ref="DR535:DR546" si="116">IF(AND($F535=1,$AT536&gt;1),1,0)</f>
        <v>0</v>
      </c>
      <c r="DS535">
        <f t="shared" ref="DS535:DS546" si="117">IF(AND($F535=1,$AX535&gt;0.3),1,0)</f>
        <v>0</v>
      </c>
      <c r="DT535">
        <f t="shared" ref="DT535:DT546" si="118">IF(AND($F535=1,$AX535&gt;0.4),1,0)</f>
        <v>0</v>
      </c>
      <c r="DU535">
        <f t="shared" ref="DU535:DU546" si="119">IF(AND($F535=1,$AX535&gt;1),1,0)</f>
        <v>0</v>
      </c>
      <c r="DV535">
        <f t="shared" ref="DV535:DV546" si="120">IF(AND($F535=1,$BI535&gt;0.3),1,0)</f>
        <v>0</v>
      </c>
      <c r="DW535">
        <f t="shared" ref="DW535:DW546" si="121">IF(AND($F535=1,$BI535&gt;0.4),1,0)</f>
        <v>0</v>
      </c>
      <c r="DX535">
        <f t="shared" ref="DX535:DX546" si="122">IF(AND($F535=1,$BI535&gt;1),1,0)</f>
        <v>0</v>
      </c>
      <c r="DY535">
        <f t="shared" ref="DY535:DY546" si="123">IF(AND($F535=1,$BL535&gt;0.3),1,0)</f>
        <v>0</v>
      </c>
      <c r="DZ535">
        <f t="shared" ref="DZ535:DZ546" si="124">IF(AND($F535=1,$BL535&gt;0.4),1,0)</f>
        <v>0</v>
      </c>
      <c r="EA535">
        <f t="shared" ref="EA535:EA546" si="125">IF(AND($F535=1,$BL535&gt;1),1,0)</f>
        <v>0</v>
      </c>
      <c r="EB535" s="3">
        <v>253.1390949813163</v>
      </c>
      <c r="EC535">
        <f t="shared" si="105"/>
        <v>275921613.52963477</v>
      </c>
      <c r="ED535">
        <f t="shared" si="106"/>
        <v>755.43220678886996</v>
      </c>
      <c r="EE535">
        <f t="shared" si="107"/>
        <v>755.43220678886996</v>
      </c>
      <c r="EF535">
        <v>0</v>
      </c>
      <c r="EG535">
        <v>0</v>
      </c>
      <c r="EH535">
        <v>7428.4127453000001</v>
      </c>
      <c r="EI535">
        <v>0</v>
      </c>
      <c r="EJ535">
        <v>0</v>
      </c>
      <c r="EK535">
        <v>0</v>
      </c>
      <c r="EL535">
        <v>10582.529779</v>
      </c>
      <c r="EM535">
        <v>0</v>
      </c>
      <c r="EN535">
        <v>0</v>
      </c>
      <c r="EO535">
        <v>2906.2744426999998</v>
      </c>
      <c r="EP535">
        <v>683703.45354999998</v>
      </c>
    </row>
    <row r="536" spans="1:146" x14ac:dyDescent="0.25">
      <c r="A536">
        <v>22954</v>
      </c>
      <c r="B536">
        <v>2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223669.42219000001</v>
      </c>
      <c r="I536">
        <v>178613.67574999999</v>
      </c>
      <c r="J536">
        <v>91532.308120000002</v>
      </c>
      <c r="K536">
        <v>0</v>
      </c>
      <c r="L536">
        <v>0</v>
      </c>
      <c r="M536">
        <v>13380.347469</v>
      </c>
      <c r="N536">
        <v>13380.347469</v>
      </c>
      <c r="O536">
        <v>0</v>
      </c>
      <c r="P536">
        <v>0</v>
      </c>
      <c r="Q536">
        <v>0</v>
      </c>
      <c r="R536">
        <v>99606.845482000004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207</v>
      </c>
      <c r="AG536">
        <v>0.89529997110000004</v>
      </c>
      <c r="AH536">
        <v>54.624400616000003</v>
      </c>
      <c r="AI536">
        <v>133.83889771</v>
      </c>
      <c r="AJ536">
        <f t="shared" si="109"/>
        <v>0.40813546398416467</v>
      </c>
      <c r="AK536">
        <v>0</v>
      </c>
      <c r="AL536">
        <v>0</v>
      </c>
      <c r="AM536">
        <v>0</v>
      </c>
      <c r="AN536">
        <f t="shared" si="110"/>
        <v>1</v>
      </c>
      <c r="AQ536">
        <v>19.490405294999999</v>
      </c>
      <c r="AR536">
        <v>0</v>
      </c>
      <c r="AS536">
        <v>33.967795129999999</v>
      </c>
      <c r="AT536">
        <v>0.373058</v>
      </c>
      <c r="AU536">
        <v>12.67194435</v>
      </c>
      <c r="AV536">
        <v>1.6819499731000001</v>
      </c>
      <c r="AW536">
        <v>14.082200050000001</v>
      </c>
      <c r="AX536">
        <v>0.119438</v>
      </c>
      <c r="AY536">
        <v>4801.6949999999997</v>
      </c>
      <c r="AZ536">
        <v>9.4945000000000004</v>
      </c>
      <c r="BA536">
        <v>276.23500000000001</v>
      </c>
      <c r="BB536">
        <v>1121.51</v>
      </c>
      <c r="BC536">
        <v>414.64</v>
      </c>
      <c r="BD536">
        <v>0</v>
      </c>
      <c r="BE536">
        <v>27000</v>
      </c>
      <c r="BF536">
        <v>1.3125</v>
      </c>
      <c r="BG536">
        <v>3809219.2379999999</v>
      </c>
      <c r="BH536">
        <v>3394114.4279999998</v>
      </c>
      <c r="BI536">
        <v>0.89102627489999997</v>
      </c>
      <c r="BJ536">
        <v>0.91656499999999996</v>
      </c>
      <c r="BK536">
        <v>0</v>
      </c>
      <c r="BL536">
        <f t="shared" si="111"/>
        <v>0</v>
      </c>
      <c r="BM536">
        <v>63.828780655000003</v>
      </c>
      <c r="BQ536">
        <v>0</v>
      </c>
      <c r="BR536">
        <v>421</v>
      </c>
      <c r="BS536">
        <v>420</v>
      </c>
      <c r="BT536">
        <v>840</v>
      </c>
      <c r="BU536" t="s">
        <v>743</v>
      </c>
      <c r="BV536" t="s">
        <v>751</v>
      </c>
      <c r="BW536">
        <v>35.21</v>
      </c>
      <c r="BX536">
        <v>-80.83</v>
      </c>
      <c r="BY536" t="s">
        <v>167</v>
      </c>
      <c r="BZ536" t="s">
        <v>168</v>
      </c>
      <c r="CA536" t="s">
        <v>102</v>
      </c>
      <c r="CB536" t="s">
        <v>878</v>
      </c>
      <c r="CC536" t="s">
        <v>80</v>
      </c>
      <c r="CD536" t="s">
        <v>881</v>
      </c>
      <c r="CE536">
        <v>870.11336388999996</v>
      </c>
      <c r="CF536">
        <v>142</v>
      </c>
      <c r="CG536">
        <v>174</v>
      </c>
      <c r="CH536">
        <v>211</v>
      </c>
      <c r="CI536">
        <v>244</v>
      </c>
      <c r="CJ536">
        <v>281</v>
      </c>
      <c r="CK536">
        <v>315</v>
      </c>
      <c r="CL536">
        <v>353</v>
      </c>
      <c r="CM536">
        <v>402</v>
      </c>
      <c r="CN536">
        <v>461</v>
      </c>
      <c r="CO536">
        <v>596</v>
      </c>
      <c r="CP536">
        <v>769</v>
      </c>
      <c r="CQ536">
        <v>956</v>
      </c>
      <c r="CR536">
        <v>1088</v>
      </c>
      <c r="CS536">
        <v>1191</v>
      </c>
      <c r="CT536" t="s">
        <v>886</v>
      </c>
      <c r="CU536">
        <v>1291</v>
      </c>
      <c r="CV536">
        <v>1392</v>
      </c>
      <c r="CW536">
        <v>47181.599999999999</v>
      </c>
      <c r="CX536" t="s">
        <v>891</v>
      </c>
      <c r="CY536" t="s">
        <v>891</v>
      </c>
      <c r="CZ536">
        <v>4247.2819275000002</v>
      </c>
      <c r="DA536">
        <v>-7146.7221669999999</v>
      </c>
      <c r="DB536">
        <v>97.501800536999994</v>
      </c>
      <c r="DC536">
        <v>101.76200104</v>
      </c>
      <c r="DD536">
        <f t="shared" si="108"/>
        <v>1.0436935572423951</v>
      </c>
      <c r="DE536">
        <v>1.6819499731000001</v>
      </c>
      <c r="DF536">
        <v>14.082200050000001</v>
      </c>
      <c r="DG536">
        <v>0.119438</v>
      </c>
      <c r="DH536">
        <v>33.967795129999999</v>
      </c>
      <c r="DI536">
        <v>0.373058</v>
      </c>
      <c r="DJ536">
        <v>12.67194435</v>
      </c>
      <c r="DK536">
        <v>0</v>
      </c>
      <c r="DL536">
        <v>0</v>
      </c>
      <c r="DM536">
        <v>0</v>
      </c>
      <c r="DN536">
        <f t="shared" si="112"/>
        <v>0</v>
      </c>
      <c r="DO536">
        <f t="shared" si="113"/>
        <v>0</v>
      </c>
      <c r="DP536">
        <f t="shared" si="114"/>
        <v>1</v>
      </c>
      <c r="DQ536">
        <f t="shared" si="115"/>
        <v>0</v>
      </c>
      <c r="DR536">
        <f t="shared" si="116"/>
        <v>0</v>
      </c>
      <c r="DS536">
        <f t="shared" si="117"/>
        <v>0</v>
      </c>
      <c r="DT536">
        <f t="shared" si="118"/>
        <v>0</v>
      </c>
      <c r="DU536">
        <f t="shared" si="119"/>
        <v>0</v>
      </c>
      <c r="DV536">
        <f t="shared" si="120"/>
        <v>1</v>
      </c>
      <c r="DW536">
        <f t="shared" si="121"/>
        <v>1</v>
      </c>
      <c r="DX536">
        <f t="shared" si="122"/>
        <v>0</v>
      </c>
      <c r="DY536">
        <f t="shared" si="123"/>
        <v>0</v>
      </c>
      <c r="DZ536">
        <f t="shared" si="124"/>
        <v>0</v>
      </c>
      <c r="EA536">
        <f t="shared" si="125"/>
        <v>0</v>
      </c>
      <c r="EB536" s="3">
        <v>253.1390949813163</v>
      </c>
      <c r="EC536">
        <f t="shared" si="105"/>
        <v>275415335.33967215</v>
      </c>
      <c r="ED536">
        <f t="shared" si="106"/>
        <v>754.04609264797296</v>
      </c>
      <c r="EE536">
        <f t="shared" si="107"/>
        <v>754.04609264797296</v>
      </c>
      <c r="EF536">
        <v>0</v>
      </c>
      <c r="EG536">
        <v>0</v>
      </c>
      <c r="EH536">
        <v>0</v>
      </c>
      <c r="EI536">
        <v>26042.376831000001</v>
      </c>
      <c r="EJ536">
        <v>24059.348566000001</v>
      </c>
      <c r="EK536">
        <v>24059.348566000001</v>
      </c>
      <c r="EL536">
        <v>24059.348566000001</v>
      </c>
      <c r="EM536">
        <v>0</v>
      </c>
      <c r="EN536">
        <v>0</v>
      </c>
      <c r="EO536">
        <v>30906.687822</v>
      </c>
      <c r="EP536">
        <v>9599.1462814999995</v>
      </c>
    </row>
    <row r="537" spans="1:146" x14ac:dyDescent="0.25">
      <c r="A537">
        <v>22956</v>
      </c>
      <c r="B537">
        <v>1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550138.10198000004</v>
      </c>
      <c r="I537">
        <v>550138.10198000004</v>
      </c>
      <c r="J537">
        <v>0</v>
      </c>
      <c r="K537">
        <v>0</v>
      </c>
      <c r="L537">
        <v>0</v>
      </c>
      <c r="M537">
        <v>570764.14872000006</v>
      </c>
      <c r="N537">
        <v>570764.14872000006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25833.580699999999</v>
      </c>
      <c r="W537">
        <v>25833.580699999999</v>
      </c>
      <c r="X537">
        <v>25833.580699999999</v>
      </c>
      <c r="Y537">
        <v>25800.405342999999</v>
      </c>
      <c r="Z537">
        <v>13098.515402000001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179</v>
      </c>
      <c r="AG537">
        <v>0.96230000260000004</v>
      </c>
      <c r="AH537">
        <v>9.0568903999999999E-3</v>
      </c>
      <c r="AI537">
        <v>225.80400084999999</v>
      </c>
      <c r="AJ537">
        <f t="shared" si="109"/>
        <v>4.0109521380962721E-5</v>
      </c>
      <c r="AK537">
        <v>0</v>
      </c>
      <c r="AL537">
        <v>0</v>
      </c>
      <c r="AM537">
        <v>0</v>
      </c>
      <c r="AN537">
        <f t="shared" si="110"/>
        <v>1</v>
      </c>
      <c r="AQ537">
        <v>316.55620342999998</v>
      </c>
      <c r="AR537">
        <v>0</v>
      </c>
      <c r="AS537">
        <v>451.99945602999998</v>
      </c>
      <c r="AT537">
        <v>0.130721</v>
      </c>
      <c r="AU537">
        <v>59.085861319999999</v>
      </c>
      <c r="AV537">
        <v>60.071998596</v>
      </c>
      <c r="AW537">
        <v>305.32998657000002</v>
      </c>
      <c r="AX537">
        <v>0.196743995</v>
      </c>
      <c r="AY537">
        <v>176000.44</v>
      </c>
      <c r="AZ537">
        <v>2.2599999999999998</v>
      </c>
      <c r="BA537">
        <v>6570.46</v>
      </c>
      <c r="BB537">
        <v>14807.52</v>
      </c>
      <c r="BC537">
        <v>9657.73</v>
      </c>
      <c r="BD537">
        <v>0</v>
      </c>
      <c r="BE537">
        <v>543</v>
      </c>
      <c r="BF537">
        <v>1</v>
      </c>
      <c r="BG537">
        <v>77575781.25</v>
      </c>
      <c r="BH537">
        <v>16721147.823999999</v>
      </c>
      <c r="BI537">
        <v>0.2155459804</v>
      </c>
      <c r="BJ537">
        <v>48.935371400000001</v>
      </c>
      <c r="BK537">
        <v>18.043935780000002</v>
      </c>
      <c r="BL537">
        <f t="shared" si="111"/>
        <v>0.36872992405652821</v>
      </c>
      <c r="BM537">
        <v>45.389043469999997</v>
      </c>
      <c r="BQ537">
        <v>0</v>
      </c>
      <c r="BR537">
        <v>537</v>
      </c>
      <c r="BS537">
        <v>536</v>
      </c>
      <c r="BT537">
        <v>840</v>
      </c>
      <c r="BU537" t="s">
        <v>743</v>
      </c>
      <c r="BV537" t="s">
        <v>752</v>
      </c>
      <c r="BW537">
        <v>41.84</v>
      </c>
      <c r="BX537">
        <v>-87.68</v>
      </c>
      <c r="BY537" t="s">
        <v>167</v>
      </c>
      <c r="BZ537" t="s">
        <v>168</v>
      </c>
      <c r="CA537" t="s">
        <v>102</v>
      </c>
      <c r="CB537" t="s">
        <v>878</v>
      </c>
      <c r="CC537" t="s">
        <v>80</v>
      </c>
      <c r="CD537" t="s">
        <v>881</v>
      </c>
      <c r="CE537">
        <v>3931.790602</v>
      </c>
      <c r="CF537">
        <v>4999</v>
      </c>
      <c r="CG537">
        <v>5565</v>
      </c>
      <c r="CH537">
        <v>6183</v>
      </c>
      <c r="CI537">
        <v>6639</v>
      </c>
      <c r="CJ537">
        <v>7106</v>
      </c>
      <c r="CK537">
        <v>7160</v>
      </c>
      <c r="CL537">
        <v>7216</v>
      </c>
      <c r="CM537">
        <v>7285</v>
      </c>
      <c r="CN537">
        <v>7374</v>
      </c>
      <c r="CO537">
        <v>7839</v>
      </c>
      <c r="CP537">
        <v>8333</v>
      </c>
      <c r="CQ537">
        <v>8898</v>
      </c>
      <c r="CR537">
        <v>9545</v>
      </c>
      <c r="CS537">
        <v>10199</v>
      </c>
      <c r="CT537" t="s">
        <v>885</v>
      </c>
      <c r="CU537">
        <v>10832</v>
      </c>
      <c r="CV537">
        <v>11434</v>
      </c>
      <c r="CW537">
        <v>46535.7</v>
      </c>
      <c r="CX537" t="s">
        <v>891</v>
      </c>
      <c r="CY537" t="s">
        <v>891</v>
      </c>
      <c r="CZ537">
        <v>4994.0107352000005</v>
      </c>
      <c r="DA537">
        <v>-7317.7721510000001</v>
      </c>
      <c r="DB537">
        <v>270.39801025000003</v>
      </c>
      <c r="DC537">
        <v>421.71701050000001</v>
      </c>
      <c r="DD537">
        <f t="shared" si="108"/>
        <v>1.5596158052719988</v>
      </c>
      <c r="DE537">
        <v>60.071998596</v>
      </c>
      <c r="DF537">
        <v>305.32998657000002</v>
      </c>
      <c r="DG537">
        <v>0.196743995</v>
      </c>
      <c r="DH537">
        <v>451.99945602999998</v>
      </c>
      <c r="DI537">
        <v>0.130721</v>
      </c>
      <c r="DJ537">
        <v>59.085861319999999</v>
      </c>
      <c r="DK537">
        <v>0</v>
      </c>
      <c r="DL537">
        <v>0</v>
      </c>
      <c r="DM537">
        <v>0</v>
      </c>
      <c r="DN537">
        <f t="shared" si="112"/>
        <v>0</v>
      </c>
      <c r="DO537">
        <f t="shared" si="113"/>
        <v>0</v>
      </c>
      <c r="DP537">
        <f t="shared" si="114"/>
        <v>1</v>
      </c>
      <c r="DQ537">
        <f t="shared" si="115"/>
        <v>0</v>
      </c>
      <c r="DR537">
        <f t="shared" si="116"/>
        <v>0</v>
      </c>
      <c r="DS537">
        <f t="shared" si="117"/>
        <v>0</v>
      </c>
      <c r="DT537">
        <f t="shared" si="118"/>
        <v>0</v>
      </c>
      <c r="DU537">
        <f t="shared" si="119"/>
        <v>0</v>
      </c>
      <c r="DV537">
        <f t="shared" si="120"/>
        <v>0</v>
      </c>
      <c r="DW537">
        <f t="shared" si="121"/>
        <v>0</v>
      </c>
      <c r="DX537">
        <f t="shared" si="122"/>
        <v>0</v>
      </c>
      <c r="DY537">
        <f t="shared" si="123"/>
        <v>1</v>
      </c>
      <c r="DZ537">
        <f t="shared" si="124"/>
        <v>0</v>
      </c>
      <c r="EA537">
        <f t="shared" si="125"/>
        <v>0</v>
      </c>
      <c r="EB537" s="3">
        <v>253.1390949813163</v>
      </c>
      <c r="EC537">
        <f t="shared" si="105"/>
        <v>2416212661.5966644</v>
      </c>
      <c r="ED537">
        <f t="shared" si="106"/>
        <v>6615.2297374309783</v>
      </c>
      <c r="EE537">
        <f t="shared" si="107"/>
        <v>6615.2297374309783</v>
      </c>
      <c r="EF537">
        <v>0</v>
      </c>
      <c r="EG537">
        <v>0</v>
      </c>
      <c r="EH537">
        <v>0</v>
      </c>
      <c r="EI537">
        <v>23406.151942</v>
      </c>
      <c r="EJ537">
        <v>23309.052385999999</v>
      </c>
      <c r="EK537">
        <v>23309.052385999999</v>
      </c>
      <c r="EL537">
        <v>38750.499771000003</v>
      </c>
      <c r="EM537">
        <v>0</v>
      </c>
      <c r="EN537">
        <v>0</v>
      </c>
      <c r="EO537">
        <v>32984.750001</v>
      </c>
      <c r="EP537">
        <v>176393.45881000001</v>
      </c>
    </row>
    <row r="538" spans="1:146" x14ac:dyDescent="0.25">
      <c r="A538">
        <v>22957</v>
      </c>
      <c r="B538">
        <v>2</v>
      </c>
      <c r="C538">
        <v>0.5</v>
      </c>
      <c r="D538">
        <v>1</v>
      </c>
      <c r="E538">
        <v>0.5</v>
      </c>
      <c r="F538">
        <v>1</v>
      </c>
      <c r="G538">
        <v>0</v>
      </c>
      <c r="H538">
        <v>614141.97297</v>
      </c>
      <c r="I538">
        <v>306377.03646999999</v>
      </c>
      <c r="J538">
        <v>0</v>
      </c>
      <c r="K538">
        <v>0</v>
      </c>
      <c r="L538">
        <v>0</v>
      </c>
      <c r="M538">
        <v>340580.67429</v>
      </c>
      <c r="N538">
        <v>306378.26973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18945.770323000001</v>
      </c>
      <c r="AB538">
        <v>18945.770323000001</v>
      </c>
      <c r="AC538">
        <v>0</v>
      </c>
      <c r="AD538">
        <v>0</v>
      </c>
      <c r="AE538">
        <v>0</v>
      </c>
      <c r="AF538">
        <v>235</v>
      </c>
      <c r="AG538">
        <v>0.96259999279999997</v>
      </c>
      <c r="AH538">
        <v>90.520500182999996</v>
      </c>
      <c r="AI538">
        <v>192.67399596999999</v>
      </c>
      <c r="AJ538">
        <f t="shared" si="109"/>
        <v>0.46981171344520384</v>
      </c>
      <c r="AK538">
        <v>0</v>
      </c>
      <c r="AL538">
        <v>0</v>
      </c>
      <c r="AM538">
        <v>0</v>
      </c>
      <c r="AN538">
        <f t="shared" si="110"/>
        <v>1</v>
      </c>
      <c r="AO538">
        <v>0</v>
      </c>
      <c r="AQ538">
        <v>3.9971538296000002</v>
      </c>
      <c r="AR538">
        <v>0</v>
      </c>
      <c r="AS538">
        <v>280.66290426</v>
      </c>
      <c r="AT538">
        <v>0.18340899999999999</v>
      </c>
      <c r="AU538">
        <v>51.476049039999999</v>
      </c>
      <c r="AV538">
        <v>129.41000366</v>
      </c>
      <c r="AW538">
        <v>556.50402831999997</v>
      </c>
      <c r="AX538">
        <v>0.23253999650000001</v>
      </c>
      <c r="AY538">
        <v>197735.94</v>
      </c>
      <c r="AZ538">
        <v>2.2519999999999998</v>
      </c>
      <c r="BA538">
        <v>20875.86</v>
      </c>
      <c r="BB538">
        <v>59167.3</v>
      </c>
      <c r="BC538">
        <v>28409.05</v>
      </c>
      <c r="BD538">
        <v>0</v>
      </c>
      <c r="BE538">
        <v>27000</v>
      </c>
      <c r="BF538">
        <v>1.3125</v>
      </c>
      <c r="BG538">
        <v>101996539.06</v>
      </c>
      <c r="BH538">
        <v>24049157.015999999</v>
      </c>
      <c r="BI538">
        <v>0.23578404950000001</v>
      </c>
      <c r="BJ538">
        <v>73.946968080000005</v>
      </c>
      <c r="BK538">
        <v>11.707649229999999</v>
      </c>
      <c r="BL538">
        <f t="shared" si="111"/>
        <v>0.15832493926368968</v>
      </c>
      <c r="BM538">
        <v>47.010548229999998</v>
      </c>
      <c r="BQ538">
        <v>0</v>
      </c>
      <c r="BR538">
        <v>492</v>
      </c>
      <c r="BS538">
        <v>491</v>
      </c>
      <c r="BT538">
        <v>840</v>
      </c>
      <c r="BU538" t="s">
        <v>743</v>
      </c>
      <c r="BV538" t="s">
        <v>753</v>
      </c>
      <c r="BW538">
        <v>39.14</v>
      </c>
      <c r="BX538">
        <v>-84.5</v>
      </c>
      <c r="BY538" t="s">
        <v>167</v>
      </c>
      <c r="BZ538" t="s">
        <v>168</v>
      </c>
      <c r="CA538" t="s">
        <v>102</v>
      </c>
      <c r="CB538" t="s">
        <v>878</v>
      </c>
      <c r="CC538" t="s">
        <v>80</v>
      </c>
      <c r="CD538" t="s">
        <v>881</v>
      </c>
      <c r="CE538">
        <v>1299.3103570000001</v>
      </c>
      <c r="CF538">
        <v>881</v>
      </c>
      <c r="CG538">
        <v>980</v>
      </c>
      <c r="CH538">
        <v>1086</v>
      </c>
      <c r="CI538">
        <v>1144</v>
      </c>
      <c r="CJ538">
        <v>1202</v>
      </c>
      <c r="CK538">
        <v>1216</v>
      </c>
      <c r="CL538">
        <v>1231</v>
      </c>
      <c r="CM538">
        <v>1281</v>
      </c>
      <c r="CN538">
        <v>1335</v>
      </c>
      <c r="CO538">
        <v>1419</v>
      </c>
      <c r="CP538">
        <v>1508</v>
      </c>
      <c r="CQ538">
        <v>1616</v>
      </c>
      <c r="CR538">
        <v>1756</v>
      </c>
      <c r="CS538">
        <v>1907</v>
      </c>
      <c r="CT538" t="s">
        <v>886</v>
      </c>
      <c r="CU538">
        <v>2059</v>
      </c>
      <c r="CV538">
        <v>2209</v>
      </c>
      <c r="CW538">
        <v>42487.5</v>
      </c>
      <c r="CX538" t="s">
        <v>891</v>
      </c>
      <c r="CY538" t="s">
        <v>891</v>
      </c>
      <c r="CZ538">
        <v>4693.0473444999998</v>
      </c>
      <c r="DA538">
        <v>-7232.2830999999996</v>
      </c>
      <c r="DB538">
        <v>182.64199829</v>
      </c>
      <c r="DC538">
        <v>74.694602966000005</v>
      </c>
      <c r="DD538">
        <f t="shared" si="108"/>
        <v>0.40896728937119647</v>
      </c>
      <c r="DE538">
        <v>129.41000366</v>
      </c>
      <c r="DF538">
        <v>556.50402831999997</v>
      </c>
      <c r="DG538">
        <v>0.23253999650000001</v>
      </c>
      <c r="DH538">
        <v>280.66290426</v>
      </c>
      <c r="DI538">
        <v>0.18340899999999999</v>
      </c>
      <c r="DJ538">
        <v>51.476049039999999</v>
      </c>
      <c r="DK538">
        <v>0</v>
      </c>
      <c r="DL538">
        <v>0</v>
      </c>
      <c r="DM538">
        <v>0</v>
      </c>
      <c r="DN538">
        <f t="shared" si="112"/>
        <v>0</v>
      </c>
      <c r="DO538">
        <f t="shared" si="113"/>
        <v>0</v>
      </c>
      <c r="DP538">
        <f t="shared" si="114"/>
        <v>0</v>
      </c>
      <c r="DQ538">
        <f t="shared" si="115"/>
        <v>0</v>
      </c>
      <c r="DR538">
        <f t="shared" si="116"/>
        <v>0</v>
      </c>
      <c r="DS538">
        <f t="shared" si="117"/>
        <v>0</v>
      </c>
      <c r="DT538">
        <f t="shared" si="118"/>
        <v>0</v>
      </c>
      <c r="DU538">
        <f t="shared" si="119"/>
        <v>0</v>
      </c>
      <c r="DV538">
        <f t="shared" si="120"/>
        <v>0</v>
      </c>
      <c r="DW538">
        <f t="shared" si="121"/>
        <v>0</v>
      </c>
      <c r="DX538">
        <f t="shared" si="122"/>
        <v>0</v>
      </c>
      <c r="DY538">
        <f t="shared" si="123"/>
        <v>0</v>
      </c>
      <c r="DZ538">
        <f t="shared" si="124"/>
        <v>0</v>
      </c>
      <c r="EA538">
        <f t="shared" si="125"/>
        <v>0</v>
      </c>
      <c r="EB538" s="3">
        <v>253.1390949813163</v>
      </c>
      <c r="EC538">
        <f t="shared" si="105"/>
        <v>444512250.78719145</v>
      </c>
      <c r="ED538">
        <f t="shared" si="106"/>
        <v>1217.0082157075742</v>
      </c>
      <c r="EE538">
        <f t="shared" si="107"/>
        <v>1217.0082157075742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198178.2653</v>
      </c>
    </row>
    <row r="539" spans="1:146" x14ac:dyDescent="0.25">
      <c r="A539">
        <v>22959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450953.05781000003</v>
      </c>
      <c r="I539">
        <v>446411.16798999999</v>
      </c>
      <c r="J539">
        <v>0</v>
      </c>
      <c r="K539">
        <v>0</v>
      </c>
      <c r="L539">
        <v>0</v>
      </c>
      <c r="M539">
        <v>333100.36596999998</v>
      </c>
      <c r="N539">
        <v>195113.65515000001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756.08177851999994</v>
      </c>
      <c r="W539">
        <v>756.08177851999994</v>
      </c>
      <c r="X539">
        <v>756.08177851999994</v>
      </c>
      <c r="Y539">
        <v>756.08177851999994</v>
      </c>
      <c r="Z539">
        <v>756.08177851999994</v>
      </c>
      <c r="AA539">
        <v>5017.6734901999998</v>
      </c>
      <c r="AB539">
        <v>5017.6734901999998</v>
      </c>
      <c r="AC539">
        <v>0</v>
      </c>
      <c r="AD539">
        <v>0</v>
      </c>
      <c r="AE539">
        <v>0</v>
      </c>
      <c r="AF539">
        <v>179</v>
      </c>
      <c r="AG539">
        <v>0.94789999719999996</v>
      </c>
      <c r="AH539">
        <v>30.837299346999998</v>
      </c>
      <c r="AI539">
        <v>270.54598999000001</v>
      </c>
      <c r="AJ539">
        <f t="shared" si="109"/>
        <v>0.11398172764689588</v>
      </c>
      <c r="AK539">
        <v>0</v>
      </c>
      <c r="AL539">
        <v>0</v>
      </c>
      <c r="AM539">
        <v>0</v>
      </c>
      <c r="AN539">
        <f t="shared" si="110"/>
        <v>1</v>
      </c>
      <c r="AQ539">
        <v>85.435982093000007</v>
      </c>
      <c r="AR539">
        <v>0</v>
      </c>
      <c r="AS539">
        <v>451.99945602999998</v>
      </c>
      <c r="AT539">
        <v>0.130721</v>
      </c>
      <c r="AU539">
        <v>59.085861319999999</v>
      </c>
      <c r="AV539">
        <v>60.071998596</v>
      </c>
      <c r="AW539">
        <v>305.32998657000002</v>
      </c>
      <c r="AX539">
        <v>0.196743995</v>
      </c>
      <c r="AY539">
        <v>682214.81</v>
      </c>
      <c r="AZ539">
        <v>8.4809999999999999</v>
      </c>
      <c r="BA539">
        <v>50564.14</v>
      </c>
      <c r="BB539">
        <v>108661.15</v>
      </c>
      <c r="BC539">
        <v>62956.77</v>
      </c>
      <c r="BD539">
        <v>0</v>
      </c>
      <c r="BE539">
        <v>27000</v>
      </c>
      <c r="BF539">
        <v>1.3125</v>
      </c>
      <c r="BG539">
        <v>301797843.75</v>
      </c>
      <c r="BH539">
        <v>36489084.281999998</v>
      </c>
      <c r="BI539">
        <v>0.1209057157</v>
      </c>
      <c r="BJ539">
        <v>228.58239746000001</v>
      </c>
      <c r="BK539">
        <v>1.5838534799999999</v>
      </c>
      <c r="BL539">
        <f t="shared" si="111"/>
        <v>6.9290264587287872E-3</v>
      </c>
      <c r="BM539">
        <v>28.72823983</v>
      </c>
      <c r="BQ539">
        <v>0</v>
      </c>
      <c r="BR539">
        <v>532</v>
      </c>
      <c r="BS539">
        <v>531</v>
      </c>
      <c r="BT539">
        <v>840</v>
      </c>
      <c r="BU539" t="s">
        <v>743</v>
      </c>
      <c r="BV539" t="s">
        <v>754</v>
      </c>
      <c r="BW539">
        <v>41.48</v>
      </c>
      <c r="BX539">
        <v>-81.67</v>
      </c>
      <c r="BY539" t="s">
        <v>167</v>
      </c>
      <c r="BZ539" t="s">
        <v>168</v>
      </c>
      <c r="CA539" t="s">
        <v>102</v>
      </c>
      <c r="CB539" t="s">
        <v>878</v>
      </c>
      <c r="CC539" t="s">
        <v>80</v>
      </c>
      <c r="CD539" t="s">
        <v>881</v>
      </c>
      <c r="CE539">
        <v>1257.1528695</v>
      </c>
      <c r="CF539">
        <v>1392</v>
      </c>
      <c r="CG539">
        <v>1582</v>
      </c>
      <c r="CH539">
        <v>1789</v>
      </c>
      <c r="CI539">
        <v>1875</v>
      </c>
      <c r="CJ539">
        <v>1954</v>
      </c>
      <c r="CK539">
        <v>1848</v>
      </c>
      <c r="CL539">
        <v>1751</v>
      </c>
      <c r="CM539">
        <v>1713</v>
      </c>
      <c r="CN539">
        <v>1680</v>
      </c>
      <c r="CO539">
        <v>1734</v>
      </c>
      <c r="CP539">
        <v>1789</v>
      </c>
      <c r="CQ539">
        <v>1875</v>
      </c>
      <c r="CR539">
        <v>2022</v>
      </c>
      <c r="CS539">
        <v>2193</v>
      </c>
      <c r="CT539" t="s">
        <v>886</v>
      </c>
      <c r="CU539">
        <v>2364</v>
      </c>
      <c r="CV539">
        <v>2532</v>
      </c>
      <c r="CW539">
        <v>43578.7</v>
      </c>
      <c r="CX539" t="s">
        <v>891</v>
      </c>
      <c r="CY539" t="s">
        <v>891</v>
      </c>
      <c r="CZ539">
        <v>4954.1465029000001</v>
      </c>
      <c r="DA539">
        <v>-6840.0905979999998</v>
      </c>
      <c r="DB539">
        <v>141.88499451000001</v>
      </c>
      <c r="DC539">
        <v>178.13900756999999</v>
      </c>
      <c r="DD539">
        <f t="shared" si="108"/>
        <v>1.2555168937011503</v>
      </c>
      <c r="DE539">
        <v>60.071998596</v>
      </c>
      <c r="DF539">
        <v>305.32998657000002</v>
      </c>
      <c r="DG539">
        <v>0.196743995</v>
      </c>
      <c r="DH539">
        <v>451.99945602999998</v>
      </c>
      <c r="DI539">
        <v>0.130721</v>
      </c>
      <c r="DJ539">
        <v>59.085861319999999</v>
      </c>
      <c r="DK539">
        <v>0</v>
      </c>
      <c r="DL539">
        <v>0</v>
      </c>
      <c r="DM539">
        <v>0</v>
      </c>
      <c r="DN539">
        <f t="shared" si="112"/>
        <v>0</v>
      </c>
      <c r="DO539">
        <f t="shared" si="113"/>
        <v>0</v>
      </c>
      <c r="DP539">
        <f t="shared" si="114"/>
        <v>1</v>
      </c>
      <c r="DQ539">
        <f t="shared" si="115"/>
        <v>0</v>
      </c>
      <c r="DR539">
        <f t="shared" si="116"/>
        <v>0</v>
      </c>
      <c r="DS539">
        <f t="shared" si="117"/>
        <v>0</v>
      </c>
      <c r="DT539">
        <f t="shared" si="118"/>
        <v>0</v>
      </c>
      <c r="DU539">
        <f t="shared" si="119"/>
        <v>0</v>
      </c>
      <c r="DV539">
        <f t="shared" si="120"/>
        <v>0</v>
      </c>
      <c r="DW539">
        <f t="shared" si="121"/>
        <v>0</v>
      </c>
      <c r="DX539">
        <f t="shared" si="122"/>
        <v>0</v>
      </c>
      <c r="DY539">
        <f t="shared" si="123"/>
        <v>0</v>
      </c>
      <c r="DZ539">
        <f t="shared" si="124"/>
        <v>0</v>
      </c>
      <c r="EA539">
        <f t="shared" si="125"/>
        <v>0</v>
      </c>
      <c r="EB539" s="3">
        <v>253.1390949813163</v>
      </c>
      <c r="EC539">
        <f t="shared" si="105"/>
        <v>511847250.0522216</v>
      </c>
      <c r="ED539">
        <f t="shared" si="106"/>
        <v>1401.3613964468766</v>
      </c>
      <c r="EE539">
        <f t="shared" si="107"/>
        <v>1401.3613964468766</v>
      </c>
      <c r="EF539">
        <v>0</v>
      </c>
      <c r="EG539">
        <v>0</v>
      </c>
      <c r="EH539">
        <v>0</v>
      </c>
      <c r="EI539">
        <v>756.08177851999994</v>
      </c>
      <c r="EJ539">
        <v>2216.8601343</v>
      </c>
      <c r="EK539">
        <v>2216.8601343</v>
      </c>
      <c r="EL539">
        <v>2216.8601343</v>
      </c>
      <c r="EM539">
        <v>0</v>
      </c>
      <c r="EN539">
        <v>0</v>
      </c>
      <c r="EO539">
        <v>6879.4823323000001</v>
      </c>
      <c r="EP539">
        <v>683703.45354999998</v>
      </c>
    </row>
    <row r="540" spans="1:146" x14ac:dyDescent="0.25">
      <c r="A540">
        <v>22963</v>
      </c>
      <c r="B540">
        <v>4</v>
      </c>
      <c r="C540">
        <v>0.25</v>
      </c>
      <c r="D540">
        <v>0</v>
      </c>
      <c r="E540">
        <v>0.75</v>
      </c>
      <c r="F540">
        <v>1</v>
      </c>
      <c r="G540">
        <v>0</v>
      </c>
      <c r="H540">
        <v>489498.54943000001</v>
      </c>
      <c r="I540">
        <v>282714.09117999999</v>
      </c>
      <c r="J540">
        <v>0</v>
      </c>
      <c r="K540">
        <v>0</v>
      </c>
      <c r="L540">
        <v>0</v>
      </c>
      <c r="M540">
        <v>231628.22073999999</v>
      </c>
      <c r="N540">
        <v>231628.22073999999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5662.8547219000002</v>
      </c>
      <c r="AB540">
        <v>5662.8547219000002</v>
      </c>
      <c r="AC540">
        <v>5662.8547219000002</v>
      </c>
      <c r="AD540">
        <v>0</v>
      </c>
      <c r="AE540">
        <v>0</v>
      </c>
      <c r="AF540">
        <v>236</v>
      </c>
      <c r="AG540">
        <v>0.8830999732</v>
      </c>
      <c r="AH540">
        <v>35.519075393999998</v>
      </c>
      <c r="AI540">
        <v>26.751425206</v>
      </c>
      <c r="AJ540">
        <f t="shared" si="109"/>
        <v>1.3277451620048089</v>
      </c>
      <c r="AK540">
        <v>0</v>
      </c>
      <c r="AL540">
        <v>0</v>
      </c>
      <c r="AM540">
        <v>0</v>
      </c>
      <c r="AN540">
        <f t="shared" si="110"/>
        <v>1</v>
      </c>
      <c r="AQ540">
        <v>16.962535820999999</v>
      </c>
      <c r="AR540">
        <v>0</v>
      </c>
      <c r="AS540">
        <v>280.66290426</v>
      </c>
      <c r="AT540">
        <v>0.18340899999999999</v>
      </c>
      <c r="AU540">
        <v>51.476049039999999</v>
      </c>
      <c r="AV540">
        <v>129.41000366</v>
      </c>
      <c r="AW540">
        <v>556.50402831999997</v>
      </c>
      <c r="AX540">
        <v>0.23253999650000001</v>
      </c>
      <c r="AY540">
        <v>2048.0100000000002</v>
      </c>
      <c r="AZ540">
        <v>4.7703333333</v>
      </c>
      <c r="BA540">
        <v>165.65</v>
      </c>
      <c r="BB540">
        <v>810.36666666999997</v>
      </c>
      <c r="BC540">
        <v>272.83999999999997</v>
      </c>
      <c r="BD540">
        <v>0</v>
      </c>
      <c r="BE540">
        <v>27000</v>
      </c>
      <c r="BF540">
        <v>1.3125</v>
      </c>
      <c r="BG540">
        <v>1430586.568</v>
      </c>
      <c r="BH540">
        <v>116547.95333</v>
      </c>
      <c r="BI540">
        <v>8.6958527699999996E-2</v>
      </c>
      <c r="BJ540">
        <v>0.73575699000000006</v>
      </c>
      <c r="BK540">
        <v>0.42872047330000002</v>
      </c>
      <c r="BL540">
        <f t="shared" si="111"/>
        <v>0.58269303469342504</v>
      </c>
      <c r="BM540">
        <v>45.711965309999997</v>
      </c>
      <c r="BQ540">
        <v>0</v>
      </c>
      <c r="BR540">
        <v>502</v>
      </c>
      <c r="BS540">
        <v>501</v>
      </c>
      <c r="BT540">
        <v>840</v>
      </c>
      <c r="BU540" t="s">
        <v>743</v>
      </c>
      <c r="BV540" t="s">
        <v>755</v>
      </c>
      <c r="BW540">
        <v>39.950000000000003</v>
      </c>
      <c r="BX540">
        <v>-82.98</v>
      </c>
      <c r="BY540" t="s">
        <v>167</v>
      </c>
      <c r="BZ540" t="s">
        <v>168</v>
      </c>
      <c r="CA540" t="s">
        <v>102</v>
      </c>
      <c r="CB540" t="s">
        <v>878</v>
      </c>
      <c r="CC540" t="s">
        <v>80</v>
      </c>
      <c r="CD540" t="s">
        <v>881</v>
      </c>
      <c r="CE540">
        <v>1097.4813054000001</v>
      </c>
      <c r="CF540">
        <v>441</v>
      </c>
      <c r="CG540">
        <v>524</v>
      </c>
      <c r="CH540">
        <v>621</v>
      </c>
      <c r="CI540">
        <v>702</v>
      </c>
      <c r="CJ540">
        <v>791</v>
      </c>
      <c r="CK540">
        <v>813</v>
      </c>
      <c r="CL540">
        <v>836</v>
      </c>
      <c r="CM540">
        <v>890</v>
      </c>
      <c r="CN540">
        <v>950</v>
      </c>
      <c r="CO540">
        <v>1040</v>
      </c>
      <c r="CP540">
        <v>1138</v>
      </c>
      <c r="CQ540">
        <v>1249</v>
      </c>
      <c r="CR540">
        <v>1369</v>
      </c>
      <c r="CS540">
        <v>1491</v>
      </c>
      <c r="CT540" t="s">
        <v>886</v>
      </c>
      <c r="CU540">
        <v>1613</v>
      </c>
      <c r="CV540">
        <v>1735</v>
      </c>
      <c r="CW540">
        <v>37129</v>
      </c>
      <c r="CX540" t="s">
        <v>891</v>
      </c>
      <c r="CY540" t="s">
        <v>891</v>
      </c>
      <c r="CZ540">
        <v>4783.8096009999999</v>
      </c>
      <c r="DA540">
        <v>-7050.523142</v>
      </c>
      <c r="DB540">
        <v>83.116500854999998</v>
      </c>
      <c r="DC540">
        <v>44.553298949999999</v>
      </c>
      <c r="DD540">
        <f t="shared" si="108"/>
        <v>0.53603434326145394</v>
      </c>
      <c r="DE540">
        <v>129.41000366</v>
      </c>
      <c r="DF540">
        <v>556.50402831999997</v>
      </c>
      <c r="DG540">
        <v>0.23253999650000001</v>
      </c>
      <c r="DH540">
        <v>280.66290426</v>
      </c>
      <c r="DI540">
        <v>0.18340899999999999</v>
      </c>
      <c r="DJ540">
        <v>51.476049039999999</v>
      </c>
      <c r="DK540">
        <v>0</v>
      </c>
      <c r="DL540">
        <v>0</v>
      </c>
      <c r="DM540">
        <v>0</v>
      </c>
      <c r="DN540">
        <f t="shared" si="112"/>
        <v>0</v>
      </c>
      <c r="DO540">
        <f t="shared" si="113"/>
        <v>0</v>
      </c>
      <c r="DP540">
        <f t="shared" si="114"/>
        <v>0</v>
      </c>
      <c r="DQ540">
        <f t="shared" si="115"/>
        <v>1</v>
      </c>
      <c r="DR540">
        <f t="shared" si="116"/>
        <v>0</v>
      </c>
      <c r="DS540">
        <f t="shared" si="117"/>
        <v>0</v>
      </c>
      <c r="DT540">
        <f t="shared" si="118"/>
        <v>0</v>
      </c>
      <c r="DU540">
        <f t="shared" si="119"/>
        <v>0</v>
      </c>
      <c r="DV540">
        <f t="shared" si="120"/>
        <v>0</v>
      </c>
      <c r="DW540">
        <f t="shared" si="121"/>
        <v>0</v>
      </c>
      <c r="DX540">
        <f t="shared" si="122"/>
        <v>0</v>
      </c>
      <c r="DY540">
        <f t="shared" si="123"/>
        <v>1</v>
      </c>
      <c r="DZ540">
        <f t="shared" si="124"/>
        <v>1</v>
      </c>
      <c r="EA540">
        <f t="shared" si="125"/>
        <v>0</v>
      </c>
      <c r="EB540" s="3">
        <v>253.1390949813163</v>
      </c>
      <c r="EC540">
        <f t="shared" si="105"/>
        <v>346547421.02942204</v>
      </c>
      <c r="ED540">
        <f t="shared" si="106"/>
        <v>948.7951294440029</v>
      </c>
      <c r="EE540">
        <f t="shared" si="107"/>
        <v>948.7951294440029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50374.511511999997</v>
      </c>
      <c r="EM540">
        <v>0</v>
      </c>
      <c r="EN540">
        <v>0</v>
      </c>
      <c r="EO540">
        <v>15180.962255</v>
      </c>
      <c r="EP540">
        <v>6135.2612674000002</v>
      </c>
    </row>
    <row r="541" spans="1:146" x14ac:dyDescent="0.25">
      <c r="A541">
        <v>22966</v>
      </c>
      <c r="B541">
        <v>13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315714.34515000001</v>
      </c>
      <c r="I541">
        <v>104838.12833000001</v>
      </c>
      <c r="J541">
        <v>91315.533049000005</v>
      </c>
      <c r="K541">
        <v>91315.533049000005</v>
      </c>
      <c r="L541">
        <v>0</v>
      </c>
      <c r="M541">
        <v>64973.069252000001</v>
      </c>
      <c r="N541">
        <v>64973.069252000001</v>
      </c>
      <c r="O541">
        <v>33557.923761999999</v>
      </c>
      <c r="P541">
        <v>33557.923761999999</v>
      </c>
      <c r="Q541">
        <v>33557.923761999999</v>
      </c>
      <c r="R541">
        <v>44397.506778000003</v>
      </c>
      <c r="S541">
        <v>44397.506778000003</v>
      </c>
      <c r="T541">
        <v>0</v>
      </c>
      <c r="U541">
        <v>0</v>
      </c>
      <c r="V541">
        <v>6407.1790056</v>
      </c>
      <c r="W541">
        <v>6407.1790056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197</v>
      </c>
      <c r="AG541">
        <v>0.59750002619999998</v>
      </c>
      <c r="AH541">
        <v>76.172232535999996</v>
      </c>
      <c r="AI541">
        <v>53.003591317000001</v>
      </c>
      <c r="AJ541">
        <f t="shared" si="109"/>
        <v>1.4371145547560105</v>
      </c>
      <c r="AK541">
        <v>260487.92267999999</v>
      </c>
      <c r="AL541">
        <v>169123.8677</v>
      </c>
      <c r="AM541">
        <v>0.1997716923</v>
      </c>
      <c r="AN541">
        <f t="shared" si="110"/>
        <v>0</v>
      </c>
      <c r="AQ541">
        <v>52.638184760999998</v>
      </c>
      <c r="AR541">
        <v>0.1538461538</v>
      </c>
      <c r="AS541">
        <v>17.503080106999999</v>
      </c>
      <c r="AT541">
        <v>0.44058603079999997</v>
      </c>
      <c r="AU541">
        <v>7.6148236068999999</v>
      </c>
      <c r="AV541">
        <v>36.008564710999998</v>
      </c>
      <c r="AW541">
        <v>130.59884385000001</v>
      </c>
      <c r="AX541">
        <v>3.9169232570000001</v>
      </c>
      <c r="AY541">
        <v>3256.6930769000001</v>
      </c>
      <c r="AZ541">
        <v>5.1186923076999999</v>
      </c>
      <c r="BA541">
        <v>79.020769231000003</v>
      </c>
      <c r="BB541">
        <v>302.48692308</v>
      </c>
      <c r="BC541">
        <v>138.53461537999999</v>
      </c>
      <c r="BD541">
        <v>0</v>
      </c>
      <c r="BE541">
        <v>571</v>
      </c>
      <c r="BF541">
        <v>1</v>
      </c>
      <c r="BG541">
        <v>1517608.9878</v>
      </c>
      <c r="BH541">
        <v>1305036.2490999999</v>
      </c>
      <c r="BI541">
        <v>0.65110523669999998</v>
      </c>
      <c r="BJ541">
        <v>0.74635085000000001</v>
      </c>
      <c r="BK541">
        <v>0.9222247992</v>
      </c>
      <c r="BL541">
        <f t="shared" si="111"/>
        <v>1.2356451382081228</v>
      </c>
      <c r="BM541">
        <v>43.370263655000002</v>
      </c>
      <c r="BQ541">
        <v>0</v>
      </c>
      <c r="BR541">
        <v>372</v>
      </c>
      <c r="BS541">
        <v>372</v>
      </c>
      <c r="BT541">
        <v>840</v>
      </c>
      <c r="BU541" t="s">
        <v>743</v>
      </c>
      <c r="BV541" t="s">
        <v>756</v>
      </c>
      <c r="BW541">
        <v>32.71</v>
      </c>
      <c r="BX541">
        <v>-97.31</v>
      </c>
      <c r="BY541" t="s">
        <v>167</v>
      </c>
      <c r="BZ541" t="s">
        <v>168</v>
      </c>
      <c r="CA541" t="s">
        <v>102</v>
      </c>
      <c r="CB541" t="s">
        <v>878</v>
      </c>
      <c r="CC541" t="s">
        <v>93</v>
      </c>
      <c r="CD541" t="s">
        <v>881</v>
      </c>
      <c r="CE541">
        <v>985.48857058999999</v>
      </c>
      <c r="CF541">
        <v>866</v>
      </c>
      <c r="CG541">
        <v>1122</v>
      </c>
      <c r="CH541">
        <v>1447</v>
      </c>
      <c r="CI541">
        <v>1715</v>
      </c>
      <c r="CJ541">
        <v>2025</v>
      </c>
      <c r="CK541">
        <v>2234</v>
      </c>
      <c r="CL541">
        <v>2468</v>
      </c>
      <c r="CM541">
        <v>2819</v>
      </c>
      <c r="CN541">
        <v>3219</v>
      </c>
      <c r="CO541">
        <v>3665</v>
      </c>
      <c r="CP541">
        <v>4172</v>
      </c>
      <c r="CQ541">
        <v>4701</v>
      </c>
      <c r="CR541">
        <v>5143</v>
      </c>
      <c r="CS541">
        <v>5534</v>
      </c>
      <c r="CT541" t="s">
        <v>885</v>
      </c>
      <c r="CU541">
        <v>5913</v>
      </c>
      <c r="CV541">
        <v>6278</v>
      </c>
      <c r="CW541">
        <v>45653.599999999999</v>
      </c>
      <c r="CX541" t="s">
        <v>891</v>
      </c>
      <c r="CY541" t="s">
        <v>891</v>
      </c>
      <c r="CZ541">
        <v>3959.3843588999998</v>
      </c>
      <c r="DA541">
        <v>-8762.8734569999997</v>
      </c>
      <c r="DB541">
        <v>6.9766001701000002</v>
      </c>
      <c r="DC541">
        <v>75.800697326999995</v>
      </c>
      <c r="DD541">
        <f t="shared" si="108"/>
        <v>10.864990895115822</v>
      </c>
      <c r="DE541">
        <v>9.8964900970999992</v>
      </c>
      <c r="DF541">
        <v>2.3456699848000002</v>
      </c>
      <c r="DG541">
        <v>4.2190499305999998</v>
      </c>
      <c r="DH541">
        <v>17.24052653</v>
      </c>
      <c r="DI541">
        <v>0.50761599999999996</v>
      </c>
      <c r="DJ541">
        <v>8.75157323</v>
      </c>
      <c r="DK541">
        <v>0</v>
      </c>
      <c r="DL541">
        <v>0</v>
      </c>
      <c r="DM541">
        <v>0</v>
      </c>
      <c r="DN541">
        <f t="shared" si="112"/>
        <v>0</v>
      </c>
      <c r="DO541">
        <f t="shared" si="113"/>
        <v>0</v>
      </c>
      <c r="DP541">
        <f t="shared" si="114"/>
        <v>0</v>
      </c>
      <c r="DQ541">
        <f t="shared" si="115"/>
        <v>0</v>
      </c>
      <c r="DR541">
        <f t="shared" si="116"/>
        <v>0</v>
      </c>
      <c r="DS541">
        <f t="shared" si="117"/>
        <v>1</v>
      </c>
      <c r="DT541">
        <f t="shared" si="118"/>
        <v>1</v>
      </c>
      <c r="DU541">
        <f t="shared" si="119"/>
        <v>1</v>
      </c>
      <c r="DV541">
        <f t="shared" si="120"/>
        <v>1</v>
      </c>
      <c r="DW541">
        <f t="shared" si="121"/>
        <v>1</v>
      </c>
      <c r="DX541">
        <f t="shared" si="122"/>
        <v>0</v>
      </c>
      <c r="DY541">
        <f t="shared" si="123"/>
        <v>1</v>
      </c>
      <c r="DZ541">
        <f t="shared" si="124"/>
        <v>1</v>
      </c>
      <c r="EA541">
        <f t="shared" si="125"/>
        <v>1</v>
      </c>
      <c r="EB541" s="3">
        <v>253.1390949813163</v>
      </c>
      <c r="EC541">
        <f t="shared" si="105"/>
        <v>1301894365.4889097</v>
      </c>
      <c r="ED541">
        <f t="shared" si="106"/>
        <v>3564.392513316659</v>
      </c>
      <c r="EE541">
        <f t="shared" si="107"/>
        <v>3564.392513316659</v>
      </c>
      <c r="EF541">
        <v>91315.533049000005</v>
      </c>
      <c r="EG541">
        <v>33557.923761999999</v>
      </c>
      <c r="EH541">
        <v>0</v>
      </c>
      <c r="EI541">
        <v>20151.107808000001</v>
      </c>
      <c r="EJ541">
        <v>15057.833588</v>
      </c>
      <c r="EK541">
        <v>15057.833588</v>
      </c>
      <c r="EL541">
        <v>64698.784083999999</v>
      </c>
      <c r="EM541">
        <v>0</v>
      </c>
      <c r="EN541">
        <v>43493.982839999997</v>
      </c>
      <c r="EO541">
        <v>157062.31729000001</v>
      </c>
      <c r="EP541">
        <v>42329.889819999997</v>
      </c>
    </row>
    <row r="542" spans="1:146" x14ac:dyDescent="0.25">
      <c r="A542">
        <v>22969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584123.17240000004</v>
      </c>
      <c r="I542">
        <v>310858.59720000002</v>
      </c>
      <c r="J542">
        <v>0</v>
      </c>
      <c r="K542">
        <v>0</v>
      </c>
      <c r="L542">
        <v>0</v>
      </c>
      <c r="M542">
        <v>314470.28552999999</v>
      </c>
      <c r="N542">
        <v>310858.35606000002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221</v>
      </c>
      <c r="AG542">
        <v>0.91000002619999998</v>
      </c>
      <c r="AH542">
        <v>91.404998778999996</v>
      </c>
      <c r="AI542">
        <v>25.906000136999999</v>
      </c>
      <c r="AJ542">
        <f t="shared" si="109"/>
        <v>3.5283331388720125</v>
      </c>
      <c r="AK542">
        <v>0</v>
      </c>
      <c r="AL542">
        <v>0</v>
      </c>
      <c r="AM542">
        <v>0</v>
      </c>
      <c r="AN542">
        <f t="shared" si="110"/>
        <v>1</v>
      </c>
      <c r="AO542">
        <v>0</v>
      </c>
      <c r="AQ542">
        <v>1.1957036560000001</v>
      </c>
      <c r="AR542">
        <v>0</v>
      </c>
      <c r="BE542">
        <v>27000</v>
      </c>
      <c r="BF542">
        <v>1.3125</v>
      </c>
      <c r="BQ542">
        <v>0</v>
      </c>
      <c r="BR542">
        <v>497</v>
      </c>
      <c r="BS542">
        <v>496</v>
      </c>
      <c r="BT542">
        <v>840</v>
      </c>
      <c r="BU542" t="s">
        <v>743</v>
      </c>
      <c r="BV542" t="s">
        <v>757</v>
      </c>
      <c r="BW542">
        <v>39.76</v>
      </c>
      <c r="BX542">
        <v>-84.2</v>
      </c>
      <c r="BY542" t="s">
        <v>167</v>
      </c>
      <c r="BZ542" t="s">
        <v>168</v>
      </c>
      <c r="CA542" t="s">
        <v>102</v>
      </c>
      <c r="CB542" t="s">
        <v>878</v>
      </c>
      <c r="CC542" t="s">
        <v>80</v>
      </c>
      <c r="CD542" t="s">
        <v>881</v>
      </c>
      <c r="CE542">
        <v>844.10472583000001</v>
      </c>
      <c r="CF542">
        <v>350</v>
      </c>
      <c r="CG542">
        <v>421</v>
      </c>
      <c r="CH542">
        <v>506</v>
      </c>
      <c r="CI542">
        <v>591</v>
      </c>
      <c r="CJ542">
        <v>684</v>
      </c>
      <c r="CK542">
        <v>637</v>
      </c>
      <c r="CL542">
        <v>596</v>
      </c>
      <c r="CM542">
        <v>605</v>
      </c>
      <c r="CN542">
        <v>616</v>
      </c>
      <c r="CO542">
        <v>659</v>
      </c>
      <c r="CP542">
        <v>706</v>
      </c>
      <c r="CQ542">
        <v>762</v>
      </c>
      <c r="CR542">
        <v>835</v>
      </c>
      <c r="CS542">
        <v>913</v>
      </c>
      <c r="CT542" t="s">
        <v>884</v>
      </c>
      <c r="CU542">
        <v>993</v>
      </c>
      <c r="CV542">
        <v>1073</v>
      </c>
      <c r="CW542">
        <v>42487.5</v>
      </c>
      <c r="CX542" t="s">
        <v>891</v>
      </c>
      <c r="CY542" t="s">
        <v>891</v>
      </c>
      <c r="CZ542">
        <v>4762.5553831999996</v>
      </c>
      <c r="DA542">
        <v>-7166.5832979999996</v>
      </c>
      <c r="DB542">
        <v>25.906000136999999</v>
      </c>
      <c r="DC542">
        <v>91.404998778999996</v>
      </c>
      <c r="DD542">
        <f t="shared" si="108"/>
        <v>3.5283331388720125</v>
      </c>
      <c r="DE542">
        <v>129.41000366</v>
      </c>
      <c r="DF542">
        <v>556.50402831999997</v>
      </c>
      <c r="DG542">
        <v>0.23253999650000001</v>
      </c>
      <c r="DH542">
        <v>280.66290426</v>
      </c>
      <c r="DI542">
        <v>0.18340899999999999</v>
      </c>
      <c r="DJ542">
        <v>51.476049039999999</v>
      </c>
      <c r="DK542">
        <v>0</v>
      </c>
      <c r="DL542">
        <v>0</v>
      </c>
      <c r="DM542">
        <v>0</v>
      </c>
      <c r="DN542">
        <f t="shared" si="112"/>
        <v>0</v>
      </c>
      <c r="DO542">
        <f t="shared" si="113"/>
        <v>0</v>
      </c>
      <c r="DP542">
        <f t="shared" si="114"/>
        <v>0</v>
      </c>
      <c r="DQ542">
        <f t="shared" si="115"/>
        <v>0</v>
      </c>
      <c r="DR542">
        <f t="shared" si="116"/>
        <v>0</v>
      </c>
      <c r="DS542">
        <f t="shared" si="117"/>
        <v>0</v>
      </c>
      <c r="DT542">
        <f t="shared" si="118"/>
        <v>0</v>
      </c>
      <c r="DU542">
        <f t="shared" si="119"/>
        <v>0</v>
      </c>
      <c r="DV542">
        <f t="shared" si="120"/>
        <v>0</v>
      </c>
      <c r="DW542">
        <f t="shared" si="121"/>
        <v>0</v>
      </c>
      <c r="DX542">
        <f t="shared" si="122"/>
        <v>0</v>
      </c>
      <c r="DY542">
        <f t="shared" si="123"/>
        <v>0</v>
      </c>
      <c r="DZ542">
        <f t="shared" si="124"/>
        <v>0</v>
      </c>
      <c r="EA542">
        <f t="shared" si="125"/>
        <v>0</v>
      </c>
      <c r="EB542" s="3">
        <v>253.1390949813163</v>
      </c>
      <c r="EC542">
        <f t="shared" si="105"/>
        <v>211371144.30939913</v>
      </c>
      <c r="ED542">
        <f t="shared" si="106"/>
        <v>578.70265382450134</v>
      </c>
      <c r="EE542">
        <f t="shared" si="107"/>
        <v>578.70265382450134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29120.293777999999</v>
      </c>
      <c r="EM542">
        <v>0</v>
      </c>
      <c r="EN542">
        <v>0</v>
      </c>
      <c r="EO542">
        <v>50767.818875999998</v>
      </c>
    </row>
    <row r="543" spans="1:146" x14ac:dyDescent="0.25">
      <c r="A543">
        <v>22972</v>
      </c>
      <c r="B543">
        <v>23</v>
      </c>
      <c r="C543">
        <v>4.3478260900000003E-2</v>
      </c>
      <c r="D543">
        <v>0</v>
      </c>
      <c r="E543">
        <v>0.95652173910000005</v>
      </c>
      <c r="F543">
        <v>1</v>
      </c>
      <c r="G543">
        <v>0</v>
      </c>
      <c r="H543">
        <v>207556.72252000001</v>
      </c>
      <c r="I543">
        <v>207556.72252000001</v>
      </c>
      <c r="J543">
        <v>207556.72252000001</v>
      </c>
      <c r="K543">
        <v>67265.559894000005</v>
      </c>
      <c r="L543">
        <v>37984.679556000003</v>
      </c>
      <c r="M543">
        <v>575858.50456000003</v>
      </c>
      <c r="N543">
        <v>575858.50456000003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8618.3025455000006</v>
      </c>
      <c r="W543">
        <v>8618.3025455000006</v>
      </c>
      <c r="X543">
        <v>8618.3025455000006</v>
      </c>
      <c r="Y543">
        <v>0</v>
      </c>
      <c r="Z543">
        <v>0</v>
      </c>
      <c r="AA543">
        <v>23321.942652999998</v>
      </c>
      <c r="AB543">
        <v>23321.703443999999</v>
      </c>
      <c r="AC543">
        <v>0</v>
      </c>
      <c r="AD543">
        <v>0</v>
      </c>
      <c r="AE543">
        <v>0</v>
      </c>
      <c r="AF543">
        <v>1615</v>
      </c>
      <c r="AG543">
        <v>0.34790000319999997</v>
      </c>
      <c r="AH543">
        <v>50.196562</v>
      </c>
      <c r="AI543">
        <v>6.6442346599999993E-2</v>
      </c>
      <c r="AJ543">
        <f t="shared" si="109"/>
        <v>100</v>
      </c>
      <c r="AK543">
        <v>0</v>
      </c>
      <c r="AL543">
        <v>0</v>
      </c>
      <c r="AM543">
        <v>0</v>
      </c>
      <c r="AN543">
        <f t="shared" si="110"/>
        <v>1</v>
      </c>
      <c r="AQ543">
        <v>104.57040861999999</v>
      </c>
      <c r="AR543">
        <v>0.1739130435</v>
      </c>
      <c r="AS543">
        <v>53.325423008999998</v>
      </c>
      <c r="AT543">
        <v>0.7420364545</v>
      </c>
      <c r="AU543">
        <v>28.395635761000001</v>
      </c>
      <c r="AV543">
        <v>125.08583987999999</v>
      </c>
      <c r="AW543">
        <v>531.58602112000005</v>
      </c>
      <c r="AX543">
        <v>0.40951635819999999</v>
      </c>
      <c r="AY543">
        <v>1745.7140909</v>
      </c>
      <c r="AZ543">
        <v>7.8964090908999998</v>
      </c>
      <c r="BA543">
        <v>3.8886363635999999</v>
      </c>
      <c r="BB543">
        <v>31.745909091000001</v>
      </c>
      <c r="BC543">
        <v>10.534545455</v>
      </c>
      <c r="BD543">
        <v>2.0454545455000002</v>
      </c>
      <c r="BE543">
        <v>553</v>
      </c>
      <c r="BF543">
        <v>1</v>
      </c>
      <c r="BG543">
        <v>400342.01477000001</v>
      </c>
      <c r="BH543">
        <v>318352.43582000001</v>
      </c>
      <c r="BI543">
        <v>0.86023297990000003</v>
      </c>
      <c r="BJ543">
        <v>0.3844826791</v>
      </c>
      <c r="BK543">
        <v>0.20635127549999999</v>
      </c>
      <c r="BL543">
        <f>BK543/BJ543</f>
        <v>0.53669849571124673</v>
      </c>
      <c r="BM543">
        <v>87.591559162999999</v>
      </c>
      <c r="BQ543">
        <v>0</v>
      </c>
      <c r="BR543">
        <v>496</v>
      </c>
      <c r="BS543">
        <v>495</v>
      </c>
      <c r="BT543">
        <v>840</v>
      </c>
      <c r="BU543" t="s">
        <v>743</v>
      </c>
      <c r="BV543" t="s">
        <v>758</v>
      </c>
      <c r="BW543">
        <v>39.729999999999997</v>
      </c>
      <c r="BX543">
        <v>-104.97</v>
      </c>
      <c r="BY543" t="s">
        <v>167</v>
      </c>
      <c r="BZ543" t="s">
        <v>168</v>
      </c>
      <c r="CA543" t="s">
        <v>102</v>
      </c>
      <c r="CB543" t="s">
        <v>878</v>
      </c>
      <c r="CC543" t="s">
        <v>74</v>
      </c>
      <c r="CD543" t="s">
        <v>74</v>
      </c>
      <c r="CE543">
        <v>1523.9598228</v>
      </c>
      <c r="CF543">
        <v>505</v>
      </c>
      <c r="CG543">
        <v>641</v>
      </c>
      <c r="CH543">
        <v>809</v>
      </c>
      <c r="CI543">
        <v>923</v>
      </c>
      <c r="CJ543">
        <v>1054</v>
      </c>
      <c r="CK543">
        <v>1198</v>
      </c>
      <c r="CL543">
        <v>1356</v>
      </c>
      <c r="CM543">
        <v>1437</v>
      </c>
      <c r="CN543">
        <v>1528</v>
      </c>
      <c r="CO543">
        <v>1747</v>
      </c>
      <c r="CP543">
        <v>1998</v>
      </c>
      <c r="CQ543">
        <v>2263</v>
      </c>
      <c r="CR543">
        <v>2492</v>
      </c>
      <c r="CS543">
        <v>2700</v>
      </c>
      <c r="CT543" t="s">
        <v>883</v>
      </c>
      <c r="CU543">
        <v>2905</v>
      </c>
      <c r="CV543">
        <v>3106</v>
      </c>
      <c r="CW543">
        <v>51806.1</v>
      </c>
      <c r="CX543" t="s">
        <v>891</v>
      </c>
      <c r="CY543" t="s">
        <v>891</v>
      </c>
      <c r="CZ543">
        <v>4759.1974429000002</v>
      </c>
      <c r="DA543">
        <v>-8936.8310309999997</v>
      </c>
      <c r="DB543">
        <v>0</v>
      </c>
      <c r="DC543">
        <v>53.595100403000004</v>
      </c>
      <c r="DD543">
        <f t="shared" si="108"/>
        <v>100</v>
      </c>
      <c r="DE543">
        <v>129.41000366</v>
      </c>
      <c r="DF543">
        <v>556.50402831999997</v>
      </c>
      <c r="DG543">
        <v>0.23253999650000001</v>
      </c>
      <c r="DH543">
        <v>21.603251920000002</v>
      </c>
      <c r="DI543">
        <v>1.1173299999999999</v>
      </c>
      <c r="DJ543">
        <v>24.13805052</v>
      </c>
      <c r="DK543">
        <v>0</v>
      </c>
      <c r="DL543">
        <v>0</v>
      </c>
      <c r="DM543">
        <v>0</v>
      </c>
      <c r="DN543">
        <f t="shared" si="112"/>
        <v>0</v>
      </c>
      <c r="DO543">
        <f t="shared" si="113"/>
        <v>0</v>
      </c>
      <c r="DP543">
        <f t="shared" si="114"/>
        <v>0</v>
      </c>
      <c r="DQ543">
        <f t="shared" si="115"/>
        <v>0</v>
      </c>
      <c r="DR543">
        <f t="shared" si="116"/>
        <v>0</v>
      </c>
      <c r="DS543">
        <f t="shared" si="117"/>
        <v>1</v>
      </c>
      <c r="DT543">
        <f t="shared" si="118"/>
        <v>1</v>
      </c>
      <c r="DU543">
        <f t="shared" si="119"/>
        <v>0</v>
      </c>
      <c r="DV543">
        <f t="shared" si="120"/>
        <v>1</v>
      </c>
      <c r="DW543">
        <f t="shared" si="121"/>
        <v>1</v>
      </c>
      <c r="DX543">
        <f t="shared" si="122"/>
        <v>0</v>
      </c>
      <c r="DY543">
        <f t="shared" si="123"/>
        <v>1</v>
      </c>
      <c r="DZ543">
        <f t="shared" si="124"/>
        <v>1</v>
      </c>
      <c r="EA543">
        <f t="shared" si="125"/>
        <v>0</v>
      </c>
      <c r="EB543" s="3">
        <v>253.1390949813163</v>
      </c>
      <c r="EC543">
        <f t="shared" si="105"/>
        <v>630822624.69344032</v>
      </c>
      <c r="ED543">
        <f t="shared" si="106"/>
        <v>1727.0982195576737</v>
      </c>
      <c r="EE543">
        <f t="shared" si="107"/>
        <v>1727.0982195576737</v>
      </c>
      <c r="EF543">
        <v>67265.559894000005</v>
      </c>
      <c r="EG543">
        <v>0</v>
      </c>
      <c r="EH543">
        <v>0</v>
      </c>
      <c r="EI543">
        <v>30345.385495999999</v>
      </c>
      <c r="EJ543">
        <v>33333.607236999997</v>
      </c>
      <c r="EK543">
        <v>36403.189756</v>
      </c>
      <c r="EL543">
        <v>238801.56856000001</v>
      </c>
      <c r="EM543">
        <v>0</v>
      </c>
      <c r="EN543">
        <v>1383.0429005999999</v>
      </c>
      <c r="EO543">
        <v>337311.79037</v>
      </c>
      <c r="EP543">
        <v>38211.617361999997</v>
      </c>
    </row>
    <row r="544" spans="1:146" x14ac:dyDescent="0.25">
      <c r="A544">
        <v>22974</v>
      </c>
      <c r="B544">
        <v>3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566987.46128000005</v>
      </c>
      <c r="I544">
        <v>546664.89546000003</v>
      </c>
      <c r="J544">
        <v>0</v>
      </c>
      <c r="K544">
        <v>0</v>
      </c>
      <c r="L544">
        <v>0</v>
      </c>
      <c r="M544">
        <v>433867.89129</v>
      </c>
      <c r="N544">
        <v>295081.31427999999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197</v>
      </c>
      <c r="AG544">
        <v>0.87269997600000004</v>
      </c>
      <c r="AH544">
        <v>95.871267458000005</v>
      </c>
      <c r="AI544">
        <v>268.24226125000001</v>
      </c>
      <c r="AJ544">
        <f t="shared" si="109"/>
        <v>0.35740552965533129</v>
      </c>
      <c r="AK544">
        <v>0</v>
      </c>
      <c r="AL544">
        <v>0</v>
      </c>
      <c r="AM544">
        <v>0</v>
      </c>
      <c r="AN544">
        <f t="shared" si="110"/>
        <v>1</v>
      </c>
      <c r="AQ544">
        <v>124.70133195</v>
      </c>
      <c r="AR544">
        <v>0</v>
      </c>
      <c r="AS544">
        <v>451.99945602999998</v>
      </c>
      <c r="AT544">
        <v>0.130721</v>
      </c>
      <c r="AU544">
        <v>59.085861319999999</v>
      </c>
      <c r="AV544">
        <v>60.072015063999999</v>
      </c>
      <c r="AW544">
        <v>305.33008838000001</v>
      </c>
      <c r="AX544">
        <v>0.1967439966</v>
      </c>
      <c r="AY544">
        <v>617047.18666999997</v>
      </c>
      <c r="AZ544">
        <v>5.9393333332999996</v>
      </c>
      <c r="BA544">
        <v>44957.2</v>
      </c>
      <c r="BB544">
        <v>102571.63</v>
      </c>
      <c r="BC544">
        <v>56048.01</v>
      </c>
      <c r="BD544">
        <v>0</v>
      </c>
      <c r="BE544">
        <v>556</v>
      </c>
      <c r="BF544">
        <v>1</v>
      </c>
      <c r="BG544">
        <v>287041854.17000002</v>
      </c>
      <c r="BH544">
        <v>27811424.980999999</v>
      </c>
      <c r="BI544">
        <v>9.6205412099999998E-2</v>
      </c>
      <c r="BJ544">
        <v>140.33732667999999</v>
      </c>
      <c r="BK544">
        <v>9.1162639432999999</v>
      </c>
      <c r="BL544">
        <f>BK544/BJ544</f>
        <v>6.495965228187002E-2</v>
      </c>
      <c r="BM544">
        <v>22.423842406999999</v>
      </c>
      <c r="BQ544">
        <v>0</v>
      </c>
      <c r="BR544">
        <v>543</v>
      </c>
      <c r="BS544">
        <v>542</v>
      </c>
      <c r="BT544">
        <v>840</v>
      </c>
      <c r="BU544" t="s">
        <v>743</v>
      </c>
      <c r="BV544" t="s">
        <v>759</v>
      </c>
      <c r="BW544">
        <v>42.39</v>
      </c>
      <c r="BX544">
        <v>-83.1</v>
      </c>
      <c r="BY544" t="s">
        <v>167</v>
      </c>
      <c r="BZ544" t="s">
        <v>168</v>
      </c>
      <c r="CA544" t="s">
        <v>102</v>
      </c>
      <c r="CB544" t="s">
        <v>878</v>
      </c>
      <c r="CC544" t="s">
        <v>80</v>
      </c>
      <c r="CD544" t="s">
        <v>881</v>
      </c>
      <c r="CE544">
        <v>1886.2084686999999</v>
      </c>
      <c r="CF544">
        <v>2769</v>
      </c>
      <c r="CG544">
        <v>3140</v>
      </c>
      <c r="CH544">
        <v>3548</v>
      </c>
      <c r="CI544">
        <v>3759</v>
      </c>
      <c r="CJ544">
        <v>3966</v>
      </c>
      <c r="CK544">
        <v>3885</v>
      </c>
      <c r="CL544">
        <v>3807</v>
      </c>
      <c r="CM544">
        <v>3750</v>
      </c>
      <c r="CN544">
        <v>3703</v>
      </c>
      <c r="CO544">
        <v>3804</v>
      </c>
      <c r="CP544">
        <v>3909</v>
      </c>
      <c r="CQ544">
        <v>4074</v>
      </c>
      <c r="CR544">
        <v>4364</v>
      </c>
      <c r="CS544">
        <v>4696</v>
      </c>
      <c r="CT544" t="s">
        <v>883</v>
      </c>
      <c r="CU544">
        <v>5025</v>
      </c>
      <c r="CV544">
        <v>5345</v>
      </c>
      <c r="CW544">
        <v>40121.1</v>
      </c>
      <c r="CX544" t="s">
        <v>891</v>
      </c>
      <c r="CY544" t="s">
        <v>891</v>
      </c>
      <c r="CZ544">
        <v>5054.7525875000001</v>
      </c>
      <c r="DA544">
        <v>-6897.9080789999998</v>
      </c>
      <c r="DB544">
        <v>262.94699097</v>
      </c>
      <c r="DC544">
        <v>247.90699767999999</v>
      </c>
      <c r="DD544">
        <f t="shared" si="108"/>
        <v>0.94280218520653869</v>
      </c>
      <c r="DE544">
        <v>60.071998596</v>
      </c>
      <c r="DF544">
        <v>305.32998657000002</v>
      </c>
      <c r="DG544">
        <v>0.196743995</v>
      </c>
      <c r="DH544">
        <v>451.99945602999998</v>
      </c>
      <c r="DI544">
        <v>0.130721</v>
      </c>
      <c r="DJ544">
        <v>59.085861319999999</v>
      </c>
      <c r="DK544">
        <v>0</v>
      </c>
      <c r="DL544">
        <v>0</v>
      </c>
      <c r="DM544">
        <v>0</v>
      </c>
      <c r="DN544">
        <f t="shared" si="112"/>
        <v>0</v>
      </c>
      <c r="DO544">
        <f t="shared" si="113"/>
        <v>0</v>
      </c>
      <c r="DP544">
        <f t="shared" si="114"/>
        <v>1</v>
      </c>
      <c r="DQ544">
        <f t="shared" si="115"/>
        <v>1</v>
      </c>
      <c r="DR544">
        <f t="shared" si="116"/>
        <v>1</v>
      </c>
      <c r="DS544">
        <f t="shared" si="117"/>
        <v>0</v>
      </c>
      <c r="DT544">
        <f t="shared" si="118"/>
        <v>0</v>
      </c>
      <c r="DU544">
        <f t="shared" si="119"/>
        <v>0</v>
      </c>
      <c r="DV544">
        <f t="shared" si="120"/>
        <v>0</v>
      </c>
      <c r="DW544">
        <f t="shared" si="121"/>
        <v>0</v>
      </c>
      <c r="DX544">
        <f t="shared" si="122"/>
        <v>0</v>
      </c>
      <c r="DY544">
        <f t="shared" si="123"/>
        <v>0</v>
      </c>
      <c r="DZ544">
        <f t="shared" si="124"/>
        <v>0</v>
      </c>
      <c r="EA544">
        <f t="shared" si="125"/>
        <v>0</v>
      </c>
      <c r="EB544" s="3">
        <v>253.1390949813163</v>
      </c>
      <c r="EC544">
        <f t="shared" si="105"/>
        <v>1104699010.4984643</v>
      </c>
      <c r="ED544">
        <f t="shared" si="106"/>
        <v>3024.5010554372739</v>
      </c>
      <c r="EE544">
        <f t="shared" si="107"/>
        <v>3024.5010554372739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6496.1473640000004</v>
      </c>
      <c r="EN544">
        <v>6496.1473640000004</v>
      </c>
      <c r="EO544">
        <v>33289.459602000003</v>
      </c>
      <c r="EP544">
        <v>1855219.9313999999</v>
      </c>
    </row>
    <row r="545" spans="1:146" x14ac:dyDescent="0.25">
      <c r="A545">
        <v>22980</v>
      </c>
      <c r="B545">
        <v>3</v>
      </c>
      <c r="C545">
        <v>0.66666666669999997</v>
      </c>
      <c r="D545">
        <v>1</v>
      </c>
      <c r="E545">
        <v>0.33333333329999998</v>
      </c>
      <c r="F545">
        <v>0</v>
      </c>
      <c r="G545">
        <v>0</v>
      </c>
      <c r="H545">
        <v>146030.82711000001</v>
      </c>
      <c r="I545">
        <v>146030.82711000001</v>
      </c>
      <c r="J545">
        <v>32450.24726</v>
      </c>
      <c r="K545">
        <v>32450.24726</v>
      </c>
      <c r="L545">
        <v>32450.24726</v>
      </c>
      <c r="M545">
        <v>438948.41077999998</v>
      </c>
      <c r="N545">
        <v>438948.41077999998</v>
      </c>
      <c r="O545">
        <v>438948.41077999998</v>
      </c>
      <c r="P545">
        <v>438948.41077999998</v>
      </c>
      <c r="Q545">
        <v>438948.41077999998</v>
      </c>
      <c r="R545">
        <v>0</v>
      </c>
      <c r="S545">
        <v>0</v>
      </c>
      <c r="T545">
        <v>0</v>
      </c>
      <c r="U545">
        <v>0</v>
      </c>
      <c r="V545">
        <v>938.64849579999998</v>
      </c>
      <c r="W545">
        <v>938.64849579999998</v>
      </c>
      <c r="X545">
        <v>938.64849579999998</v>
      </c>
      <c r="Y545">
        <v>938.64849579999998</v>
      </c>
      <c r="Z545">
        <v>938.64849579999998</v>
      </c>
      <c r="AA545">
        <v>11518.884959000001</v>
      </c>
      <c r="AB545">
        <v>11518.884959000001</v>
      </c>
      <c r="AC545">
        <v>11518.884959000001</v>
      </c>
      <c r="AD545">
        <v>11518.884959000001</v>
      </c>
      <c r="AE545">
        <v>11518.884959000001</v>
      </c>
      <c r="AF545">
        <v>1130</v>
      </c>
      <c r="AG545">
        <v>0.13529999549999999</v>
      </c>
      <c r="AH545">
        <v>41.594833373999997</v>
      </c>
      <c r="AI545">
        <v>0</v>
      </c>
      <c r="AJ545">
        <f t="shared" si="109"/>
        <v>100</v>
      </c>
      <c r="AK545">
        <v>201397.05679999999</v>
      </c>
      <c r="AL545">
        <v>1828993.2117999999</v>
      </c>
      <c r="AM545">
        <v>9.0815289999999997</v>
      </c>
      <c r="AN545">
        <f t="shared" si="110"/>
        <v>0</v>
      </c>
      <c r="AQ545">
        <v>14.448740054</v>
      </c>
      <c r="AR545">
        <v>0</v>
      </c>
      <c r="AS545">
        <v>16.928671789999999</v>
      </c>
      <c r="AT545">
        <v>1.17675</v>
      </c>
      <c r="AU545">
        <v>19.92077694</v>
      </c>
      <c r="AV545">
        <v>34.541400908999996</v>
      </c>
      <c r="AW545">
        <v>3.7726600170000002</v>
      </c>
      <c r="AX545">
        <v>9.1557197571</v>
      </c>
      <c r="AY545">
        <v>85815.48</v>
      </c>
      <c r="AZ545">
        <v>3.2189999999999999</v>
      </c>
      <c r="BA545">
        <v>169.96</v>
      </c>
      <c r="BB545">
        <v>373.46</v>
      </c>
      <c r="BC545">
        <v>273.76</v>
      </c>
      <c r="BD545">
        <v>0</v>
      </c>
      <c r="BE545">
        <v>7000</v>
      </c>
      <c r="BF545">
        <v>4.3333329999999997</v>
      </c>
      <c r="BG545">
        <v>2241032.7149999999</v>
      </c>
      <c r="BH545">
        <v>4053612.415</v>
      </c>
      <c r="BI545">
        <v>1.8088144755</v>
      </c>
      <c r="BJ545">
        <v>1.5373979799999999</v>
      </c>
      <c r="BK545">
        <v>3.4132330400000002</v>
      </c>
      <c r="BL545">
        <f>BK545/BJ545</f>
        <v>2.2201362850756445</v>
      </c>
      <c r="BM545">
        <v>11.579383590000001</v>
      </c>
      <c r="BQ545">
        <v>1</v>
      </c>
      <c r="BR545">
        <v>351</v>
      </c>
      <c r="BS545">
        <v>351</v>
      </c>
      <c r="BT545">
        <v>840</v>
      </c>
      <c r="BU545" t="s">
        <v>743</v>
      </c>
      <c r="BV545" t="s">
        <v>760</v>
      </c>
      <c r="BW545">
        <v>31.75</v>
      </c>
      <c r="BX545">
        <v>-106.48</v>
      </c>
      <c r="BY545" t="s">
        <v>167</v>
      </c>
      <c r="BZ545" t="s">
        <v>327</v>
      </c>
      <c r="CA545" t="s">
        <v>79</v>
      </c>
      <c r="CB545" t="s">
        <v>877</v>
      </c>
      <c r="CC545" t="s">
        <v>96</v>
      </c>
      <c r="CD545" t="s">
        <v>96</v>
      </c>
      <c r="CE545">
        <v>1184.7592247</v>
      </c>
      <c r="CF545">
        <v>139</v>
      </c>
      <c r="CG545">
        <v>198</v>
      </c>
      <c r="CH545">
        <v>278</v>
      </c>
      <c r="CI545">
        <v>307</v>
      </c>
      <c r="CJ545">
        <v>340</v>
      </c>
      <c r="CK545">
        <v>394</v>
      </c>
      <c r="CL545">
        <v>457</v>
      </c>
      <c r="CM545">
        <v>512</v>
      </c>
      <c r="CN545">
        <v>573</v>
      </c>
      <c r="CO545">
        <v>623</v>
      </c>
      <c r="CP545">
        <v>678</v>
      </c>
      <c r="CQ545">
        <v>740</v>
      </c>
      <c r="CR545">
        <v>813</v>
      </c>
      <c r="CS545">
        <v>890</v>
      </c>
      <c r="CT545" t="s">
        <v>884</v>
      </c>
      <c r="CU545">
        <v>968</v>
      </c>
      <c r="CV545">
        <v>1046</v>
      </c>
      <c r="CW545">
        <v>23975.5</v>
      </c>
      <c r="CX545" t="s">
        <v>891</v>
      </c>
      <c r="CY545" t="s">
        <v>891</v>
      </c>
      <c r="CZ545">
        <v>3848.0043931999999</v>
      </c>
      <c r="DA545">
        <v>-9651.9046579999995</v>
      </c>
      <c r="DB545">
        <v>0</v>
      </c>
      <c r="DC545">
        <v>88.193099975999999</v>
      </c>
      <c r="DD545">
        <f t="shared" si="108"/>
        <v>100</v>
      </c>
      <c r="DE545">
        <v>34.541400908999996</v>
      </c>
      <c r="DF545">
        <v>3.7726600170000002</v>
      </c>
      <c r="DG545">
        <v>9.1557197571</v>
      </c>
      <c r="DH545">
        <v>16.928671789999999</v>
      </c>
      <c r="DI545">
        <v>1.17675</v>
      </c>
      <c r="DJ545">
        <v>19.92077694</v>
      </c>
      <c r="DK545">
        <v>201397.05679999999</v>
      </c>
      <c r="DL545">
        <v>1828993.2117999999</v>
      </c>
      <c r="DM545">
        <v>9.0815289999999997</v>
      </c>
      <c r="DN545">
        <f t="shared" si="112"/>
        <v>1</v>
      </c>
      <c r="DO545">
        <f t="shared" si="113"/>
        <v>1</v>
      </c>
      <c r="DP545">
        <f t="shared" si="114"/>
        <v>0</v>
      </c>
      <c r="DQ545">
        <f t="shared" si="115"/>
        <v>0</v>
      </c>
      <c r="DR545">
        <f t="shared" si="116"/>
        <v>0</v>
      </c>
      <c r="DS545">
        <f t="shared" si="117"/>
        <v>0</v>
      </c>
      <c r="DT545">
        <f t="shared" si="118"/>
        <v>0</v>
      </c>
      <c r="DU545">
        <f t="shared" si="119"/>
        <v>0</v>
      </c>
      <c r="DV545">
        <f t="shared" si="120"/>
        <v>0</v>
      </c>
      <c r="DW545">
        <f t="shared" si="121"/>
        <v>0</v>
      </c>
      <c r="DX545">
        <f t="shared" si="122"/>
        <v>0</v>
      </c>
      <c r="DY545">
        <f t="shared" si="123"/>
        <v>0</v>
      </c>
      <c r="DZ545">
        <f t="shared" si="124"/>
        <v>0</v>
      </c>
      <c r="EA545">
        <f t="shared" si="125"/>
        <v>0</v>
      </c>
      <c r="EB545" s="3">
        <v>253.1390949813163</v>
      </c>
      <c r="EC545">
        <f t="shared" si="105"/>
        <v>205802084.21981016</v>
      </c>
      <c r="ED545">
        <f t="shared" si="106"/>
        <v>563.45539827463426</v>
      </c>
      <c r="EE545">
        <f t="shared" si="107"/>
        <v>563.45539827463426</v>
      </c>
      <c r="EF545">
        <v>32450.24726</v>
      </c>
      <c r="EG545">
        <v>438948.41077999998</v>
      </c>
      <c r="EH545">
        <v>11518.884959000001</v>
      </c>
      <c r="EI545">
        <v>31518.268498000001</v>
      </c>
      <c r="EJ545">
        <v>32454.757652</v>
      </c>
      <c r="EK545">
        <v>34181.047051000001</v>
      </c>
      <c r="EL545">
        <v>276916.86751000001</v>
      </c>
      <c r="EM545">
        <v>44127.302260999997</v>
      </c>
      <c r="EN545">
        <v>94704.125392999995</v>
      </c>
      <c r="EO545">
        <v>206285.44162</v>
      </c>
      <c r="EP545">
        <v>86001.878291999994</v>
      </c>
    </row>
    <row r="546" spans="1:146" x14ac:dyDescent="0.25">
      <c r="A546">
        <v>23009</v>
      </c>
      <c r="B546">
        <v>2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50964.680387</v>
      </c>
      <c r="I546">
        <v>0</v>
      </c>
      <c r="J546">
        <v>0</v>
      </c>
      <c r="K546">
        <v>0</v>
      </c>
      <c r="L546">
        <v>0</v>
      </c>
      <c r="M546">
        <v>14050.638368</v>
      </c>
      <c r="N546">
        <v>14050.638368</v>
      </c>
      <c r="O546">
        <v>0</v>
      </c>
      <c r="P546">
        <v>0</v>
      </c>
      <c r="Q546">
        <v>0</v>
      </c>
      <c r="R546">
        <v>170085.89606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11316.664573</v>
      </c>
      <c r="AB546">
        <v>0</v>
      </c>
      <c r="AC546">
        <v>0</v>
      </c>
      <c r="AD546">
        <v>0</v>
      </c>
      <c r="AE546">
        <v>0</v>
      </c>
      <c r="AF546">
        <v>33</v>
      </c>
      <c r="AG546">
        <v>1.1492999792</v>
      </c>
      <c r="AH546">
        <v>114.47299957</v>
      </c>
      <c r="AI546">
        <v>650.49298095999995</v>
      </c>
      <c r="AJ546">
        <f t="shared" si="109"/>
        <v>0.17597883900462741</v>
      </c>
      <c r="AK546">
        <v>0</v>
      </c>
      <c r="AL546">
        <v>0</v>
      </c>
      <c r="AM546">
        <v>0</v>
      </c>
      <c r="AN546">
        <f t="shared" si="110"/>
        <v>1</v>
      </c>
      <c r="AQ546">
        <v>20.792192410999998</v>
      </c>
      <c r="AR546">
        <v>0</v>
      </c>
      <c r="AS546">
        <v>20.14224213</v>
      </c>
      <c r="AT546">
        <v>8.5506799999999994E-2</v>
      </c>
      <c r="AU546">
        <v>1.7222976800000001</v>
      </c>
      <c r="AV546">
        <v>2.5962200164999998</v>
      </c>
      <c r="AW546">
        <v>14.833200455</v>
      </c>
      <c r="AX546">
        <v>0.17502799629999999</v>
      </c>
      <c r="AY546">
        <v>557.16</v>
      </c>
      <c r="AZ546">
        <v>3.0630000000000002</v>
      </c>
      <c r="BA546">
        <v>51</v>
      </c>
      <c r="BB546">
        <v>135.435</v>
      </c>
      <c r="BC546">
        <v>78.84</v>
      </c>
      <c r="BD546">
        <v>0</v>
      </c>
      <c r="BE546">
        <v>27000</v>
      </c>
      <c r="BF546">
        <v>1.3125</v>
      </c>
      <c r="BG546">
        <v>19559236.328000002</v>
      </c>
      <c r="BH546">
        <v>1564809.327</v>
      </c>
      <c r="BI546">
        <v>8.00036004E-2</v>
      </c>
      <c r="BJ546">
        <v>16.024219510000002</v>
      </c>
      <c r="BK546">
        <v>0.52761143499999996</v>
      </c>
      <c r="BL546">
        <f>BK546/BJ546</f>
        <v>3.2925874153854492E-2</v>
      </c>
      <c r="BM546">
        <v>19.517937342</v>
      </c>
      <c r="BQ546">
        <v>0</v>
      </c>
      <c r="BR546">
        <v>534</v>
      </c>
      <c r="BS546">
        <v>533</v>
      </c>
      <c r="BT546">
        <v>840</v>
      </c>
      <c r="BU546" t="s">
        <v>743</v>
      </c>
      <c r="BV546" t="s">
        <v>761</v>
      </c>
      <c r="BW546">
        <v>41.76</v>
      </c>
      <c r="BX546">
        <v>-72.69</v>
      </c>
      <c r="BY546" t="s">
        <v>167</v>
      </c>
      <c r="BZ546" t="s">
        <v>168</v>
      </c>
      <c r="CA546" t="s">
        <v>102</v>
      </c>
      <c r="CB546" t="s">
        <v>878</v>
      </c>
      <c r="CC546" t="s">
        <v>80</v>
      </c>
      <c r="CD546" t="s">
        <v>881</v>
      </c>
      <c r="CE546">
        <v>911.37330071999997</v>
      </c>
      <c r="CF546">
        <v>425</v>
      </c>
      <c r="CG546">
        <v>453</v>
      </c>
      <c r="CH546">
        <v>485</v>
      </c>
      <c r="CI546">
        <v>572</v>
      </c>
      <c r="CJ546">
        <v>670</v>
      </c>
      <c r="CK546">
        <v>700</v>
      </c>
      <c r="CL546">
        <v>731</v>
      </c>
      <c r="CM546">
        <v>756</v>
      </c>
      <c r="CN546">
        <v>783</v>
      </c>
      <c r="CO546">
        <v>818</v>
      </c>
      <c r="CP546">
        <v>853</v>
      </c>
      <c r="CQ546">
        <v>903</v>
      </c>
      <c r="CR546">
        <v>982</v>
      </c>
      <c r="CS546">
        <v>1073</v>
      </c>
      <c r="CT546" t="s">
        <v>886</v>
      </c>
      <c r="CU546">
        <v>1164</v>
      </c>
      <c r="CV546">
        <v>1256</v>
      </c>
      <c r="CW546">
        <v>47998.6</v>
      </c>
      <c r="CX546" t="s">
        <v>891</v>
      </c>
      <c r="CY546" t="s">
        <v>891</v>
      </c>
      <c r="CZ546">
        <v>4985.1592173999998</v>
      </c>
      <c r="DA546">
        <v>-6071.4539100000002</v>
      </c>
      <c r="DB546">
        <v>650.49298095999995</v>
      </c>
      <c r="DC546">
        <v>114.47299957</v>
      </c>
      <c r="DD546">
        <f t="shared" si="108"/>
        <v>0.17597883900462741</v>
      </c>
      <c r="DE546">
        <v>2.5962200164999998</v>
      </c>
      <c r="DF546">
        <v>14.833200455</v>
      </c>
      <c r="DG546">
        <v>0.17502799629999999</v>
      </c>
      <c r="DH546">
        <v>20.14224213</v>
      </c>
      <c r="DI546">
        <v>8.5506799999999994E-2</v>
      </c>
      <c r="DJ546">
        <v>1.7222976800000001</v>
      </c>
      <c r="DK546">
        <v>0</v>
      </c>
      <c r="DL546">
        <v>0</v>
      </c>
      <c r="DM546">
        <v>0</v>
      </c>
      <c r="DN546">
        <f t="shared" si="112"/>
        <v>0</v>
      </c>
      <c r="DO546">
        <f t="shared" si="113"/>
        <v>0</v>
      </c>
      <c r="DP546">
        <f t="shared" si="114"/>
        <v>0</v>
      </c>
      <c r="DQ546">
        <f t="shared" si="115"/>
        <v>0</v>
      </c>
      <c r="DR546">
        <f t="shared" si="116"/>
        <v>0</v>
      </c>
      <c r="DS546">
        <f t="shared" si="117"/>
        <v>0</v>
      </c>
      <c r="DT546">
        <f t="shared" si="118"/>
        <v>0</v>
      </c>
      <c r="DU546">
        <f t="shared" si="119"/>
        <v>0</v>
      </c>
      <c r="DV546">
        <f t="shared" si="120"/>
        <v>0</v>
      </c>
      <c r="DW546">
        <f t="shared" si="121"/>
        <v>0</v>
      </c>
      <c r="DX546">
        <f t="shared" si="122"/>
        <v>0</v>
      </c>
      <c r="DY546">
        <f t="shared" si="123"/>
        <v>0</v>
      </c>
      <c r="DZ546">
        <f t="shared" si="124"/>
        <v>0</v>
      </c>
      <c r="EA546">
        <f t="shared" si="125"/>
        <v>0</v>
      </c>
      <c r="EB546" s="3">
        <v>253.1390949813163</v>
      </c>
      <c r="EC546">
        <f t="shared" si="105"/>
        <v>248582591.27165261</v>
      </c>
      <c r="ED546">
        <f t="shared" si="106"/>
        <v>680.58204318043147</v>
      </c>
      <c r="EE546">
        <f t="shared" si="107"/>
        <v>680.58204318043147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1108.1657095</v>
      </c>
    </row>
    <row r="547" spans="1:146" x14ac:dyDescent="0.25">
      <c r="A547">
        <v>23013</v>
      </c>
      <c r="H547">
        <v>22859.942056</v>
      </c>
      <c r="I547">
        <v>22859.942056</v>
      </c>
      <c r="J547">
        <v>22859.942056</v>
      </c>
      <c r="K547">
        <v>22859.942056</v>
      </c>
      <c r="L547">
        <v>0</v>
      </c>
      <c r="M547">
        <v>22859.942056</v>
      </c>
      <c r="N547">
        <v>22859.942056</v>
      </c>
      <c r="O547">
        <v>22859.942056</v>
      </c>
      <c r="P547">
        <v>22859.942056</v>
      </c>
      <c r="Q547">
        <v>22859.942056</v>
      </c>
      <c r="AF547">
        <v>61</v>
      </c>
      <c r="AG547">
        <v>0.73119997979999996</v>
      </c>
      <c r="BE547">
        <v>999</v>
      </c>
      <c r="BQ547">
        <v>0</v>
      </c>
      <c r="BR547">
        <v>206</v>
      </c>
      <c r="BS547">
        <v>206</v>
      </c>
      <c r="BT547">
        <v>840</v>
      </c>
      <c r="BU547" t="s">
        <v>743</v>
      </c>
      <c r="BV547" t="s">
        <v>762</v>
      </c>
      <c r="BW547">
        <v>21.31</v>
      </c>
      <c r="BX547">
        <v>-157.83000000000001</v>
      </c>
      <c r="BY547" t="s">
        <v>582</v>
      </c>
      <c r="BZ547" t="s">
        <v>763</v>
      </c>
      <c r="CA547" t="s">
        <v>102</v>
      </c>
      <c r="CB547" t="s">
        <v>878</v>
      </c>
      <c r="CC547" t="s">
        <v>80</v>
      </c>
      <c r="CD547" t="s">
        <v>881</v>
      </c>
      <c r="CE547">
        <v>1036.1126529000001</v>
      </c>
      <c r="CF547">
        <v>250</v>
      </c>
      <c r="CG547">
        <v>298</v>
      </c>
      <c r="CH547">
        <v>353</v>
      </c>
      <c r="CI547">
        <v>397</v>
      </c>
      <c r="CJ547">
        <v>445</v>
      </c>
      <c r="CK547">
        <v>511</v>
      </c>
      <c r="CL547">
        <v>584</v>
      </c>
      <c r="CM547">
        <v>608</v>
      </c>
      <c r="CN547">
        <v>635</v>
      </c>
      <c r="CO547">
        <v>676</v>
      </c>
      <c r="CP547">
        <v>720</v>
      </c>
      <c r="CQ547">
        <v>775</v>
      </c>
      <c r="CR547">
        <v>848</v>
      </c>
      <c r="CS547">
        <v>927</v>
      </c>
      <c r="CT547" t="s">
        <v>884</v>
      </c>
      <c r="CU547">
        <v>1008</v>
      </c>
      <c r="CV547">
        <v>1089</v>
      </c>
      <c r="CW547">
        <v>46927.7</v>
      </c>
      <c r="CX547" t="s">
        <v>891</v>
      </c>
      <c r="CY547" t="s">
        <v>891</v>
      </c>
      <c r="CZ547">
        <v>2611.5001258000002</v>
      </c>
      <c r="DA547">
        <v>-15140.68822</v>
      </c>
      <c r="DB547">
        <v>47.106998443999998</v>
      </c>
      <c r="DC547">
        <v>14.636300087</v>
      </c>
      <c r="DD547">
        <f t="shared" si="108"/>
        <v>0.31070330461405615</v>
      </c>
      <c r="DE547">
        <v>0.18933900000000001</v>
      </c>
      <c r="DF547">
        <v>0</v>
      </c>
      <c r="DG547">
        <v>0</v>
      </c>
      <c r="DH547">
        <v>0.37599081000000001</v>
      </c>
      <c r="DI547">
        <v>0.533663</v>
      </c>
      <c r="DJ547">
        <v>0.20065247999999999</v>
      </c>
      <c r="DK547">
        <v>0</v>
      </c>
      <c r="DL547">
        <v>0</v>
      </c>
      <c r="DM547">
        <v>0</v>
      </c>
      <c r="EB547" s="3">
        <v>253.1390949813163</v>
      </c>
      <c r="EC547">
        <f t="shared" si="105"/>
        <v>214661952.54415622</v>
      </c>
      <c r="ED547">
        <f t="shared" si="106"/>
        <v>587.71239574033189</v>
      </c>
      <c r="EE547">
        <f t="shared" si="107"/>
        <v>587.71239574033189</v>
      </c>
      <c r="EF547">
        <v>22859.942056</v>
      </c>
      <c r="EG547">
        <v>22859.942056</v>
      </c>
      <c r="EJ547">
        <v>22859.942056</v>
      </c>
      <c r="EK547">
        <v>106723.38642</v>
      </c>
      <c r="EL547">
        <v>156061.97769</v>
      </c>
      <c r="EM547">
        <v>189360.55066000001</v>
      </c>
      <c r="EN547">
        <v>4621403.9863</v>
      </c>
      <c r="EO547">
        <v>4938085.7395000001</v>
      </c>
    </row>
    <row r="548" spans="1:146" x14ac:dyDescent="0.25">
      <c r="A548">
        <v>23014</v>
      </c>
      <c r="B548">
        <v>5</v>
      </c>
      <c r="C548">
        <v>0.4</v>
      </c>
      <c r="D548">
        <v>0</v>
      </c>
      <c r="E548">
        <v>0.6</v>
      </c>
      <c r="F548">
        <v>1</v>
      </c>
      <c r="G548">
        <v>0</v>
      </c>
      <c r="H548">
        <v>161728.13894</v>
      </c>
      <c r="I548">
        <v>97889.678629999995</v>
      </c>
      <c r="J548">
        <v>30477.23486</v>
      </c>
      <c r="K548">
        <v>30477.23486</v>
      </c>
      <c r="L548">
        <v>0</v>
      </c>
      <c r="M548">
        <v>116893.91075</v>
      </c>
      <c r="N548">
        <v>116893.91075</v>
      </c>
      <c r="O548">
        <v>73486.091793</v>
      </c>
      <c r="P548">
        <v>73486.091793</v>
      </c>
      <c r="Q548">
        <v>73486.091793</v>
      </c>
      <c r="R548">
        <v>29613.536865999999</v>
      </c>
      <c r="S548">
        <v>29613.536865999999</v>
      </c>
      <c r="T548">
        <v>24847.557110000002</v>
      </c>
      <c r="U548">
        <v>24847.557110000002</v>
      </c>
      <c r="V548">
        <v>29696.557788999999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16</v>
      </c>
      <c r="AG548">
        <v>0.85869997740000004</v>
      </c>
      <c r="AH548">
        <v>94.894921541000002</v>
      </c>
      <c r="AI548">
        <v>32.040880203</v>
      </c>
      <c r="AJ548">
        <f t="shared" ref="AJ548:AJ572" si="126">IF(AI548&gt;0,MIN(AH548/AI548,100),100)</f>
        <v>2.9616827296809078</v>
      </c>
      <c r="AK548">
        <v>514846.23008000001</v>
      </c>
      <c r="AL548">
        <v>335495.83140999998</v>
      </c>
      <c r="AM548">
        <v>0.72048840000000003</v>
      </c>
      <c r="AN548">
        <f t="shared" ref="AN548:AN572" si="127">IF(AND(AK548=0,AL548=0,AM548=0),1,0)</f>
        <v>0</v>
      </c>
      <c r="AQ548">
        <v>59.032897364</v>
      </c>
      <c r="AR548">
        <v>0.2</v>
      </c>
      <c r="AS548">
        <v>17.24052653</v>
      </c>
      <c r="AT548">
        <v>0.50761599999999996</v>
      </c>
      <c r="AU548">
        <v>8.75157323</v>
      </c>
      <c r="AV548">
        <v>9.8964900970999992</v>
      </c>
      <c r="AW548">
        <v>2.3456699848000002</v>
      </c>
      <c r="AX548">
        <v>4.2190499305999998</v>
      </c>
      <c r="AY548">
        <v>17171.53</v>
      </c>
      <c r="AZ548">
        <v>4.5503333333000002</v>
      </c>
      <c r="BA548">
        <v>498.83</v>
      </c>
      <c r="BB548">
        <v>2285.7666666999999</v>
      </c>
      <c r="BC548">
        <v>951.35333333000005</v>
      </c>
      <c r="BD548">
        <v>0</v>
      </c>
      <c r="BE548">
        <v>527</v>
      </c>
      <c r="BF548">
        <v>1</v>
      </c>
      <c r="BG548">
        <v>3985759.9282999998</v>
      </c>
      <c r="BH548">
        <v>2799600.1872999999</v>
      </c>
      <c r="BI548">
        <v>0.61784383009999999</v>
      </c>
      <c r="BJ548">
        <v>3.2786170467</v>
      </c>
      <c r="BK548">
        <v>2.0608245866999999</v>
      </c>
      <c r="BL548">
        <f>BK548/BJ548</f>
        <v>0.62856520214041622</v>
      </c>
      <c r="BM548">
        <v>76.153728396999995</v>
      </c>
      <c r="BQ548">
        <v>1</v>
      </c>
      <c r="BR548">
        <v>314</v>
      </c>
      <c r="BS548">
        <v>314</v>
      </c>
      <c r="BT548">
        <v>840</v>
      </c>
      <c r="BU548" t="s">
        <v>743</v>
      </c>
      <c r="BV548" t="s">
        <v>764</v>
      </c>
      <c r="BW548">
        <v>29.76</v>
      </c>
      <c r="BX548">
        <v>-95.38</v>
      </c>
      <c r="BY548" t="s">
        <v>167</v>
      </c>
      <c r="BZ548" t="s">
        <v>168</v>
      </c>
      <c r="CA548" t="s">
        <v>102</v>
      </c>
      <c r="CB548" t="s">
        <v>878</v>
      </c>
      <c r="CC548" t="s">
        <v>80</v>
      </c>
      <c r="CD548" t="s">
        <v>881</v>
      </c>
      <c r="CE548">
        <v>1580.0725037</v>
      </c>
      <c r="CF548">
        <v>709</v>
      </c>
      <c r="CG548">
        <v>904</v>
      </c>
      <c r="CH548">
        <v>1151</v>
      </c>
      <c r="CI548">
        <v>1396</v>
      </c>
      <c r="CJ548">
        <v>1693</v>
      </c>
      <c r="CK548">
        <v>2030</v>
      </c>
      <c r="CL548">
        <v>2424</v>
      </c>
      <c r="CM548">
        <v>2658</v>
      </c>
      <c r="CN548">
        <v>2922</v>
      </c>
      <c r="CO548">
        <v>3353</v>
      </c>
      <c r="CP548">
        <v>3849</v>
      </c>
      <c r="CQ548">
        <v>4364</v>
      </c>
      <c r="CR548">
        <v>4785</v>
      </c>
      <c r="CS548">
        <v>5153</v>
      </c>
      <c r="CT548" t="s">
        <v>885</v>
      </c>
      <c r="CU548">
        <v>5509</v>
      </c>
      <c r="CV548">
        <v>5854</v>
      </c>
      <c r="CW548">
        <v>54103.199999999997</v>
      </c>
      <c r="CX548" t="s">
        <v>891</v>
      </c>
      <c r="CY548" t="s">
        <v>891</v>
      </c>
      <c r="CZ548">
        <v>3615.7472684999998</v>
      </c>
      <c r="DA548">
        <v>-8757.6149060000007</v>
      </c>
      <c r="DB548">
        <v>61.068500518999997</v>
      </c>
      <c r="DC548">
        <v>291.58599853999999</v>
      </c>
      <c r="DD548">
        <f t="shared" si="108"/>
        <v>4.7747365018284675</v>
      </c>
      <c r="DE548">
        <v>9.8964900970999992</v>
      </c>
      <c r="DF548">
        <v>2.3456699848000002</v>
      </c>
      <c r="DG548">
        <v>4.2190499305999998</v>
      </c>
      <c r="DH548">
        <v>17.24052653</v>
      </c>
      <c r="DI548">
        <v>0.50761599999999996</v>
      </c>
      <c r="DJ548">
        <v>8.75157323</v>
      </c>
      <c r="DK548">
        <v>846585.7487</v>
      </c>
      <c r="DL548">
        <v>549652.57002999994</v>
      </c>
      <c r="DM548">
        <v>0.649258</v>
      </c>
      <c r="DN548">
        <f t="shared" ref="DN548:DN572" si="128">IF(AND(D548=1,AM548&gt;1),1,0)</f>
        <v>0</v>
      </c>
      <c r="DO548">
        <f t="shared" ref="DO548:DO572" si="129">IF(AND(DN548=0,AN548=1),AO548,DN548)</f>
        <v>0</v>
      </c>
      <c r="DP548">
        <f t="shared" ref="DP548:DP572" si="130">IF(AND(E548=1,AS549&gt;0.3),1,0)</f>
        <v>0</v>
      </c>
      <c r="DQ548">
        <f t="shared" ref="DQ548:DQ572" si="131">IF(AND(F548=1,AT549&gt;0.4),1,0)</f>
        <v>0</v>
      </c>
      <c r="DR548">
        <f t="shared" ref="DR548:DR572" si="132">IF(AND($F548=1,$AT549&gt;1),1,0)</f>
        <v>0</v>
      </c>
      <c r="DS548">
        <f t="shared" ref="DS548:DS572" si="133">IF(AND($F548=1,$AX548&gt;0.3),1,0)</f>
        <v>1</v>
      </c>
      <c r="DT548">
        <f t="shared" ref="DT548:DT572" si="134">IF(AND($F548=1,$AX548&gt;0.4),1,0)</f>
        <v>1</v>
      </c>
      <c r="DU548">
        <f t="shared" ref="DU548:DU572" si="135">IF(AND($F548=1,$AX548&gt;1),1,0)</f>
        <v>1</v>
      </c>
      <c r="DV548">
        <f t="shared" ref="DV548:DV572" si="136">IF(AND($F548=1,$BI548&gt;0.3),1,0)</f>
        <v>1</v>
      </c>
      <c r="DW548">
        <f t="shared" ref="DW548:DW572" si="137">IF(AND($F548=1,$BI548&gt;0.4),1,0)</f>
        <v>1</v>
      </c>
      <c r="DX548">
        <f t="shared" ref="DX548:DX572" si="138">IF(AND($F548=1,$BI548&gt;1),1,0)</f>
        <v>0</v>
      </c>
      <c r="DY548">
        <f t="shared" ref="DY548:DY572" si="139">IF(AND($F548=1,$BL548&gt;0.3),1,0)</f>
        <v>1</v>
      </c>
      <c r="DZ548">
        <f t="shared" ref="DZ548:DZ572" si="140">IF(AND($F548=1,$BL548&gt;0.4),1,0)</f>
        <v>1</v>
      </c>
      <c r="EA548">
        <f t="shared" ref="EA548:EA572" si="141">IF(AND($F548=1,$BL548&gt;1),1,0)</f>
        <v>0</v>
      </c>
      <c r="EB548" s="3">
        <v>253.1390949813163</v>
      </c>
      <c r="EC548">
        <f t="shared" si="105"/>
        <v>1211270569.4855986</v>
      </c>
      <c r="ED548">
        <f t="shared" si="106"/>
        <v>3316.2780820960947</v>
      </c>
      <c r="EE548">
        <f t="shared" si="107"/>
        <v>3316.2780820960947</v>
      </c>
      <c r="EF548">
        <v>30477.23486</v>
      </c>
      <c r="EG548">
        <v>73486.091793</v>
      </c>
      <c r="EH548">
        <v>0</v>
      </c>
      <c r="EI548">
        <v>28839.738453999998</v>
      </c>
      <c r="EJ548">
        <v>28106.295542</v>
      </c>
      <c r="EK548">
        <v>28106.295542</v>
      </c>
      <c r="EL548">
        <v>31736.975312999999</v>
      </c>
      <c r="EM548">
        <v>0</v>
      </c>
      <c r="EN548">
        <v>0</v>
      </c>
      <c r="EO548">
        <v>88346.807381000006</v>
      </c>
      <c r="EP548">
        <v>51607.582692000004</v>
      </c>
    </row>
    <row r="549" spans="1:146" x14ac:dyDescent="0.25">
      <c r="A549">
        <v>23017</v>
      </c>
      <c r="B549">
        <v>6</v>
      </c>
      <c r="C549">
        <v>0.16666666669999999</v>
      </c>
      <c r="D549">
        <v>0</v>
      </c>
      <c r="E549">
        <v>0.83333333330000003</v>
      </c>
      <c r="F549">
        <v>1</v>
      </c>
      <c r="G549">
        <v>0</v>
      </c>
      <c r="H549">
        <v>715944.86338</v>
      </c>
      <c r="I549">
        <v>428712.12774999999</v>
      </c>
      <c r="J549">
        <v>0</v>
      </c>
      <c r="K549">
        <v>0</v>
      </c>
      <c r="L549">
        <v>0</v>
      </c>
      <c r="M549">
        <v>429930.33577000001</v>
      </c>
      <c r="N549">
        <v>428713.37436000002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29246.594864999999</v>
      </c>
      <c r="W549">
        <v>11641.575171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220</v>
      </c>
      <c r="AG549">
        <v>0.94470000269999999</v>
      </c>
      <c r="AH549">
        <v>78.234049796999997</v>
      </c>
      <c r="AI549">
        <v>85.405776262000003</v>
      </c>
      <c r="AJ549">
        <f t="shared" si="126"/>
        <v>0.91602761805010424</v>
      </c>
      <c r="AK549">
        <v>0</v>
      </c>
      <c r="AL549">
        <v>0</v>
      </c>
      <c r="AM549">
        <v>0</v>
      </c>
      <c r="AN549">
        <f t="shared" si="127"/>
        <v>1</v>
      </c>
      <c r="AQ549">
        <v>16.577080114000001</v>
      </c>
      <c r="AR549">
        <v>0</v>
      </c>
      <c r="AS549">
        <v>280.66290426</v>
      </c>
      <c r="AT549">
        <v>0.18340899999999999</v>
      </c>
      <c r="AU549">
        <v>51.476049039999999</v>
      </c>
      <c r="AV549">
        <v>129.41000366</v>
      </c>
      <c r="AW549">
        <v>556.50402831999997</v>
      </c>
      <c r="AX549">
        <v>0.23253999650000001</v>
      </c>
      <c r="AY549">
        <v>1340.66</v>
      </c>
      <c r="AZ549">
        <v>3.4323999999999999</v>
      </c>
      <c r="BA549">
        <v>78.048000000000002</v>
      </c>
      <c r="BB549">
        <v>501.55</v>
      </c>
      <c r="BC549">
        <v>148.19399999999999</v>
      </c>
      <c r="BD549">
        <v>0</v>
      </c>
      <c r="BE549">
        <v>27000</v>
      </c>
      <c r="BF549">
        <v>1.3125</v>
      </c>
      <c r="BG549">
        <v>2103696.0203999998</v>
      </c>
      <c r="BH549">
        <v>316099.93359999999</v>
      </c>
      <c r="BI549">
        <v>0.12617775959999999</v>
      </c>
      <c r="BJ549">
        <v>0.73579576999999996</v>
      </c>
      <c r="BK549">
        <v>2.6809680000000002E-3</v>
      </c>
      <c r="BL549">
        <f>BK549/BJ549</f>
        <v>3.6436306232094815E-3</v>
      </c>
      <c r="BM549">
        <v>113.33084096</v>
      </c>
      <c r="BQ549">
        <v>0</v>
      </c>
      <c r="BR549">
        <v>498</v>
      </c>
      <c r="BS549">
        <v>497</v>
      </c>
      <c r="BT549">
        <v>840</v>
      </c>
      <c r="BU549" t="s">
        <v>743</v>
      </c>
      <c r="BV549" t="s">
        <v>765</v>
      </c>
      <c r="BW549">
        <v>39.79</v>
      </c>
      <c r="BX549">
        <v>-86.15</v>
      </c>
      <c r="BY549" t="s">
        <v>167</v>
      </c>
      <c r="BZ549" t="s">
        <v>168</v>
      </c>
      <c r="CA549" t="s">
        <v>102</v>
      </c>
      <c r="CB549" t="s">
        <v>878</v>
      </c>
      <c r="CC549" t="s">
        <v>80</v>
      </c>
      <c r="CD549" t="s">
        <v>881</v>
      </c>
      <c r="CE549">
        <v>995.10053765999999</v>
      </c>
      <c r="CF549">
        <v>505</v>
      </c>
      <c r="CG549">
        <v>570</v>
      </c>
      <c r="CH549">
        <v>643</v>
      </c>
      <c r="CI549">
        <v>729</v>
      </c>
      <c r="CJ549">
        <v>821</v>
      </c>
      <c r="CK549">
        <v>829</v>
      </c>
      <c r="CL549">
        <v>838</v>
      </c>
      <c r="CM549">
        <v>877</v>
      </c>
      <c r="CN549">
        <v>921</v>
      </c>
      <c r="CO549">
        <v>1063</v>
      </c>
      <c r="CP549">
        <v>1228</v>
      </c>
      <c r="CQ549">
        <v>1402</v>
      </c>
      <c r="CR549">
        <v>1552</v>
      </c>
      <c r="CS549">
        <v>1690</v>
      </c>
      <c r="CT549" t="s">
        <v>886</v>
      </c>
      <c r="CU549">
        <v>1827</v>
      </c>
      <c r="CV549">
        <v>1962</v>
      </c>
      <c r="CW549">
        <v>41189.800000000003</v>
      </c>
      <c r="CX549" t="s">
        <v>891</v>
      </c>
      <c r="CY549" t="s">
        <v>891</v>
      </c>
      <c r="CZ549">
        <v>4765.9127759000003</v>
      </c>
      <c r="DA549">
        <v>-7330.556184</v>
      </c>
      <c r="DB549">
        <v>64.575302124000004</v>
      </c>
      <c r="DC549">
        <v>111.6949997</v>
      </c>
      <c r="DD549">
        <f t="shared" si="108"/>
        <v>1.7296860568382464</v>
      </c>
      <c r="DE549">
        <v>129.41000366</v>
      </c>
      <c r="DF549">
        <v>556.50402831999997</v>
      </c>
      <c r="DG549">
        <v>0.23253999650000001</v>
      </c>
      <c r="DH549">
        <v>280.66290426</v>
      </c>
      <c r="DI549">
        <v>0.18340899999999999</v>
      </c>
      <c r="DJ549">
        <v>51.476049039999999</v>
      </c>
      <c r="DK549">
        <v>0</v>
      </c>
      <c r="DL549">
        <v>0</v>
      </c>
      <c r="DM549">
        <v>0</v>
      </c>
      <c r="DN549">
        <f t="shared" si="128"/>
        <v>0</v>
      </c>
      <c r="DO549">
        <f t="shared" si="129"/>
        <v>0</v>
      </c>
      <c r="DP549">
        <f t="shared" si="130"/>
        <v>0</v>
      </c>
      <c r="DQ549">
        <f t="shared" si="131"/>
        <v>0</v>
      </c>
      <c r="DR549">
        <f t="shared" si="132"/>
        <v>0</v>
      </c>
      <c r="DS549">
        <f t="shared" si="133"/>
        <v>0</v>
      </c>
      <c r="DT549">
        <f t="shared" si="134"/>
        <v>0</v>
      </c>
      <c r="DU549">
        <f t="shared" si="135"/>
        <v>0</v>
      </c>
      <c r="DV549">
        <f t="shared" si="136"/>
        <v>0</v>
      </c>
      <c r="DW549">
        <f t="shared" si="137"/>
        <v>0</v>
      </c>
      <c r="DX549">
        <f t="shared" si="138"/>
        <v>0</v>
      </c>
      <c r="DY549">
        <f t="shared" si="139"/>
        <v>0</v>
      </c>
      <c r="DZ549">
        <f t="shared" si="140"/>
        <v>0</v>
      </c>
      <c r="EA549">
        <f t="shared" si="141"/>
        <v>0</v>
      </c>
      <c r="EB549" s="3">
        <v>253.1390949813163</v>
      </c>
      <c r="EC549">
        <f t="shared" si="105"/>
        <v>392871875.41100287</v>
      </c>
      <c r="ED549">
        <f t="shared" si="106"/>
        <v>1075.624573336079</v>
      </c>
      <c r="EE549">
        <f t="shared" si="107"/>
        <v>1075.624573336079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28242.714413999998</v>
      </c>
      <c r="EM549">
        <v>0</v>
      </c>
      <c r="EN549">
        <v>0</v>
      </c>
      <c r="EO549">
        <v>35816.168897000003</v>
      </c>
      <c r="EP549">
        <v>6695.8537757000004</v>
      </c>
    </row>
    <row r="550" spans="1:146" x14ac:dyDescent="0.25">
      <c r="A550">
        <v>23020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21033.900167</v>
      </c>
      <c r="I550">
        <v>21033.900167</v>
      </c>
      <c r="J550">
        <v>21033.900167</v>
      </c>
      <c r="K550">
        <v>0</v>
      </c>
      <c r="L550">
        <v>0</v>
      </c>
      <c r="M550">
        <v>21036.937774999999</v>
      </c>
      <c r="N550">
        <v>21036.937774999999</v>
      </c>
      <c r="O550">
        <v>21036.937774999999</v>
      </c>
      <c r="P550">
        <v>0</v>
      </c>
      <c r="Q550">
        <v>0</v>
      </c>
      <c r="R550">
        <v>14624.918111000001</v>
      </c>
      <c r="S550">
        <v>14624.918111000001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6098.8943404000001</v>
      </c>
      <c r="AB550">
        <v>6098.8943404000001</v>
      </c>
      <c r="AC550">
        <v>6098.8943404000001</v>
      </c>
      <c r="AD550">
        <v>0</v>
      </c>
      <c r="AE550">
        <v>0</v>
      </c>
      <c r="AF550">
        <v>9</v>
      </c>
      <c r="AG550">
        <v>0.88990002869999996</v>
      </c>
      <c r="AH550">
        <v>159.09899902000001</v>
      </c>
      <c r="AI550">
        <v>258.55300903</v>
      </c>
      <c r="AJ550">
        <f t="shared" si="126"/>
        <v>0.61534383071728127</v>
      </c>
      <c r="AK550">
        <v>846585.7487</v>
      </c>
      <c r="AL550">
        <v>549652.57002999994</v>
      </c>
      <c r="AM550">
        <v>0.649258</v>
      </c>
      <c r="AN550">
        <f t="shared" si="127"/>
        <v>0</v>
      </c>
      <c r="AQ550">
        <v>4.6167637692000003</v>
      </c>
      <c r="AR550">
        <v>0</v>
      </c>
      <c r="BE550">
        <v>27000</v>
      </c>
      <c r="BF550">
        <v>1.3125</v>
      </c>
      <c r="BQ550">
        <v>1</v>
      </c>
      <c r="BR550">
        <v>325</v>
      </c>
      <c r="BS550">
        <v>325</v>
      </c>
      <c r="BT550">
        <v>840</v>
      </c>
      <c r="BU550" t="s">
        <v>743</v>
      </c>
      <c r="BV550" t="s">
        <v>766</v>
      </c>
      <c r="BW550">
        <v>30.32</v>
      </c>
      <c r="BX550">
        <v>-81.66</v>
      </c>
      <c r="BY550" t="s">
        <v>167</v>
      </c>
      <c r="BZ550" t="s">
        <v>168</v>
      </c>
      <c r="CA550" t="s">
        <v>102</v>
      </c>
      <c r="CB550" t="s">
        <v>878</v>
      </c>
      <c r="CC550" t="s">
        <v>80</v>
      </c>
      <c r="CD550" t="s">
        <v>881</v>
      </c>
      <c r="CE550">
        <v>836.30669279000006</v>
      </c>
      <c r="CF550">
        <v>246</v>
      </c>
      <c r="CG550">
        <v>304</v>
      </c>
      <c r="CH550">
        <v>376</v>
      </c>
      <c r="CI550">
        <v>448</v>
      </c>
      <c r="CJ550">
        <v>531</v>
      </c>
      <c r="CK550">
        <v>564</v>
      </c>
      <c r="CL550">
        <v>601</v>
      </c>
      <c r="CM550">
        <v>668</v>
      </c>
      <c r="CN550">
        <v>742</v>
      </c>
      <c r="CO550">
        <v>811</v>
      </c>
      <c r="CP550">
        <v>886</v>
      </c>
      <c r="CQ550">
        <v>972</v>
      </c>
      <c r="CR550">
        <v>1066</v>
      </c>
      <c r="CS550">
        <v>1164</v>
      </c>
      <c r="CT550" t="s">
        <v>886</v>
      </c>
      <c r="CU550">
        <v>1263</v>
      </c>
      <c r="CV550">
        <v>1361</v>
      </c>
      <c r="CW550">
        <v>38618.1</v>
      </c>
      <c r="CX550" t="s">
        <v>891</v>
      </c>
      <c r="CY550" t="s">
        <v>891</v>
      </c>
      <c r="CZ550">
        <v>3681.2886079</v>
      </c>
      <c r="DA550">
        <v>-7471.5678470000003</v>
      </c>
      <c r="DB550">
        <v>258.55300903</v>
      </c>
      <c r="DC550">
        <v>159.09899902000001</v>
      </c>
      <c r="DD550">
        <f t="shared" si="108"/>
        <v>0.61534383071728127</v>
      </c>
      <c r="DE550">
        <v>3.5386900901999998</v>
      </c>
      <c r="DF550">
        <v>8.0834903717</v>
      </c>
      <c r="DG550">
        <v>0.43776699899999999</v>
      </c>
      <c r="DH550">
        <v>4.1995927999999996</v>
      </c>
      <c r="DI550">
        <v>0.25824999999999998</v>
      </c>
      <c r="DJ550">
        <v>1.0845448099999999</v>
      </c>
      <c r="DK550">
        <v>846585.7487</v>
      </c>
      <c r="DL550">
        <v>549652.57002999994</v>
      </c>
      <c r="DM550">
        <v>0.649258</v>
      </c>
      <c r="DN550">
        <f t="shared" si="128"/>
        <v>0</v>
      </c>
      <c r="DO550">
        <f t="shared" si="129"/>
        <v>0</v>
      </c>
      <c r="DP550">
        <f t="shared" si="130"/>
        <v>0</v>
      </c>
      <c r="DQ550">
        <f t="shared" si="131"/>
        <v>0</v>
      </c>
      <c r="DR550">
        <f t="shared" si="132"/>
        <v>0</v>
      </c>
      <c r="DS550">
        <f t="shared" si="133"/>
        <v>0</v>
      </c>
      <c r="DT550">
        <f t="shared" si="134"/>
        <v>0</v>
      </c>
      <c r="DU550">
        <f t="shared" si="135"/>
        <v>0</v>
      </c>
      <c r="DV550">
        <f t="shared" si="136"/>
        <v>0</v>
      </c>
      <c r="DW550">
        <f t="shared" si="137"/>
        <v>0</v>
      </c>
      <c r="DX550">
        <f t="shared" si="138"/>
        <v>0</v>
      </c>
      <c r="DY550">
        <f t="shared" si="139"/>
        <v>0</v>
      </c>
      <c r="DZ550">
        <f t="shared" si="140"/>
        <v>0</v>
      </c>
      <c r="EA550">
        <f t="shared" si="141"/>
        <v>0</v>
      </c>
      <c r="EB550" s="3">
        <v>253.1390949813163</v>
      </c>
      <c r="EC550">
        <f t="shared" si="105"/>
        <v>269846275.25008321</v>
      </c>
      <c r="ED550">
        <f t="shared" si="106"/>
        <v>738.79883709810599</v>
      </c>
      <c r="EE550">
        <f t="shared" si="107"/>
        <v>738.79883709810599</v>
      </c>
      <c r="EF550">
        <v>0</v>
      </c>
      <c r="EG550">
        <v>21036.937774999999</v>
      </c>
      <c r="EH550">
        <v>6098.8943404000001</v>
      </c>
      <c r="EI550">
        <v>0</v>
      </c>
      <c r="EJ550">
        <v>0</v>
      </c>
      <c r="EK550">
        <v>0</v>
      </c>
      <c r="EL550">
        <v>31306.449745000002</v>
      </c>
      <c r="EM550">
        <v>26953.006041000001</v>
      </c>
      <c r="EN550">
        <v>26953.006041000001</v>
      </c>
      <c r="EO550">
        <v>98024.862429999994</v>
      </c>
    </row>
    <row r="551" spans="1:146" x14ac:dyDescent="0.25">
      <c r="A551">
        <v>23028</v>
      </c>
      <c r="B551">
        <v>2</v>
      </c>
      <c r="C551">
        <v>0.5</v>
      </c>
      <c r="D551">
        <v>1</v>
      </c>
      <c r="E551">
        <v>0.5</v>
      </c>
      <c r="F551">
        <v>1</v>
      </c>
      <c r="G551">
        <v>0</v>
      </c>
      <c r="H551">
        <v>643611.65174999996</v>
      </c>
      <c r="I551">
        <v>643611.65174999996</v>
      </c>
      <c r="J551">
        <v>174002.18859000001</v>
      </c>
      <c r="K551">
        <v>0</v>
      </c>
      <c r="L551">
        <v>0</v>
      </c>
      <c r="M551">
        <v>514174.11343999999</v>
      </c>
      <c r="N551">
        <v>514174.11343999999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5992.8131580999998</v>
      </c>
      <c r="W551">
        <v>5992.8131580999998</v>
      </c>
      <c r="X551">
        <v>5992.8131580999998</v>
      </c>
      <c r="Y551">
        <v>5992.8131580999998</v>
      </c>
      <c r="Z551">
        <v>0</v>
      </c>
      <c r="AA551">
        <v>7640.0112250000002</v>
      </c>
      <c r="AB551">
        <v>7640.0112250000002</v>
      </c>
      <c r="AC551">
        <v>7640.0112250000002</v>
      </c>
      <c r="AD551">
        <v>7640.0112250000002</v>
      </c>
      <c r="AE551">
        <v>5200.3037218999998</v>
      </c>
      <c r="AF551">
        <v>225</v>
      </c>
      <c r="AG551">
        <v>0.85420000549999997</v>
      </c>
      <c r="AH551">
        <v>77.223602295000006</v>
      </c>
      <c r="AI551">
        <v>108.67500305</v>
      </c>
      <c r="AJ551">
        <f t="shared" si="126"/>
        <v>0.71059213368018403</v>
      </c>
      <c r="AK551">
        <v>0</v>
      </c>
      <c r="AL551">
        <v>0</v>
      </c>
      <c r="AM551">
        <v>0</v>
      </c>
      <c r="AN551">
        <f t="shared" si="127"/>
        <v>1</v>
      </c>
      <c r="AO551">
        <v>0</v>
      </c>
      <c r="AQ551">
        <v>4.5957986861000002</v>
      </c>
      <c r="AR551">
        <v>0</v>
      </c>
      <c r="AS551">
        <v>150.90601164</v>
      </c>
      <c r="AT551">
        <v>0.44840999999999998</v>
      </c>
      <c r="AU551">
        <v>67.667821439999997</v>
      </c>
      <c r="AV551">
        <v>129.41000366</v>
      </c>
      <c r="AW551">
        <v>556.50402831999997</v>
      </c>
      <c r="AX551">
        <v>0.23253999650000001</v>
      </c>
      <c r="AY551">
        <v>1068257.3700000001</v>
      </c>
      <c r="AZ551">
        <v>7.3949999999999996</v>
      </c>
      <c r="BA551">
        <v>9714.7900000000009</v>
      </c>
      <c r="BB551">
        <v>20874.740000000002</v>
      </c>
      <c r="BC551">
        <v>14476.5</v>
      </c>
      <c r="BD551">
        <v>0</v>
      </c>
      <c r="BE551">
        <v>27000</v>
      </c>
      <c r="BF551">
        <v>1.3125</v>
      </c>
      <c r="BG551">
        <v>67883679.687999994</v>
      </c>
      <c r="BH551">
        <v>55290792.236000001</v>
      </c>
      <c r="BI551">
        <v>0.81449315200000005</v>
      </c>
      <c r="BJ551">
        <v>54.127780909999998</v>
      </c>
      <c r="BK551">
        <v>24.008495329999999</v>
      </c>
      <c r="BL551">
        <f>BK551/BJ551</f>
        <v>0.44355218201018987</v>
      </c>
      <c r="BM551">
        <v>4.9065069799999996</v>
      </c>
      <c r="BQ551">
        <v>0</v>
      </c>
      <c r="BR551">
        <v>491</v>
      </c>
      <c r="BS551">
        <v>490</v>
      </c>
      <c r="BT551">
        <v>840</v>
      </c>
      <c r="BU551" t="s">
        <v>743</v>
      </c>
      <c r="BV551" t="s">
        <v>767</v>
      </c>
      <c r="BW551">
        <v>39.1</v>
      </c>
      <c r="BX551">
        <v>-94.61</v>
      </c>
      <c r="BY551" t="s">
        <v>167</v>
      </c>
      <c r="BZ551" t="s">
        <v>168</v>
      </c>
      <c r="CA551" t="s">
        <v>102</v>
      </c>
      <c r="CB551" t="s">
        <v>878</v>
      </c>
      <c r="CC551" t="s">
        <v>80</v>
      </c>
      <c r="CD551" t="s">
        <v>881</v>
      </c>
      <c r="CE551">
        <v>820.23845314000005</v>
      </c>
      <c r="CF551">
        <v>703</v>
      </c>
      <c r="CG551">
        <v>808</v>
      </c>
      <c r="CH551">
        <v>925</v>
      </c>
      <c r="CI551">
        <v>1005</v>
      </c>
      <c r="CJ551">
        <v>1086</v>
      </c>
      <c r="CK551">
        <v>1079</v>
      </c>
      <c r="CL551">
        <v>1075</v>
      </c>
      <c r="CM551">
        <v>1152</v>
      </c>
      <c r="CN551">
        <v>1233</v>
      </c>
      <c r="CO551">
        <v>1297</v>
      </c>
      <c r="CP551">
        <v>1365</v>
      </c>
      <c r="CQ551">
        <v>1453</v>
      </c>
      <c r="CR551">
        <v>1577</v>
      </c>
      <c r="CS551">
        <v>1714</v>
      </c>
      <c r="CT551" t="s">
        <v>886</v>
      </c>
      <c r="CU551">
        <v>1852</v>
      </c>
      <c r="CV551">
        <v>1989</v>
      </c>
      <c r="CW551">
        <v>37961.1</v>
      </c>
      <c r="CX551" t="s">
        <v>891</v>
      </c>
      <c r="CY551" t="s">
        <v>891</v>
      </c>
      <c r="CZ551">
        <v>4688.5550210000001</v>
      </c>
      <c r="DA551">
        <v>-8100.4646380000004</v>
      </c>
      <c r="DB551">
        <v>108.67500305</v>
      </c>
      <c r="DC551">
        <v>77.223602295000006</v>
      </c>
      <c r="DD551">
        <f t="shared" si="108"/>
        <v>0.71059213368018403</v>
      </c>
      <c r="DE551">
        <v>129.41000366</v>
      </c>
      <c r="DF551">
        <v>556.50402831999997</v>
      </c>
      <c r="DG551">
        <v>0.23253999650000001</v>
      </c>
      <c r="DH551">
        <v>150.90601164</v>
      </c>
      <c r="DI551">
        <v>0.44840999999999998</v>
      </c>
      <c r="DJ551">
        <v>67.667821439999997</v>
      </c>
      <c r="DK551">
        <v>0</v>
      </c>
      <c r="DL551">
        <v>0</v>
      </c>
      <c r="DM551">
        <v>0</v>
      </c>
      <c r="DN551">
        <f t="shared" si="128"/>
        <v>0</v>
      </c>
      <c r="DO551">
        <f t="shared" si="129"/>
        <v>0</v>
      </c>
      <c r="DP551">
        <f t="shared" si="130"/>
        <v>0</v>
      </c>
      <c r="DQ551">
        <f t="shared" si="131"/>
        <v>1</v>
      </c>
      <c r="DR551">
        <f t="shared" si="132"/>
        <v>0</v>
      </c>
      <c r="DS551">
        <f t="shared" si="133"/>
        <v>0</v>
      </c>
      <c r="DT551">
        <f t="shared" si="134"/>
        <v>0</v>
      </c>
      <c r="DU551">
        <f t="shared" si="135"/>
        <v>0</v>
      </c>
      <c r="DV551">
        <f t="shared" si="136"/>
        <v>1</v>
      </c>
      <c r="DW551">
        <f t="shared" si="137"/>
        <v>1</v>
      </c>
      <c r="DX551">
        <f t="shared" si="138"/>
        <v>0</v>
      </c>
      <c r="DY551">
        <f t="shared" si="139"/>
        <v>1</v>
      </c>
      <c r="DZ551">
        <f t="shared" si="140"/>
        <v>1</v>
      </c>
      <c r="EA551">
        <f t="shared" si="141"/>
        <v>0</v>
      </c>
      <c r="EB551" s="3">
        <v>253.1390949813163</v>
      </c>
      <c r="EC551">
        <f t="shared" si="105"/>
        <v>399200352.78553581</v>
      </c>
      <c r="ED551">
        <f t="shared" si="106"/>
        <v>1092.9510000972916</v>
      </c>
      <c r="EE551">
        <f t="shared" si="107"/>
        <v>1092.9510000972916</v>
      </c>
      <c r="EF551">
        <v>137122.76315000001</v>
      </c>
      <c r="EG551">
        <v>0</v>
      </c>
      <c r="EH551">
        <v>7640.0112250000002</v>
      </c>
      <c r="EI551">
        <v>0</v>
      </c>
      <c r="EJ551">
        <v>0</v>
      </c>
      <c r="EK551">
        <v>0</v>
      </c>
      <c r="EL551">
        <v>0</v>
      </c>
      <c r="EM551">
        <v>32533.037262000002</v>
      </c>
      <c r="EN551">
        <v>32533.037262000002</v>
      </c>
      <c r="EO551">
        <v>32533.037262000002</v>
      </c>
      <c r="EP551">
        <v>1070648.9867</v>
      </c>
    </row>
    <row r="552" spans="1:146" x14ac:dyDescent="0.25">
      <c r="A552">
        <v>23043</v>
      </c>
      <c r="B552">
        <v>2</v>
      </c>
      <c r="C552">
        <v>0.5</v>
      </c>
      <c r="D552">
        <v>1</v>
      </c>
      <c r="E552">
        <v>0.5</v>
      </c>
      <c r="F552">
        <v>1</v>
      </c>
      <c r="G552">
        <v>0</v>
      </c>
      <c r="H552">
        <v>92146.407947999993</v>
      </c>
      <c r="I552">
        <v>92146.407947999993</v>
      </c>
      <c r="J552">
        <v>35308.807541000002</v>
      </c>
      <c r="K552">
        <v>35308.807541000002</v>
      </c>
      <c r="L552">
        <v>15827.186856</v>
      </c>
      <c r="M552">
        <v>224501.30853000001</v>
      </c>
      <c r="N552">
        <v>224501.30853000001</v>
      </c>
      <c r="O552">
        <v>224501.30853000001</v>
      </c>
      <c r="P552">
        <v>224501.30853000001</v>
      </c>
      <c r="Q552">
        <v>224501.30853000001</v>
      </c>
      <c r="R552">
        <v>0</v>
      </c>
      <c r="S552">
        <v>0</v>
      </c>
      <c r="T552">
        <v>0</v>
      </c>
      <c r="U552">
        <v>0</v>
      </c>
      <c r="V552">
        <v>10696.669857999999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684</v>
      </c>
      <c r="AG552">
        <v>6.9300003400000004E-2</v>
      </c>
      <c r="AH552">
        <v>47.040544509999997</v>
      </c>
      <c r="AI552">
        <v>0</v>
      </c>
      <c r="AJ552">
        <f t="shared" si="126"/>
        <v>100</v>
      </c>
      <c r="AK552">
        <v>70181.031449999995</v>
      </c>
      <c r="AL552">
        <v>106899.67692</v>
      </c>
      <c r="AM552">
        <v>1.523199</v>
      </c>
      <c r="AN552">
        <f t="shared" si="127"/>
        <v>0</v>
      </c>
      <c r="AQ552">
        <v>19.599364406999999</v>
      </c>
      <c r="AR552">
        <v>0</v>
      </c>
      <c r="AS552">
        <v>34.260128450000003</v>
      </c>
      <c r="AT552">
        <v>0.681701</v>
      </c>
      <c r="AU552">
        <v>23.35516007</v>
      </c>
      <c r="AV552">
        <v>34.278400421000001</v>
      </c>
      <c r="AW552">
        <v>8.3078699111999992</v>
      </c>
      <c r="AX552">
        <v>4.1260199547000003</v>
      </c>
      <c r="AY552">
        <v>424041.13</v>
      </c>
      <c r="AZ552">
        <v>7.1929999999999996</v>
      </c>
      <c r="BA552">
        <v>2613.4499999999998</v>
      </c>
      <c r="BB552">
        <v>10039.129999999999</v>
      </c>
      <c r="BC552">
        <v>4104.03</v>
      </c>
      <c r="BD552">
        <v>0</v>
      </c>
      <c r="BE552">
        <v>27000</v>
      </c>
      <c r="BF552">
        <v>1.3125</v>
      </c>
      <c r="BG552">
        <v>18598466.796999998</v>
      </c>
      <c r="BH552">
        <v>8059959.8789999997</v>
      </c>
      <c r="BI552">
        <v>0.43336689880000001</v>
      </c>
      <c r="BJ552">
        <v>9.0035362200000009</v>
      </c>
      <c r="BK552">
        <v>2.8695829999999999E-2</v>
      </c>
      <c r="BL552">
        <f>BK552/BJ552</f>
        <v>3.1871732726810749E-3</v>
      </c>
      <c r="BM552">
        <v>4.7127538729999996</v>
      </c>
      <c r="BQ552">
        <v>0</v>
      </c>
      <c r="BR552">
        <v>441</v>
      </c>
      <c r="BS552">
        <v>440</v>
      </c>
      <c r="BT552">
        <v>840</v>
      </c>
      <c r="BU552" t="s">
        <v>743</v>
      </c>
      <c r="BV552" t="s">
        <v>768</v>
      </c>
      <c r="BW552">
        <v>36.19</v>
      </c>
      <c r="BX552">
        <v>-115.22</v>
      </c>
      <c r="BY552" t="s">
        <v>167</v>
      </c>
      <c r="BZ552" t="s">
        <v>168</v>
      </c>
      <c r="CA552" t="s">
        <v>102</v>
      </c>
      <c r="CB552" t="s">
        <v>878</v>
      </c>
      <c r="CC552" t="s">
        <v>96</v>
      </c>
      <c r="CD552" t="s">
        <v>96</v>
      </c>
      <c r="CE552">
        <v>1563.4758777</v>
      </c>
      <c r="CF552">
        <v>35</v>
      </c>
      <c r="CG552">
        <v>56</v>
      </c>
      <c r="CH552">
        <v>92</v>
      </c>
      <c r="CI552">
        <v>149</v>
      </c>
      <c r="CJ552">
        <v>240</v>
      </c>
      <c r="CK552">
        <v>325</v>
      </c>
      <c r="CL552">
        <v>438</v>
      </c>
      <c r="CM552">
        <v>556</v>
      </c>
      <c r="CN552">
        <v>708</v>
      </c>
      <c r="CO552">
        <v>973</v>
      </c>
      <c r="CP552">
        <v>1335</v>
      </c>
      <c r="CQ552">
        <v>1739</v>
      </c>
      <c r="CR552">
        <v>1995</v>
      </c>
      <c r="CS552">
        <v>2174</v>
      </c>
      <c r="CT552" t="s">
        <v>886</v>
      </c>
      <c r="CU552">
        <v>2344</v>
      </c>
      <c r="CV552">
        <v>2511</v>
      </c>
      <c r="CW552">
        <v>46677.4</v>
      </c>
      <c r="CX552" t="s">
        <v>891</v>
      </c>
      <c r="CY552" t="s">
        <v>891</v>
      </c>
      <c r="CZ552">
        <v>4359.2468582000001</v>
      </c>
      <c r="DA552">
        <v>-10109.559929999999</v>
      </c>
      <c r="DB552">
        <v>0</v>
      </c>
      <c r="DC552">
        <v>91.514099121000001</v>
      </c>
      <c r="DD552">
        <f t="shared" si="108"/>
        <v>100</v>
      </c>
      <c r="DE552">
        <v>34.278400421000001</v>
      </c>
      <c r="DF552">
        <v>8.3078699111999992</v>
      </c>
      <c r="DG552">
        <v>4.1260199547000003</v>
      </c>
      <c r="DH552">
        <v>1.334435E-2</v>
      </c>
      <c r="DI552">
        <v>28.725300000000001</v>
      </c>
      <c r="DJ552">
        <v>0.38331997000000001</v>
      </c>
      <c r="DK552">
        <v>0</v>
      </c>
      <c r="DL552">
        <v>0</v>
      </c>
      <c r="DM552">
        <v>0</v>
      </c>
      <c r="DN552">
        <f t="shared" si="128"/>
        <v>1</v>
      </c>
      <c r="DO552">
        <f t="shared" si="129"/>
        <v>1</v>
      </c>
      <c r="DP552">
        <f t="shared" si="130"/>
        <v>0</v>
      </c>
      <c r="DQ552">
        <f t="shared" si="131"/>
        <v>1</v>
      </c>
      <c r="DR552">
        <f t="shared" si="132"/>
        <v>0</v>
      </c>
      <c r="DS552">
        <f t="shared" si="133"/>
        <v>1</v>
      </c>
      <c r="DT552">
        <f t="shared" si="134"/>
        <v>1</v>
      </c>
      <c r="DU552">
        <f t="shared" si="135"/>
        <v>1</v>
      </c>
      <c r="DV552">
        <f t="shared" si="136"/>
        <v>1</v>
      </c>
      <c r="DW552">
        <f t="shared" si="137"/>
        <v>1</v>
      </c>
      <c r="DX552">
        <f t="shared" si="138"/>
        <v>0</v>
      </c>
      <c r="DY552">
        <f t="shared" si="139"/>
        <v>0</v>
      </c>
      <c r="DZ552">
        <f t="shared" si="140"/>
        <v>0</v>
      </c>
      <c r="EA552">
        <f t="shared" si="141"/>
        <v>0</v>
      </c>
      <c r="EB552" s="3">
        <v>253.1390949813163</v>
      </c>
      <c r="EC552">
        <f t="shared" si="105"/>
        <v>505012494.48772603</v>
      </c>
      <c r="ED552">
        <f t="shared" si="106"/>
        <v>1382.6488555447668</v>
      </c>
      <c r="EE552">
        <f t="shared" si="107"/>
        <v>1382.6488555447668</v>
      </c>
      <c r="EF552">
        <v>35308.807541000002</v>
      </c>
      <c r="EG552">
        <v>224501.30853000001</v>
      </c>
      <c r="EH552">
        <v>0</v>
      </c>
      <c r="EI552">
        <v>10696.669857999999</v>
      </c>
      <c r="EJ552">
        <v>15829.042787</v>
      </c>
      <c r="EK552">
        <v>15829.042787</v>
      </c>
      <c r="EL552">
        <v>15829.042787</v>
      </c>
      <c r="EM552">
        <v>0</v>
      </c>
      <c r="EN552">
        <v>0</v>
      </c>
      <c r="EO552">
        <v>0</v>
      </c>
      <c r="EP552">
        <v>424967.03068000003</v>
      </c>
    </row>
    <row r="553" spans="1:146" x14ac:dyDescent="0.25">
      <c r="A553">
        <v>23052</v>
      </c>
      <c r="B553">
        <v>68</v>
      </c>
      <c r="C553">
        <v>1.47058824E-2</v>
      </c>
      <c r="D553">
        <v>0</v>
      </c>
      <c r="E553">
        <v>0.98529411759999996</v>
      </c>
      <c r="F553">
        <v>1</v>
      </c>
      <c r="G553">
        <v>0</v>
      </c>
      <c r="H553">
        <v>88197.224923000002</v>
      </c>
      <c r="I553">
        <v>68944.466597000006</v>
      </c>
      <c r="J553">
        <v>68944.466597000006</v>
      </c>
      <c r="K553">
        <v>68944.466597000006</v>
      </c>
      <c r="L553">
        <v>52480.961762999999</v>
      </c>
      <c r="M553">
        <v>8807.5833026</v>
      </c>
      <c r="N553">
        <v>8807.5833026</v>
      </c>
      <c r="O553">
        <v>8807.5833026</v>
      </c>
      <c r="P553">
        <v>8807.5833026</v>
      </c>
      <c r="Q553">
        <v>8807.5833026</v>
      </c>
      <c r="R553">
        <v>51937.866201999997</v>
      </c>
      <c r="S553">
        <v>36516.279590999999</v>
      </c>
      <c r="T553">
        <v>26120.720153999999</v>
      </c>
      <c r="U553">
        <v>20860.977931000001</v>
      </c>
      <c r="V553">
        <v>21691.984937000001</v>
      </c>
      <c r="W553">
        <v>21691.984937000001</v>
      </c>
      <c r="X553">
        <v>8185.8193976000002</v>
      </c>
      <c r="Y553">
        <v>8185.8193976000002</v>
      </c>
      <c r="Z553">
        <v>8185.8193976000002</v>
      </c>
      <c r="AA553">
        <v>7119.7047157999996</v>
      </c>
      <c r="AB553">
        <v>7119.7047157999996</v>
      </c>
      <c r="AC553">
        <v>7119.7047157999996</v>
      </c>
      <c r="AD553">
        <v>7119.7047157999996</v>
      </c>
      <c r="AE553">
        <v>7119.7047157999996</v>
      </c>
      <c r="AF553">
        <v>118</v>
      </c>
      <c r="AG553">
        <v>0.2942000032</v>
      </c>
      <c r="AH553">
        <v>116.01126811</v>
      </c>
      <c r="AI553">
        <v>100.81047054</v>
      </c>
      <c r="AJ553">
        <f t="shared" si="126"/>
        <v>1.1507859003987941</v>
      </c>
      <c r="AK553">
        <v>20209.522153999998</v>
      </c>
      <c r="AL553">
        <v>64619.680084</v>
      </c>
      <c r="AM553">
        <v>1.0120760147000001</v>
      </c>
      <c r="AN553">
        <f t="shared" si="127"/>
        <v>0</v>
      </c>
      <c r="AQ553">
        <v>373.70500066</v>
      </c>
      <c r="AR553">
        <v>0.97058823530000005</v>
      </c>
      <c r="AS553">
        <v>15.329991044</v>
      </c>
      <c r="AT553">
        <v>0.91480618810000003</v>
      </c>
      <c r="AU553">
        <v>12.042295941000001</v>
      </c>
      <c r="AV553">
        <v>25.694781575</v>
      </c>
      <c r="AW553">
        <v>7.0079424301</v>
      </c>
      <c r="AX553">
        <v>17.194643837000001</v>
      </c>
      <c r="AY553">
        <v>15084.31791</v>
      </c>
      <c r="AZ553">
        <v>6.5956417910000003</v>
      </c>
      <c r="BA553">
        <v>80.550597014999994</v>
      </c>
      <c r="BB553">
        <v>814.64179104000004</v>
      </c>
      <c r="BC553">
        <v>243.30208955000001</v>
      </c>
      <c r="BD553">
        <v>2.223880597</v>
      </c>
      <c r="BE553">
        <v>546</v>
      </c>
      <c r="BF553">
        <v>1</v>
      </c>
      <c r="BG553">
        <v>2069352.8313</v>
      </c>
      <c r="BH553">
        <v>724288.19077999995</v>
      </c>
      <c r="BI553">
        <v>2.5276662304999999</v>
      </c>
      <c r="BJ553">
        <v>1.8531144957000001</v>
      </c>
      <c r="BK553">
        <v>1.1987767754</v>
      </c>
      <c r="BL553">
        <f>BK553/BJ553</f>
        <v>0.64689838549191814</v>
      </c>
      <c r="BM553">
        <v>16.250936161999999</v>
      </c>
      <c r="BQ553">
        <v>0</v>
      </c>
      <c r="BR553">
        <v>399</v>
      </c>
      <c r="BS553">
        <v>398</v>
      </c>
      <c r="BT553">
        <v>840</v>
      </c>
      <c r="BU553" t="s">
        <v>743</v>
      </c>
      <c r="BV553" t="s">
        <v>769</v>
      </c>
      <c r="BW553">
        <v>34.090000000000003</v>
      </c>
      <c r="BX553">
        <v>-118.38</v>
      </c>
      <c r="BY553" t="s">
        <v>167</v>
      </c>
      <c r="BZ553" t="s">
        <v>168</v>
      </c>
      <c r="CA553" t="s">
        <v>102</v>
      </c>
      <c r="CB553" t="s">
        <v>878</v>
      </c>
      <c r="CC553" t="s">
        <v>74</v>
      </c>
      <c r="CD553" t="s">
        <v>74</v>
      </c>
      <c r="CE553">
        <v>3180.5984904000002</v>
      </c>
      <c r="CF553">
        <v>4046</v>
      </c>
      <c r="CG553">
        <v>5154</v>
      </c>
      <c r="CH553">
        <v>6530</v>
      </c>
      <c r="CI553">
        <v>7408</v>
      </c>
      <c r="CJ553">
        <v>8378</v>
      </c>
      <c r="CK553">
        <v>8926</v>
      </c>
      <c r="CL553">
        <v>9512</v>
      </c>
      <c r="CM553">
        <v>10181</v>
      </c>
      <c r="CN553">
        <v>10883</v>
      </c>
      <c r="CO553">
        <v>11339</v>
      </c>
      <c r="CP553">
        <v>11814</v>
      </c>
      <c r="CQ553">
        <v>12412</v>
      </c>
      <c r="CR553">
        <v>13223</v>
      </c>
      <c r="CS553">
        <v>14081</v>
      </c>
      <c r="CT553" t="s">
        <v>885</v>
      </c>
      <c r="CU553">
        <v>14907</v>
      </c>
      <c r="CV553">
        <v>15687</v>
      </c>
      <c r="CW553">
        <v>43427.3</v>
      </c>
      <c r="CX553" t="s">
        <v>891</v>
      </c>
      <c r="CY553" t="s">
        <v>891</v>
      </c>
      <c r="CZ553">
        <v>4118.6986362999996</v>
      </c>
      <c r="DA553">
        <v>-10555.30084</v>
      </c>
      <c r="DB553">
        <v>442.33499146000003</v>
      </c>
      <c r="DC553">
        <v>62.2643013</v>
      </c>
      <c r="DD553">
        <f t="shared" si="108"/>
        <v>0.14076277595513378</v>
      </c>
      <c r="DE553">
        <v>2.4219110000000001</v>
      </c>
      <c r="DF553">
        <v>0</v>
      </c>
      <c r="DG553">
        <v>0</v>
      </c>
      <c r="DH553">
        <v>2.0005551000000001</v>
      </c>
      <c r="DI553">
        <v>1.3277300000000001</v>
      </c>
      <c r="DJ553">
        <v>2.65619804</v>
      </c>
      <c r="DK553">
        <v>0</v>
      </c>
      <c r="DL553">
        <v>0</v>
      </c>
      <c r="DM553">
        <v>0</v>
      </c>
      <c r="DN553">
        <f t="shared" si="128"/>
        <v>0</v>
      </c>
      <c r="DO553">
        <f t="shared" si="129"/>
        <v>0</v>
      </c>
      <c r="DP553">
        <f t="shared" si="130"/>
        <v>0</v>
      </c>
      <c r="DQ553">
        <f t="shared" si="131"/>
        <v>0</v>
      </c>
      <c r="DR553">
        <f t="shared" si="132"/>
        <v>0</v>
      </c>
      <c r="DS553">
        <f t="shared" si="133"/>
        <v>1</v>
      </c>
      <c r="DT553">
        <f t="shared" si="134"/>
        <v>1</v>
      </c>
      <c r="DU553">
        <f t="shared" si="135"/>
        <v>1</v>
      </c>
      <c r="DV553">
        <f t="shared" si="136"/>
        <v>1</v>
      </c>
      <c r="DW553">
        <f t="shared" si="137"/>
        <v>1</v>
      </c>
      <c r="DX553">
        <f t="shared" si="138"/>
        <v>1</v>
      </c>
      <c r="DY553">
        <f t="shared" si="139"/>
        <v>1</v>
      </c>
      <c r="DZ553">
        <f t="shared" si="140"/>
        <v>1</v>
      </c>
      <c r="EA553">
        <f t="shared" si="141"/>
        <v>0</v>
      </c>
      <c r="EB553" s="3">
        <v>253.1390949813163</v>
      </c>
      <c r="EC553">
        <f t="shared" si="105"/>
        <v>3347258252.9379454</v>
      </c>
      <c r="ED553">
        <f t="shared" si="106"/>
        <v>9164.2936425405751</v>
      </c>
      <c r="EE553">
        <f t="shared" si="107"/>
        <v>9164.2936425405751</v>
      </c>
      <c r="EF553">
        <v>68944.466597000006</v>
      </c>
      <c r="EG553">
        <v>8807.5833026</v>
      </c>
      <c r="EH553">
        <v>7119.7047157999996</v>
      </c>
      <c r="EI553">
        <v>21691.984937000001</v>
      </c>
      <c r="EJ553">
        <v>8807.5833026</v>
      </c>
      <c r="EK553">
        <v>8807.5833026</v>
      </c>
      <c r="EL553">
        <v>230437.98881000001</v>
      </c>
      <c r="EM553">
        <v>9566.0235692999995</v>
      </c>
      <c r="EN553">
        <v>9566.0235692999995</v>
      </c>
      <c r="EO553">
        <v>239898.60260000001</v>
      </c>
      <c r="EP553">
        <v>1019634.2286</v>
      </c>
    </row>
    <row r="554" spans="1:146" x14ac:dyDescent="0.25">
      <c r="A554">
        <v>23053</v>
      </c>
      <c r="B554">
        <v>2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549033.16757000005</v>
      </c>
      <c r="I554">
        <v>402734.72652000003</v>
      </c>
      <c r="J554">
        <v>0</v>
      </c>
      <c r="K554">
        <v>0</v>
      </c>
      <c r="L554">
        <v>0</v>
      </c>
      <c r="M554">
        <v>273693.51955999999</v>
      </c>
      <c r="N554">
        <v>273693.51955999999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14478.827832999999</v>
      </c>
      <c r="AB554">
        <v>14478.827832999999</v>
      </c>
      <c r="AC554">
        <v>0</v>
      </c>
      <c r="AD554">
        <v>0</v>
      </c>
      <c r="AE554">
        <v>0</v>
      </c>
      <c r="AF554">
        <v>134</v>
      </c>
      <c r="AG554">
        <v>0.95999997849999996</v>
      </c>
      <c r="AH554">
        <v>93.261398314999994</v>
      </c>
      <c r="AI554">
        <v>202.69500732</v>
      </c>
      <c r="AJ554">
        <f t="shared" si="126"/>
        <v>0.46010703247251544</v>
      </c>
      <c r="AK554">
        <v>0</v>
      </c>
      <c r="AL554">
        <v>0</v>
      </c>
      <c r="AM554">
        <v>0</v>
      </c>
      <c r="AN554">
        <f t="shared" si="127"/>
        <v>1</v>
      </c>
      <c r="AQ554">
        <v>5.0847469899000002</v>
      </c>
      <c r="AR554">
        <v>0</v>
      </c>
      <c r="AS554">
        <v>280.66290426</v>
      </c>
      <c r="AT554">
        <v>0.18340899999999999</v>
      </c>
      <c r="AU554">
        <v>51.476049039999999</v>
      </c>
      <c r="AV554">
        <v>129.41000366</v>
      </c>
      <c r="AW554">
        <v>556.50402831999997</v>
      </c>
      <c r="AX554">
        <v>0.23253999650000001</v>
      </c>
      <c r="AY554">
        <v>235819.89</v>
      </c>
      <c r="AZ554">
        <v>3.153</v>
      </c>
      <c r="BA554">
        <v>24528.005000000001</v>
      </c>
      <c r="BB554">
        <v>70238.78</v>
      </c>
      <c r="BC554">
        <v>33783.334999999999</v>
      </c>
      <c r="BD554">
        <v>0</v>
      </c>
      <c r="BE554">
        <v>27000</v>
      </c>
      <c r="BF554">
        <v>1.3125</v>
      </c>
      <c r="BG554">
        <v>111689312.5</v>
      </c>
      <c r="BH554">
        <v>27227174.620999999</v>
      </c>
      <c r="BI554">
        <v>0.24377600699999999</v>
      </c>
      <c r="BJ554">
        <v>89.467582699999994</v>
      </c>
      <c r="BK554">
        <v>13.90187645</v>
      </c>
      <c r="BL554">
        <f>BK554/BJ554</f>
        <v>0.15538450945540078</v>
      </c>
      <c r="BM554">
        <v>49.561023050000003</v>
      </c>
      <c r="BQ554">
        <v>0</v>
      </c>
      <c r="BR554">
        <v>479</v>
      </c>
      <c r="BS554">
        <v>478</v>
      </c>
      <c r="BT554">
        <v>840</v>
      </c>
      <c r="BU554" t="s">
        <v>743</v>
      </c>
      <c r="BV554" t="s">
        <v>770</v>
      </c>
      <c r="BW554">
        <v>38.229999999999997</v>
      </c>
      <c r="BX554">
        <v>-85.75</v>
      </c>
      <c r="BY554" t="s">
        <v>167</v>
      </c>
      <c r="BZ554" t="s">
        <v>168</v>
      </c>
      <c r="CA554" t="s">
        <v>102</v>
      </c>
      <c r="CB554" t="s">
        <v>878</v>
      </c>
      <c r="CC554" t="s">
        <v>80</v>
      </c>
      <c r="CD554" t="s">
        <v>881</v>
      </c>
      <c r="CE554">
        <v>1003.0738435</v>
      </c>
      <c r="CF554">
        <v>476</v>
      </c>
      <c r="CG554">
        <v>539</v>
      </c>
      <c r="CH554">
        <v>610</v>
      </c>
      <c r="CI554">
        <v>673</v>
      </c>
      <c r="CJ554">
        <v>740</v>
      </c>
      <c r="CK554">
        <v>751</v>
      </c>
      <c r="CL554">
        <v>761</v>
      </c>
      <c r="CM554">
        <v>758</v>
      </c>
      <c r="CN554">
        <v>757</v>
      </c>
      <c r="CO554">
        <v>810</v>
      </c>
      <c r="CP554">
        <v>866</v>
      </c>
      <c r="CQ554">
        <v>934</v>
      </c>
      <c r="CR554">
        <v>1021</v>
      </c>
      <c r="CS554">
        <v>1115</v>
      </c>
      <c r="CT554" t="s">
        <v>886</v>
      </c>
      <c r="CU554">
        <v>1210</v>
      </c>
      <c r="CV554">
        <v>1305</v>
      </c>
      <c r="CW554">
        <v>41233.300000000003</v>
      </c>
      <c r="CX554" t="s">
        <v>891</v>
      </c>
      <c r="CY554" t="s">
        <v>891</v>
      </c>
      <c r="CZ554">
        <v>4590.6125642999996</v>
      </c>
      <c r="DA554">
        <v>-7397.8479159999997</v>
      </c>
      <c r="DB554">
        <v>202.69500732</v>
      </c>
      <c r="DC554">
        <v>93.261398314999994</v>
      </c>
      <c r="DD554">
        <f t="shared" ref="DD554:DD585" si="142">IF(DB554&gt;0,MIN(DC554/DB554,100),100)</f>
        <v>0.46010703247251544</v>
      </c>
      <c r="DE554">
        <v>129.41000366</v>
      </c>
      <c r="DF554">
        <v>556.50402831999997</v>
      </c>
      <c r="DG554">
        <v>0.23253999650000001</v>
      </c>
      <c r="DH554">
        <v>280.66290426</v>
      </c>
      <c r="DI554">
        <v>0.18340899999999999</v>
      </c>
      <c r="DJ554">
        <v>51.476049039999999</v>
      </c>
      <c r="DK554">
        <v>0</v>
      </c>
      <c r="DL554">
        <v>0</v>
      </c>
      <c r="DM554">
        <v>0</v>
      </c>
      <c r="DN554">
        <f t="shared" si="128"/>
        <v>0</v>
      </c>
      <c r="DO554">
        <f t="shared" si="129"/>
        <v>0</v>
      </c>
      <c r="DP554">
        <f t="shared" si="130"/>
        <v>1</v>
      </c>
      <c r="DQ554">
        <f t="shared" si="131"/>
        <v>1</v>
      </c>
      <c r="DR554">
        <f t="shared" si="132"/>
        <v>1</v>
      </c>
      <c r="DS554">
        <f t="shared" si="133"/>
        <v>0</v>
      </c>
      <c r="DT554">
        <f t="shared" si="134"/>
        <v>0</v>
      </c>
      <c r="DU554">
        <f t="shared" si="135"/>
        <v>0</v>
      </c>
      <c r="DV554">
        <f t="shared" si="136"/>
        <v>0</v>
      </c>
      <c r="DW554">
        <f t="shared" si="137"/>
        <v>0</v>
      </c>
      <c r="DX554">
        <f t="shared" si="138"/>
        <v>0</v>
      </c>
      <c r="DY554">
        <f t="shared" si="139"/>
        <v>0</v>
      </c>
      <c r="DZ554">
        <f t="shared" si="140"/>
        <v>0</v>
      </c>
      <c r="EA554">
        <f t="shared" si="141"/>
        <v>0</v>
      </c>
      <c r="EB554" s="3">
        <v>253.1390949813163</v>
      </c>
      <c r="EC554">
        <f t="shared" si="105"/>
        <v>258455015.97592396</v>
      </c>
      <c r="ED554">
        <f t="shared" si="106"/>
        <v>707.61126892792322</v>
      </c>
      <c r="EE554">
        <f t="shared" si="107"/>
        <v>707.61126892792322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472686.17356999998</v>
      </c>
    </row>
    <row r="555" spans="1:146" x14ac:dyDescent="0.25">
      <c r="A555">
        <v>23061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92304.334088999996</v>
      </c>
      <c r="I555">
        <v>92304.334088999996</v>
      </c>
      <c r="J555">
        <v>92304.334088999996</v>
      </c>
      <c r="K555">
        <v>33198.174375000002</v>
      </c>
      <c r="L555">
        <v>33198.174375000002</v>
      </c>
      <c r="M555">
        <v>317699.72642000002</v>
      </c>
      <c r="N555">
        <v>317699.72642000002</v>
      </c>
      <c r="O555">
        <v>104071.07614999999</v>
      </c>
      <c r="P555">
        <v>92412.693849999996</v>
      </c>
      <c r="Q555">
        <v>92412.693849999996</v>
      </c>
      <c r="R555">
        <v>5177.6133454999999</v>
      </c>
      <c r="S555">
        <v>598.27991947999999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13732.4722</v>
      </c>
      <c r="AB555">
        <v>13732.4722</v>
      </c>
      <c r="AC555">
        <v>13732.4722</v>
      </c>
      <c r="AD555">
        <v>13732.4722</v>
      </c>
      <c r="AE555">
        <v>13732.4722</v>
      </c>
      <c r="AF555">
        <v>34</v>
      </c>
      <c r="AG555">
        <v>0.35130000109999998</v>
      </c>
      <c r="AH555">
        <v>191.05799866000001</v>
      </c>
      <c r="AI555">
        <v>2.6770799159999998</v>
      </c>
      <c r="AJ555">
        <f t="shared" si="126"/>
        <v>71.368059473350442</v>
      </c>
      <c r="AK555">
        <v>57697.024169999997</v>
      </c>
      <c r="AL555">
        <v>465520.82351000002</v>
      </c>
      <c r="AM555">
        <v>8.0683679999999995</v>
      </c>
      <c r="AN555">
        <f t="shared" si="127"/>
        <v>0</v>
      </c>
      <c r="AQ555">
        <v>15.846891568</v>
      </c>
      <c r="AR555">
        <v>0</v>
      </c>
      <c r="AS555">
        <v>16.928671789999999</v>
      </c>
      <c r="AT555">
        <v>1.17675</v>
      </c>
      <c r="AU555">
        <v>19.92077694</v>
      </c>
      <c r="AV555">
        <v>34.541400908999996</v>
      </c>
      <c r="AW555">
        <v>3.7726600170000002</v>
      </c>
      <c r="AX555">
        <v>9.1557197571</v>
      </c>
      <c r="AY555">
        <v>473357.56</v>
      </c>
      <c r="AZ555">
        <v>3.5289999999999999</v>
      </c>
      <c r="BA555">
        <v>1033.92</v>
      </c>
      <c r="BB555">
        <v>5567.88</v>
      </c>
      <c r="BC555">
        <v>2126.75</v>
      </c>
      <c r="BD555">
        <v>0</v>
      </c>
      <c r="BE555">
        <v>27000</v>
      </c>
      <c r="BF555">
        <v>1.3125</v>
      </c>
      <c r="BG555">
        <v>7146022.4610000001</v>
      </c>
      <c r="BH555">
        <v>13471164.442</v>
      </c>
      <c r="BI555">
        <v>1.8851276378999999</v>
      </c>
      <c r="BJ555">
        <v>8.6800212899999991</v>
      </c>
      <c r="BK555">
        <v>11.91341209</v>
      </c>
      <c r="BL555">
        <f>BK555/BJ555</f>
        <v>1.3725095471511224</v>
      </c>
      <c r="BM555">
        <v>18.147903729999999</v>
      </c>
      <c r="BQ555">
        <v>1</v>
      </c>
      <c r="BR555">
        <v>274</v>
      </c>
      <c r="BS555">
        <v>274</v>
      </c>
      <c r="BT555">
        <v>840</v>
      </c>
      <c r="BU555" t="s">
        <v>743</v>
      </c>
      <c r="BV555" t="s">
        <v>771</v>
      </c>
      <c r="BW555">
        <v>26.22</v>
      </c>
      <c r="BX555">
        <v>-98.24</v>
      </c>
      <c r="BY555" t="s">
        <v>167</v>
      </c>
      <c r="BZ555" t="s">
        <v>168</v>
      </c>
      <c r="CA555" t="s">
        <v>102</v>
      </c>
      <c r="CB555" t="s">
        <v>878</v>
      </c>
      <c r="CC555" t="s">
        <v>74</v>
      </c>
      <c r="CD555" t="s">
        <v>74</v>
      </c>
      <c r="CE555">
        <v>661.95765741000002</v>
      </c>
      <c r="CF555">
        <v>31</v>
      </c>
      <c r="CG555">
        <v>41</v>
      </c>
      <c r="CH555">
        <v>54</v>
      </c>
      <c r="CI555">
        <v>70</v>
      </c>
      <c r="CJ555">
        <v>92</v>
      </c>
      <c r="CK555">
        <v>121</v>
      </c>
      <c r="CL555">
        <v>159</v>
      </c>
      <c r="CM555">
        <v>206</v>
      </c>
      <c r="CN555">
        <v>268</v>
      </c>
      <c r="CO555">
        <v>377</v>
      </c>
      <c r="CP555">
        <v>532</v>
      </c>
      <c r="CQ555">
        <v>709</v>
      </c>
      <c r="CR555">
        <v>824</v>
      </c>
      <c r="CS555">
        <v>905</v>
      </c>
      <c r="CT555" t="s">
        <v>884</v>
      </c>
      <c r="CU555">
        <v>984</v>
      </c>
      <c r="CV555">
        <v>1064</v>
      </c>
      <c r="CW555">
        <v>17687.2</v>
      </c>
      <c r="CX555" t="s">
        <v>891</v>
      </c>
      <c r="CY555" t="s">
        <v>891</v>
      </c>
      <c r="CZ555">
        <v>3198.3355946000001</v>
      </c>
      <c r="DA555">
        <v>-9206.1508630000008</v>
      </c>
      <c r="DB555">
        <v>2.6770799159999998</v>
      </c>
      <c r="DC555">
        <v>191.05799866000001</v>
      </c>
      <c r="DD555">
        <f t="shared" si="142"/>
        <v>71.368059473350442</v>
      </c>
      <c r="DE555">
        <v>34.541400908999996</v>
      </c>
      <c r="DF555">
        <v>3.7726600170000002</v>
      </c>
      <c r="DG555">
        <v>9.1557197571</v>
      </c>
      <c r="DH555">
        <v>16.928671789999999</v>
      </c>
      <c r="DI555">
        <v>1.17675</v>
      </c>
      <c r="DJ555">
        <v>19.92077694</v>
      </c>
      <c r="DK555">
        <v>57697.024169999997</v>
      </c>
      <c r="DL555">
        <v>465520.82351000002</v>
      </c>
      <c r="DM555">
        <v>8.0683679999999995</v>
      </c>
      <c r="DN555">
        <f t="shared" si="128"/>
        <v>0</v>
      </c>
      <c r="DO555">
        <f t="shared" si="129"/>
        <v>0</v>
      </c>
      <c r="DP555">
        <f t="shared" si="130"/>
        <v>0</v>
      </c>
      <c r="DQ555">
        <f t="shared" si="131"/>
        <v>0</v>
      </c>
      <c r="DR555">
        <f t="shared" si="132"/>
        <v>0</v>
      </c>
      <c r="DS555">
        <f t="shared" si="133"/>
        <v>1</v>
      </c>
      <c r="DT555">
        <f t="shared" si="134"/>
        <v>1</v>
      </c>
      <c r="DU555">
        <f t="shared" si="135"/>
        <v>1</v>
      </c>
      <c r="DV555">
        <f t="shared" si="136"/>
        <v>1</v>
      </c>
      <c r="DW555">
        <f t="shared" si="137"/>
        <v>1</v>
      </c>
      <c r="DX555">
        <f t="shared" si="138"/>
        <v>1</v>
      </c>
      <c r="DY555">
        <f t="shared" si="139"/>
        <v>1</v>
      </c>
      <c r="DZ555">
        <f t="shared" si="140"/>
        <v>1</v>
      </c>
      <c r="EA555">
        <f t="shared" si="141"/>
        <v>1</v>
      </c>
      <c r="EB555" s="3">
        <v>253.1390949813163</v>
      </c>
      <c r="EC555">
        <f t="shared" si="105"/>
        <v>208586614.26460463</v>
      </c>
      <c r="ED555">
        <f t="shared" si="106"/>
        <v>571.07902604956769</v>
      </c>
      <c r="EE555">
        <f t="shared" si="107"/>
        <v>571.07902604956769</v>
      </c>
      <c r="EF555">
        <v>33198.174375000002</v>
      </c>
      <c r="EG555">
        <v>104071.07614999999</v>
      </c>
      <c r="EH555">
        <v>13732.4722</v>
      </c>
      <c r="EI555">
        <v>23309.665242999999</v>
      </c>
      <c r="EJ555">
        <v>22439.960918000001</v>
      </c>
      <c r="EK555">
        <v>22439.960918000001</v>
      </c>
      <c r="EL555">
        <v>22439.960918000001</v>
      </c>
      <c r="EM555">
        <v>8792.2708686999995</v>
      </c>
      <c r="EN555">
        <v>41319.103982000001</v>
      </c>
      <c r="EO555">
        <v>41319.103982000001</v>
      </c>
      <c r="EP555">
        <v>474419.36875000002</v>
      </c>
    </row>
    <row r="556" spans="1:146" x14ac:dyDescent="0.25">
      <c r="A556">
        <v>23063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186513.79339000001</v>
      </c>
      <c r="I556">
        <v>186513.79339000001</v>
      </c>
      <c r="J556">
        <v>13754.036942000001</v>
      </c>
      <c r="K556">
        <v>0</v>
      </c>
      <c r="L556">
        <v>0</v>
      </c>
      <c r="M556">
        <v>71261.551315999997</v>
      </c>
      <c r="N556">
        <v>71261.551315999997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91</v>
      </c>
      <c r="AG556">
        <v>1.0303000212</v>
      </c>
      <c r="AH556">
        <v>166.57000732</v>
      </c>
      <c r="AI556">
        <v>79.167198181000003</v>
      </c>
      <c r="AJ556">
        <f t="shared" si="126"/>
        <v>2.1040280715653332</v>
      </c>
      <c r="AK556">
        <v>846585.7487</v>
      </c>
      <c r="AL556">
        <v>549652.57002999994</v>
      </c>
      <c r="AM556">
        <v>0.649258</v>
      </c>
      <c r="AN556">
        <f t="shared" si="127"/>
        <v>0</v>
      </c>
      <c r="AQ556">
        <v>3.8210342265000001</v>
      </c>
      <c r="AR556">
        <v>0</v>
      </c>
      <c r="BE556">
        <v>27000</v>
      </c>
      <c r="BF556">
        <v>1.3125</v>
      </c>
      <c r="BQ556">
        <v>1</v>
      </c>
      <c r="BR556">
        <v>417</v>
      </c>
      <c r="BS556">
        <v>416</v>
      </c>
      <c r="BT556">
        <v>840</v>
      </c>
      <c r="BU556" t="s">
        <v>743</v>
      </c>
      <c r="BV556" t="s">
        <v>772</v>
      </c>
      <c r="BW556">
        <v>35.119999999999997</v>
      </c>
      <c r="BX556">
        <v>-89.97</v>
      </c>
      <c r="BY556" t="s">
        <v>167</v>
      </c>
      <c r="BZ556" t="s">
        <v>168</v>
      </c>
      <c r="CA556" t="s">
        <v>102</v>
      </c>
      <c r="CB556" t="s">
        <v>878</v>
      </c>
      <c r="CC556" t="s">
        <v>80</v>
      </c>
      <c r="CD556" t="s">
        <v>881</v>
      </c>
      <c r="CE556">
        <v>1050.9794502</v>
      </c>
      <c r="CF556">
        <v>409</v>
      </c>
      <c r="CG556">
        <v>474</v>
      </c>
      <c r="CH556">
        <v>547</v>
      </c>
      <c r="CI556">
        <v>604</v>
      </c>
      <c r="CJ556">
        <v>667</v>
      </c>
      <c r="CK556">
        <v>720</v>
      </c>
      <c r="CL556">
        <v>776</v>
      </c>
      <c r="CM556">
        <v>801</v>
      </c>
      <c r="CN556">
        <v>829</v>
      </c>
      <c r="CO556">
        <v>899</v>
      </c>
      <c r="CP556">
        <v>976</v>
      </c>
      <c r="CQ556">
        <v>1064</v>
      </c>
      <c r="CR556">
        <v>1165</v>
      </c>
      <c r="CS556">
        <v>1271</v>
      </c>
      <c r="CT556" t="s">
        <v>886</v>
      </c>
      <c r="CU556">
        <v>1378</v>
      </c>
      <c r="CV556">
        <v>1484</v>
      </c>
      <c r="CW556">
        <v>41935</v>
      </c>
      <c r="CX556" t="s">
        <v>891</v>
      </c>
      <c r="CY556" t="s">
        <v>891</v>
      </c>
      <c r="CZ556">
        <v>4236.9736357000002</v>
      </c>
      <c r="DA556">
        <v>-7960.3424400000004</v>
      </c>
      <c r="DB556">
        <v>232.36300659</v>
      </c>
      <c r="DC556">
        <v>56.321701050000001</v>
      </c>
      <c r="DD556">
        <f t="shared" si="142"/>
        <v>0.24238669432169357</v>
      </c>
      <c r="DE556">
        <v>129.41000366</v>
      </c>
      <c r="DF556">
        <v>556.50402831999997</v>
      </c>
      <c r="DG556">
        <v>0.23253999650000001</v>
      </c>
      <c r="DH556">
        <v>627.53923105000001</v>
      </c>
      <c r="DI556">
        <v>0.251967</v>
      </c>
      <c r="DJ556">
        <v>158.11886158999999</v>
      </c>
      <c r="DK556">
        <v>846585.7487</v>
      </c>
      <c r="DL556">
        <v>549652.57002999994</v>
      </c>
      <c r="DM556">
        <v>0.649258</v>
      </c>
      <c r="DN556">
        <f t="shared" si="128"/>
        <v>0</v>
      </c>
      <c r="DO556">
        <f t="shared" si="129"/>
        <v>0</v>
      </c>
      <c r="DP556">
        <f t="shared" si="130"/>
        <v>0</v>
      </c>
      <c r="DQ556">
        <f t="shared" si="131"/>
        <v>0</v>
      </c>
      <c r="DR556">
        <f t="shared" si="132"/>
        <v>0</v>
      </c>
      <c r="DS556">
        <f t="shared" si="133"/>
        <v>0</v>
      </c>
      <c r="DT556">
        <f t="shared" si="134"/>
        <v>0</v>
      </c>
      <c r="DU556">
        <f t="shared" si="135"/>
        <v>0</v>
      </c>
      <c r="DV556">
        <f t="shared" si="136"/>
        <v>0</v>
      </c>
      <c r="DW556">
        <f t="shared" si="137"/>
        <v>0</v>
      </c>
      <c r="DX556">
        <f t="shared" si="138"/>
        <v>0</v>
      </c>
      <c r="DY556">
        <f t="shared" si="139"/>
        <v>0</v>
      </c>
      <c r="DZ556">
        <f t="shared" si="140"/>
        <v>0</v>
      </c>
      <c r="EA556">
        <f t="shared" si="141"/>
        <v>0</v>
      </c>
      <c r="EB556" s="3">
        <v>253.1390949813163</v>
      </c>
      <c r="EC556">
        <f t="shared" si="105"/>
        <v>294907045.65323347</v>
      </c>
      <c r="ED556">
        <f t="shared" si="106"/>
        <v>807.41148707250773</v>
      </c>
      <c r="EE556">
        <f t="shared" si="107"/>
        <v>807.41148707250773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7366.4113724999997</v>
      </c>
    </row>
    <row r="557" spans="1:146" x14ac:dyDescent="0.25">
      <c r="A557">
        <v>23064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34466.546178999997</v>
      </c>
      <c r="I557">
        <v>34466.546178999997</v>
      </c>
      <c r="J557">
        <v>34466.546178999997</v>
      </c>
      <c r="K557">
        <v>0</v>
      </c>
      <c r="L557">
        <v>0</v>
      </c>
      <c r="M557">
        <v>24848.613773000001</v>
      </c>
      <c r="N557">
        <v>24848.613773000001</v>
      </c>
      <c r="O557">
        <v>24848.613773000001</v>
      </c>
      <c r="P557">
        <v>24848.613773000001</v>
      </c>
      <c r="Q557">
        <v>0</v>
      </c>
      <c r="R557">
        <v>41422.055367000001</v>
      </c>
      <c r="S557">
        <v>41422.055367000001</v>
      </c>
      <c r="T557">
        <v>0</v>
      </c>
      <c r="U557">
        <v>0</v>
      </c>
      <c r="V557">
        <v>127601.29726000001</v>
      </c>
      <c r="W557">
        <v>0</v>
      </c>
      <c r="X557">
        <v>0</v>
      </c>
      <c r="Y557">
        <v>0</v>
      </c>
      <c r="Z557">
        <v>0</v>
      </c>
      <c r="AA557">
        <v>20350.980685999999</v>
      </c>
      <c r="AB557">
        <v>20350.980685999999</v>
      </c>
      <c r="AC557">
        <v>20350.980685999999</v>
      </c>
      <c r="AD557">
        <v>20350.980685999999</v>
      </c>
      <c r="AE557">
        <v>0</v>
      </c>
      <c r="AF557">
        <v>5</v>
      </c>
      <c r="AG557">
        <v>1.0417000055000001</v>
      </c>
      <c r="AH557">
        <v>490.41400147000002</v>
      </c>
      <c r="AI557">
        <v>419.86898803999998</v>
      </c>
      <c r="AJ557">
        <f t="shared" si="126"/>
        <v>1.1680167276923996</v>
      </c>
      <c r="AK557">
        <v>0</v>
      </c>
      <c r="AL557">
        <v>0</v>
      </c>
      <c r="AM557">
        <v>0</v>
      </c>
      <c r="AN557">
        <f t="shared" si="127"/>
        <v>1</v>
      </c>
      <c r="AO557">
        <v>1</v>
      </c>
      <c r="AP557" s="2" t="s">
        <v>919</v>
      </c>
      <c r="AQ557">
        <v>3.7122441464999998</v>
      </c>
      <c r="AR557">
        <v>0</v>
      </c>
      <c r="BE557">
        <v>522</v>
      </c>
      <c r="BF557">
        <v>1</v>
      </c>
      <c r="BQ557">
        <v>0</v>
      </c>
      <c r="BR557">
        <v>270</v>
      </c>
      <c r="BS557">
        <v>270</v>
      </c>
      <c r="BT557">
        <v>840</v>
      </c>
      <c r="BU557" t="s">
        <v>743</v>
      </c>
      <c r="BV557" t="s">
        <v>773</v>
      </c>
      <c r="BW557">
        <v>25.79</v>
      </c>
      <c r="BX557">
        <v>-80.22</v>
      </c>
      <c r="BY557" t="s">
        <v>167</v>
      </c>
      <c r="BZ557" t="s">
        <v>168</v>
      </c>
      <c r="CA557" t="s">
        <v>102</v>
      </c>
      <c r="CB557" t="s">
        <v>878</v>
      </c>
      <c r="CC557" t="s">
        <v>80</v>
      </c>
      <c r="CD557" t="s">
        <v>881</v>
      </c>
      <c r="CE557">
        <v>1958.3450895000001</v>
      </c>
      <c r="CF557">
        <v>622</v>
      </c>
      <c r="CG557">
        <v>924</v>
      </c>
      <c r="CH557">
        <v>1361</v>
      </c>
      <c r="CI557">
        <v>1709</v>
      </c>
      <c r="CJ557">
        <v>2141</v>
      </c>
      <c r="CK557">
        <v>2590</v>
      </c>
      <c r="CL557">
        <v>3122</v>
      </c>
      <c r="CM557">
        <v>3521</v>
      </c>
      <c r="CN557">
        <v>3969</v>
      </c>
      <c r="CO557">
        <v>4431</v>
      </c>
      <c r="CP557">
        <v>4946</v>
      </c>
      <c r="CQ557">
        <v>5487</v>
      </c>
      <c r="CR557">
        <v>5971</v>
      </c>
      <c r="CS557">
        <v>6414</v>
      </c>
      <c r="CT557" t="s">
        <v>885</v>
      </c>
      <c r="CU557">
        <v>6843</v>
      </c>
      <c r="CV557">
        <v>7255</v>
      </c>
      <c r="CW557">
        <v>35974.400000000001</v>
      </c>
      <c r="CX557" t="s">
        <v>891</v>
      </c>
      <c r="CY557" t="s">
        <v>891</v>
      </c>
      <c r="CZ557">
        <v>3147.2890050000001</v>
      </c>
      <c r="DA557">
        <v>-7534.5791209999998</v>
      </c>
      <c r="DB557">
        <v>419.86898803999998</v>
      </c>
      <c r="DC557">
        <v>490.41400147000002</v>
      </c>
      <c r="DD557">
        <f t="shared" si="142"/>
        <v>1.1680167276923996</v>
      </c>
      <c r="DE557">
        <v>6.3460597991999999</v>
      </c>
      <c r="DF557">
        <v>11.026399612000001</v>
      </c>
      <c r="DG557">
        <v>0.57553201909999996</v>
      </c>
      <c r="DH557">
        <v>2.8778622199999999</v>
      </c>
      <c r="DI557">
        <v>0.32374000000000003</v>
      </c>
      <c r="DJ557">
        <v>0.93168017000000003</v>
      </c>
      <c r="DK557">
        <v>0</v>
      </c>
      <c r="DL557">
        <v>0</v>
      </c>
      <c r="DM557">
        <v>0</v>
      </c>
      <c r="DN557">
        <f t="shared" si="128"/>
        <v>0</v>
      </c>
      <c r="DO557">
        <f t="shared" si="129"/>
        <v>1</v>
      </c>
      <c r="DP557">
        <f t="shared" si="130"/>
        <v>0</v>
      </c>
      <c r="DQ557">
        <f t="shared" si="131"/>
        <v>0</v>
      </c>
      <c r="DR557">
        <f t="shared" si="132"/>
        <v>0</v>
      </c>
      <c r="DS557">
        <f t="shared" si="133"/>
        <v>0</v>
      </c>
      <c r="DT557">
        <f t="shared" si="134"/>
        <v>0</v>
      </c>
      <c r="DU557">
        <f t="shared" si="135"/>
        <v>0</v>
      </c>
      <c r="DV557">
        <f t="shared" si="136"/>
        <v>0</v>
      </c>
      <c r="DW557">
        <f t="shared" si="137"/>
        <v>0</v>
      </c>
      <c r="DX557">
        <f t="shared" si="138"/>
        <v>0</v>
      </c>
      <c r="DY557">
        <f t="shared" si="139"/>
        <v>0</v>
      </c>
      <c r="DZ557">
        <f t="shared" si="140"/>
        <v>0</v>
      </c>
      <c r="EA557">
        <f t="shared" si="141"/>
        <v>0</v>
      </c>
      <c r="EB557" s="3">
        <v>253.1390949813163</v>
      </c>
      <c r="EC557">
        <f t="shared" si="105"/>
        <v>1511493536.1334398</v>
      </c>
      <c r="ED557">
        <f t="shared" si="106"/>
        <v>4138.2437676480213</v>
      </c>
      <c r="EE557">
        <f t="shared" si="107"/>
        <v>4138.2437676480213</v>
      </c>
      <c r="EF557">
        <v>0</v>
      </c>
      <c r="EG557">
        <v>24848.613773000001</v>
      </c>
      <c r="EH557">
        <v>20350.980685999999</v>
      </c>
      <c r="EI557">
        <v>0</v>
      </c>
      <c r="EJ557">
        <v>0</v>
      </c>
      <c r="EK557">
        <v>0</v>
      </c>
      <c r="EL557">
        <v>95324.229754</v>
      </c>
      <c r="EM557">
        <v>9727.4855826000003</v>
      </c>
      <c r="EN557">
        <v>9727.4855826000003</v>
      </c>
      <c r="EO557">
        <v>33674.319238999997</v>
      </c>
    </row>
    <row r="558" spans="1:146" x14ac:dyDescent="0.25">
      <c r="A558">
        <v>23067</v>
      </c>
      <c r="B558">
        <v>1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481827.57682999998</v>
      </c>
      <c r="I558">
        <v>481827.57682999998</v>
      </c>
      <c r="J558">
        <v>0</v>
      </c>
      <c r="K558">
        <v>0</v>
      </c>
      <c r="L558">
        <v>0</v>
      </c>
      <c r="M558">
        <v>625388.95548999996</v>
      </c>
      <c r="N558">
        <v>625388.95548999996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6454.5531361000003</v>
      </c>
      <c r="W558">
        <v>6454.5531361000003</v>
      </c>
      <c r="X558">
        <v>6454.5531361000003</v>
      </c>
      <c r="Y558">
        <v>6454.5531361000003</v>
      </c>
      <c r="Z558">
        <v>6454.5531361000003</v>
      </c>
      <c r="AA558">
        <v>6561.2278907999998</v>
      </c>
      <c r="AB558">
        <v>6561.2278907999998</v>
      </c>
      <c r="AC558">
        <v>6561.2278907999998</v>
      </c>
      <c r="AD558">
        <v>0</v>
      </c>
      <c r="AE558">
        <v>0</v>
      </c>
      <c r="AF558">
        <v>212</v>
      </c>
      <c r="AG558">
        <v>0.91119998690000004</v>
      </c>
      <c r="AH558">
        <v>9.0568903999999999E-3</v>
      </c>
      <c r="AI558">
        <v>225.80400084999999</v>
      </c>
      <c r="AJ558">
        <f t="shared" si="126"/>
        <v>4.0109521380962721E-5</v>
      </c>
      <c r="AK558">
        <v>0</v>
      </c>
      <c r="AL558">
        <v>0</v>
      </c>
      <c r="AM558">
        <v>0</v>
      </c>
      <c r="AN558">
        <f t="shared" si="127"/>
        <v>1</v>
      </c>
      <c r="AQ558">
        <v>186.76523327999999</v>
      </c>
      <c r="AR558">
        <v>0</v>
      </c>
      <c r="AS558">
        <v>451.99945602999998</v>
      </c>
      <c r="AT558">
        <v>0.130721</v>
      </c>
      <c r="AU558">
        <v>59.085861319999999</v>
      </c>
      <c r="AV558">
        <v>60.071998596</v>
      </c>
      <c r="AW558">
        <v>305.32998657000002</v>
      </c>
      <c r="AX558">
        <v>0.196743995</v>
      </c>
      <c r="AY558">
        <v>176000.44</v>
      </c>
      <c r="AZ558">
        <v>2.2599999999999998</v>
      </c>
      <c r="BA558">
        <v>6570.46</v>
      </c>
      <c r="BB558">
        <v>14807.52</v>
      </c>
      <c r="BC558">
        <v>9657.73</v>
      </c>
      <c r="BD558">
        <v>0</v>
      </c>
      <c r="BE558">
        <v>27000</v>
      </c>
      <c r="BF558">
        <v>1.3125</v>
      </c>
      <c r="BG558">
        <v>77575781.25</v>
      </c>
      <c r="BH558">
        <v>16721147.823999999</v>
      </c>
      <c r="BI558">
        <v>0.2155459804</v>
      </c>
      <c r="BJ558">
        <v>48.935371400000001</v>
      </c>
      <c r="BK558">
        <v>18.043935780000002</v>
      </c>
      <c r="BL558">
        <f t="shared" ref="BL558:BL565" si="143">BK558/BJ558</f>
        <v>0.36872992405652821</v>
      </c>
      <c r="BM558">
        <v>45.389043469999997</v>
      </c>
      <c r="BQ558">
        <v>0</v>
      </c>
      <c r="BR558">
        <v>547</v>
      </c>
      <c r="BS558">
        <v>546</v>
      </c>
      <c r="BT558">
        <v>840</v>
      </c>
      <c r="BU558" t="s">
        <v>743</v>
      </c>
      <c r="BV558" t="s">
        <v>774</v>
      </c>
      <c r="BW558">
        <v>43.05</v>
      </c>
      <c r="BX558">
        <v>-87.96</v>
      </c>
      <c r="BY558" t="s">
        <v>167</v>
      </c>
      <c r="BZ558" t="s">
        <v>168</v>
      </c>
      <c r="CA558" t="s">
        <v>102</v>
      </c>
      <c r="CB558" t="s">
        <v>878</v>
      </c>
      <c r="CC558" t="s">
        <v>80</v>
      </c>
      <c r="CD558" t="s">
        <v>881</v>
      </c>
      <c r="CE558">
        <v>1950.5025427999999</v>
      </c>
      <c r="CF558">
        <v>836</v>
      </c>
      <c r="CG558">
        <v>985</v>
      </c>
      <c r="CH558">
        <v>1152</v>
      </c>
      <c r="CI558">
        <v>1203</v>
      </c>
      <c r="CJ558">
        <v>1251</v>
      </c>
      <c r="CK558">
        <v>1228</v>
      </c>
      <c r="CL558">
        <v>1207</v>
      </c>
      <c r="CM558">
        <v>1217</v>
      </c>
      <c r="CN558">
        <v>1228</v>
      </c>
      <c r="CO558">
        <v>1269</v>
      </c>
      <c r="CP558">
        <v>1311</v>
      </c>
      <c r="CQ558">
        <v>1376</v>
      </c>
      <c r="CR558">
        <v>1488</v>
      </c>
      <c r="CS558">
        <v>1618</v>
      </c>
      <c r="CT558" t="s">
        <v>886</v>
      </c>
      <c r="CU558">
        <v>1749</v>
      </c>
      <c r="CV558">
        <v>1880</v>
      </c>
      <c r="CW558">
        <v>42570.400000000001</v>
      </c>
      <c r="CX558" t="s">
        <v>891</v>
      </c>
      <c r="CY558" t="s">
        <v>891</v>
      </c>
      <c r="CZ558">
        <v>5127.3807897999995</v>
      </c>
      <c r="DA558">
        <v>-7252.7899040000002</v>
      </c>
      <c r="DB558">
        <v>451.90798949999999</v>
      </c>
      <c r="DC558">
        <v>52.468700409</v>
      </c>
      <c r="DD558">
        <f t="shared" si="142"/>
        <v>0.11610483024885755</v>
      </c>
      <c r="DE558">
        <v>60.071998596</v>
      </c>
      <c r="DF558">
        <v>305.32998657000002</v>
      </c>
      <c r="DG558">
        <v>0.196743995</v>
      </c>
      <c r="DH558">
        <v>451.99945602999998</v>
      </c>
      <c r="DI558">
        <v>0.130721</v>
      </c>
      <c r="DJ558">
        <v>59.085861319999999</v>
      </c>
      <c r="DK558">
        <v>0</v>
      </c>
      <c r="DL558">
        <v>0</v>
      </c>
      <c r="DM558">
        <v>0</v>
      </c>
      <c r="DN558">
        <f t="shared" si="128"/>
        <v>0</v>
      </c>
      <c r="DO558">
        <f t="shared" si="129"/>
        <v>0</v>
      </c>
      <c r="DP558">
        <f t="shared" si="130"/>
        <v>1</v>
      </c>
      <c r="DQ558">
        <f t="shared" si="131"/>
        <v>0</v>
      </c>
      <c r="DR558">
        <f t="shared" si="132"/>
        <v>0</v>
      </c>
      <c r="DS558">
        <f t="shared" si="133"/>
        <v>0</v>
      </c>
      <c r="DT558">
        <f t="shared" si="134"/>
        <v>0</v>
      </c>
      <c r="DU558">
        <f t="shared" si="135"/>
        <v>0</v>
      </c>
      <c r="DV558">
        <f t="shared" si="136"/>
        <v>0</v>
      </c>
      <c r="DW558">
        <f t="shared" si="137"/>
        <v>0</v>
      </c>
      <c r="DX558">
        <f t="shared" si="138"/>
        <v>0</v>
      </c>
      <c r="DY558">
        <f t="shared" si="139"/>
        <v>1</v>
      </c>
      <c r="DZ558">
        <f t="shared" si="140"/>
        <v>0</v>
      </c>
      <c r="EA558">
        <f t="shared" si="141"/>
        <v>0</v>
      </c>
      <c r="EB558" s="3">
        <v>253.1390949813163</v>
      </c>
      <c r="EC558">
        <f t="shared" si="105"/>
        <v>376670973.33219868</v>
      </c>
      <c r="ED558">
        <f t="shared" si="106"/>
        <v>1031.2689208273748</v>
      </c>
      <c r="EE558">
        <f t="shared" si="107"/>
        <v>1031.2689208273748</v>
      </c>
      <c r="EF558">
        <v>0</v>
      </c>
      <c r="EG558">
        <v>0</v>
      </c>
      <c r="EH558">
        <v>6561.2278907999998</v>
      </c>
      <c r="EI558">
        <v>12186.243621</v>
      </c>
      <c r="EJ558">
        <v>8901.6938150999995</v>
      </c>
      <c r="EK558">
        <v>8901.6938150999995</v>
      </c>
      <c r="EL558">
        <v>65990.856297000006</v>
      </c>
      <c r="EM558">
        <v>13359.69929</v>
      </c>
      <c r="EN558">
        <v>13359.69929</v>
      </c>
      <c r="EO558">
        <v>72046.878664000003</v>
      </c>
      <c r="EP558">
        <v>176393.45881000001</v>
      </c>
    </row>
    <row r="559" spans="1:146" x14ac:dyDescent="0.25">
      <c r="A559">
        <v>23068</v>
      </c>
      <c r="B559">
        <v>3</v>
      </c>
      <c r="C559">
        <v>0.33333333329999998</v>
      </c>
      <c r="D559">
        <v>0</v>
      </c>
      <c r="E559">
        <v>0.66666666669999997</v>
      </c>
      <c r="F559">
        <v>1</v>
      </c>
      <c r="G559">
        <v>0</v>
      </c>
      <c r="H559">
        <v>144798.95561999999</v>
      </c>
      <c r="I559">
        <v>144798.95561999999</v>
      </c>
      <c r="J559">
        <v>0</v>
      </c>
      <c r="K559">
        <v>0</v>
      </c>
      <c r="L559">
        <v>0</v>
      </c>
      <c r="M559">
        <v>777891.59780999995</v>
      </c>
      <c r="N559">
        <v>777891.59780999995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4710.8420684000002</v>
      </c>
      <c r="W559">
        <v>0</v>
      </c>
      <c r="X559">
        <v>0</v>
      </c>
      <c r="Y559">
        <v>0</v>
      </c>
      <c r="Z559">
        <v>0</v>
      </c>
      <c r="AA559">
        <v>24249.115352000001</v>
      </c>
      <c r="AB559">
        <v>0</v>
      </c>
      <c r="AC559">
        <v>0</v>
      </c>
      <c r="AD559">
        <v>0</v>
      </c>
      <c r="AE559">
        <v>0</v>
      </c>
      <c r="AF559">
        <v>280</v>
      </c>
      <c r="AG559">
        <v>0.8118000031</v>
      </c>
      <c r="AH559">
        <v>106.601069</v>
      </c>
      <c r="AI559">
        <v>32.289265974999999</v>
      </c>
      <c r="AJ559">
        <f t="shared" si="126"/>
        <v>3.3014398370819578</v>
      </c>
      <c r="AK559">
        <v>0</v>
      </c>
      <c r="AL559">
        <v>0</v>
      </c>
      <c r="AM559">
        <v>0</v>
      </c>
      <c r="AN559">
        <f t="shared" si="127"/>
        <v>1</v>
      </c>
      <c r="AQ559">
        <v>14.792641432</v>
      </c>
      <c r="AR559">
        <v>0</v>
      </c>
      <c r="AS559">
        <v>130.26595867</v>
      </c>
      <c r="AT559">
        <v>0.183447</v>
      </c>
      <c r="AU559">
        <v>23.89690186</v>
      </c>
      <c r="AV559">
        <v>129.40975183</v>
      </c>
      <c r="AW559">
        <v>556.50415015999999</v>
      </c>
      <c r="AX559">
        <v>0.23253999829999999</v>
      </c>
      <c r="AY559">
        <v>50163.43</v>
      </c>
      <c r="AZ559">
        <v>2.524</v>
      </c>
      <c r="BA559">
        <v>732.19</v>
      </c>
      <c r="BB559">
        <v>2516.27</v>
      </c>
      <c r="BC559">
        <v>1274.48</v>
      </c>
      <c r="BD559">
        <v>0</v>
      </c>
      <c r="BE559">
        <v>573</v>
      </c>
      <c r="BF559">
        <v>1</v>
      </c>
      <c r="BG559">
        <v>8560880.8589999992</v>
      </c>
      <c r="BH559">
        <v>1159615.0519999999</v>
      </c>
      <c r="BI559">
        <v>0.13545510929999999</v>
      </c>
      <c r="BJ559">
        <v>7.1061658899999998</v>
      </c>
      <c r="BK559">
        <v>0.54618889000000004</v>
      </c>
      <c r="BL559">
        <f t="shared" si="143"/>
        <v>7.6861263648321618E-2</v>
      </c>
      <c r="BM559">
        <v>15.10065754</v>
      </c>
      <c r="BQ559">
        <v>0</v>
      </c>
      <c r="BR559">
        <v>561</v>
      </c>
      <c r="BS559">
        <v>560</v>
      </c>
      <c r="BT559">
        <v>840</v>
      </c>
      <c r="BU559" t="s">
        <v>743</v>
      </c>
      <c r="BV559" t="s">
        <v>775</v>
      </c>
      <c r="BW559">
        <v>44.96</v>
      </c>
      <c r="BX559">
        <v>-93.27</v>
      </c>
      <c r="BY559" t="s">
        <v>167</v>
      </c>
      <c r="BZ559" t="s">
        <v>168</v>
      </c>
      <c r="CA559" t="s">
        <v>102</v>
      </c>
      <c r="CB559" t="s">
        <v>878</v>
      </c>
      <c r="CC559" t="s">
        <v>80</v>
      </c>
      <c r="CD559" t="s">
        <v>881</v>
      </c>
      <c r="CE559">
        <v>1524.4506151000001</v>
      </c>
      <c r="CF559">
        <v>996</v>
      </c>
      <c r="CG559">
        <v>1176</v>
      </c>
      <c r="CH559">
        <v>1384</v>
      </c>
      <c r="CI559">
        <v>1540</v>
      </c>
      <c r="CJ559">
        <v>1706</v>
      </c>
      <c r="CK559">
        <v>1748</v>
      </c>
      <c r="CL559">
        <v>1794</v>
      </c>
      <c r="CM559">
        <v>1935</v>
      </c>
      <c r="CN559">
        <v>2087</v>
      </c>
      <c r="CO559">
        <v>2236</v>
      </c>
      <c r="CP559">
        <v>2397</v>
      </c>
      <c r="CQ559">
        <v>2583</v>
      </c>
      <c r="CR559">
        <v>2802</v>
      </c>
      <c r="CS559">
        <v>3029</v>
      </c>
      <c r="CT559" t="s">
        <v>883</v>
      </c>
      <c r="CU559">
        <v>3256</v>
      </c>
      <c r="CV559">
        <v>3477</v>
      </c>
      <c r="CW559">
        <v>53859.6</v>
      </c>
      <c r="CX559" t="s">
        <v>891</v>
      </c>
      <c r="CY559" t="s">
        <v>891</v>
      </c>
      <c r="CZ559">
        <v>5335.9048854000002</v>
      </c>
      <c r="DA559">
        <v>-7536.7431429999997</v>
      </c>
      <c r="DB559">
        <v>0</v>
      </c>
      <c r="DC559">
        <v>148.23500060999999</v>
      </c>
      <c r="DD559">
        <f t="shared" si="142"/>
        <v>100</v>
      </c>
      <c r="DE559">
        <v>129.41000366</v>
      </c>
      <c r="DF559">
        <v>556.50402831999997</v>
      </c>
      <c r="DG559">
        <v>0.23253999650000001</v>
      </c>
      <c r="DH559">
        <v>130.26595867</v>
      </c>
      <c r="DI559">
        <v>0.183447</v>
      </c>
      <c r="DJ559">
        <v>23.89690186</v>
      </c>
      <c r="DK559">
        <v>0</v>
      </c>
      <c r="DL559">
        <v>0</v>
      </c>
      <c r="DM559">
        <v>0</v>
      </c>
      <c r="DN559">
        <f t="shared" si="128"/>
        <v>0</v>
      </c>
      <c r="DO559">
        <f t="shared" si="129"/>
        <v>0</v>
      </c>
      <c r="DP559">
        <f t="shared" si="130"/>
        <v>0</v>
      </c>
      <c r="DQ559">
        <f t="shared" si="131"/>
        <v>0</v>
      </c>
      <c r="DR559">
        <f t="shared" si="132"/>
        <v>0</v>
      </c>
      <c r="DS559">
        <f t="shared" si="133"/>
        <v>0</v>
      </c>
      <c r="DT559">
        <f t="shared" si="134"/>
        <v>0</v>
      </c>
      <c r="DU559">
        <f t="shared" si="135"/>
        <v>0</v>
      </c>
      <c r="DV559">
        <f t="shared" si="136"/>
        <v>0</v>
      </c>
      <c r="DW559">
        <f t="shared" si="137"/>
        <v>0</v>
      </c>
      <c r="DX559">
        <f t="shared" si="138"/>
        <v>0</v>
      </c>
      <c r="DY559">
        <f t="shared" si="139"/>
        <v>0</v>
      </c>
      <c r="DZ559">
        <f t="shared" si="140"/>
        <v>0</v>
      </c>
      <c r="EA559">
        <f t="shared" si="141"/>
        <v>0</v>
      </c>
      <c r="EB559" s="3">
        <v>253.1390949813163</v>
      </c>
      <c r="EC559">
        <f t="shared" si="105"/>
        <v>709295744.13764822</v>
      </c>
      <c r="ED559">
        <f t="shared" si="106"/>
        <v>1941.9459113967098</v>
      </c>
      <c r="EE559">
        <f t="shared" si="107"/>
        <v>1941.9459113967098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100543.46793</v>
      </c>
    </row>
    <row r="560" spans="1:146" x14ac:dyDescent="0.25">
      <c r="A560">
        <v>23077</v>
      </c>
      <c r="B560">
        <v>1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438966.64014999999</v>
      </c>
      <c r="I560">
        <v>354486.81505999999</v>
      </c>
      <c r="J560">
        <v>0</v>
      </c>
      <c r="K560">
        <v>0</v>
      </c>
      <c r="L560">
        <v>0</v>
      </c>
      <c r="M560">
        <v>157844.7752</v>
      </c>
      <c r="N560">
        <v>157844.7752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12111.531832999999</v>
      </c>
      <c r="AB560">
        <v>0</v>
      </c>
      <c r="AC560">
        <v>0</v>
      </c>
      <c r="AD560">
        <v>0</v>
      </c>
      <c r="AE560">
        <v>0</v>
      </c>
      <c r="AF560">
        <v>141</v>
      </c>
      <c r="AG560">
        <v>0.94590002299999998</v>
      </c>
      <c r="AH560">
        <v>87.890098571999999</v>
      </c>
      <c r="AI560">
        <v>86.262298584000007</v>
      </c>
      <c r="AJ560">
        <f t="shared" si="126"/>
        <v>1.0188703525725655</v>
      </c>
      <c r="AK560">
        <v>0</v>
      </c>
      <c r="AL560">
        <v>0</v>
      </c>
      <c r="AM560">
        <v>0</v>
      </c>
      <c r="AN560">
        <f t="shared" si="127"/>
        <v>1</v>
      </c>
      <c r="AQ560">
        <v>18.578765903000001</v>
      </c>
      <c r="AR560">
        <v>0</v>
      </c>
      <c r="AS560">
        <v>280.66290426</v>
      </c>
      <c r="AT560">
        <v>0.18340899999999999</v>
      </c>
      <c r="AU560">
        <v>51.476049039999999</v>
      </c>
      <c r="AV560">
        <v>129.41000366</v>
      </c>
      <c r="AW560">
        <v>556.50402831999997</v>
      </c>
      <c r="AX560">
        <v>0.23253999650000001</v>
      </c>
      <c r="AY560">
        <v>30385.82</v>
      </c>
      <c r="AZ560">
        <v>8.6</v>
      </c>
      <c r="BA560">
        <v>4064.2</v>
      </c>
      <c r="BB560">
        <v>14022.93</v>
      </c>
      <c r="BC560">
        <v>6081.97</v>
      </c>
      <c r="BD560">
        <v>0</v>
      </c>
      <c r="BE560">
        <v>27000</v>
      </c>
      <c r="BF560">
        <v>1.3125</v>
      </c>
      <c r="BG560">
        <v>21353642.578000002</v>
      </c>
      <c r="BH560">
        <v>1960469.5560000001</v>
      </c>
      <c r="BI560">
        <v>9.1809608099999995E-2</v>
      </c>
      <c r="BJ560">
        <v>16.386539460000002</v>
      </c>
      <c r="BK560">
        <v>0.10991381</v>
      </c>
      <c r="BL560">
        <f t="shared" si="143"/>
        <v>6.7075669190741994E-3</v>
      </c>
      <c r="BM560">
        <v>22.093440650000002</v>
      </c>
      <c r="BQ560">
        <v>0</v>
      </c>
      <c r="BR560">
        <v>439</v>
      </c>
      <c r="BS560">
        <v>438</v>
      </c>
      <c r="BT560">
        <v>840</v>
      </c>
      <c r="BU560" t="s">
        <v>743</v>
      </c>
      <c r="BV560" t="s">
        <v>776</v>
      </c>
      <c r="BW560">
        <v>36.15</v>
      </c>
      <c r="BX560">
        <v>-86.76</v>
      </c>
      <c r="BY560" t="s">
        <v>167</v>
      </c>
      <c r="BZ560" t="s">
        <v>168</v>
      </c>
      <c r="CA560" t="s">
        <v>102</v>
      </c>
      <c r="CB560" t="s">
        <v>878</v>
      </c>
      <c r="CC560" t="s">
        <v>80</v>
      </c>
      <c r="CD560" t="s">
        <v>881</v>
      </c>
      <c r="CE560">
        <v>782.51521683999999</v>
      </c>
      <c r="CF560">
        <v>261</v>
      </c>
      <c r="CG560">
        <v>302</v>
      </c>
      <c r="CH560">
        <v>349</v>
      </c>
      <c r="CI560">
        <v>397</v>
      </c>
      <c r="CJ560">
        <v>450</v>
      </c>
      <c r="CK560">
        <v>484</v>
      </c>
      <c r="CL560">
        <v>520</v>
      </c>
      <c r="CM560">
        <v>546</v>
      </c>
      <c r="CN560">
        <v>577</v>
      </c>
      <c r="CO560">
        <v>660</v>
      </c>
      <c r="CP560">
        <v>755</v>
      </c>
      <c r="CQ560">
        <v>857</v>
      </c>
      <c r="CR560">
        <v>951</v>
      </c>
      <c r="CS560">
        <v>1040</v>
      </c>
      <c r="CT560" t="s">
        <v>886</v>
      </c>
      <c r="CU560">
        <v>1129</v>
      </c>
      <c r="CV560">
        <v>1219</v>
      </c>
      <c r="CW560">
        <v>43592.2</v>
      </c>
      <c r="CX560" t="s">
        <v>891</v>
      </c>
      <c r="CY560" t="s">
        <v>891</v>
      </c>
      <c r="CZ560">
        <v>4354.6870417999999</v>
      </c>
      <c r="DA560">
        <v>-7614.8656129999999</v>
      </c>
      <c r="DB560">
        <v>86.262298584000007</v>
      </c>
      <c r="DC560">
        <v>87.890098571999999</v>
      </c>
      <c r="DD560">
        <f t="shared" si="142"/>
        <v>1.0188703525725655</v>
      </c>
      <c r="DE560">
        <v>129.41000366</v>
      </c>
      <c r="DF560">
        <v>556.50402831999997</v>
      </c>
      <c r="DG560">
        <v>0.23253999650000001</v>
      </c>
      <c r="DH560">
        <v>280.66290426</v>
      </c>
      <c r="DI560">
        <v>0.18340899999999999</v>
      </c>
      <c r="DJ560">
        <v>51.476049039999999</v>
      </c>
      <c r="DK560">
        <v>0</v>
      </c>
      <c r="DL560">
        <v>0</v>
      </c>
      <c r="DM560">
        <v>0</v>
      </c>
      <c r="DN560">
        <f t="shared" si="128"/>
        <v>0</v>
      </c>
      <c r="DO560">
        <f t="shared" si="129"/>
        <v>0</v>
      </c>
      <c r="DP560">
        <f t="shared" si="130"/>
        <v>1</v>
      </c>
      <c r="DQ560">
        <f t="shared" si="131"/>
        <v>0</v>
      </c>
      <c r="DR560">
        <f t="shared" si="132"/>
        <v>0</v>
      </c>
      <c r="DS560">
        <f t="shared" si="133"/>
        <v>0</v>
      </c>
      <c r="DT560">
        <f t="shared" si="134"/>
        <v>0</v>
      </c>
      <c r="DU560">
        <f t="shared" si="135"/>
        <v>0</v>
      </c>
      <c r="DV560">
        <f t="shared" si="136"/>
        <v>0</v>
      </c>
      <c r="DW560">
        <f t="shared" si="137"/>
        <v>0</v>
      </c>
      <c r="DX560">
        <f t="shared" si="138"/>
        <v>0</v>
      </c>
      <c r="DY560">
        <f t="shared" si="139"/>
        <v>0</v>
      </c>
      <c r="DZ560">
        <f t="shared" si="140"/>
        <v>0</v>
      </c>
      <c r="EA560">
        <f t="shared" si="141"/>
        <v>0</v>
      </c>
      <c r="EB560" s="3">
        <v>253.1390949813163</v>
      </c>
      <c r="EC560">
        <f t="shared" si="105"/>
        <v>240735279.32723179</v>
      </c>
      <c r="ED560">
        <f t="shared" si="106"/>
        <v>659.09727399652775</v>
      </c>
      <c r="EE560">
        <f t="shared" si="107"/>
        <v>659.09727399652775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5002.4452062999999</v>
      </c>
      <c r="EP560">
        <v>30447.666396000001</v>
      </c>
    </row>
    <row r="561" spans="1:146" x14ac:dyDescent="0.25">
      <c r="A561">
        <v>23082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7873.2723071</v>
      </c>
      <c r="I561">
        <v>7873.2723071</v>
      </c>
      <c r="J561">
        <v>0</v>
      </c>
      <c r="K561">
        <v>0</v>
      </c>
      <c r="L561">
        <v>0</v>
      </c>
      <c r="M561">
        <v>5670.4924567999997</v>
      </c>
      <c r="N561">
        <v>5670.4924567999997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5139.1855089000001</v>
      </c>
      <c r="W561">
        <v>5139.1855089000001</v>
      </c>
      <c r="X561">
        <v>5139.1855089000001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1.1225999594</v>
      </c>
      <c r="AH561">
        <v>116.29799652</v>
      </c>
      <c r="AI561">
        <v>326.51300049000002</v>
      </c>
      <c r="AJ561">
        <f t="shared" si="126"/>
        <v>0.35618182536521026</v>
      </c>
      <c r="AK561">
        <v>846585.7487</v>
      </c>
      <c r="AL561">
        <v>549652.57002999994</v>
      </c>
      <c r="AM561">
        <v>0.649258</v>
      </c>
      <c r="AN561">
        <f t="shared" si="127"/>
        <v>0</v>
      </c>
      <c r="AQ561">
        <v>16.548127133000001</v>
      </c>
      <c r="AR561">
        <v>0</v>
      </c>
      <c r="AS561">
        <v>855.66054269999995</v>
      </c>
      <c r="AT561">
        <v>0.24512500000000001</v>
      </c>
      <c r="AU561">
        <v>209.74398098</v>
      </c>
      <c r="AV561">
        <v>129.41000366</v>
      </c>
      <c r="AW561">
        <v>556.50402831999997</v>
      </c>
      <c r="AX561">
        <v>0.23253999650000001</v>
      </c>
      <c r="AY561">
        <v>3178168</v>
      </c>
      <c r="AZ561">
        <v>0.80300000000000005</v>
      </c>
      <c r="BA561">
        <v>129547.52</v>
      </c>
      <c r="BB561">
        <v>321229.63</v>
      </c>
      <c r="BC561">
        <v>191682.98</v>
      </c>
      <c r="BD561">
        <v>0</v>
      </c>
      <c r="BE561">
        <v>27000</v>
      </c>
      <c r="BF561">
        <v>1.3125</v>
      </c>
      <c r="BG561">
        <v>692916250</v>
      </c>
      <c r="BH561">
        <v>193970000</v>
      </c>
      <c r="BI561">
        <v>0.27993282019999999</v>
      </c>
      <c r="BJ561">
        <v>592.26611328000001</v>
      </c>
      <c r="BK561">
        <v>3.3423460000000002E-2</v>
      </c>
      <c r="BL561">
        <f t="shared" si="143"/>
        <v>5.6433179698394646E-5</v>
      </c>
      <c r="BM561">
        <v>17.44584382</v>
      </c>
      <c r="BQ561">
        <v>1</v>
      </c>
      <c r="BR561">
        <v>316</v>
      </c>
      <c r="BS561">
        <v>316</v>
      </c>
      <c r="BT561">
        <v>840</v>
      </c>
      <c r="BU561" t="s">
        <v>743</v>
      </c>
      <c r="BV561" t="s">
        <v>777</v>
      </c>
      <c r="BW561">
        <v>29.97</v>
      </c>
      <c r="BX561">
        <v>-90.06</v>
      </c>
      <c r="BY561" t="s">
        <v>167</v>
      </c>
      <c r="BZ561" t="s">
        <v>168</v>
      </c>
      <c r="CA561" t="s">
        <v>102</v>
      </c>
      <c r="CB561" t="s">
        <v>878</v>
      </c>
      <c r="CC561" t="s">
        <v>80</v>
      </c>
      <c r="CD561" t="s">
        <v>881</v>
      </c>
      <c r="CE561">
        <v>1634.9111221000001</v>
      </c>
      <c r="CF561">
        <v>664</v>
      </c>
      <c r="CG561">
        <v>751</v>
      </c>
      <c r="CH561">
        <v>848</v>
      </c>
      <c r="CI561">
        <v>904</v>
      </c>
      <c r="CJ561">
        <v>964</v>
      </c>
      <c r="CK561">
        <v>1021</v>
      </c>
      <c r="CL561">
        <v>1077</v>
      </c>
      <c r="CM561">
        <v>1058</v>
      </c>
      <c r="CN561">
        <v>1039</v>
      </c>
      <c r="CO561">
        <v>1024</v>
      </c>
      <c r="CP561">
        <v>1009</v>
      </c>
      <c r="CQ561">
        <v>996</v>
      </c>
      <c r="CR561">
        <v>858</v>
      </c>
      <c r="CS561">
        <v>921</v>
      </c>
      <c r="CT561" t="s">
        <v>884</v>
      </c>
      <c r="CU561">
        <v>984</v>
      </c>
      <c r="CV561">
        <v>1044</v>
      </c>
      <c r="CW561">
        <v>39920.9</v>
      </c>
      <c r="CX561" t="s">
        <v>891</v>
      </c>
      <c r="CY561" t="s">
        <v>891</v>
      </c>
      <c r="CZ561">
        <v>3640.3416781000001</v>
      </c>
      <c r="DA561">
        <v>-8258.3302280000007</v>
      </c>
      <c r="DB561">
        <v>326.51300049000002</v>
      </c>
      <c r="DC561">
        <v>116.29799652</v>
      </c>
      <c r="DD561">
        <f t="shared" si="142"/>
        <v>0.35618182536521026</v>
      </c>
      <c r="DE561">
        <v>129.41000366</v>
      </c>
      <c r="DF561">
        <v>556.50402831999997</v>
      </c>
      <c r="DG561">
        <v>0.23253999650000001</v>
      </c>
      <c r="DH561">
        <v>855.66054269999995</v>
      </c>
      <c r="DI561">
        <v>0.24512500000000001</v>
      </c>
      <c r="DJ561">
        <v>209.74398098</v>
      </c>
      <c r="DK561">
        <v>846585.7487</v>
      </c>
      <c r="DL561">
        <v>549652.57002999994</v>
      </c>
      <c r="DM561">
        <v>0.649258</v>
      </c>
      <c r="DN561">
        <f t="shared" si="128"/>
        <v>0</v>
      </c>
      <c r="DO561">
        <f t="shared" si="129"/>
        <v>0</v>
      </c>
      <c r="DP561">
        <f t="shared" si="130"/>
        <v>1</v>
      </c>
      <c r="DQ561">
        <f t="shared" si="131"/>
        <v>0</v>
      </c>
      <c r="DR561">
        <f t="shared" si="132"/>
        <v>0</v>
      </c>
      <c r="DS561">
        <f t="shared" si="133"/>
        <v>0</v>
      </c>
      <c r="DT561">
        <f t="shared" si="134"/>
        <v>0</v>
      </c>
      <c r="DU561">
        <f t="shared" si="135"/>
        <v>0</v>
      </c>
      <c r="DV561">
        <f t="shared" si="136"/>
        <v>0</v>
      </c>
      <c r="DW561">
        <f t="shared" si="137"/>
        <v>0</v>
      </c>
      <c r="DX561">
        <f t="shared" si="138"/>
        <v>0</v>
      </c>
      <c r="DY561">
        <f t="shared" si="139"/>
        <v>0</v>
      </c>
      <c r="DZ561">
        <f t="shared" si="140"/>
        <v>0</v>
      </c>
      <c r="EA561">
        <f t="shared" si="141"/>
        <v>0</v>
      </c>
      <c r="EB561" s="3">
        <v>253.1390949813163</v>
      </c>
      <c r="EC561">
        <f t="shared" si="105"/>
        <v>217193343.49396938</v>
      </c>
      <c r="ED561">
        <f t="shared" si="106"/>
        <v>594.64296644481692</v>
      </c>
      <c r="EE561">
        <f t="shared" si="107"/>
        <v>594.64296644481692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10046.872418999999</v>
      </c>
      <c r="EP561">
        <v>3185304.0295000002</v>
      </c>
    </row>
    <row r="562" spans="1:146" x14ac:dyDescent="0.25">
      <c r="A562">
        <v>23083</v>
      </c>
      <c r="B562">
        <v>31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24507.686403</v>
      </c>
      <c r="I562">
        <v>24507.686403</v>
      </c>
      <c r="J562">
        <v>24507.686403</v>
      </c>
      <c r="K562">
        <v>6764.1814477999997</v>
      </c>
      <c r="L562">
        <v>0</v>
      </c>
      <c r="M562">
        <v>82952.940839999996</v>
      </c>
      <c r="N562">
        <v>82952.940839999996</v>
      </c>
      <c r="O562">
        <v>73127.568922000006</v>
      </c>
      <c r="P562">
        <v>73127.568922000006</v>
      </c>
      <c r="Q562">
        <v>0</v>
      </c>
      <c r="R562">
        <v>137517.78510000001</v>
      </c>
      <c r="S562">
        <v>103023.12848</v>
      </c>
      <c r="T562">
        <v>5162.8538110999998</v>
      </c>
      <c r="U562">
        <v>5162.8538110999998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5</v>
      </c>
      <c r="AG562">
        <v>1.1806999444999999</v>
      </c>
      <c r="AH562">
        <v>83.770575632000003</v>
      </c>
      <c r="AI562">
        <v>441.60447749000002</v>
      </c>
      <c r="AJ562">
        <f t="shared" si="126"/>
        <v>0.18969593811216953</v>
      </c>
      <c r="AK562">
        <v>0</v>
      </c>
      <c r="AL562">
        <v>0</v>
      </c>
      <c r="AM562">
        <v>0</v>
      </c>
      <c r="AN562">
        <f t="shared" si="127"/>
        <v>1</v>
      </c>
      <c r="AQ562">
        <v>87.862914118999996</v>
      </c>
      <c r="AR562">
        <v>9.6774193499999994E-2</v>
      </c>
      <c r="AS562">
        <v>20.566136628999999</v>
      </c>
      <c r="AT562">
        <v>0.29577754839999998</v>
      </c>
      <c r="AU562">
        <v>5.7610344412999996</v>
      </c>
      <c r="AV562">
        <v>10.228460481999999</v>
      </c>
      <c r="AW562">
        <v>11.592076147</v>
      </c>
      <c r="AX562">
        <v>2.0371961407999999</v>
      </c>
      <c r="AY562">
        <v>334.66258065</v>
      </c>
      <c r="AZ562">
        <v>4.5954193547999997</v>
      </c>
      <c r="BA562">
        <v>34.155483871000001</v>
      </c>
      <c r="BB562">
        <v>114.61870967999999</v>
      </c>
      <c r="BC562">
        <v>51.939677418999999</v>
      </c>
      <c r="BD562">
        <v>0</v>
      </c>
      <c r="BE562">
        <v>547</v>
      </c>
      <c r="BF562">
        <v>1</v>
      </c>
      <c r="BG562">
        <v>11626563.705</v>
      </c>
      <c r="BH562">
        <v>1166521.4389</v>
      </c>
      <c r="BI562">
        <v>0.1239042759</v>
      </c>
      <c r="BJ562">
        <v>7.4191960228999996</v>
      </c>
      <c r="BK562">
        <v>0.54472520579999995</v>
      </c>
      <c r="BL562">
        <f t="shared" si="143"/>
        <v>7.342105588242416E-2</v>
      </c>
      <c r="BM562">
        <v>98.111414173</v>
      </c>
      <c r="BQ562">
        <v>2</v>
      </c>
      <c r="BR562">
        <v>516</v>
      </c>
      <c r="BS562">
        <v>515</v>
      </c>
      <c r="BT562">
        <v>840</v>
      </c>
      <c r="BU562" t="s">
        <v>743</v>
      </c>
      <c r="BV562" t="s">
        <v>778</v>
      </c>
      <c r="BW562">
        <v>40.72</v>
      </c>
      <c r="BX562">
        <v>-74.09</v>
      </c>
      <c r="BY562" t="s">
        <v>167</v>
      </c>
      <c r="BZ562" t="s">
        <v>168</v>
      </c>
      <c r="CA562" t="s">
        <v>102</v>
      </c>
      <c r="CB562" t="s">
        <v>878</v>
      </c>
      <c r="CC562" t="s">
        <v>80</v>
      </c>
      <c r="CD562" t="s">
        <v>881</v>
      </c>
      <c r="CE562">
        <v>2319.1444713999999</v>
      </c>
      <c r="CF562">
        <v>12338</v>
      </c>
      <c r="CG562">
        <v>13219</v>
      </c>
      <c r="CH562">
        <v>14164</v>
      </c>
      <c r="CI562">
        <v>15177</v>
      </c>
      <c r="CJ562">
        <v>16191</v>
      </c>
      <c r="CK562">
        <v>15880</v>
      </c>
      <c r="CL562">
        <v>15601</v>
      </c>
      <c r="CM562">
        <v>15827</v>
      </c>
      <c r="CN562">
        <v>16086</v>
      </c>
      <c r="CO562">
        <v>16943</v>
      </c>
      <c r="CP562">
        <v>17846</v>
      </c>
      <c r="CQ562">
        <v>18888</v>
      </c>
      <c r="CR562">
        <v>20104</v>
      </c>
      <c r="CS562">
        <v>21326</v>
      </c>
      <c r="CT562" t="s">
        <v>885</v>
      </c>
      <c r="CU562">
        <v>22487</v>
      </c>
      <c r="CV562">
        <v>23572</v>
      </c>
      <c r="CW562">
        <v>54229.2</v>
      </c>
      <c r="CX562" t="s">
        <v>891</v>
      </c>
      <c r="CY562" t="s">
        <v>891</v>
      </c>
      <c r="CZ562">
        <v>4869.7177099</v>
      </c>
      <c r="DA562">
        <v>-6250.3719899999996</v>
      </c>
      <c r="DB562">
        <v>305.46499634000003</v>
      </c>
      <c r="DC562">
        <v>556.14398193</v>
      </c>
      <c r="DD562">
        <f t="shared" si="142"/>
        <v>1.820647172650119</v>
      </c>
      <c r="DE562">
        <v>12.451600075</v>
      </c>
      <c r="DF562">
        <v>22.837400435999999</v>
      </c>
      <c r="DG562">
        <v>0.54522901769999998</v>
      </c>
      <c r="DH562">
        <v>3.2053473000000001</v>
      </c>
      <c r="DI562">
        <v>0.65310299999999999</v>
      </c>
      <c r="DJ562">
        <v>2.0934213700000002</v>
      </c>
      <c r="DK562">
        <v>3515.2543190000001</v>
      </c>
      <c r="DL562">
        <v>7897.2530150000002</v>
      </c>
      <c r="DM562">
        <v>2.2465670000000002</v>
      </c>
      <c r="DN562">
        <f t="shared" si="128"/>
        <v>0</v>
      </c>
      <c r="DO562">
        <f t="shared" si="129"/>
        <v>0</v>
      </c>
      <c r="DP562">
        <f t="shared" si="130"/>
        <v>1</v>
      </c>
      <c r="DQ562">
        <f t="shared" si="131"/>
        <v>0</v>
      </c>
      <c r="DR562">
        <f t="shared" si="132"/>
        <v>0</v>
      </c>
      <c r="DS562">
        <f t="shared" si="133"/>
        <v>1</v>
      </c>
      <c r="DT562">
        <f t="shared" si="134"/>
        <v>1</v>
      </c>
      <c r="DU562">
        <f t="shared" si="135"/>
        <v>1</v>
      </c>
      <c r="DV562">
        <f t="shared" si="136"/>
        <v>0</v>
      </c>
      <c r="DW562">
        <f t="shared" si="137"/>
        <v>0</v>
      </c>
      <c r="DX562">
        <f t="shared" si="138"/>
        <v>0</v>
      </c>
      <c r="DY562">
        <f t="shared" si="139"/>
        <v>0</v>
      </c>
      <c r="DZ562">
        <f t="shared" si="140"/>
        <v>0</v>
      </c>
      <c r="EA562">
        <f t="shared" si="141"/>
        <v>0</v>
      </c>
      <c r="EB562" s="3">
        <v>253.1390949813163</v>
      </c>
      <c r="EC562">
        <f t="shared" si="105"/>
        <v>5089108365.5043831</v>
      </c>
      <c r="ED562">
        <f t="shared" si="106"/>
        <v>13933.219344296736</v>
      </c>
      <c r="EE562">
        <f t="shared" si="107"/>
        <v>13933.219344296736</v>
      </c>
      <c r="EF562">
        <v>6764.1814477999997</v>
      </c>
      <c r="EG562">
        <v>73127.568922000006</v>
      </c>
      <c r="EH562">
        <v>0</v>
      </c>
      <c r="EI562">
        <v>3984.5598943</v>
      </c>
      <c r="EJ562">
        <v>6766.1191667000003</v>
      </c>
      <c r="EK562">
        <v>6766.1191667000003</v>
      </c>
      <c r="EL562">
        <v>6766.1191667000003</v>
      </c>
      <c r="EM562">
        <v>0</v>
      </c>
      <c r="EN562">
        <v>0</v>
      </c>
      <c r="EO562">
        <v>0</v>
      </c>
      <c r="EP562">
        <v>10676.296286999999</v>
      </c>
    </row>
    <row r="563" spans="1:146" x14ac:dyDescent="0.25">
      <c r="A563">
        <v>23084</v>
      </c>
      <c r="B563">
        <v>5</v>
      </c>
      <c r="C563">
        <v>0.2</v>
      </c>
      <c r="D563">
        <v>0</v>
      </c>
      <c r="E563">
        <v>0.8</v>
      </c>
      <c r="F563">
        <v>1</v>
      </c>
      <c r="G563">
        <v>0</v>
      </c>
      <c r="H563">
        <v>7142.2074240000002</v>
      </c>
      <c r="I563">
        <v>7142.2074240000002</v>
      </c>
      <c r="J563">
        <v>7142.2074240000002</v>
      </c>
      <c r="K563">
        <v>0</v>
      </c>
      <c r="L563">
        <v>0</v>
      </c>
      <c r="M563">
        <v>32051.655461999999</v>
      </c>
      <c r="N563">
        <v>32051.655461999999</v>
      </c>
      <c r="O563">
        <v>31862.515137999999</v>
      </c>
      <c r="P563">
        <v>31862.515137999999</v>
      </c>
      <c r="Q563">
        <v>31862.515137999999</v>
      </c>
      <c r="R563">
        <v>31038.804830000001</v>
      </c>
      <c r="S563">
        <v>31038.804830000001</v>
      </c>
      <c r="T563">
        <v>31038.804830000001</v>
      </c>
      <c r="U563">
        <v>7968.8718337</v>
      </c>
      <c r="V563">
        <v>76358.976320999995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5</v>
      </c>
      <c r="AG563">
        <v>1.0470000504999999</v>
      </c>
      <c r="AH563">
        <v>33.064497412999998</v>
      </c>
      <c r="AI563">
        <v>53.354802544000002</v>
      </c>
      <c r="AJ563">
        <f t="shared" si="126"/>
        <v>0.61970986371344483</v>
      </c>
      <c r="AK563">
        <v>846585.7487</v>
      </c>
      <c r="AL563">
        <v>549652.57002999994</v>
      </c>
      <c r="AM563">
        <v>0.649258</v>
      </c>
      <c r="AN563">
        <f t="shared" si="127"/>
        <v>0</v>
      </c>
      <c r="AQ563">
        <v>73.699561088999999</v>
      </c>
      <c r="AR563">
        <v>0.8</v>
      </c>
      <c r="AS563">
        <v>5.0665961675000002</v>
      </c>
      <c r="AT563">
        <v>5.9550024999999999E-2</v>
      </c>
      <c r="AU563">
        <v>0.31156403500000002</v>
      </c>
      <c r="AV563">
        <v>0.2291866068</v>
      </c>
      <c r="AW563">
        <v>5.2038059796000002</v>
      </c>
      <c r="AX563">
        <v>2.1704675199999999E-2</v>
      </c>
      <c r="AY563">
        <v>5634.3249999999998</v>
      </c>
      <c r="AZ563">
        <v>5.1387499999999999</v>
      </c>
      <c r="BA563">
        <v>438.72500000000002</v>
      </c>
      <c r="BB563">
        <v>1508.2774999999999</v>
      </c>
      <c r="BC563">
        <v>630.03499999999997</v>
      </c>
      <c r="BD563">
        <v>0</v>
      </c>
      <c r="BE563">
        <v>27000</v>
      </c>
      <c r="BF563">
        <v>1.3125</v>
      </c>
      <c r="BG563">
        <v>2764429.0469999998</v>
      </c>
      <c r="BH563">
        <v>222407.83199999999</v>
      </c>
      <c r="BI563">
        <v>0.10717334069999999</v>
      </c>
      <c r="BJ563">
        <v>3.0291703024999999</v>
      </c>
      <c r="BK563">
        <v>0</v>
      </c>
      <c r="BL563">
        <f t="shared" si="143"/>
        <v>0</v>
      </c>
      <c r="BM563">
        <v>24.429101729999999</v>
      </c>
      <c r="BQ563">
        <v>1</v>
      </c>
      <c r="BR563">
        <v>454</v>
      </c>
      <c r="BS563">
        <v>453</v>
      </c>
      <c r="BT563">
        <v>840</v>
      </c>
      <c r="BU563" t="s">
        <v>743</v>
      </c>
      <c r="BV563" t="s">
        <v>779</v>
      </c>
      <c r="BW563">
        <v>36.83</v>
      </c>
      <c r="BX563">
        <v>-76.09</v>
      </c>
      <c r="BY563" t="s">
        <v>167</v>
      </c>
      <c r="BZ563" t="s">
        <v>168</v>
      </c>
      <c r="CA563" t="s">
        <v>102</v>
      </c>
      <c r="CB563" t="s">
        <v>878</v>
      </c>
      <c r="CC563" t="s">
        <v>80</v>
      </c>
      <c r="CD563" t="s">
        <v>881</v>
      </c>
      <c r="CE563">
        <v>902.62036280999996</v>
      </c>
      <c r="CF563">
        <v>391</v>
      </c>
      <c r="CG563">
        <v>534</v>
      </c>
      <c r="CH563">
        <v>721</v>
      </c>
      <c r="CI563">
        <v>820</v>
      </c>
      <c r="CJ563">
        <v>930</v>
      </c>
      <c r="CK563">
        <v>996</v>
      </c>
      <c r="CL563">
        <v>1069</v>
      </c>
      <c r="CM563">
        <v>1174</v>
      </c>
      <c r="CN563">
        <v>1286</v>
      </c>
      <c r="CO563">
        <v>1341</v>
      </c>
      <c r="CP563">
        <v>1397</v>
      </c>
      <c r="CQ563">
        <v>1476</v>
      </c>
      <c r="CR563">
        <v>1598</v>
      </c>
      <c r="CS563">
        <v>1737</v>
      </c>
      <c r="CT563" t="s">
        <v>886</v>
      </c>
      <c r="CU563">
        <v>1877</v>
      </c>
      <c r="CV563">
        <v>2015</v>
      </c>
      <c r="CW563">
        <v>41423.199999999997</v>
      </c>
      <c r="CX563" t="s">
        <v>891</v>
      </c>
      <c r="CY563" t="s">
        <v>891</v>
      </c>
      <c r="CZ563">
        <v>4432.0841094999996</v>
      </c>
      <c r="DA563">
        <v>-6641.8738460000004</v>
      </c>
      <c r="DB563">
        <v>0.1978159994</v>
      </c>
      <c r="DC563">
        <v>144.61599731000001</v>
      </c>
      <c r="DD563">
        <f t="shared" si="142"/>
        <v>100</v>
      </c>
      <c r="DE563">
        <v>2.1721301079000002</v>
      </c>
      <c r="DF563">
        <v>1.1931099892000001</v>
      </c>
      <c r="DG563">
        <v>1.8205599785</v>
      </c>
      <c r="DH563">
        <v>0.80291723999999998</v>
      </c>
      <c r="DI563">
        <v>0.48197200000000001</v>
      </c>
      <c r="DJ563">
        <v>0.38698399</v>
      </c>
      <c r="DK563">
        <v>846585.7487</v>
      </c>
      <c r="DL563">
        <v>549652.57002999994</v>
      </c>
      <c r="DM563">
        <v>0.649258</v>
      </c>
      <c r="DN563">
        <f t="shared" si="128"/>
        <v>0</v>
      </c>
      <c r="DO563">
        <f t="shared" si="129"/>
        <v>0</v>
      </c>
      <c r="DP563">
        <f t="shared" si="130"/>
        <v>0</v>
      </c>
      <c r="DQ563">
        <f t="shared" si="131"/>
        <v>0</v>
      </c>
      <c r="DR563">
        <f t="shared" si="132"/>
        <v>0</v>
      </c>
      <c r="DS563">
        <f t="shared" si="133"/>
        <v>0</v>
      </c>
      <c r="DT563">
        <f t="shared" si="134"/>
        <v>0</v>
      </c>
      <c r="DU563">
        <f t="shared" si="135"/>
        <v>0</v>
      </c>
      <c r="DV563">
        <f t="shared" si="136"/>
        <v>0</v>
      </c>
      <c r="DW563">
        <f t="shared" si="137"/>
        <v>0</v>
      </c>
      <c r="DX563">
        <f t="shared" si="138"/>
        <v>0</v>
      </c>
      <c r="DY563">
        <f t="shared" si="139"/>
        <v>0</v>
      </c>
      <c r="DZ563">
        <f t="shared" si="140"/>
        <v>0</v>
      </c>
      <c r="EA563">
        <f t="shared" si="141"/>
        <v>0</v>
      </c>
      <c r="EB563" s="3">
        <v>253.1390949813163</v>
      </c>
      <c r="EC563">
        <f t="shared" si="105"/>
        <v>404516273.7801435</v>
      </c>
      <c r="ED563">
        <f t="shared" si="106"/>
        <v>1107.5051985767104</v>
      </c>
      <c r="EE563">
        <f t="shared" si="107"/>
        <v>1107.5051985767104</v>
      </c>
      <c r="EF563">
        <v>7142.2074240000002</v>
      </c>
      <c r="EG563">
        <v>31862.515137999999</v>
      </c>
      <c r="EH563">
        <v>0</v>
      </c>
      <c r="EI563">
        <v>0</v>
      </c>
      <c r="EJ563">
        <v>7142.2074240000002</v>
      </c>
      <c r="EK563">
        <v>7142.2074240000002</v>
      </c>
      <c r="EL563">
        <v>32790.812555999997</v>
      </c>
      <c r="EM563">
        <v>0</v>
      </c>
      <c r="EN563">
        <v>0</v>
      </c>
      <c r="EO563">
        <v>31980.505665000001</v>
      </c>
      <c r="EP563">
        <v>22563.937936999999</v>
      </c>
    </row>
    <row r="564" spans="1:146" x14ac:dyDescent="0.25">
      <c r="A564">
        <v>23088</v>
      </c>
      <c r="B564">
        <v>6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485578.54728</v>
      </c>
      <c r="I564">
        <v>284097.96532999998</v>
      </c>
      <c r="J564">
        <v>40491.245163</v>
      </c>
      <c r="K564">
        <v>0</v>
      </c>
      <c r="L564">
        <v>0</v>
      </c>
      <c r="M564">
        <v>284094.95854000002</v>
      </c>
      <c r="N564">
        <v>284094.95854000002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39259.331578999998</v>
      </c>
      <c r="W564">
        <v>5156.0166705000001</v>
      </c>
      <c r="X564">
        <v>5156.0166705000001</v>
      </c>
      <c r="Y564">
        <v>5156.0166705000001</v>
      </c>
      <c r="Z564">
        <v>5156.0166705000001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373</v>
      </c>
      <c r="AG564">
        <v>0.65450000760000004</v>
      </c>
      <c r="AH564">
        <v>18.728171546999999</v>
      </c>
      <c r="AI564">
        <v>15.573999723</v>
      </c>
      <c r="AJ564">
        <f t="shared" si="126"/>
        <v>1.202528051887779</v>
      </c>
      <c r="AK564">
        <v>0</v>
      </c>
      <c r="AL564">
        <v>0</v>
      </c>
      <c r="AM564">
        <v>0</v>
      </c>
      <c r="AN564">
        <f t="shared" si="127"/>
        <v>1</v>
      </c>
      <c r="AQ564">
        <v>69.017377261999997</v>
      </c>
      <c r="AR564">
        <v>0</v>
      </c>
      <c r="AS564">
        <v>344.46061623999998</v>
      </c>
      <c r="AT564">
        <v>0.33424833329999998</v>
      </c>
      <c r="AU564">
        <v>92.355537752999993</v>
      </c>
      <c r="AV564">
        <v>129.41000366</v>
      </c>
      <c r="AW564">
        <v>556.50402831999997</v>
      </c>
      <c r="AX564">
        <v>0.23253999650000001</v>
      </c>
      <c r="AY564">
        <v>11519.753333000001</v>
      </c>
      <c r="AZ564">
        <v>4.5363333333</v>
      </c>
      <c r="BA564">
        <v>7.27</v>
      </c>
      <c r="BB564">
        <v>24.693333333000002</v>
      </c>
      <c r="BC564">
        <v>14.02</v>
      </c>
      <c r="BD564">
        <v>0</v>
      </c>
      <c r="BE564">
        <v>27000</v>
      </c>
      <c r="BF564">
        <v>1.3125</v>
      </c>
      <c r="BG564">
        <v>1688907.9894999999</v>
      </c>
      <c r="BH564">
        <v>3799776.9915</v>
      </c>
      <c r="BI564">
        <v>3.6187773633</v>
      </c>
      <c r="BJ564">
        <v>1.4316936650000001</v>
      </c>
      <c r="BK564">
        <v>1.1118520816999999</v>
      </c>
      <c r="BL564">
        <f t="shared" si="143"/>
        <v>0.77659914888287218</v>
      </c>
      <c r="BM564">
        <v>139.80903508</v>
      </c>
      <c r="BQ564">
        <v>0</v>
      </c>
      <c r="BR564">
        <v>426</v>
      </c>
      <c r="BS564">
        <v>425</v>
      </c>
      <c r="BT564">
        <v>840</v>
      </c>
      <c r="BU564" t="s">
        <v>743</v>
      </c>
      <c r="BV564" t="s">
        <v>780</v>
      </c>
      <c r="BW564">
        <v>35.47</v>
      </c>
      <c r="BX564">
        <v>-97.52</v>
      </c>
      <c r="BY564" t="s">
        <v>167</v>
      </c>
      <c r="BZ564" t="s">
        <v>168</v>
      </c>
      <c r="CA564" t="s">
        <v>102</v>
      </c>
      <c r="CB564" t="s">
        <v>878</v>
      </c>
      <c r="CC564" t="s">
        <v>80</v>
      </c>
      <c r="CD564" t="s">
        <v>881</v>
      </c>
      <c r="CE564">
        <v>809.96027835999996</v>
      </c>
      <c r="CF564">
        <v>278</v>
      </c>
      <c r="CG564">
        <v>347</v>
      </c>
      <c r="CH564">
        <v>431</v>
      </c>
      <c r="CI564">
        <v>480</v>
      </c>
      <c r="CJ564">
        <v>533</v>
      </c>
      <c r="CK564">
        <v>573</v>
      </c>
      <c r="CL564">
        <v>615</v>
      </c>
      <c r="CM564">
        <v>662</v>
      </c>
      <c r="CN564">
        <v>711</v>
      </c>
      <c r="CO564">
        <v>729</v>
      </c>
      <c r="CP564">
        <v>748</v>
      </c>
      <c r="CQ564">
        <v>782</v>
      </c>
      <c r="CR564">
        <v>848</v>
      </c>
      <c r="CS564">
        <v>927</v>
      </c>
      <c r="CT564" t="s">
        <v>884</v>
      </c>
      <c r="CU564">
        <v>1007</v>
      </c>
      <c r="CV564">
        <v>1088</v>
      </c>
      <c r="CW564">
        <v>38937</v>
      </c>
      <c r="CX564" t="s">
        <v>891</v>
      </c>
      <c r="CY564" t="s">
        <v>891</v>
      </c>
      <c r="CZ564">
        <v>4277.0372411999997</v>
      </c>
      <c r="DA564">
        <v>-8605.1105690000004</v>
      </c>
      <c r="DB564">
        <v>26.994199753</v>
      </c>
      <c r="DC564">
        <v>39.270999908</v>
      </c>
      <c r="DD564">
        <f t="shared" si="142"/>
        <v>1.4547940026870261</v>
      </c>
      <c r="DE564">
        <v>129.41000366</v>
      </c>
      <c r="DF564">
        <v>556.50402831999997</v>
      </c>
      <c r="DG564">
        <v>0.23253999650000001</v>
      </c>
      <c r="DH564">
        <v>88.860653009999993</v>
      </c>
      <c r="DI564">
        <v>0.37880999999999998</v>
      </c>
      <c r="DJ564">
        <v>33.661316139999997</v>
      </c>
      <c r="DK564">
        <v>0</v>
      </c>
      <c r="DL564">
        <v>0</v>
      </c>
      <c r="DM564">
        <v>0</v>
      </c>
      <c r="DN564">
        <f t="shared" si="128"/>
        <v>0</v>
      </c>
      <c r="DO564">
        <f t="shared" si="129"/>
        <v>0</v>
      </c>
      <c r="DP564">
        <f t="shared" si="130"/>
        <v>1</v>
      </c>
      <c r="DQ564">
        <f t="shared" si="131"/>
        <v>1</v>
      </c>
      <c r="DR564">
        <f t="shared" si="132"/>
        <v>0</v>
      </c>
      <c r="DS564">
        <f t="shared" si="133"/>
        <v>0</v>
      </c>
      <c r="DT564">
        <f t="shared" si="134"/>
        <v>0</v>
      </c>
      <c r="DU564">
        <f t="shared" si="135"/>
        <v>0</v>
      </c>
      <c r="DV564">
        <f t="shared" si="136"/>
        <v>1</v>
      </c>
      <c r="DW564">
        <f t="shared" si="137"/>
        <v>1</v>
      </c>
      <c r="DX564">
        <f t="shared" si="138"/>
        <v>1</v>
      </c>
      <c r="DY564">
        <f t="shared" si="139"/>
        <v>1</v>
      </c>
      <c r="DZ564">
        <f t="shared" si="140"/>
        <v>1</v>
      </c>
      <c r="EA564">
        <f t="shared" si="141"/>
        <v>0</v>
      </c>
      <c r="EB564" s="3">
        <v>253.1390949813163</v>
      </c>
      <c r="EC564">
        <f t="shared" si="105"/>
        <v>214661952.54415622</v>
      </c>
      <c r="ED564">
        <f t="shared" si="106"/>
        <v>587.71239574033189</v>
      </c>
      <c r="EE564">
        <f t="shared" si="107"/>
        <v>587.71239574033189</v>
      </c>
      <c r="EF564">
        <v>0</v>
      </c>
      <c r="EG564">
        <v>0</v>
      </c>
      <c r="EH564">
        <v>0</v>
      </c>
      <c r="EI564">
        <v>5156.0166705000001</v>
      </c>
      <c r="EJ564">
        <v>5095.7397394999998</v>
      </c>
      <c r="EK564">
        <v>5095.7397394999998</v>
      </c>
      <c r="EL564">
        <v>116618.19403</v>
      </c>
      <c r="EM564">
        <v>0</v>
      </c>
      <c r="EN564">
        <v>36065.219358000002</v>
      </c>
      <c r="EO564">
        <v>159391.98300000001</v>
      </c>
      <c r="EP564">
        <v>69282.291064999998</v>
      </c>
    </row>
    <row r="565" spans="1:146" x14ac:dyDescent="0.25">
      <c r="A565">
        <v>23090</v>
      </c>
      <c r="B565">
        <v>3</v>
      </c>
      <c r="C565">
        <v>0.33333333329999998</v>
      </c>
      <c r="D565">
        <v>0</v>
      </c>
      <c r="E565">
        <v>0.66666666669999997</v>
      </c>
      <c r="F565">
        <v>1</v>
      </c>
      <c r="G565">
        <v>0</v>
      </c>
      <c r="H565">
        <v>532828.46817999997</v>
      </c>
      <c r="I565">
        <v>532828.46817999997</v>
      </c>
      <c r="J565">
        <v>100873.35305999999</v>
      </c>
      <c r="K565">
        <v>0</v>
      </c>
      <c r="L565">
        <v>0</v>
      </c>
      <c r="M565">
        <v>726812.74542000005</v>
      </c>
      <c r="N565">
        <v>726812.74542000005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26863.143993000002</v>
      </c>
      <c r="W565">
        <v>26863.143993000002</v>
      </c>
      <c r="X565">
        <v>4229.4491859999998</v>
      </c>
      <c r="Y565">
        <v>0</v>
      </c>
      <c r="Z565">
        <v>0</v>
      </c>
      <c r="AA565">
        <v>11740.317446999999</v>
      </c>
      <c r="AB565">
        <v>11740.317446999999</v>
      </c>
      <c r="AC565">
        <v>11740.317446999999</v>
      </c>
      <c r="AD565">
        <v>0</v>
      </c>
      <c r="AE565">
        <v>0</v>
      </c>
      <c r="AF565">
        <v>328</v>
      </c>
      <c r="AG565">
        <v>0.73960000280000004</v>
      </c>
      <c r="AH565">
        <v>63.077800115000002</v>
      </c>
      <c r="AI565">
        <v>0</v>
      </c>
      <c r="AJ565">
        <f t="shared" si="126"/>
        <v>100</v>
      </c>
      <c r="AK565">
        <v>0</v>
      </c>
      <c r="AL565">
        <v>0</v>
      </c>
      <c r="AM565">
        <v>0</v>
      </c>
      <c r="AN565">
        <f t="shared" si="127"/>
        <v>1</v>
      </c>
      <c r="AQ565">
        <v>16.599575592000001</v>
      </c>
      <c r="AR565">
        <v>0</v>
      </c>
      <c r="AS565">
        <v>86.254631779999997</v>
      </c>
      <c r="AT565">
        <v>0.78286999999999995</v>
      </c>
      <c r="AU565">
        <v>45.902935980000002</v>
      </c>
      <c r="AV565">
        <v>129.41000366</v>
      </c>
      <c r="AW565">
        <v>556.50402831999997</v>
      </c>
      <c r="AX565">
        <v>0.23253999650000001</v>
      </c>
      <c r="AY565">
        <v>405882.28</v>
      </c>
      <c r="AZ565">
        <v>11.076499999999999</v>
      </c>
      <c r="BA565">
        <v>3490.38</v>
      </c>
      <c r="BB565">
        <v>7952.95</v>
      </c>
      <c r="BC565">
        <v>5223.17</v>
      </c>
      <c r="BD565">
        <v>0</v>
      </c>
      <c r="BE565">
        <v>27000</v>
      </c>
      <c r="BF565">
        <v>1.3125</v>
      </c>
      <c r="BG565">
        <v>31668237.305</v>
      </c>
      <c r="BH565">
        <v>30004787.568</v>
      </c>
      <c r="BI565">
        <v>1.4226719036</v>
      </c>
      <c r="BJ565">
        <v>13.51118499</v>
      </c>
      <c r="BK565">
        <v>12.96133423</v>
      </c>
      <c r="BL565">
        <f t="shared" si="143"/>
        <v>0.95930403140753684</v>
      </c>
      <c r="BM565">
        <v>7.7919942205000003</v>
      </c>
      <c r="BQ565">
        <v>0</v>
      </c>
      <c r="BR565">
        <v>528</v>
      </c>
      <c r="BS565">
        <v>527</v>
      </c>
      <c r="BT565">
        <v>840</v>
      </c>
      <c r="BU565" t="s">
        <v>743</v>
      </c>
      <c r="BV565" t="s">
        <v>781</v>
      </c>
      <c r="BW565">
        <v>41.26</v>
      </c>
      <c r="BX565">
        <v>-95.94</v>
      </c>
      <c r="BY565" t="s">
        <v>167</v>
      </c>
      <c r="BZ565" t="s">
        <v>168</v>
      </c>
      <c r="CA565" t="s">
        <v>102</v>
      </c>
      <c r="CB565" t="s">
        <v>878</v>
      </c>
      <c r="CC565" t="s">
        <v>80</v>
      </c>
      <c r="CD565" t="s">
        <v>881</v>
      </c>
      <c r="CE565">
        <v>822.05352855000001</v>
      </c>
      <c r="CF565">
        <v>312</v>
      </c>
      <c r="CG565">
        <v>350</v>
      </c>
      <c r="CH565">
        <v>392</v>
      </c>
      <c r="CI565">
        <v>440</v>
      </c>
      <c r="CJ565">
        <v>492</v>
      </c>
      <c r="CK565">
        <v>503</v>
      </c>
      <c r="CL565">
        <v>513</v>
      </c>
      <c r="CM565">
        <v>529</v>
      </c>
      <c r="CN565">
        <v>546</v>
      </c>
      <c r="CO565">
        <v>586</v>
      </c>
      <c r="CP565">
        <v>629</v>
      </c>
      <c r="CQ565">
        <v>680</v>
      </c>
      <c r="CR565">
        <v>746</v>
      </c>
      <c r="CS565">
        <v>817</v>
      </c>
      <c r="CT565" t="s">
        <v>884</v>
      </c>
      <c r="CU565">
        <v>889</v>
      </c>
      <c r="CV565">
        <v>962</v>
      </c>
      <c r="CW565">
        <v>42900.1</v>
      </c>
      <c r="CX565" t="s">
        <v>891</v>
      </c>
      <c r="CY565" t="s">
        <v>891</v>
      </c>
      <c r="CZ565">
        <v>4929.7442017000003</v>
      </c>
      <c r="DA565">
        <v>-8052.2795930000002</v>
      </c>
      <c r="DB565">
        <v>0</v>
      </c>
      <c r="DC565">
        <v>31.186800002999998</v>
      </c>
      <c r="DD565">
        <f t="shared" si="142"/>
        <v>100</v>
      </c>
      <c r="DE565">
        <v>129.41000366</v>
      </c>
      <c r="DF565">
        <v>556.50402831999997</v>
      </c>
      <c r="DG565">
        <v>0.23253999650000001</v>
      </c>
      <c r="DH565">
        <v>150.90601164</v>
      </c>
      <c r="DI565">
        <v>0.44840999999999998</v>
      </c>
      <c r="DJ565">
        <v>67.667821439999997</v>
      </c>
      <c r="DK565">
        <v>0</v>
      </c>
      <c r="DL565">
        <v>0</v>
      </c>
      <c r="DM565">
        <v>0</v>
      </c>
      <c r="DN565">
        <f t="shared" si="128"/>
        <v>0</v>
      </c>
      <c r="DO565">
        <f t="shared" si="129"/>
        <v>0</v>
      </c>
      <c r="DP565">
        <f t="shared" si="130"/>
        <v>0</v>
      </c>
      <c r="DQ565">
        <f t="shared" si="131"/>
        <v>0</v>
      </c>
      <c r="DR565">
        <f t="shared" si="132"/>
        <v>0</v>
      </c>
      <c r="DS565">
        <f t="shared" si="133"/>
        <v>0</v>
      </c>
      <c r="DT565">
        <f t="shared" si="134"/>
        <v>0</v>
      </c>
      <c r="DU565">
        <f t="shared" si="135"/>
        <v>0</v>
      </c>
      <c r="DV565">
        <f t="shared" si="136"/>
        <v>1</v>
      </c>
      <c r="DW565">
        <f t="shared" si="137"/>
        <v>1</v>
      </c>
      <c r="DX565">
        <f t="shared" si="138"/>
        <v>1</v>
      </c>
      <c r="DY565">
        <f t="shared" si="139"/>
        <v>1</v>
      </c>
      <c r="DZ565">
        <f t="shared" si="140"/>
        <v>1</v>
      </c>
      <c r="EA565">
        <f t="shared" si="141"/>
        <v>0</v>
      </c>
      <c r="EB565" s="3">
        <v>253.1390949813163</v>
      </c>
      <c r="EC565">
        <f t="shared" si="105"/>
        <v>188841764.85606197</v>
      </c>
      <c r="ED565">
        <f t="shared" si="106"/>
        <v>517.02057455458441</v>
      </c>
      <c r="EE565">
        <f t="shared" si="107"/>
        <v>517.02057455458441</v>
      </c>
      <c r="EF565">
        <v>26616.279502000001</v>
      </c>
      <c r="EG565">
        <v>0</v>
      </c>
      <c r="EH565">
        <v>11740.317446999999</v>
      </c>
      <c r="EI565">
        <v>0</v>
      </c>
      <c r="EJ565">
        <v>0</v>
      </c>
      <c r="EK565">
        <v>0</v>
      </c>
      <c r="EL565">
        <v>0</v>
      </c>
      <c r="EM565">
        <v>31281.783452</v>
      </c>
      <c r="EN565">
        <v>31281.783452</v>
      </c>
      <c r="EO565">
        <v>31281.783452</v>
      </c>
      <c r="EP565">
        <v>1033176.7415</v>
      </c>
    </row>
    <row r="566" spans="1:146" x14ac:dyDescent="0.25">
      <c r="A566">
        <v>23091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77602.278221</v>
      </c>
      <c r="I566">
        <v>33713.691445999997</v>
      </c>
      <c r="J566">
        <v>33713.691445999997</v>
      </c>
      <c r="K566">
        <v>0</v>
      </c>
      <c r="L566">
        <v>0</v>
      </c>
      <c r="M566">
        <v>33713.691445999997</v>
      </c>
      <c r="N566">
        <v>33713.691445999997</v>
      </c>
      <c r="O566">
        <v>33713.691445999997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97996.313553999993</v>
      </c>
      <c r="W566">
        <v>12952.29567</v>
      </c>
      <c r="X566">
        <v>9462.2800633999996</v>
      </c>
      <c r="Y566">
        <v>4897.3119778</v>
      </c>
      <c r="Z566">
        <v>4897.3119778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32</v>
      </c>
      <c r="AG566">
        <v>0.84369999169999998</v>
      </c>
      <c r="AH566">
        <v>219.21899414000001</v>
      </c>
      <c r="AI566">
        <v>236.2559967</v>
      </c>
      <c r="AJ566">
        <f t="shared" si="126"/>
        <v>0.92788753387016143</v>
      </c>
      <c r="AK566">
        <v>846585.7487</v>
      </c>
      <c r="AL566">
        <v>549652.57002999994</v>
      </c>
      <c r="AM566">
        <v>0.649258</v>
      </c>
      <c r="AN566">
        <f t="shared" si="127"/>
        <v>0</v>
      </c>
      <c r="AQ566">
        <v>0.62192045969999998</v>
      </c>
      <c r="AR566">
        <v>0</v>
      </c>
      <c r="BE566">
        <v>27000</v>
      </c>
      <c r="BF566">
        <v>1.3125</v>
      </c>
      <c r="BQ566">
        <v>1</v>
      </c>
      <c r="BR566">
        <v>294</v>
      </c>
      <c r="BS566">
        <v>294</v>
      </c>
      <c r="BT566">
        <v>840</v>
      </c>
      <c r="BU566" t="s">
        <v>743</v>
      </c>
      <c r="BV566" t="s">
        <v>782</v>
      </c>
      <c r="BW566">
        <v>28.54</v>
      </c>
      <c r="BX566">
        <v>-81.38</v>
      </c>
      <c r="BY566" t="s">
        <v>167</v>
      </c>
      <c r="BZ566" t="s">
        <v>168</v>
      </c>
      <c r="CA566" t="s">
        <v>102</v>
      </c>
      <c r="CB566" t="s">
        <v>878</v>
      </c>
      <c r="CC566" t="s">
        <v>80</v>
      </c>
      <c r="CD566" t="s">
        <v>881</v>
      </c>
      <c r="CE566">
        <v>1140.3774780000001</v>
      </c>
      <c r="CF566">
        <v>75</v>
      </c>
      <c r="CG566">
        <v>124</v>
      </c>
      <c r="CH566">
        <v>203</v>
      </c>
      <c r="CI566">
        <v>250</v>
      </c>
      <c r="CJ566">
        <v>310</v>
      </c>
      <c r="CK566">
        <v>427</v>
      </c>
      <c r="CL566">
        <v>583</v>
      </c>
      <c r="CM566">
        <v>723</v>
      </c>
      <c r="CN566">
        <v>893</v>
      </c>
      <c r="CO566">
        <v>1020</v>
      </c>
      <c r="CP566">
        <v>1165</v>
      </c>
      <c r="CQ566">
        <v>1320</v>
      </c>
      <c r="CR566">
        <v>1459</v>
      </c>
      <c r="CS566">
        <v>1589</v>
      </c>
      <c r="CT566" t="s">
        <v>886</v>
      </c>
      <c r="CU566">
        <v>1719</v>
      </c>
      <c r="CV566">
        <v>1847</v>
      </c>
      <c r="CW566">
        <v>35273.5</v>
      </c>
      <c r="CX566" t="s">
        <v>891</v>
      </c>
      <c r="CY566" t="s">
        <v>891</v>
      </c>
      <c r="CZ566">
        <v>3472.4842174999999</v>
      </c>
      <c r="DA566">
        <v>-7527.5137699999996</v>
      </c>
      <c r="DB566">
        <v>236.2559967</v>
      </c>
      <c r="DC566">
        <v>219.21899414000001</v>
      </c>
      <c r="DD566">
        <f t="shared" si="142"/>
        <v>0.92788753387016143</v>
      </c>
      <c r="DE566">
        <v>3.5386900901999998</v>
      </c>
      <c r="DF566">
        <v>8.0834903717</v>
      </c>
      <c r="DG566">
        <v>0.43776699899999999</v>
      </c>
      <c r="DH566">
        <v>4.1995927999999996</v>
      </c>
      <c r="DI566">
        <v>0.25824999999999998</v>
      </c>
      <c r="DJ566">
        <v>1.0845448099999999</v>
      </c>
      <c r="DK566">
        <v>846585.7487</v>
      </c>
      <c r="DL566">
        <v>549652.57002999994</v>
      </c>
      <c r="DM566">
        <v>0.649258</v>
      </c>
      <c r="DN566">
        <f t="shared" si="128"/>
        <v>0</v>
      </c>
      <c r="DO566">
        <f t="shared" si="129"/>
        <v>0</v>
      </c>
      <c r="DP566">
        <f t="shared" si="130"/>
        <v>0</v>
      </c>
      <c r="DQ566">
        <f t="shared" si="131"/>
        <v>0</v>
      </c>
      <c r="DR566">
        <f t="shared" si="132"/>
        <v>0</v>
      </c>
      <c r="DS566">
        <f t="shared" si="133"/>
        <v>0</v>
      </c>
      <c r="DT566">
        <f t="shared" si="134"/>
        <v>0</v>
      </c>
      <c r="DU566">
        <f t="shared" si="135"/>
        <v>0</v>
      </c>
      <c r="DV566">
        <f t="shared" si="136"/>
        <v>0</v>
      </c>
      <c r="DW566">
        <f t="shared" si="137"/>
        <v>0</v>
      </c>
      <c r="DX566">
        <f t="shared" si="138"/>
        <v>0</v>
      </c>
      <c r="DY566">
        <f t="shared" si="139"/>
        <v>0</v>
      </c>
      <c r="DZ566">
        <f t="shared" si="140"/>
        <v>0</v>
      </c>
      <c r="EA566">
        <f t="shared" si="141"/>
        <v>0</v>
      </c>
      <c r="EB566" s="3">
        <v>253.1390949813163</v>
      </c>
      <c r="EC566">
        <f t="shared" si="105"/>
        <v>369329939.57774049</v>
      </c>
      <c r="ED566">
        <f t="shared" si="106"/>
        <v>1011.1702657843682</v>
      </c>
      <c r="EE566">
        <f t="shared" si="107"/>
        <v>1011.1702657843682</v>
      </c>
      <c r="EF566">
        <v>0</v>
      </c>
      <c r="EG566">
        <v>33713.691445999997</v>
      </c>
      <c r="EH566">
        <v>0</v>
      </c>
      <c r="EI566">
        <v>4897.3119778</v>
      </c>
      <c r="EJ566">
        <v>4707.9679500000002</v>
      </c>
      <c r="EK566">
        <v>4707.9679500000002</v>
      </c>
      <c r="EL566">
        <v>127586.44736999999</v>
      </c>
      <c r="EM566">
        <v>0</v>
      </c>
      <c r="EN566">
        <v>0</v>
      </c>
      <c r="EO566">
        <v>141118.57188999999</v>
      </c>
    </row>
    <row r="567" spans="1:146" x14ac:dyDescent="0.25">
      <c r="A567">
        <v>23098</v>
      </c>
      <c r="B567">
        <v>4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101592.47946</v>
      </c>
      <c r="I567">
        <v>49884.182137999996</v>
      </c>
      <c r="J567">
        <v>12088.496198000001</v>
      </c>
      <c r="K567">
        <v>0</v>
      </c>
      <c r="L567">
        <v>0</v>
      </c>
      <c r="M567">
        <v>49884.182137999996</v>
      </c>
      <c r="N567">
        <v>49884.182137999996</v>
      </c>
      <c r="O567">
        <v>49884.182137999996</v>
      </c>
      <c r="P567">
        <v>12132.07835</v>
      </c>
      <c r="Q567">
        <v>0</v>
      </c>
      <c r="R567">
        <v>49578.523071000003</v>
      </c>
      <c r="S567">
        <v>23889.535517</v>
      </c>
      <c r="T567">
        <v>23889.535517</v>
      </c>
      <c r="U567">
        <v>0</v>
      </c>
      <c r="V567">
        <v>8311.0873718000003</v>
      </c>
      <c r="W567">
        <v>4370.4997112000001</v>
      </c>
      <c r="X567">
        <v>0</v>
      </c>
      <c r="Y567">
        <v>0</v>
      </c>
      <c r="Z567">
        <v>0</v>
      </c>
      <c r="AA567">
        <v>8726.3974199999993</v>
      </c>
      <c r="AB567">
        <v>8726.3974199999993</v>
      </c>
      <c r="AC567">
        <v>2701.2821571999998</v>
      </c>
      <c r="AD567">
        <v>2701.2821571999998</v>
      </c>
      <c r="AE567">
        <v>0</v>
      </c>
      <c r="AF567">
        <v>15</v>
      </c>
      <c r="AG567">
        <v>1.0620000361999999</v>
      </c>
      <c r="AH567">
        <v>168.44000244</v>
      </c>
      <c r="AI567">
        <v>410.29650879000002</v>
      </c>
      <c r="AJ567">
        <f t="shared" si="126"/>
        <v>0.41053238044053597</v>
      </c>
      <c r="AK567">
        <v>846585.7487</v>
      </c>
      <c r="AL567">
        <v>549652.57002999994</v>
      </c>
      <c r="AM567">
        <v>0.649258</v>
      </c>
      <c r="AN567">
        <f t="shared" si="127"/>
        <v>0</v>
      </c>
      <c r="AQ567">
        <v>8.1033691087000008</v>
      </c>
      <c r="AR567">
        <v>0</v>
      </c>
      <c r="AS567">
        <v>16.726090670000001</v>
      </c>
      <c r="AT567">
        <v>0.37609599999999999</v>
      </c>
      <c r="AU567">
        <v>6.2906206500000001</v>
      </c>
      <c r="AV567">
        <v>7.8715000152999997</v>
      </c>
      <c r="AW567">
        <v>10.802000046</v>
      </c>
      <c r="AX567">
        <v>0.72871100899999997</v>
      </c>
      <c r="AY567">
        <v>11906.465</v>
      </c>
      <c r="AZ567">
        <v>6.6227499999999999</v>
      </c>
      <c r="BA567">
        <v>1369.73</v>
      </c>
      <c r="BB567">
        <v>3570.105</v>
      </c>
      <c r="BC567">
        <v>1894.085</v>
      </c>
      <c r="BD567">
        <v>0</v>
      </c>
      <c r="BE567">
        <v>569</v>
      </c>
      <c r="BF567">
        <v>1</v>
      </c>
      <c r="BG567">
        <v>12329201.782</v>
      </c>
      <c r="BH567">
        <v>4034363.8352999999</v>
      </c>
      <c r="BI567">
        <v>0.31393459429999998</v>
      </c>
      <c r="BJ567">
        <v>9.1447297325000001</v>
      </c>
      <c r="BK567">
        <v>1.6927072425</v>
      </c>
      <c r="BL567">
        <f t="shared" ref="BL567:BL572" si="144">BK567/BJ567</f>
        <v>0.18510194308796102</v>
      </c>
      <c r="BM567">
        <v>140.06609316999999</v>
      </c>
      <c r="BQ567">
        <v>1</v>
      </c>
      <c r="BR567">
        <v>503</v>
      </c>
      <c r="BS567">
        <v>502</v>
      </c>
      <c r="BT567">
        <v>840</v>
      </c>
      <c r="BU567" t="s">
        <v>743</v>
      </c>
      <c r="BV567" t="s">
        <v>783</v>
      </c>
      <c r="BW567">
        <v>39.950000000000003</v>
      </c>
      <c r="BX567">
        <v>-75.16</v>
      </c>
      <c r="BY567" t="s">
        <v>167</v>
      </c>
      <c r="BZ567" t="s">
        <v>168</v>
      </c>
      <c r="CA567" t="s">
        <v>102</v>
      </c>
      <c r="CB567" t="s">
        <v>878</v>
      </c>
      <c r="CC567" t="s">
        <v>80</v>
      </c>
      <c r="CD567" t="s">
        <v>881</v>
      </c>
      <c r="CE567">
        <v>3238.6161301000002</v>
      </c>
      <c r="CF567">
        <v>3128</v>
      </c>
      <c r="CG567">
        <v>3511</v>
      </c>
      <c r="CH567">
        <v>3930</v>
      </c>
      <c r="CI567">
        <v>4161</v>
      </c>
      <c r="CJ567">
        <v>4396</v>
      </c>
      <c r="CK567">
        <v>4467</v>
      </c>
      <c r="CL567">
        <v>4540</v>
      </c>
      <c r="CM567">
        <v>4629</v>
      </c>
      <c r="CN567">
        <v>4725</v>
      </c>
      <c r="CO567">
        <v>4938</v>
      </c>
      <c r="CP567">
        <v>5160</v>
      </c>
      <c r="CQ567">
        <v>5445</v>
      </c>
      <c r="CR567">
        <v>5841</v>
      </c>
      <c r="CS567">
        <v>6270</v>
      </c>
      <c r="CT567" t="s">
        <v>885</v>
      </c>
      <c r="CU567">
        <v>6690</v>
      </c>
      <c r="CV567">
        <v>7095</v>
      </c>
      <c r="CW567">
        <v>49569</v>
      </c>
      <c r="CX567" t="s">
        <v>891</v>
      </c>
      <c r="CY567" t="s">
        <v>891</v>
      </c>
      <c r="CZ567">
        <v>4783.8096009999999</v>
      </c>
      <c r="DA567">
        <v>-6386.0848319999996</v>
      </c>
      <c r="DB567">
        <v>183.66000366</v>
      </c>
      <c r="DC567">
        <v>196.73699951</v>
      </c>
      <c r="DD567">
        <f t="shared" si="142"/>
        <v>1.0712021974812151</v>
      </c>
      <c r="DE567">
        <v>7.8715000152999997</v>
      </c>
      <c r="DF567">
        <v>10.802000046</v>
      </c>
      <c r="DG567">
        <v>0.72871100899999997</v>
      </c>
      <c r="DH567">
        <v>16.726090670000001</v>
      </c>
      <c r="DI567">
        <v>0.37609599999999999</v>
      </c>
      <c r="DJ567">
        <v>6.2906206500000001</v>
      </c>
      <c r="DK567">
        <v>846585.7487</v>
      </c>
      <c r="DL567">
        <v>549652.57002999994</v>
      </c>
      <c r="DM567">
        <v>0.649258</v>
      </c>
      <c r="DN567">
        <f t="shared" si="128"/>
        <v>0</v>
      </c>
      <c r="DO567">
        <f t="shared" si="129"/>
        <v>0</v>
      </c>
      <c r="DP567">
        <f t="shared" si="130"/>
        <v>1</v>
      </c>
      <c r="DQ567">
        <f t="shared" si="131"/>
        <v>1</v>
      </c>
      <c r="DR567">
        <f t="shared" si="132"/>
        <v>0</v>
      </c>
      <c r="DS567">
        <f t="shared" si="133"/>
        <v>1</v>
      </c>
      <c r="DT567">
        <f t="shared" si="134"/>
        <v>1</v>
      </c>
      <c r="DU567">
        <f t="shared" si="135"/>
        <v>0</v>
      </c>
      <c r="DV567">
        <f t="shared" si="136"/>
        <v>1</v>
      </c>
      <c r="DW567">
        <f t="shared" si="137"/>
        <v>0</v>
      </c>
      <c r="DX567">
        <f t="shared" si="138"/>
        <v>0</v>
      </c>
      <c r="DY567">
        <f t="shared" si="139"/>
        <v>0</v>
      </c>
      <c r="DZ567">
        <f t="shared" si="140"/>
        <v>0</v>
      </c>
      <c r="EA567">
        <f t="shared" si="141"/>
        <v>0</v>
      </c>
      <c r="EB567" s="3">
        <v>253.1390949813163</v>
      </c>
      <c r="EC567">
        <f t="shared" si="105"/>
        <v>1478585453.7858686</v>
      </c>
      <c r="ED567">
        <f t="shared" si="106"/>
        <v>4048.1463484897154</v>
      </c>
      <c r="EE567">
        <f t="shared" si="107"/>
        <v>4048.1463484897154</v>
      </c>
      <c r="EF567">
        <v>0</v>
      </c>
      <c r="EG567">
        <v>12132.07835</v>
      </c>
      <c r="EH567">
        <v>2701.2821571999998</v>
      </c>
      <c r="EI567">
        <v>0</v>
      </c>
      <c r="EJ567">
        <v>0</v>
      </c>
      <c r="EK567">
        <v>0</v>
      </c>
      <c r="EL567">
        <v>0</v>
      </c>
      <c r="EM567">
        <v>21939.975603999999</v>
      </c>
      <c r="EN567">
        <v>21939.975603999999</v>
      </c>
      <c r="EO567">
        <v>26882.259681</v>
      </c>
      <c r="EP567">
        <v>47687.538209999999</v>
      </c>
    </row>
    <row r="568" spans="1:146" x14ac:dyDescent="0.25">
      <c r="A568">
        <v>23099</v>
      </c>
      <c r="B568">
        <v>19</v>
      </c>
      <c r="C568">
        <v>5.2631578900000003E-2</v>
      </c>
      <c r="D568">
        <v>0</v>
      </c>
      <c r="E568">
        <v>0.94736842109999997</v>
      </c>
      <c r="F568">
        <v>1</v>
      </c>
      <c r="G568">
        <v>0</v>
      </c>
      <c r="H568">
        <v>387058.56111000001</v>
      </c>
      <c r="I568">
        <v>387058.56111000001</v>
      </c>
      <c r="J568">
        <v>228715.48540000001</v>
      </c>
      <c r="K568">
        <v>182862.08825999999</v>
      </c>
      <c r="L568">
        <v>0</v>
      </c>
      <c r="M568">
        <v>159197.87417</v>
      </c>
      <c r="N568">
        <v>159197.87417</v>
      </c>
      <c r="O568">
        <v>159197.87417</v>
      </c>
      <c r="P568">
        <v>159197.87417</v>
      </c>
      <c r="Q568">
        <v>159197.87417</v>
      </c>
      <c r="R568">
        <v>0</v>
      </c>
      <c r="S568">
        <v>0</v>
      </c>
      <c r="T568">
        <v>0</v>
      </c>
      <c r="U568">
        <v>0</v>
      </c>
      <c r="V568">
        <v>5566.7362806000001</v>
      </c>
      <c r="W568">
        <v>5566.7362806000001</v>
      </c>
      <c r="X568">
        <v>5566.7362806000001</v>
      </c>
      <c r="Y568">
        <v>0</v>
      </c>
      <c r="Z568">
        <v>0</v>
      </c>
      <c r="AA568">
        <v>40249.163969000001</v>
      </c>
      <c r="AB568">
        <v>40249.163969000001</v>
      </c>
      <c r="AC568">
        <v>12671.119836</v>
      </c>
      <c r="AD568">
        <v>12671.119836</v>
      </c>
      <c r="AE568">
        <v>12671.119836</v>
      </c>
      <c r="AF568">
        <v>358</v>
      </c>
      <c r="AG568">
        <v>0.12099999929999999</v>
      </c>
      <c r="AH568">
        <v>72.812791247000007</v>
      </c>
      <c r="AI568">
        <v>0.2440764628</v>
      </c>
      <c r="AJ568">
        <f t="shared" si="126"/>
        <v>100</v>
      </c>
      <c r="AK568">
        <v>23670.377075</v>
      </c>
      <c r="AL568">
        <v>604471.38028000004</v>
      </c>
      <c r="AM568">
        <v>5.5286867368000001</v>
      </c>
      <c r="AN568">
        <f t="shared" si="127"/>
        <v>0</v>
      </c>
      <c r="AQ568">
        <v>90.885961933000004</v>
      </c>
      <c r="AR568">
        <v>0</v>
      </c>
      <c r="AS568">
        <v>34.260128450000003</v>
      </c>
      <c r="AT568">
        <v>0.681701</v>
      </c>
      <c r="AU568">
        <v>23.35516007</v>
      </c>
      <c r="AV568">
        <v>34.278400421000001</v>
      </c>
      <c r="AW568">
        <v>8.3078699111999992</v>
      </c>
      <c r="AX568">
        <v>4.1260199547000003</v>
      </c>
      <c r="AY568">
        <v>60788.535556000003</v>
      </c>
      <c r="AZ568">
        <v>4.4994444443999999</v>
      </c>
      <c r="BA568">
        <v>275.98888889</v>
      </c>
      <c r="BB568">
        <v>1106.1400000000001</v>
      </c>
      <c r="BC568">
        <v>452.57</v>
      </c>
      <c r="BD568">
        <v>1.4444444444</v>
      </c>
      <c r="BE568">
        <v>565</v>
      </c>
      <c r="BF568">
        <v>1</v>
      </c>
      <c r="BG568">
        <v>2717310.8133999999</v>
      </c>
      <c r="BH568">
        <v>1104277.8382000001</v>
      </c>
      <c r="BI568">
        <v>0.40018851519999998</v>
      </c>
      <c r="BJ568">
        <v>0.65948600440000005</v>
      </c>
      <c r="BK568">
        <v>0.72512812999999998</v>
      </c>
      <c r="BL568">
        <f t="shared" si="144"/>
        <v>1.0995352822683797</v>
      </c>
      <c r="BM568">
        <v>4.3273869343999998</v>
      </c>
      <c r="BQ568">
        <v>0</v>
      </c>
      <c r="BR568">
        <v>381</v>
      </c>
      <c r="BS568">
        <v>381</v>
      </c>
      <c r="BT568">
        <v>840</v>
      </c>
      <c r="BU568" t="s">
        <v>743</v>
      </c>
      <c r="BV568" t="s">
        <v>784</v>
      </c>
      <c r="BW568">
        <v>33.44</v>
      </c>
      <c r="BX568">
        <v>-111.95</v>
      </c>
      <c r="BY568" t="s">
        <v>167</v>
      </c>
      <c r="BZ568" t="s">
        <v>168</v>
      </c>
      <c r="CA568" t="s">
        <v>102</v>
      </c>
      <c r="CB568" t="s">
        <v>878</v>
      </c>
      <c r="CC568" t="s">
        <v>96</v>
      </c>
      <c r="CD568" t="s">
        <v>96</v>
      </c>
      <c r="CE568">
        <v>1219.6587646999999</v>
      </c>
      <c r="CF568">
        <v>221</v>
      </c>
      <c r="CG568">
        <v>353</v>
      </c>
      <c r="CH568">
        <v>558</v>
      </c>
      <c r="CI568">
        <v>698</v>
      </c>
      <c r="CJ568">
        <v>874</v>
      </c>
      <c r="CK568">
        <v>1117</v>
      </c>
      <c r="CL568">
        <v>1422</v>
      </c>
      <c r="CM568">
        <v>1696</v>
      </c>
      <c r="CN568">
        <v>2025</v>
      </c>
      <c r="CO568">
        <v>2437</v>
      </c>
      <c r="CP568">
        <v>2934</v>
      </c>
      <c r="CQ568">
        <v>3451</v>
      </c>
      <c r="CR568">
        <v>3830</v>
      </c>
      <c r="CS568">
        <v>4137</v>
      </c>
      <c r="CT568" t="s">
        <v>883</v>
      </c>
      <c r="CU568">
        <v>4433</v>
      </c>
      <c r="CV568">
        <v>4720</v>
      </c>
      <c r="CW568">
        <v>39274.1</v>
      </c>
      <c r="CX568" t="s">
        <v>891</v>
      </c>
      <c r="CY568" t="s">
        <v>891</v>
      </c>
      <c r="CZ568">
        <v>4043.7782133000001</v>
      </c>
      <c r="DA568">
        <v>-10029.25642</v>
      </c>
      <c r="DB568">
        <v>3.4777999E-3</v>
      </c>
      <c r="DC568">
        <v>439.65200806000001</v>
      </c>
      <c r="DD568">
        <f t="shared" si="142"/>
        <v>100</v>
      </c>
      <c r="DE568">
        <v>34.278400421000001</v>
      </c>
      <c r="DF568">
        <v>8.3078699111999992</v>
      </c>
      <c r="DG568">
        <v>4.1260199547000003</v>
      </c>
      <c r="DH568">
        <v>34.260128450000003</v>
      </c>
      <c r="DI568">
        <v>0.681701</v>
      </c>
      <c r="DJ568">
        <v>23.35516007</v>
      </c>
      <c r="DK568">
        <v>0</v>
      </c>
      <c r="DL568">
        <v>0</v>
      </c>
      <c r="DM568">
        <v>0</v>
      </c>
      <c r="DN568">
        <f t="shared" si="128"/>
        <v>0</v>
      </c>
      <c r="DO568">
        <f t="shared" si="129"/>
        <v>0</v>
      </c>
      <c r="DP568">
        <f t="shared" si="130"/>
        <v>0</v>
      </c>
      <c r="DQ568">
        <f t="shared" si="131"/>
        <v>0</v>
      </c>
      <c r="DR568">
        <f t="shared" si="132"/>
        <v>0</v>
      </c>
      <c r="DS568">
        <f t="shared" si="133"/>
        <v>1</v>
      </c>
      <c r="DT568">
        <f t="shared" si="134"/>
        <v>1</v>
      </c>
      <c r="DU568">
        <f t="shared" si="135"/>
        <v>1</v>
      </c>
      <c r="DV568">
        <f t="shared" si="136"/>
        <v>1</v>
      </c>
      <c r="DW568">
        <f t="shared" si="137"/>
        <v>1</v>
      </c>
      <c r="DX568">
        <f t="shared" si="138"/>
        <v>0</v>
      </c>
      <c r="DY568">
        <f t="shared" si="139"/>
        <v>1</v>
      </c>
      <c r="DZ568">
        <f t="shared" si="140"/>
        <v>1</v>
      </c>
      <c r="EA568">
        <f t="shared" si="141"/>
        <v>1</v>
      </c>
      <c r="EB568" s="3">
        <v>253.1390949813163</v>
      </c>
      <c r="EC568">
        <f t="shared" si="105"/>
        <v>969522733.77844143</v>
      </c>
      <c r="ED568">
        <f t="shared" si="106"/>
        <v>2654.4085798177725</v>
      </c>
      <c r="EE568">
        <f t="shared" si="107"/>
        <v>2654.4085798177725</v>
      </c>
      <c r="EF568">
        <v>228715.48540000001</v>
      </c>
      <c r="EG568">
        <v>159197.87417</v>
      </c>
      <c r="EH568">
        <v>12671.119836</v>
      </c>
      <c r="EI568">
        <v>11436.19982</v>
      </c>
      <c r="EJ568">
        <v>6924.6789072000001</v>
      </c>
      <c r="EK568">
        <v>6924.6789072000001</v>
      </c>
      <c r="EL568">
        <v>154372.15982</v>
      </c>
      <c r="EM568">
        <v>15243.024545</v>
      </c>
      <c r="EN568">
        <v>16765.64877</v>
      </c>
      <c r="EO568">
        <v>157547.63699999999</v>
      </c>
      <c r="EP568">
        <v>1096494.8256999999</v>
      </c>
    </row>
    <row r="569" spans="1:146" x14ac:dyDescent="0.25">
      <c r="A569">
        <v>23100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314118.48658000003</v>
      </c>
      <c r="I569">
        <v>313081.02094000002</v>
      </c>
      <c r="J569">
        <v>0</v>
      </c>
      <c r="K569">
        <v>0</v>
      </c>
      <c r="L569">
        <v>0</v>
      </c>
      <c r="M569">
        <v>223850.88334999999</v>
      </c>
      <c r="N569">
        <v>74148.293678999995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6463.4747175000002</v>
      </c>
      <c r="W569">
        <v>6463.4747175000002</v>
      </c>
      <c r="X569">
        <v>6463.4747175000002</v>
      </c>
      <c r="Y569">
        <v>76.696913151999993</v>
      </c>
      <c r="Z569">
        <v>76.696913151999993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219</v>
      </c>
      <c r="AG569">
        <v>0.87040001150000001</v>
      </c>
      <c r="AH569">
        <v>114.20200348</v>
      </c>
      <c r="AI569">
        <v>477.07101440000002</v>
      </c>
      <c r="AJ569">
        <f t="shared" si="126"/>
        <v>0.23938155962719498</v>
      </c>
      <c r="AK569">
        <v>0</v>
      </c>
      <c r="AL569">
        <v>0</v>
      </c>
      <c r="AM569">
        <v>0</v>
      </c>
      <c r="AN569">
        <f t="shared" si="127"/>
        <v>1</v>
      </c>
      <c r="AQ569">
        <v>5.9929428972999998</v>
      </c>
      <c r="AR569">
        <v>0</v>
      </c>
      <c r="AS569">
        <v>280.66290426</v>
      </c>
      <c r="AT569">
        <v>0.18340899999999999</v>
      </c>
      <c r="AU569">
        <v>51.476049039999999</v>
      </c>
      <c r="AV569">
        <v>129.41000366</v>
      </c>
      <c r="AW569">
        <v>556.50402831999997</v>
      </c>
      <c r="AX569">
        <v>0.23253999650000001</v>
      </c>
      <c r="AY569">
        <v>30238.02</v>
      </c>
      <c r="AZ569">
        <v>2.681</v>
      </c>
      <c r="BA569">
        <v>2142.17</v>
      </c>
      <c r="BB569">
        <v>12174.23</v>
      </c>
      <c r="BC569">
        <v>4757.67</v>
      </c>
      <c r="BD569">
        <v>0</v>
      </c>
      <c r="BE569">
        <v>27000</v>
      </c>
      <c r="BF569">
        <v>1.3125</v>
      </c>
      <c r="BG569">
        <v>12700766.602</v>
      </c>
      <c r="BH569">
        <v>1605335.395</v>
      </c>
      <c r="BI569">
        <v>0.1263967322</v>
      </c>
      <c r="BJ569">
        <v>5.7982368500000003</v>
      </c>
      <c r="BK569">
        <v>2.4873974300000001</v>
      </c>
      <c r="BL569">
        <f t="shared" si="144"/>
        <v>0.42899203574272754</v>
      </c>
      <c r="BM569">
        <v>35.439006859999999</v>
      </c>
      <c r="BQ569">
        <v>0</v>
      </c>
      <c r="BR569">
        <v>511</v>
      </c>
      <c r="BS569">
        <v>510</v>
      </c>
      <c r="BT569">
        <v>840</v>
      </c>
      <c r="BU569" t="s">
        <v>743</v>
      </c>
      <c r="BV569" t="s">
        <v>785</v>
      </c>
      <c r="BW569">
        <v>40.44</v>
      </c>
      <c r="BX569">
        <v>-80</v>
      </c>
      <c r="BY569" t="s">
        <v>167</v>
      </c>
      <c r="BZ569" t="s">
        <v>168</v>
      </c>
      <c r="CA569" t="s">
        <v>102</v>
      </c>
      <c r="CB569" t="s">
        <v>878</v>
      </c>
      <c r="CC569" t="s">
        <v>80</v>
      </c>
      <c r="CD569" t="s">
        <v>881</v>
      </c>
      <c r="CE569">
        <v>1508.8009043</v>
      </c>
      <c r="CF569">
        <v>1539</v>
      </c>
      <c r="CG569">
        <v>1670</v>
      </c>
      <c r="CH569">
        <v>1805</v>
      </c>
      <c r="CI569">
        <v>1826</v>
      </c>
      <c r="CJ569">
        <v>1845</v>
      </c>
      <c r="CK569">
        <v>1827</v>
      </c>
      <c r="CL569">
        <v>1807</v>
      </c>
      <c r="CM569">
        <v>1740</v>
      </c>
      <c r="CN569">
        <v>1681</v>
      </c>
      <c r="CO569">
        <v>1717</v>
      </c>
      <c r="CP569">
        <v>1755</v>
      </c>
      <c r="CQ569">
        <v>1825</v>
      </c>
      <c r="CR569">
        <v>1965</v>
      </c>
      <c r="CS569">
        <v>2131</v>
      </c>
      <c r="CT569" t="s">
        <v>886</v>
      </c>
      <c r="CU569">
        <v>2298</v>
      </c>
      <c r="CV569">
        <v>2462</v>
      </c>
      <c r="CW569">
        <v>40910.400000000001</v>
      </c>
      <c r="CX569" t="s">
        <v>891</v>
      </c>
      <c r="CY569" t="s">
        <v>891</v>
      </c>
      <c r="CZ569">
        <v>4838.5208798000003</v>
      </c>
      <c r="DA569">
        <v>-6766.6563109999997</v>
      </c>
      <c r="DB569">
        <v>477.07101440000002</v>
      </c>
      <c r="DC569">
        <v>114.20200348</v>
      </c>
      <c r="DD569">
        <f t="shared" si="142"/>
        <v>0.23938155962719498</v>
      </c>
      <c r="DE569">
        <v>129.41000366</v>
      </c>
      <c r="DF569">
        <v>556.50402831999997</v>
      </c>
      <c r="DG569">
        <v>0.23253999650000001</v>
      </c>
      <c r="DH569">
        <v>280.66290426</v>
      </c>
      <c r="DI569">
        <v>0.18340899999999999</v>
      </c>
      <c r="DJ569">
        <v>51.476049039999999</v>
      </c>
      <c r="DK569">
        <v>0</v>
      </c>
      <c r="DL569">
        <v>0</v>
      </c>
      <c r="DM569">
        <v>0</v>
      </c>
      <c r="DN569">
        <f t="shared" si="128"/>
        <v>0</v>
      </c>
      <c r="DO569">
        <f t="shared" si="129"/>
        <v>0</v>
      </c>
      <c r="DP569">
        <f t="shared" si="130"/>
        <v>1</v>
      </c>
      <c r="DQ569">
        <f t="shared" si="131"/>
        <v>0</v>
      </c>
      <c r="DR569">
        <f t="shared" si="132"/>
        <v>0</v>
      </c>
      <c r="DS569">
        <f t="shared" si="133"/>
        <v>0</v>
      </c>
      <c r="DT569">
        <f t="shared" si="134"/>
        <v>0</v>
      </c>
      <c r="DU569">
        <f t="shared" si="135"/>
        <v>0</v>
      </c>
      <c r="DV569">
        <f t="shared" si="136"/>
        <v>0</v>
      </c>
      <c r="DW569">
        <f t="shared" si="137"/>
        <v>0</v>
      </c>
      <c r="DX569">
        <f t="shared" si="138"/>
        <v>0</v>
      </c>
      <c r="DY569">
        <f t="shared" si="139"/>
        <v>1</v>
      </c>
      <c r="DZ569">
        <f t="shared" si="140"/>
        <v>1</v>
      </c>
      <c r="EA569">
        <f t="shared" si="141"/>
        <v>0</v>
      </c>
      <c r="EB569" s="3">
        <v>253.1390949813163</v>
      </c>
      <c r="EC569">
        <f t="shared" si="105"/>
        <v>497418321.63828653</v>
      </c>
      <c r="ED569">
        <f t="shared" si="106"/>
        <v>1361.8571434313117</v>
      </c>
      <c r="EE569">
        <f t="shared" si="107"/>
        <v>1361.8571434313117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23.402240137</v>
      </c>
      <c r="EM569">
        <v>0</v>
      </c>
      <c r="EN569">
        <v>0</v>
      </c>
      <c r="EO569">
        <v>1620.4561968999999</v>
      </c>
      <c r="EP569">
        <v>30302.352971</v>
      </c>
    </row>
    <row r="570" spans="1:146" x14ac:dyDescent="0.25">
      <c r="A570">
        <v>23102</v>
      </c>
      <c r="B570">
        <v>6</v>
      </c>
      <c r="C570">
        <v>0.5</v>
      </c>
      <c r="D570">
        <v>1</v>
      </c>
      <c r="E570">
        <v>0.5</v>
      </c>
      <c r="F570">
        <v>1</v>
      </c>
      <c r="G570">
        <v>0</v>
      </c>
      <c r="H570">
        <v>17910.568064999999</v>
      </c>
      <c r="I570">
        <v>17910.568064999999</v>
      </c>
      <c r="J570">
        <v>0</v>
      </c>
      <c r="K570">
        <v>0</v>
      </c>
      <c r="L570">
        <v>0</v>
      </c>
      <c r="M570">
        <v>45814.381960999999</v>
      </c>
      <c r="N570">
        <v>45814.381960999999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2431.8754079</v>
      </c>
      <c r="W570">
        <v>2431.8754079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56</v>
      </c>
      <c r="AG570">
        <v>1.0492999554</v>
      </c>
      <c r="AH570">
        <v>33.980259856000004</v>
      </c>
      <c r="AI570">
        <v>1258.2661743000001</v>
      </c>
      <c r="AJ570">
        <f t="shared" si="126"/>
        <v>2.7005621346297366E-2</v>
      </c>
      <c r="AK570">
        <v>5792.9922299999998</v>
      </c>
      <c r="AL570">
        <v>1358.186342</v>
      </c>
      <c r="AM570">
        <v>0.1172265</v>
      </c>
      <c r="AN570">
        <f t="shared" si="127"/>
        <v>0</v>
      </c>
      <c r="AQ570">
        <v>32.313821765999997</v>
      </c>
      <c r="AR570">
        <v>0</v>
      </c>
      <c r="AS570">
        <v>222.19524953999999</v>
      </c>
      <c r="AT570">
        <v>0.196933</v>
      </c>
      <c r="AU570">
        <v>43.757508899999998</v>
      </c>
      <c r="AV570">
        <v>40.723999022999998</v>
      </c>
      <c r="AW570">
        <v>204.17599487000001</v>
      </c>
      <c r="AX570">
        <v>0.19945600629999999</v>
      </c>
      <c r="AY570">
        <v>169.71333333000001</v>
      </c>
      <c r="AZ570">
        <v>3.0776666666999999</v>
      </c>
      <c r="BA570">
        <v>12.64</v>
      </c>
      <c r="BB570">
        <v>195.67333332999999</v>
      </c>
      <c r="BC570">
        <v>64.263333333000006</v>
      </c>
      <c r="BD570">
        <v>0</v>
      </c>
      <c r="BE570">
        <v>27000</v>
      </c>
      <c r="BF570">
        <v>1.3125</v>
      </c>
      <c r="BG570">
        <v>2750771.3213</v>
      </c>
      <c r="BH570">
        <v>56487.337667</v>
      </c>
      <c r="BI570">
        <v>1.9343423700000001E-2</v>
      </c>
      <c r="BJ570">
        <v>4.0784840600000001</v>
      </c>
      <c r="BK570" s="1">
        <v>8.7199999999999995E-6</v>
      </c>
      <c r="BL570">
        <f t="shared" si="144"/>
        <v>2.1380493025636589E-6</v>
      </c>
      <c r="BM570">
        <v>4.2356289700000001E-2</v>
      </c>
      <c r="BQ570">
        <v>1</v>
      </c>
      <c r="BR570">
        <v>567</v>
      </c>
      <c r="BS570">
        <v>566</v>
      </c>
      <c r="BT570">
        <v>840</v>
      </c>
      <c r="BU570" t="s">
        <v>743</v>
      </c>
      <c r="BV570" t="s">
        <v>786</v>
      </c>
      <c r="BW570">
        <v>45.52</v>
      </c>
      <c r="BX570">
        <v>-122.68</v>
      </c>
      <c r="BY570" t="s">
        <v>167</v>
      </c>
      <c r="BZ570" t="s">
        <v>168</v>
      </c>
      <c r="CA570" t="s">
        <v>102</v>
      </c>
      <c r="CB570" t="s">
        <v>878</v>
      </c>
      <c r="CC570" t="s">
        <v>80</v>
      </c>
      <c r="CD570" t="s">
        <v>881</v>
      </c>
      <c r="CE570">
        <v>1126.3639317</v>
      </c>
      <c r="CF570">
        <v>516</v>
      </c>
      <c r="CG570">
        <v>581</v>
      </c>
      <c r="CH570">
        <v>656</v>
      </c>
      <c r="CI570">
        <v>738</v>
      </c>
      <c r="CJ570">
        <v>829</v>
      </c>
      <c r="CK570">
        <v>925</v>
      </c>
      <c r="CL570">
        <v>1030</v>
      </c>
      <c r="CM570">
        <v>1100</v>
      </c>
      <c r="CN570">
        <v>1181</v>
      </c>
      <c r="CO570">
        <v>1372</v>
      </c>
      <c r="CP570">
        <v>1595</v>
      </c>
      <c r="CQ570">
        <v>1829</v>
      </c>
      <c r="CR570">
        <v>2025</v>
      </c>
      <c r="CS570">
        <v>2199</v>
      </c>
      <c r="CT570" t="s">
        <v>886</v>
      </c>
      <c r="CU570">
        <v>2371</v>
      </c>
      <c r="CV570">
        <v>2540</v>
      </c>
      <c r="CW570">
        <v>42653.3</v>
      </c>
      <c r="CX570" t="s">
        <v>891</v>
      </c>
      <c r="CY570" t="s">
        <v>891</v>
      </c>
      <c r="CZ570">
        <v>5396.5622970000004</v>
      </c>
      <c r="DA570">
        <v>-9852.0385380000007</v>
      </c>
      <c r="DB570">
        <v>642.87799071999996</v>
      </c>
      <c r="DC570">
        <v>83.201599121000001</v>
      </c>
      <c r="DD570">
        <f t="shared" si="142"/>
        <v>0.12942051263540261</v>
      </c>
      <c r="DE570">
        <v>40.723999022999998</v>
      </c>
      <c r="DF570">
        <v>204.17599487000001</v>
      </c>
      <c r="DG570">
        <v>0.19945600629999999</v>
      </c>
      <c r="DH570">
        <v>222.19524953999999</v>
      </c>
      <c r="DI570">
        <v>0.196933</v>
      </c>
      <c r="DJ570">
        <v>43.757508899999998</v>
      </c>
      <c r="DK570">
        <v>11585.98446</v>
      </c>
      <c r="DL570">
        <v>2716.3726839999999</v>
      </c>
      <c r="DM570">
        <v>0.23445299999999999</v>
      </c>
      <c r="DN570">
        <f t="shared" si="128"/>
        <v>0</v>
      </c>
      <c r="DO570">
        <f t="shared" si="129"/>
        <v>0</v>
      </c>
      <c r="DP570">
        <f t="shared" si="130"/>
        <v>0</v>
      </c>
      <c r="DQ570">
        <f t="shared" si="131"/>
        <v>0</v>
      </c>
      <c r="DR570">
        <f t="shared" si="132"/>
        <v>0</v>
      </c>
      <c r="DS570">
        <f t="shared" si="133"/>
        <v>0</v>
      </c>
      <c r="DT570">
        <f t="shared" si="134"/>
        <v>0</v>
      </c>
      <c r="DU570">
        <f t="shared" si="135"/>
        <v>0</v>
      </c>
      <c r="DV570">
        <f t="shared" si="136"/>
        <v>0</v>
      </c>
      <c r="DW570">
        <f t="shared" si="137"/>
        <v>0</v>
      </c>
      <c r="DX570">
        <f t="shared" si="138"/>
        <v>0</v>
      </c>
      <c r="DY570">
        <f t="shared" si="139"/>
        <v>0</v>
      </c>
      <c r="DZ570">
        <f t="shared" si="140"/>
        <v>0</v>
      </c>
      <c r="EA570">
        <f t="shared" si="141"/>
        <v>0</v>
      </c>
      <c r="EB570" s="3">
        <v>253.1390949813163</v>
      </c>
      <c r="EC570">
        <f t="shared" si="105"/>
        <v>512606667.33716553</v>
      </c>
      <c r="ED570">
        <f t="shared" si="106"/>
        <v>1403.4405676582217</v>
      </c>
      <c r="EE570">
        <f t="shared" si="107"/>
        <v>1403.4405676582217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19902.557143000002</v>
      </c>
      <c r="EP570">
        <v>500.92972787000002</v>
      </c>
    </row>
    <row r="571" spans="1:146" x14ac:dyDescent="0.25">
      <c r="A571">
        <v>23106</v>
      </c>
      <c r="B571">
        <v>6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6601.7143367999997</v>
      </c>
      <c r="I571">
        <v>6601.7143367999997</v>
      </c>
      <c r="J571">
        <v>0</v>
      </c>
      <c r="K571">
        <v>0</v>
      </c>
      <c r="L571">
        <v>0</v>
      </c>
      <c r="M571">
        <v>6537.2551737000003</v>
      </c>
      <c r="N571">
        <v>6537.2551737000003</v>
      </c>
      <c r="O571">
        <v>6537.2551737000003</v>
      </c>
      <c r="P571">
        <v>6537.2551737000003</v>
      </c>
      <c r="Q571">
        <v>6537.2551737000003</v>
      </c>
      <c r="R571">
        <v>162961.46489999999</v>
      </c>
      <c r="S571">
        <v>7474.5521564000001</v>
      </c>
      <c r="T571">
        <v>7474.5521564000001</v>
      </c>
      <c r="U571">
        <v>0</v>
      </c>
      <c r="V571">
        <v>6138.9397877000001</v>
      </c>
      <c r="W571">
        <v>6138.9397877000001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6</v>
      </c>
      <c r="AG571">
        <v>1.1886999606999999</v>
      </c>
      <c r="AH571">
        <v>19.579900828</v>
      </c>
      <c r="AI571">
        <v>647.60998523000001</v>
      </c>
      <c r="AJ571">
        <f t="shared" si="126"/>
        <v>3.023409347378447E-2</v>
      </c>
      <c r="AK571">
        <v>0</v>
      </c>
      <c r="AL571">
        <v>0</v>
      </c>
      <c r="AM571">
        <v>0</v>
      </c>
      <c r="AN571">
        <f t="shared" si="127"/>
        <v>1</v>
      </c>
      <c r="AQ571">
        <v>21.249480594000001</v>
      </c>
      <c r="AR571">
        <v>0</v>
      </c>
      <c r="AS571">
        <v>2.40875101</v>
      </c>
      <c r="AT571">
        <v>4.7691699999999997E-2</v>
      </c>
      <c r="AU571">
        <v>0.11487746</v>
      </c>
      <c r="AV571">
        <v>3.9939798399999997E-2</v>
      </c>
      <c r="AW571">
        <v>1.3569300175000001</v>
      </c>
      <c r="AX571">
        <v>2.9433900499999999E-2</v>
      </c>
      <c r="AY571">
        <v>159.16833333</v>
      </c>
      <c r="AZ571">
        <v>5.2004999999999999</v>
      </c>
      <c r="BA571">
        <v>12.683333333</v>
      </c>
      <c r="BB571">
        <v>39.203333333000003</v>
      </c>
      <c r="BC571">
        <v>23.07</v>
      </c>
      <c r="BD571">
        <v>0</v>
      </c>
      <c r="BE571">
        <v>27000</v>
      </c>
      <c r="BF571">
        <v>1.3125</v>
      </c>
      <c r="BG571">
        <v>1755397.2169999999</v>
      </c>
      <c r="BH571">
        <v>81872.895999999993</v>
      </c>
      <c r="BI571">
        <v>4.6640666400000003E-2</v>
      </c>
      <c r="BJ571">
        <v>1.35162699</v>
      </c>
      <c r="BK571">
        <v>0</v>
      </c>
      <c r="BL571">
        <f t="shared" si="144"/>
        <v>0</v>
      </c>
      <c r="BM571">
        <v>48.361646366999999</v>
      </c>
      <c r="BQ571">
        <v>0</v>
      </c>
      <c r="BR571">
        <v>536</v>
      </c>
      <c r="BS571">
        <v>535</v>
      </c>
      <c r="BT571">
        <v>840</v>
      </c>
      <c r="BU571" t="s">
        <v>743</v>
      </c>
      <c r="BV571" t="s">
        <v>787</v>
      </c>
      <c r="BW571">
        <v>41.82</v>
      </c>
      <c r="BX571">
        <v>-71.41</v>
      </c>
      <c r="BY571" t="s">
        <v>167</v>
      </c>
      <c r="BZ571" t="s">
        <v>168</v>
      </c>
      <c r="CA571" t="s">
        <v>102</v>
      </c>
      <c r="CB571" t="s">
        <v>878</v>
      </c>
      <c r="CC571" t="s">
        <v>80</v>
      </c>
      <c r="CD571" t="s">
        <v>881</v>
      </c>
      <c r="CE571">
        <v>1446.3066397</v>
      </c>
      <c r="CF571">
        <v>703</v>
      </c>
      <c r="CG571">
        <v>743</v>
      </c>
      <c r="CH571">
        <v>787</v>
      </c>
      <c r="CI571">
        <v>860</v>
      </c>
      <c r="CJ571">
        <v>936</v>
      </c>
      <c r="CK571">
        <v>963</v>
      </c>
      <c r="CL571">
        <v>990</v>
      </c>
      <c r="CM571">
        <v>1018</v>
      </c>
      <c r="CN571">
        <v>1047</v>
      </c>
      <c r="CO571">
        <v>1111</v>
      </c>
      <c r="CP571">
        <v>1178</v>
      </c>
      <c r="CQ571">
        <v>1261</v>
      </c>
      <c r="CR571">
        <v>1373</v>
      </c>
      <c r="CS571">
        <v>1494</v>
      </c>
      <c r="CT571" t="s">
        <v>886</v>
      </c>
      <c r="CU571">
        <v>1617</v>
      </c>
      <c r="CV571">
        <v>1739</v>
      </c>
      <c r="CW571">
        <v>41050.9</v>
      </c>
      <c r="CX571" t="s">
        <v>891</v>
      </c>
      <c r="CY571" t="s">
        <v>891</v>
      </c>
      <c r="CZ571">
        <v>4991.7982426999997</v>
      </c>
      <c r="DA571">
        <v>-5961.0448500000002</v>
      </c>
      <c r="DB571">
        <v>301.03698730999997</v>
      </c>
      <c r="DC571">
        <v>125.05599976000001</v>
      </c>
      <c r="DD571">
        <f t="shared" si="142"/>
        <v>0.41541739065844629</v>
      </c>
      <c r="DE571">
        <v>1.6543200015999999</v>
      </c>
      <c r="DF571">
        <v>1.3384699821999999</v>
      </c>
      <c r="DG571">
        <v>1.2359800339</v>
      </c>
      <c r="DH571">
        <v>1.3767375900000001</v>
      </c>
      <c r="DI571">
        <v>0.226273</v>
      </c>
      <c r="DJ571">
        <v>0.31151848999999998</v>
      </c>
      <c r="DK571">
        <v>0</v>
      </c>
      <c r="DL571">
        <v>0</v>
      </c>
      <c r="DM571">
        <v>0</v>
      </c>
      <c r="DN571">
        <f t="shared" si="128"/>
        <v>0</v>
      </c>
      <c r="DO571">
        <f t="shared" si="129"/>
        <v>0</v>
      </c>
      <c r="DP571">
        <f t="shared" si="130"/>
        <v>1</v>
      </c>
      <c r="DQ571">
        <f t="shared" si="131"/>
        <v>0</v>
      </c>
      <c r="DR571">
        <f t="shared" si="132"/>
        <v>0</v>
      </c>
      <c r="DS571">
        <f t="shared" si="133"/>
        <v>0</v>
      </c>
      <c r="DT571">
        <f t="shared" si="134"/>
        <v>0</v>
      </c>
      <c r="DU571">
        <f t="shared" si="135"/>
        <v>0</v>
      </c>
      <c r="DV571">
        <f t="shared" si="136"/>
        <v>0</v>
      </c>
      <c r="DW571">
        <f t="shared" si="137"/>
        <v>0</v>
      </c>
      <c r="DX571">
        <f t="shared" si="138"/>
        <v>0</v>
      </c>
      <c r="DY571">
        <f t="shared" si="139"/>
        <v>0</v>
      </c>
      <c r="DZ571">
        <f t="shared" si="140"/>
        <v>0</v>
      </c>
      <c r="EA571">
        <f t="shared" si="141"/>
        <v>0</v>
      </c>
      <c r="EB571" s="3">
        <v>253.1390949813163</v>
      </c>
      <c r="EC571">
        <f t="shared" si="105"/>
        <v>347559977.4093473</v>
      </c>
      <c r="ED571">
        <f t="shared" si="106"/>
        <v>951.5673577257968</v>
      </c>
      <c r="EE571">
        <f t="shared" si="107"/>
        <v>951.5673577257968</v>
      </c>
      <c r="EF571">
        <v>0</v>
      </c>
      <c r="EG571">
        <v>6537.2551737000003</v>
      </c>
      <c r="EH571">
        <v>0</v>
      </c>
      <c r="EI571">
        <v>0</v>
      </c>
      <c r="EJ571">
        <v>0</v>
      </c>
      <c r="EK571">
        <v>0</v>
      </c>
      <c r="EL571">
        <v>75079.016537000003</v>
      </c>
      <c r="EM571">
        <v>0</v>
      </c>
      <c r="EN571">
        <v>0</v>
      </c>
      <c r="EO571">
        <v>55780.138615000003</v>
      </c>
      <c r="EP571">
        <v>896.32733642999995</v>
      </c>
    </row>
    <row r="572" spans="1:146" x14ac:dyDescent="0.25">
      <c r="A572">
        <v>23110</v>
      </c>
      <c r="B572">
        <v>1</v>
      </c>
      <c r="C572">
        <v>0</v>
      </c>
      <c r="D572">
        <v>0</v>
      </c>
      <c r="E572">
        <v>1</v>
      </c>
      <c r="F572">
        <v>1</v>
      </c>
      <c r="G572">
        <v>0</v>
      </c>
      <c r="H572">
        <v>154325.15497</v>
      </c>
      <c r="I572">
        <v>30182.629177999999</v>
      </c>
      <c r="J572">
        <v>0</v>
      </c>
      <c r="K572">
        <v>0</v>
      </c>
      <c r="L572">
        <v>0</v>
      </c>
      <c r="M572">
        <v>50993.238309</v>
      </c>
      <c r="N572">
        <v>11179.660119</v>
      </c>
      <c r="O572">
        <v>11179.660119</v>
      </c>
      <c r="P572">
        <v>0</v>
      </c>
      <c r="Q572">
        <v>0</v>
      </c>
      <c r="R572">
        <v>37519.936068000003</v>
      </c>
      <c r="S572">
        <v>15883.039645999999</v>
      </c>
      <c r="T572">
        <v>0</v>
      </c>
      <c r="U572">
        <v>0</v>
      </c>
      <c r="V572">
        <v>31850.005423999999</v>
      </c>
      <c r="W572">
        <v>11328.401512</v>
      </c>
      <c r="X572">
        <v>11328.401512</v>
      </c>
      <c r="Y572">
        <v>11328.401512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68</v>
      </c>
      <c r="AG572">
        <v>0.88440001010000002</v>
      </c>
      <c r="AH572">
        <v>87.819702148000005</v>
      </c>
      <c r="AI572">
        <v>34.010101317999997</v>
      </c>
      <c r="AJ572">
        <f t="shared" si="126"/>
        <v>2.5821652610461658</v>
      </c>
      <c r="AK572">
        <v>0</v>
      </c>
      <c r="AL572">
        <v>0</v>
      </c>
      <c r="AM572">
        <v>0</v>
      </c>
      <c r="AN572">
        <f t="shared" si="127"/>
        <v>1</v>
      </c>
      <c r="AQ572">
        <v>23.174771072999999</v>
      </c>
      <c r="AR572">
        <v>0</v>
      </c>
      <c r="AS572">
        <v>6.8572462200000004</v>
      </c>
      <c r="AT572">
        <v>0.17868800000000001</v>
      </c>
      <c r="AU572">
        <v>1.22530998</v>
      </c>
      <c r="AV572">
        <v>1.0041400194000001</v>
      </c>
      <c r="AW572">
        <v>3.3955600262000001</v>
      </c>
      <c r="AX572">
        <v>0.29572200780000002</v>
      </c>
      <c r="AY572">
        <v>1987.49</v>
      </c>
      <c r="AZ572">
        <v>2.3180000000000001</v>
      </c>
      <c r="BA572">
        <v>172.35</v>
      </c>
      <c r="BB572">
        <v>611.38</v>
      </c>
      <c r="BC572">
        <v>239.01</v>
      </c>
      <c r="BD572">
        <v>0</v>
      </c>
      <c r="BE572">
        <v>27000</v>
      </c>
      <c r="BF572">
        <v>1.3125</v>
      </c>
      <c r="BG572">
        <v>1979551.1470000001</v>
      </c>
      <c r="BH572">
        <v>354436.93599999999</v>
      </c>
      <c r="BI572">
        <v>0.17904914280000001</v>
      </c>
      <c r="BJ572">
        <v>0.81157500000000005</v>
      </c>
      <c r="BK572">
        <v>0</v>
      </c>
      <c r="BL572">
        <f t="shared" si="144"/>
        <v>0</v>
      </c>
      <c r="BM572">
        <v>82.951761090000005</v>
      </c>
      <c r="BQ572">
        <v>0</v>
      </c>
      <c r="BR572">
        <v>434</v>
      </c>
      <c r="BS572">
        <v>433</v>
      </c>
      <c r="BT572">
        <v>840</v>
      </c>
      <c r="BU572" t="s">
        <v>743</v>
      </c>
      <c r="BV572" t="s">
        <v>788</v>
      </c>
      <c r="BW572">
        <v>35.82</v>
      </c>
      <c r="BX572">
        <v>-78.64</v>
      </c>
      <c r="BY572" t="s">
        <v>167</v>
      </c>
      <c r="BZ572" t="s">
        <v>168</v>
      </c>
      <c r="CA572" t="s">
        <v>102</v>
      </c>
      <c r="CB572" t="s">
        <v>878</v>
      </c>
      <c r="CC572" t="s">
        <v>80</v>
      </c>
      <c r="CD572" t="s">
        <v>881</v>
      </c>
      <c r="CE572">
        <v>779.57103385000005</v>
      </c>
      <c r="CF572">
        <v>69</v>
      </c>
      <c r="CG572">
        <v>81</v>
      </c>
      <c r="CH572">
        <v>95</v>
      </c>
      <c r="CI572">
        <v>121</v>
      </c>
      <c r="CJ572">
        <v>153</v>
      </c>
      <c r="CK572">
        <v>179</v>
      </c>
      <c r="CL572">
        <v>209</v>
      </c>
      <c r="CM572">
        <v>254</v>
      </c>
      <c r="CN572">
        <v>310</v>
      </c>
      <c r="CO572">
        <v>413</v>
      </c>
      <c r="CP572">
        <v>549</v>
      </c>
      <c r="CQ572">
        <v>700</v>
      </c>
      <c r="CR572">
        <v>803</v>
      </c>
      <c r="CS572">
        <v>882</v>
      </c>
      <c r="CT572" t="s">
        <v>884</v>
      </c>
      <c r="CU572">
        <v>960</v>
      </c>
      <c r="CV572">
        <v>1037</v>
      </c>
      <c r="CW572">
        <v>44796.9</v>
      </c>
      <c r="CX572" t="s">
        <v>891</v>
      </c>
      <c r="CY572" t="s">
        <v>891</v>
      </c>
      <c r="CZ572">
        <v>4317.0352880999999</v>
      </c>
      <c r="DA572">
        <v>-6920.2135079999998</v>
      </c>
      <c r="DB572">
        <v>34.010101317999997</v>
      </c>
      <c r="DC572">
        <v>87.819702148000005</v>
      </c>
      <c r="DD572">
        <f t="shared" si="142"/>
        <v>2.5821652610461658</v>
      </c>
      <c r="DE572">
        <v>1.0041400194000001</v>
      </c>
      <c r="DF572">
        <v>3.3955600262000001</v>
      </c>
      <c r="DG572">
        <v>0.29572200780000002</v>
      </c>
      <c r="DH572">
        <v>6.8572462200000004</v>
      </c>
      <c r="DI572">
        <v>0.17868800000000001</v>
      </c>
      <c r="DJ572">
        <v>1.22530998</v>
      </c>
      <c r="DK572">
        <v>0</v>
      </c>
      <c r="DL572">
        <v>0</v>
      </c>
      <c r="DM572">
        <v>0</v>
      </c>
      <c r="DN572">
        <f t="shared" si="128"/>
        <v>0</v>
      </c>
      <c r="DO572">
        <f t="shared" si="129"/>
        <v>0</v>
      </c>
      <c r="DP572">
        <f t="shared" si="130"/>
        <v>0</v>
      </c>
      <c r="DQ572">
        <f t="shared" si="131"/>
        <v>0</v>
      </c>
      <c r="DR572">
        <f t="shared" si="132"/>
        <v>0</v>
      </c>
      <c r="DS572">
        <f t="shared" si="133"/>
        <v>0</v>
      </c>
      <c r="DT572">
        <f t="shared" si="134"/>
        <v>0</v>
      </c>
      <c r="DU572">
        <f t="shared" si="135"/>
        <v>0</v>
      </c>
      <c r="DV572">
        <f t="shared" si="136"/>
        <v>0</v>
      </c>
      <c r="DW572">
        <f t="shared" si="137"/>
        <v>0</v>
      </c>
      <c r="DX572">
        <f t="shared" si="138"/>
        <v>0</v>
      </c>
      <c r="DY572">
        <f t="shared" si="139"/>
        <v>0</v>
      </c>
      <c r="DZ572">
        <f t="shared" si="140"/>
        <v>0</v>
      </c>
      <c r="EA572">
        <f t="shared" si="141"/>
        <v>0</v>
      </c>
      <c r="EB572" s="3">
        <v>253.1390949813163</v>
      </c>
      <c r="EC572">
        <f t="shared" si="105"/>
        <v>203270693.269997</v>
      </c>
      <c r="ED572">
        <f t="shared" si="106"/>
        <v>556.52482757014923</v>
      </c>
      <c r="EE572">
        <f t="shared" si="107"/>
        <v>556.52482757014923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28540.953692999999</v>
      </c>
      <c r="EM572">
        <v>0</v>
      </c>
      <c r="EN572">
        <v>0</v>
      </c>
      <c r="EO572">
        <v>92891.934233000007</v>
      </c>
      <c r="EP572">
        <v>1991.9463228</v>
      </c>
    </row>
    <row r="573" spans="1:146" x14ac:dyDescent="0.25">
      <c r="A573">
        <v>23115</v>
      </c>
      <c r="H573">
        <v>81210.917935000005</v>
      </c>
      <c r="I573">
        <v>61229.990534999997</v>
      </c>
      <c r="J573">
        <v>37951.854465999997</v>
      </c>
      <c r="K573">
        <v>0</v>
      </c>
      <c r="L573">
        <v>0</v>
      </c>
      <c r="M573">
        <v>3087.8396907000001</v>
      </c>
      <c r="N573">
        <v>3087.8396907000001</v>
      </c>
      <c r="O573">
        <v>0</v>
      </c>
      <c r="P573">
        <v>0</v>
      </c>
      <c r="Q573">
        <v>0</v>
      </c>
      <c r="AF573">
        <v>64</v>
      </c>
      <c r="AG573">
        <v>0.89810001849999999</v>
      </c>
      <c r="BE573">
        <v>27000</v>
      </c>
      <c r="BQ573">
        <v>1</v>
      </c>
      <c r="BR573">
        <v>468</v>
      </c>
      <c r="BS573">
        <v>467</v>
      </c>
      <c r="BT573">
        <v>840</v>
      </c>
      <c r="BU573" t="s">
        <v>743</v>
      </c>
      <c r="BV573" t="s">
        <v>789</v>
      </c>
      <c r="BW573">
        <v>37.54</v>
      </c>
      <c r="BX573">
        <v>-77.459999999999994</v>
      </c>
      <c r="BY573" t="s">
        <v>167</v>
      </c>
      <c r="BZ573" t="s">
        <v>168</v>
      </c>
      <c r="CA573" t="s">
        <v>102</v>
      </c>
      <c r="CB573" t="s">
        <v>878</v>
      </c>
      <c r="CC573" t="s">
        <v>80</v>
      </c>
      <c r="CD573" t="s">
        <v>881</v>
      </c>
      <c r="CE573">
        <v>843.25853715999995</v>
      </c>
      <c r="CF573">
        <v>260</v>
      </c>
      <c r="CG573">
        <v>295</v>
      </c>
      <c r="CH573">
        <v>337</v>
      </c>
      <c r="CI573">
        <v>420</v>
      </c>
      <c r="CJ573">
        <v>519</v>
      </c>
      <c r="CK573">
        <v>558</v>
      </c>
      <c r="CL573">
        <v>600</v>
      </c>
      <c r="CM573">
        <v>646</v>
      </c>
      <c r="CN573">
        <v>696</v>
      </c>
      <c r="CO573">
        <v>757</v>
      </c>
      <c r="CP573">
        <v>822</v>
      </c>
      <c r="CQ573">
        <v>898</v>
      </c>
      <c r="CR573">
        <v>984</v>
      </c>
      <c r="CS573">
        <v>1076</v>
      </c>
      <c r="CT573" t="s">
        <v>886</v>
      </c>
      <c r="CU573">
        <v>1168</v>
      </c>
      <c r="CV573">
        <v>1260</v>
      </c>
      <c r="CW573">
        <v>49527.9</v>
      </c>
      <c r="CX573" t="s">
        <v>891</v>
      </c>
      <c r="CY573" t="s">
        <v>891</v>
      </c>
      <c r="CZ573">
        <v>4512.6203046999999</v>
      </c>
      <c r="DA573">
        <v>-6721.8849730000002</v>
      </c>
      <c r="DB573">
        <v>30.923400878999999</v>
      </c>
      <c r="DC573">
        <v>43.333599091000004</v>
      </c>
      <c r="DD573">
        <f t="shared" si="142"/>
        <v>1.4013206134913749</v>
      </c>
      <c r="DE573">
        <v>0.50600498920000003</v>
      </c>
      <c r="DF573">
        <v>2.6357500552999999</v>
      </c>
      <c r="DG573">
        <v>0.19197699430000001</v>
      </c>
      <c r="DH573">
        <v>10.830264870000001</v>
      </c>
      <c r="DI573">
        <v>0.287136</v>
      </c>
      <c r="DJ573">
        <v>3.10975702</v>
      </c>
      <c r="DK573">
        <v>846585.7487</v>
      </c>
      <c r="DL573">
        <v>549652.57002999994</v>
      </c>
      <c r="DM573">
        <v>0.649258</v>
      </c>
      <c r="EB573" s="3">
        <v>253.1390949813163</v>
      </c>
      <c r="EC573">
        <f t="shared" si="105"/>
        <v>249088869.46161526</v>
      </c>
      <c r="ED573">
        <f t="shared" si="106"/>
        <v>681.96815732132859</v>
      </c>
      <c r="EE573">
        <f t="shared" si="107"/>
        <v>681.96815732132859</v>
      </c>
      <c r="EF573">
        <v>0</v>
      </c>
      <c r="EG573">
        <v>0</v>
      </c>
      <c r="EJ573">
        <v>3087.8396907000001</v>
      </c>
      <c r="EK573">
        <v>3087.8396907000001</v>
      </c>
      <c r="EL573">
        <v>3087.8396907000001</v>
      </c>
      <c r="EM573">
        <v>0</v>
      </c>
      <c r="EN573">
        <v>0</v>
      </c>
      <c r="EO573">
        <v>0</v>
      </c>
    </row>
    <row r="574" spans="1:146" x14ac:dyDescent="0.25">
      <c r="A574">
        <v>23116</v>
      </c>
      <c r="H574">
        <v>142562.68668000001</v>
      </c>
      <c r="I574">
        <v>102165.69224</v>
      </c>
      <c r="J574">
        <v>102165.69224</v>
      </c>
      <c r="K574">
        <v>102165.69224</v>
      </c>
      <c r="L574">
        <v>5754.7889296000003</v>
      </c>
      <c r="M574">
        <v>0</v>
      </c>
      <c r="N574">
        <v>0</v>
      </c>
      <c r="O574">
        <v>0</v>
      </c>
      <c r="P574">
        <v>0</v>
      </c>
      <c r="Q574">
        <v>0</v>
      </c>
      <c r="AF574">
        <v>256</v>
      </c>
      <c r="AG574">
        <v>0.16730000079999999</v>
      </c>
      <c r="BE574">
        <v>27000</v>
      </c>
      <c r="BQ574">
        <v>0</v>
      </c>
      <c r="BR574">
        <v>393</v>
      </c>
      <c r="BS574">
        <v>392</v>
      </c>
      <c r="BT574">
        <v>840</v>
      </c>
      <c r="BU574" t="s">
        <v>743</v>
      </c>
      <c r="BV574" t="s">
        <v>790</v>
      </c>
      <c r="BW574">
        <v>33.950000000000003</v>
      </c>
      <c r="BX574">
        <v>-117.4</v>
      </c>
      <c r="BY574" t="s">
        <v>167</v>
      </c>
      <c r="BZ574" t="s">
        <v>168</v>
      </c>
      <c r="CA574" t="s">
        <v>102</v>
      </c>
      <c r="CB574" t="s">
        <v>878</v>
      </c>
      <c r="CC574" t="s">
        <v>96</v>
      </c>
      <c r="CD574" t="s">
        <v>96</v>
      </c>
      <c r="CE574">
        <v>889.46941245999994</v>
      </c>
      <c r="CF574">
        <v>139</v>
      </c>
      <c r="CG574">
        <v>232</v>
      </c>
      <c r="CH574">
        <v>382</v>
      </c>
      <c r="CI574">
        <v>474</v>
      </c>
      <c r="CJ574">
        <v>586</v>
      </c>
      <c r="CK574">
        <v>645</v>
      </c>
      <c r="CL574">
        <v>714</v>
      </c>
      <c r="CM574">
        <v>920</v>
      </c>
      <c r="CN574">
        <v>1178</v>
      </c>
      <c r="CO574">
        <v>1336</v>
      </c>
      <c r="CP574">
        <v>1516</v>
      </c>
      <c r="CQ574">
        <v>1708</v>
      </c>
      <c r="CR574">
        <v>1882</v>
      </c>
      <c r="CS574">
        <v>2045</v>
      </c>
      <c r="CT574" t="s">
        <v>886</v>
      </c>
      <c r="CU574">
        <v>2206</v>
      </c>
      <c r="CV574">
        <v>2365</v>
      </c>
      <c r="CW574">
        <v>52785.5</v>
      </c>
      <c r="CX574" t="s">
        <v>891</v>
      </c>
      <c r="CY574" t="s">
        <v>891</v>
      </c>
      <c r="CZ574">
        <v>4102.5800644000001</v>
      </c>
      <c r="DA574">
        <v>-10478.684310000001</v>
      </c>
      <c r="DB574">
        <v>0.15292400119999999</v>
      </c>
      <c r="DC574">
        <v>185.81700133999999</v>
      </c>
      <c r="DD574">
        <f t="shared" si="142"/>
        <v>100</v>
      </c>
      <c r="DE574">
        <v>0.64832097290000001</v>
      </c>
      <c r="DF574">
        <v>0</v>
      </c>
      <c r="DG574">
        <v>0</v>
      </c>
      <c r="DH574">
        <v>1.2327849399999999</v>
      </c>
      <c r="DI574">
        <v>2.0161699999999998</v>
      </c>
      <c r="DJ574">
        <v>2.48550381</v>
      </c>
      <c r="DK574">
        <v>0</v>
      </c>
      <c r="DL574">
        <v>0</v>
      </c>
      <c r="DM574">
        <v>0</v>
      </c>
      <c r="EB574" s="3">
        <v>253.1390949813163</v>
      </c>
      <c r="EC574">
        <f t="shared" si="105"/>
        <v>476407776.75483733</v>
      </c>
      <c r="ED574">
        <f t="shared" si="106"/>
        <v>1304.3334065840857</v>
      </c>
      <c r="EE574">
        <f t="shared" si="107"/>
        <v>1304.3334065840857</v>
      </c>
      <c r="EF574">
        <v>102165.69224</v>
      </c>
      <c r="EG574">
        <v>0</v>
      </c>
      <c r="EJ574">
        <v>39945.764609999998</v>
      </c>
      <c r="EK574">
        <v>39945.764609999998</v>
      </c>
      <c r="EL574">
        <v>178831.86642000001</v>
      </c>
      <c r="EM574">
        <v>0</v>
      </c>
      <c r="EN574">
        <v>5406.7138613999996</v>
      </c>
      <c r="EO574">
        <v>161717.59372999999</v>
      </c>
    </row>
    <row r="575" spans="1:146" x14ac:dyDescent="0.25">
      <c r="A575">
        <v>23118</v>
      </c>
      <c r="H575">
        <v>325091.64238999999</v>
      </c>
      <c r="I575">
        <v>295994.24677999999</v>
      </c>
      <c r="J575">
        <v>0</v>
      </c>
      <c r="K575">
        <v>0</v>
      </c>
      <c r="L575">
        <v>0</v>
      </c>
      <c r="M575">
        <v>345885.38107</v>
      </c>
      <c r="N575">
        <v>73677.568912999996</v>
      </c>
      <c r="O575">
        <v>0</v>
      </c>
      <c r="P575">
        <v>0</v>
      </c>
      <c r="Q575">
        <v>0</v>
      </c>
      <c r="AF575">
        <v>158</v>
      </c>
      <c r="AG575">
        <v>0.88359999659999999</v>
      </c>
      <c r="BE575">
        <v>27000</v>
      </c>
      <c r="BQ575">
        <v>0</v>
      </c>
      <c r="BR575">
        <v>549</v>
      </c>
      <c r="BS575">
        <v>548</v>
      </c>
      <c r="BT575">
        <v>840</v>
      </c>
      <c r="BU575" t="s">
        <v>743</v>
      </c>
      <c r="BV575" t="s">
        <v>791</v>
      </c>
      <c r="BW575">
        <v>43.17</v>
      </c>
      <c r="BX575">
        <v>-77.61</v>
      </c>
      <c r="BY575" t="s">
        <v>167</v>
      </c>
      <c r="BZ575" t="s">
        <v>168</v>
      </c>
      <c r="CA575" t="s">
        <v>102</v>
      </c>
      <c r="CB575" t="s">
        <v>878</v>
      </c>
      <c r="CC575" t="s">
        <v>80</v>
      </c>
      <c r="CD575" t="s">
        <v>881</v>
      </c>
      <c r="CE575">
        <v>1130.0829673000001</v>
      </c>
      <c r="CF575">
        <v>411</v>
      </c>
      <c r="CG575">
        <v>451</v>
      </c>
      <c r="CH575">
        <v>496</v>
      </c>
      <c r="CI575">
        <v>547</v>
      </c>
      <c r="CJ575">
        <v>601</v>
      </c>
      <c r="CK575">
        <v>604</v>
      </c>
      <c r="CL575">
        <v>606</v>
      </c>
      <c r="CM575">
        <v>613</v>
      </c>
      <c r="CN575">
        <v>621</v>
      </c>
      <c r="CO575">
        <v>658</v>
      </c>
      <c r="CP575">
        <v>696</v>
      </c>
      <c r="CQ575">
        <v>746</v>
      </c>
      <c r="CR575">
        <v>814</v>
      </c>
      <c r="CS575">
        <v>891</v>
      </c>
      <c r="CT575" t="s">
        <v>884</v>
      </c>
      <c r="CU575">
        <v>969</v>
      </c>
      <c r="CV575">
        <v>1047</v>
      </c>
      <c r="CW575">
        <v>37109.199999999997</v>
      </c>
      <c r="CX575" t="s">
        <v>891</v>
      </c>
      <c r="CY575" t="s">
        <v>891</v>
      </c>
      <c r="CZ575">
        <v>5140.5548282</v>
      </c>
      <c r="DA575">
        <v>-6391.5108440000004</v>
      </c>
      <c r="DB575">
        <v>191.32800293</v>
      </c>
      <c r="DC575">
        <v>79.392402649000005</v>
      </c>
      <c r="DD575">
        <f t="shared" si="142"/>
        <v>0.41495443130740678</v>
      </c>
      <c r="DE575">
        <v>60.071998596</v>
      </c>
      <c r="DF575">
        <v>305.32998657000002</v>
      </c>
      <c r="DG575">
        <v>0.196743995</v>
      </c>
      <c r="DH575">
        <v>451.99945602999998</v>
      </c>
      <c r="DI575">
        <v>0.130721</v>
      </c>
      <c r="DJ575">
        <v>59.085861319999999</v>
      </c>
      <c r="DK575">
        <v>0</v>
      </c>
      <c r="DL575">
        <v>0</v>
      </c>
      <c r="DM575">
        <v>0</v>
      </c>
      <c r="EB575" s="3">
        <v>253.1390949813163</v>
      </c>
      <c r="EC575">
        <f t="shared" si="105"/>
        <v>206055223.31479147</v>
      </c>
      <c r="ED575">
        <f t="shared" si="106"/>
        <v>564.14845534508277</v>
      </c>
      <c r="EE575">
        <f t="shared" si="107"/>
        <v>564.14845534508277</v>
      </c>
      <c r="EF575">
        <v>0</v>
      </c>
      <c r="EG575">
        <v>0</v>
      </c>
      <c r="EJ575">
        <v>0</v>
      </c>
      <c r="EK575">
        <v>0</v>
      </c>
      <c r="EL575">
        <v>36178.775899</v>
      </c>
      <c r="EM575">
        <v>0</v>
      </c>
      <c r="EN575">
        <v>0</v>
      </c>
      <c r="EO575">
        <v>20916.656430999999</v>
      </c>
    </row>
    <row r="576" spans="1:146" x14ac:dyDescent="0.25">
      <c r="A576">
        <v>23121</v>
      </c>
      <c r="B576">
        <v>3</v>
      </c>
      <c r="C576">
        <v>0.33333333329999998</v>
      </c>
      <c r="D576">
        <v>0</v>
      </c>
      <c r="E576">
        <v>0.66666666669999997</v>
      </c>
      <c r="F576">
        <v>1</v>
      </c>
      <c r="G576">
        <v>0</v>
      </c>
      <c r="H576">
        <v>103493.93969</v>
      </c>
      <c r="I576">
        <v>68531.989197000003</v>
      </c>
      <c r="J576">
        <v>68531.989197000003</v>
      </c>
      <c r="K576">
        <v>68531.989197000003</v>
      </c>
      <c r="L576">
        <v>0</v>
      </c>
      <c r="M576">
        <v>51510.903702000003</v>
      </c>
      <c r="N576">
        <v>51510.903702000003</v>
      </c>
      <c r="O576">
        <v>51510.903702000003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11307.839873000001</v>
      </c>
      <c r="W576">
        <v>0</v>
      </c>
      <c r="X576">
        <v>0</v>
      </c>
      <c r="Y576">
        <v>0</v>
      </c>
      <c r="Z576">
        <v>0</v>
      </c>
      <c r="AA576">
        <v>639.90013317</v>
      </c>
      <c r="AB576">
        <v>639.90013317</v>
      </c>
      <c r="AC576">
        <v>639.90013317</v>
      </c>
      <c r="AD576">
        <v>639.90013317</v>
      </c>
      <c r="AE576">
        <v>639.90013317</v>
      </c>
      <c r="AF576">
        <v>12</v>
      </c>
      <c r="AG576">
        <v>0.32390001419999997</v>
      </c>
      <c r="AH576">
        <v>423.83466886000002</v>
      </c>
      <c r="AI576">
        <v>29.957126074000001</v>
      </c>
      <c r="AJ576">
        <f t="shared" ref="AJ576:AJ589" si="145">IF(AI576&gt;0,MIN(AH576/AI576,100),100)</f>
        <v>14.148041698427443</v>
      </c>
      <c r="AK576">
        <v>65517.287075</v>
      </c>
      <c r="AL576">
        <v>417839.31556000002</v>
      </c>
      <c r="AM576">
        <v>6.3775430000000002</v>
      </c>
      <c r="AN576">
        <f t="shared" ref="AN576:AN589" si="146">IF(AND(AK576=0,AL576=0,AM576=0),1,0)</f>
        <v>0</v>
      </c>
      <c r="AQ576">
        <v>3.1019951324999999</v>
      </c>
      <c r="AR576">
        <v>0</v>
      </c>
      <c r="AS576">
        <v>43.149698049999998</v>
      </c>
      <c r="AT576">
        <v>0.874305</v>
      </c>
      <c r="AU576">
        <v>37.725992349999999</v>
      </c>
      <c r="AV576">
        <v>9.4604301453000001</v>
      </c>
      <c r="AW576">
        <v>24.093000411999999</v>
      </c>
      <c r="AX576">
        <v>0.39266300199999998</v>
      </c>
      <c r="AY576">
        <v>67037</v>
      </c>
      <c r="AZ576">
        <v>5.2569999999999997</v>
      </c>
      <c r="BA576">
        <v>66.38</v>
      </c>
      <c r="BB576">
        <v>30834.3</v>
      </c>
      <c r="BC576">
        <v>6530.97</v>
      </c>
      <c r="BD576">
        <v>0</v>
      </c>
      <c r="BE576">
        <v>27000</v>
      </c>
      <c r="BF576">
        <v>1.3125</v>
      </c>
      <c r="BG576">
        <v>24056052.734000001</v>
      </c>
      <c r="BH576">
        <v>10319608.389</v>
      </c>
      <c r="BI576">
        <v>0.42898178279999999</v>
      </c>
      <c r="BJ576">
        <v>26.648429870000001</v>
      </c>
      <c r="BK576">
        <v>5.6391499999999997E-2</v>
      </c>
      <c r="BL576">
        <f t="shared" ref="BL576:BL589" si="147">BK576/BJ576</f>
        <v>2.1161284276445813E-3</v>
      </c>
      <c r="BM576">
        <v>22.648064470000001</v>
      </c>
      <c r="BQ576">
        <v>1</v>
      </c>
      <c r="BR576">
        <v>483</v>
      </c>
      <c r="BS576">
        <v>482</v>
      </c>
      <c r="BT576">
        <v>840</v>
      </c>
      <c r="BU576" t="s">
        <v>743</v>
      </c>
      <c r="BV576" t="s">
        <v>792</v>
      </c>
      <c r="BW576">
        <v>38.56</v>
      </c>
      <c r="BX576">
        <v>-121.47</v>
      </c>
      <c r="BY576" t="s">
        <v>167</v>
      </c>
      <c r="BZ576" t="s">
        <v>168</v>
      </c>
      <c r="CA576" t="s">
        <v>102</v>
      </c>
      <c r="CB576" t="s">
        <v>878</v>
      </c>
      <c r="CC576" t="s">
        <v>74</v>
      </c>
      <c r="CD576" t="s">
        <v>74</v>
      </c>
      <c r="CE576">
        <v>1426.5194358000001</v>
      </c>
      <c r="CF576">
        <v>216</v>
      </c>
      <c r="CG576">
        <v>315</v>
      </c>
      <c r="CH576">
        <v>456</v>
      </c>
      <c r="CI576">
        <v>540</v>
      </c>
      <c r="CJ576">
        <v>637</v>
      </c>
      <c r="CK576">
        <v>714</v>
      </c>
      <c r="CL576">
        <v>803</v>
      </c>
      <c r="CM576">
        <v>942</v>
      </c>
      <c r="CN576">
        <v>1104</v>
      </c>
      <c r="CO576">
        <v>1244</v>
      </c>
      <c r="CP576">
        <v>1402</v>
      </c>
      <c r="CQ576">
        <v>1571</v>
      </c>
      <c r="CR576">
        <v>1730</v>
      </c>
      <c r="CS576">
        <v>1881</v>
      </c>
      <c r="CT576" t="s">
        <v>886</v>
      </c>
      <c r="CU576">
        <v>2031</v>
      </c>
      <c r="CV576">
        <v>2179</v>
      </c>
      <c r="CW576">
        <v>41487.9</v>
      </c>
      <c r="CX576" t="s">
        <v>891</v>
      </c>
      <c r="CY576" t="s">
        <v>891</v>
      </c>
      <c r="CZ576">
        <v>4627.8156170000002</v>
      </c>
      <c r="DA576">
        <v>-10449.64421</v>
      </c>
      <c r="DB576">
        <v>9.0134897231999993</v>
      </c>
      <c r="DC576">
        <v>420.97000121999997</v>
      </c>
      <c r="DD576">
        <f t="shared" si="142"/>
        <v>46.704441248372092</v>
      </c>
      <c r="DE576">
        <v>2.2464799880999999</v>
      </c>
      <c r="DF576">
        <v>7.1007099152000004</v>
      </c>
      <c r="DG576">
        <v>0.31637498739999997</v>
      </c>
      <c r="DH576">
        <v>43.149698049999998</v>
      </c>
      <c r="DI576">
        <v>0.874305</v>
      </c>
      <c r="DJ576">
        <v>37.725992349999999</v>
      </c>
      <c r="DK576">
        <v>65517.287075</v>
      </c>
      <c r="DL576">
        <v>417839.31556000002</v>
      </c>
      <c r="DM576">
        <v>6.3775430000000002</v>
      </c>
      <c r="DN576">
        <f t="shared" ref="DN576:DN589" si="148">IF(AND(D576=1,AM576&gt;1),1,0)</f>
        <v>0</v>
      </c>
      <c r="DO576">
        <f t="shared" ref="DO576:DO589" si="149">IF(AND(DN576=0,AN576=1),AO576,DN576)</f>
        <v>0</v>
      </c>
      <c r="DP576">
        <f t="shared" ref="DP576:DP589" si="150">IF(AND(E576=1,AS577&gt;0.3),1,0)</f>
        <v>0</v>
      </c>
      <c r="DQ576">
        <f t="shared" ref="DQ576:DQ589" si="151">IF(AND(F576=1,AT577&gt;0.4),1,0)</f>
        <v>1</v>
      </c>
      <c r="DR576">
        <f t="shared" ref="DR576:DR589" si="152">IF(AND($F576=1,$AT577&gt;1),1,0)</f>
        <v>0</v>
      </c>
      <c r="DS576">
        <f t="shared" ref="DS576:DS589" si="153">IF(AND($F576=1,$AX576&gt;0.3),1,0)</f>
        <v>1</v>
      </c>
      <c r="DT576">
        <f t="shared" ref="DT576:DT589" si="154">IF(AND($F576=1,$AX576&gt;0.4),1,0)</f>
        <v>0</v>
      </c>
      <c r="DU576">
        <f t="shared" ref="DU576:DU589" si="155">IF(AND($F576=1,$AX576&gt;1),1,0)</f>
        <v>0</v>
      </c>
      <c r="DV576">
        <f t="shared" ref="DV576:DV589" si="156">IF(AND($F576=1,$BI576&gt;0.3),1,0)</f>
        <v>1</v>
      </c>
      <c r="DW576">
        <f t="shared" ref="DW576:DW589" si="157">IF(AND($F576=1,$BI576&gt;0.4),1,0)</f>
        <v>1</v>
      </c>
      <c r="DX576">
        <f t="shared" ref="DX576:DX589" si="158">IF(AND($F576=1,$BI576&gt;1),1,0)</f>
        <v>0</v>
      </c>
      <c r="DY576">
        <f t="shared" ref="DY576:DY589" si="159">IF(AND($F576=1,$BL576&gt;0.3),1,0)</f>
        <v>0</v>
      </c>
      <c r="DZ576">
        <f t="shared" ref="DZ576:DZ589" si="160">IF(AND($F576=1,$BL576&gt;0.4),1,0)</f>
        <v>0</v>
      </c>
      <c r="EA576">
        <f t="shared" ref="EA576:EA589" si="161">IF(AND($F576=1,$BL576&gt;1),1,0)</f>
        <v>0</v>
      </c>
      <c r="EB576" s="3">
        <v>253.1390949813163</v>
      </c>
      <c r="EC576">
        <f t="shared" si="105"/>
        <v>437930634.31767726</v>
      </c>
      <c r="ED576">
        <f t="shared" si="106"/>
        <v>1198.9887318759131</v>
      </c>
      <c r="EE576">
        <f t="shared" si="107"/>
        <v>1198.9887318759131</v>
      </c>
      <c r="EF576">
        <v>68531.989197000003</v>
      </c>
      <c r="EG576">
        <v>0</v>
      </c>
      <c r="EH576">
        <v>639.90013317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134357.69003999999</v>
      </c>
    </row>
    <row r="577" spans="1:146" x14ac:dyDescent="0.25">
      <c r="A577">
        <v>23126</v>
      </c>
      <c r="B577">
        <v>2</v>
      </c>
      <c r="C577">
        <v>0.5</v>
      </c>
      <c r="D577">
        <v>1</v>
      </c>
      <c r="E577">
        <v>0.5</v>
      </c>
      <c r="F577">
        <v>1</v>
      </c>
      <c r="G577">
        <v>0</v>
      </c>
      <c r="H577">
        <v>340529.09204000002</v>
      </c>
      <c r="I577">
        <v>340529.09204000002</v>
      </c>
      <c r="J577">
        <v>76356.636054999995</v>
      </c>
      <c r="K577">
        <v>76356.636054999995</v>
      </c>
      <c r="L577">
        <v>0</v>
      </c>
      <c r="M577">
        <v>112562.38017999999</v>
      </c>
      <c r="N577">
        <v>112562.38017999999</v>
      </c>
      <c r="O577">
        <v>112562.38017999999</v>
      </c>
      <c r="P577">
        <v>112562.38017999999</v>
      </c>
      <c r="Q577">
        <v>112562.38017999999</v>
      </c>
      <c r="R577">
        <v>0</v>
      </c>
      <c r="S577">
        <v>0</v>
      </c>
      <c r="T577">
        <v>0</v>
      </c>
      <c r="U577">
        <v>0</v>
      </c>
      <c r="V577">
        <v>39260.679498999998</v>
      </c>
      <c r="W577">
        <v>26424.910712000001</v>
      </c>
      <c r="X577">
        <v>26424.910712000001</v>
      </c>
      <c r="Y577">
        <v>26424.910712000001</v>
      </c>
      <c r="Z577">
        <v>26424.910712000001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1276</v>
      </c>
      <c r="AG577">
        <v>0.35969999429999999</v>
      </c>
      <c r="AH577">
        <v>436.58200087</v>
      </c>
      <c r="AI577">
        <v>0.26616000560000003</v>
      </c>
      <c r="AJ577">
        <f t="shared" si="145"/>
        <v>100</v>
      </c>
      <c r="AK577">
        <v>41371.055</v>
      </c>
      <c r="AL577">
        <v>62563.833005</v>
      </c>
      <c r="AM577">
        <v>1.5122610000000001</v>
      </c>
      <c r="AN577">
        <f t="shared" si="146"/>
        <v>0</v>
      </c>
      <c r="AQ577">
        <v>4.8313681354</v>
      </c>
      <c r="AR577">
        <v>0</v>
      </c>
      <c r="AS577">
        <v>10.08480462</v>
      </c>
      <c r="AT577">
        <v>0.53793999999999997</v>
      </c>
      <c r="AU577">
        <v>5.4250227500000001</v>
      </c>
      <c r="AV577">
        <v>5.7503299713000002</v>
      </c>
      <c r="AW577">
        <v>3.7366600037</v>
      </c>
      <c r="AX577">
        <v>1.5388900042</v>
      </c>
      <c r="AY577">
        <v>8272.84</v>
      </c>
      <c r="AZ577">
        <v>5.1050000000000004</v>
      </c>
      <c r="BA577">
        <v>144.96</v>
      </c>
      <c r="BB577">
        <v>1307.48</v>
      </c>
      <c r="BC577">
        <v>327.22000000000003</v>
      </c>
      <c r="BD577">
        <v>0</v>
      </c>
      <c r="BE577">
        <v>27000</v>
      </c>
      <c r="BF577">
        <v>1.3125</v>
      </c>
      <c r="BG577">
        <v>2025169.4339999999</v>
      </c>
      <c r="BH577">
        <v>1107466.952</v>
      </c>
      <c r="BI577">
        <v>0.54685150459999998</v>
      </c>
      <c r="BJ577">
        <v>1.2151110199999999</v>
      </c>
      <c r="BK577">
        <v>0</v>
      </c>
      <c r="BL577">
        <f t="shared" si="147"/>
        <v>0</v>
      </c>
      <c r="BM577">
        <v>101.6446466</v>
      </c>
      <c r="BQ577">
        <v>1</v>
      </c>
      <c r="BR577">
        <v>517</v>
      </c>
      <c r="BS577">
        <v>516</v>
      </c>
      <c r="BT577">
        <v>840</v>
      </c>
      <c r="BU577" t="s">
        <v>743</v>
      </c>
      <c r="BV577" t="s">
        <v>793</v>
      </c>
      <c r="BW577">
        <v>40.75</v>
      </c>
      <c r="BX577">
        <v>-111.89</v>
      </c>
      <c r="BY577" t="s">
        <v>167</v>
      </c>
      <c r="BZ577" t="s">
        <v>168</v>
      </c>
      <c r="CA577" t="s">
        <v>102</v>
      </c>
      <c r="CB577" t="s">
        <v>878</v>
      </c>
      <c r="CC577" t="s">
        <v>74</v>
      </c>
      <c r="CD577" t="s">
        <v>74</v>
      </c>
      <c r="CE577">
        <v>911.15237286000001</v>
      </c>
      <c r="CF577">
        <v>230</v>
      </c>
      <c r="CG577">
        <v>285</v>
      </c>
      <c r="CH577">
        <v>351</v>
      </c>
      <c r="CI577">
        <v>412</v>
      </c>
      <c r="CJ577">
        <v>483</v>
      </c>
      <c r="CK577">
        <v>573</v>
      </c>
      <c r="CL577">
        <v>677</v>
      </c>
      <c r="CM577">
        <v>732</v>
      </c>
      <c r="CN577">
        <v>792</v>
      </c>
      <c r="CO577">
        <v>840</v>
      </c>
      <c r="CP577">
        <v>890</v>
      </c>
      <c r="CQ577">
        <v>954</v>
      </c>
      <c r="CR577">
        <v>1040</v>
      </c>
      <c r="CS577">
        <v>1135</v>
      </c>
      <c r="CT577" t="s">
        <v>886</v>
      </c>
      <c r="CU577">
        <v>1232</v>
      </c>
      <c r="CV577">
        <v>1328</v>
      </c>
      <c r="CW577">
        <v>38732.800000000003</v>
      </c>
      <c r="CX577" t="s">
        <v>891</v>
      </c>
      <c r="CY577" t="s">
        <v>891</v>
      </c>
      <c r="CZ577">
        <v>4873.0573258000004</v>
      </c>
      <c r="DA577">
        <v>-9436.5869849999999</v>
      </c>
      <c r="DB577">
        <v>0.2661600113</v>
      </c>
      <c r="DC577">
        <v>436.58200073</v>
      </c>
      <c r="DD577">
        <f t="shared" si="142"/>
        <v>100</v>
      </c>
      <c r="DE577">
        <v>5.7503299713000002</v>
      </c>
      <c r="DF577">
        <v>3.7366600037</v>
      </c>
      <c r="DG577">
        <v>1.5388900042</v>
      </c>
      <c r="DH577">
        <v>10.08480462</v>
      </c>
      <c r="DI577">
        <v>0.53793999999999997</v>
      </c>
      <c r="DJ577">
        <v>5.4250227500000001</v>
      </c>
      <c r="DK577">
        <v>41371.055</v>
      </c>
      <c r="DL577">
        <v>62563.833005</v>
      </c>
      <c r="DM577">
        <v>1.5122610000000001</v>
      </c>
      <c r="DN577">
        <f t="shared" si="148"/>
        <v>1</v>
      </c>
      <c r="DO577">
        <f t="shared" si="149"/>
        <v>1</v>
      </c>
      <c r="DP577">
        <f t="shared" si="150"/>
        <v>0</v>
      </c>
      <c r="DQ577">
        <f t="shared" si="151"/>
        <v>0</v>
      </c>
      <c r="DR577">
        <f t="shared" si="152"/>
        <v>0</v>
      </c>
      <c r="DS577">
        <f t="shared" si="153"/>
        <v>1</v>
      </c>
      <c r="DT577">
        <f t="shared" si="154"/>
        <v>1</v>
      </c>
      <c r="DU577">
        <f t="shared" si="155"/>
        <v>1</v>
      </c>
      <c r="DV577">
        <f t="shared" si="156"/>
        <v>1</v>
      </c>
      <c r="DW577">
        <f t="shared" si="157"/>
        <v>1</v>
      </c>
      <c r="DX577">
        <f t="shared" si="158"/>
        <v>0</v>
      </c>
      <c r="DY577">
        <f t="shared" si="159"/>
        <v>0</v>
      </c>
      <c r="DZ577">
        <f t="shared" si="160"/>
        <v>0</v>
      </c>
      <c r="EA577">
        <f t="shared" si="161"/>
        <v>0</v>
      </c>
      <c r="EB577" s="3">
        <v>253.1390949813163</v>
      </c>
      <c r="EC577">
        <f t="shared" si="105"/>
        <v>263264658.78056899</v>
      </c>
      <c r="ED577">
        <f t="shared" si="106"/>
        <v>720.7793532664449</v>
      </c>
      <c r="EE577">
        <f t="shared" si="107"/>
        <v>720.7793532664449</v>
      </c>
      <c r="EF577">
        <v>76356.636054999995</v>
      </c>
      <c r="EG577">
        <v>112562.38017999999</v>
      </c>
      <c r="EH577">
        <v>0</v>
      </c>
      <c r="EI577">
        <v>0</v>
      </c>
      <c r="EJ577">
        <v>0</v>
      </c>
      <c r="EK577">
        <v>0</v>
      </c>
      <c r="EL577">
        <v>27808.176428999999</v>
      </c>
      <c r="EM577">
        <v>0</v>
      </c>
      <c r="EN577">
        <v>0</v>
      </c>
      <c r="EO577">
        <v>199652.24586</v>
      </c>
      <c r="EP577">
        <v>8409.9623563000005</v>
      </c>
    </row>
    <row r="578" spans="1:146" x14ac:dyDescent="0.25">
      <c r="A578">
        <v>23128</v>
      </c>
      <c r="B578">
        <v>6</v>
      </c>
      <c r="C578">
        <v>0.5</v>
      </c>
      <c r="D578">
        <v>1</v>
      </c>
      <c r="E578">
        <v>0.5</v>
      </c>
      <c r="F578">
        <v>1</v>
      </c>
      <c r="G578">
        <v>0</v>
      </c>
      <c r="H578">
        <v>436932.92589999997</v>
      </c>
      <c r="I578">
        <v>119126.7178</v>
      </c>
      <c r="J578">
        <v>0</v>
      </c>
      <c r="K578">
        <v>0</v>
      </c>
      <c r="L578">
        <v>0</v>
      </c>
      <c r="M578">
        <v>417583.68057999999</v>
      </c>
      <c r="N578">
        <v>417583.68057999999</v>
      </c>
      <c r="O578">
        <v>6932.6903816000004</v>
      </c>
      <c r="P578">
        <v>6932.6903816000004</v>
      </c>
      <c r="Q578">
        <v>6932.6903816000004</v>
      </c>
      <c r="R578">
        <v>30127.058905000002</v>
      </c>
      <c r="S578">
        <v>0</v>
      </c>
      <c r="T578">
        <v>0</v>
      </c>
      <c r="U578">
        <v>0</v>
      </c>
      <c r="V578">
        <v>8926.0758363999994</v>
      </c>
      <c r="W578">
        <v>455.95215008000002</v>
      </c>
      <c r="X578">
        <v>455.95215008000002</v>
      </c>
      <c r="Y578">
        <v>0</v>
      </c>
      <c r="Z578">
        <v>0</v>
      </c>
      <c r="AA578">
        <v>7264.8981193999998</v>
      </c>
      <c r="AB578">
        <v>7264.8981193999998</v>
      </c>
      <c r="AC578">
        <v>7264.8981193999998</v>
      </c>
      <c r="AD578">
        <v>7264.8981193999998</v>
      </c>
      <c r="AE578">
        <v>0</v>
      </c>
      <c r="AF578">
        <v>215</v>
      </c>
      <c r="AG578">
        <v>0.46090000869999997</v>
      </c>
      <c r="AH578">
        <v>26.877183278</v>
      </c>
      <c r="AI578">
        <v>0.49167998629999998</v>
      </c>
      <c r="AJ578">
        <f t="shared" si="145"/>
        <v>54.663976624830134</v>
      </c>
      <c r="AK578">
        <v>33876.343032999997</v>
      </c>
      <c r="AL578">
        <v>290323.88455999998</v>
      </c>
      <c r="AM578">
        <v>2.8567023332999999</v>
      </c>
      <c r="AN578">
        <f t="shared" si="146"/>
        <v>0</v>
      </c>
      <c r="AQ578">
        <v>53.381067827999999</v>
      </c>
      <c r="AR578">
        <v>0</v>
      </c>
      <c r="AS578">
        <v>6.2241620099999997</v>
      </c>
      <c r="AT578">
        <v>0.239955</v>
      </c>
      <c r="AU578">
        <v>1.49351631</v>
      </c>
      <c r="AV578">
        <v>0.49274000530000001</v>
      </c>
      <c r="AW578">
        <v>0.68720666750000003</v>
      </c>
      <c r="AX578">
        <v>33.493335336000001</v>
      </c>
      <c r="AY578">
        <v>3276.26</v>
      </c>
      <c r="AZ578">
        <v>7.9223333333000001</v>
      </c>
      <c r="BA578">
        <v>55.723333332999999</v>
      </c>
      <c r="BB578">
        <v>130.59</v>
      </c>
      <c r="BC578">
        <v>70.819999999999993</v>
      </c>
      <c r="BD578">
        <v>0</v>
      </c>
      <c r="BE578">
        <v>27000</v>
      </c>
      <c r="BF578">
        <v>1.3125</v>
      </c>
      <c r="BG578">
        <v>1038698.425</v>
      </c>
      <c r="BH578">
        <v>294194.94467</v>
      </c>
      <c r="BI578">
        <v>0.2687128319</v>
      </c>
      <c r="BJ578">
        <v>0.20600866670000001</v>
      </c>
      <c r="BK578">
        <v>1.1926693299999999E-2</v>
      </c>
      <c r="BL578">
        <f t="shared" si="147"/>
        <v>5.7894133732578533E-2</v>
      </c>
      <c r="BM578">
        <v>16.970425269</v>
      </c>
      <c r="BQ578">
        <v>1</v>
      </c>
      <c r="BR578">
        <v>309</v>
      </c>
      <c r="BS578">
        <v>309</v>
      </c>
      <c r="BT578">
        <v>840</v>
      </c>
      <c r="BU578" t="s">
        <v>743</v>
      </c>
      <c r="BV578" t="s">
        <v>794</v>
      </c>
      <c r="BW578">
        <v>29.45</v>
      </c>
      <c r="BX578">
        <v>-98.51</v>
      </c>
      <c r="BY578" t="s">
        <v>167</v>
      </c>
      <c r="BZ578" t="s">
        <v>168</v>
      </c>
      <c r="CA578" t="s">
        <v>102</v>
      </c>
      <c r="CB578" t="s">
        <v>878</v>
      </c>
      <c r="CC578" t="s">
        <v>74</v>
      </c>
      <c r="CD578" t="s">
        <v>74</v>
      </c>
      <c r="CE578">
        <v>1559.2917308000001</v>
      </c>
      <c r="CF578">
        <v>454</v>
      </c>
      <c r="CG578">
        <v>542</v>
      </c>
      <c r="CH578">
        <v>645</v>
      </c>
      <c r="CI578">
        <v>707</v>
      </c>
      <c r="CJ578">
        <v>776</v>
      </c>
      <c r="CK578">
        <v>859</v>
      </c>
      <c r="CL578">
        <v>949</v>
      </c>
      <c r="CM578">
        <v>1038</v>
      </c>
      <c r="CN578">
        <v>1134</v>
      </c>
      <c r="CO578">
        <v>1229</v>
      </c>
      <c r="CP578">
        <v>1333</v>
      </c>
      <c r="CQ578">
        <v>1451</v>
      </c>
      <c r="CR578">
        <v>1585</v>
      </c>
      <c r="CS578">
        <v>1724</v>
      </c>
      <c r="CT578" t="s">
        <v>886</v>
      </c>
      <c r="CU578">
        <v>1863</v>
      </c>
      <c r="CV578">
        <v>2000</v>
      </c>
      <c r="CW578">
        <v>41350</v>
      </c>
      <c r="CX578" t="s">
        <v>891</v>
      </c>
      <c r="CY578" t="s">
        <v>891</v>
      </c>
      <c r="CZ578">
        <v>3579.4056218999999</v>
      </c>
      <c r="DA578">
        <v>-9062.3065110000007</v>
      </c>
      <c r="DB578">
        <v>0.22863399979999999</v>
      </c>
      <c r="DC578">
        <v>159.6499939</v>
      </c>
      <c r="DD578">
        <f t="shared" si="142"/>
        <v>100</v>
      </c>
      <c r="DE578">
        <v>2.2084999084999999</v>
      </c>
      <c r="DF578">
        <v>0.77829402690000005</v>
      </c>
      <c r="DG578">
        <v>2.8376100062999998</v>
      </c>
      <c r="DH578">
        <v>6.2241620099999997</v>
      </c>
      <c r="DI578">
        <v>0.239955</v>
      </c>
      <c r="DJ578">
        <v>1.49351631</v>
      </c>
      <c r="DK578">
        <v>101629.0291</v>
      </c>
      <c r="DL578">
        <v>870971.65368999995</v>
      </c>
      <c r="DM578">
        <v>8.5701070000000001</v>
      </c>
      <c r="DN578">
        <f t="shared" si="148"/>
        <v>1</v>
      </c>
      <c r="DO578">
        <f t="shared" si="149"/>
        <v>1</v>
      </c>
      <c r="DP578">
        <f t="shared" si="150"/>
        <v>0</v>
      </c>
      <c r="DQ578">
        <f t="shared" si="151"/>
        <v>1</v>
      </c>
      <c r="DR578">
        <f t="shared" si="152"/>
        <v>1</v>
      </c>
      <c r="DS578">
        <f t="shared" si="153"/>
        <v>1</v>
      </c>
      <c r="DT578">
        <f t="shared" si="154"/>
        <v>1</v>
      </c>
      <c r="DU578">
        <f t="shared" si="155"/>
        <v>1</v>
      </c>
      <c r="DV578">
        <f t="shared" si="156"/>
        <v>0</v>
      </c>
      <c r="DW578">
        <f t="shared" si="157"/>
        <v>0</v>
      </c>
      <c r="DX578">
        <f t="shared" si="158"/>
        <v>0</v>
      </c>
      <c r="DY578">
        <f t="shared" si="159"/>
        <v>0</v>
      </c>
      <c r="DZ578">
        <f t="shared" si="160"/>
        <v>0</v>
      </c>
      <c r="EA578">
        <f t="shared" si="161"/>
        <v>0</v>
      </c>
      <c r="EB578" s="3">
        <v>253.1390949813163</v>
      </c>
      <c r="EC578">
        <f t="shared" ref="EC578:EC633" si="162">EB578*CR578*1000</f>
        <v>401225465.54538637</v>
      </c>
      <c r="ED578">
        <f t="shared" ref="ED578:ED633" si="163">EC578*1000/365.25/10^6</f>
        <v>1098.4954566608799</v>
      </c>
      <c r="EE578">
        <f t="shared" ref="EE578:EE633" si="164">IF(BN578&gt;0, BN578, ED578)</f>
        <v>1098.4954566608799</v>
      </c>
      <c r="EF578">
        <v>0</v>
      </c>
      <c r="EG578">
        <v>6932.6903816000004</v>
      </c>
      <c r="EH578">
        <v>7264.8981193999998</v>
      </c>
      <c r="EI578">
        <v>8926.0758363999994</v>
      </c>
      <c r="EJ578">
        <v>5864.4118294</v>
      </c>
      <c r="EK578">
        <v>5864.4118294</v>
      </c>
      <c r="EL578">
        <v>84281.510825999998</v>
      </c>
      <c r="EM578">
        <v>7852.5869390999997</v>
      </c>
      <c r="EN578">
        <v>96700.385771000001</v>
      </c>
      <c r="EO578">
        <v>144094.26866</v>
      </c>
      <c r="EP578">
        <v>9801.9915836</v>
      </c>
    </row>
    <row r="579" spans="1:146" x14ac:dyDescent="0.25">
      <c r="A579">
        <v>23129</v>
      </c>
      <c r="B579">
        <v>30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65264.013723999997</v>
      </c>
      <c r="I579">
        <v>64233.842326999998</v>
      </c>
      <c r="J579">
        <v>64233.842326999998</v>
      </c>
      <c r="K579">
        <v>64233.842326999998</v>
      </c>
      <c r="L579">
        <v>29627.343336999998</v>
      </c>
      <c r="M579">
        <v>25453.949311</v>
      </c>
      <c r="N579">
        <v>25453.949311</v>
      </c>
      <c r="O579">
        <v>25453.949311</v>
      </c>
      <c r="P579">
        <v>25453.949311</v>
      </c>
      <c r="Q579">
        <v>25453.949311</v>
      </c>
      <c r="R579">
        <v>51352.479648</v>
      </c>
      <c r="S579">
        <v>51352.479648</v>
      </c>
      <c r="T579">
        <v>15409.037633</v>
      </c>
      <c r="U579">
        <v>3057.2818868999998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9071.9270983000006</v>
      </c>
      <c r="AB579">
        <v>9071.9270983000006</v>
      </c>
      <c r="AC579">
        <v>9071.9270983000006</v>
      </c>
      <c r="AD579">
        <v>9071.9270983000006</v>
      </c>
      <c r="AE579">
        <v>9071.9270983000006</v>
      </c>
      <c r="AF579">
        <v>61</v>
      </c>
      <c r="AG579">
        <v>0.24549999829999999</v>
      </c>
      <c r="AH579">
        <v>220.26440595</v>
      </c>
      <c r="AI579">
        <v>70.594452567000005</v>
      </c>
      <c r="AJ579">
        <f t="shared" si="145"/>
        <v>3.1201376020438825</v>
      </c>
      <c r="AK579">
        <v>10919.547845999999</v>
      </c>
      <c r="AL579">
        <v>69639.885926999996</v>
      </c>
      <c r="AM579">
        <v>1.0629238333</v>
      </c>
      <c r="AN579">
        <f t="shared" si="146"/>
        <v>0</v>
      </c>
      <c r="AQ579">
        <v>338.29596612</v>
      </c>
      <c r="AR579">
        <v>0.66666666669999997</v>
      </c>
      <c r="AS579">
        <v>15.417452361</v>
      </c>
      <c r="AT579">
        <v>1.1728128900000001</v>
      </c>
      <c r="AU579">
        <v>12.020914805</v>
      </c>
      <c r="AV579">
        <v>14.434512142000001</v>
      </c>
      <c r="AW579">
        <v>4.9548730164999997</v>
      </c>
      <c r="AX579">
        <v>22.94382676</v>
      </c>
      <c r="AY579">
        <v>16459.414000000001</v>
      </c>
      <c r="AZ579">
        <v>6.4443666666999997</v>
      </c>
      <c r="BA579">
        <v>88.274666667000005</v>
      </c>
      <c r="BB579">
        <v>853.12633332999997</v>
      </c>
      <c r="BC579">
        <v>255.08533333</v>
      </c>
      <c r="BD579">
        <v>2.2333333333000001</v>
      </c>
      <c r="BE579">
        <v>577</v>
      </c>
      <c r="BF579">
        <v>1</v>
      </c>
      <c r="BG579">
        <v>2164736.9358000001</v>
      </c>
      <c r="BH579">
        <v>868094.41899999999</v>
      </c>
      <c r="BI579">
        <v>2.9006378475000001</v>
      </c>
      <c r="BJ579">
        <v>2.0553079687000002</v>
      </c>
      <c r="BK579">
        <v>1.5495017087</v>
      </c>
      <c r="BL579">
        <f t="shared" si="147"/>
        <v>0.75390244785557514</v>
      </c>
      <c r="BM579">
        <v>109.4870198</v>
      </c>
      <c r="BQ579">
        <v>0</v>
      </c>
      <c r="BR579">
        <v>373</v>
      </c>
      <c r="BS579">
        <v>373</v>
      </c>
      <c r="BT579">
        <v>840</v>
      </c>
      <c r="BU579" t="s">
        <v>743</v>
      </c>
      <c r="BV579" t="s">
        <v>795</v>
      </c>
      <c r="BW579">
        <v>32.78</v>
      </c>
      <c r="BX579">
        <v>-117.15</v>
      </c>
      <c r="BY579" t="s">
        <v>167</v>
      </c>
      <c r="BZ579" t="s">
        <v>168</v>
      </c>
      <c r="CA579" t="s">
        <v>102</v>
      </c>
      <c r="CB579" t="s">
        <v>878</v>
      </c>
      <c r="CC579" t="s">
        <v>74</v>
      </c>
      <c r="CD579" t="s">
        <v>74</v>
      </c>
      <c r="CE579">
        <v>1819.1444144</v>
      </c>
      <c r="CF579">
        <v>440</v>
      </c>
      <c r="CG579">
        <v>612</v>
      </c>
      <c r="CH579">
        <v>844</v>
      </c>
      <c r="CI579">
        <v>1010</v>
      </c>
      <c r="CJ579">
        <v>1209</v>
      </c>
      <c r="CK579">
        <v>1442</v>
      </c>
      <c r="CL579">
        <v>1718</v>
      </c>
      <c r="CM579">
        <v>2017</v>
      </c>
      <c r="CN579">
        <v>2356</v>
      </c>
      <c r="CO579">
        <v>2514</v>
      </c>
      <c r="CP579">
        <v>2683</v>
      </c>
      <c r="CQ579">
        <v>2881</v>
      </c>
      <c r="CR579">
        <v>3120</v>
      </c>
      <c r="CS579">
        <v>3370</v>
      </c>
      <c r="CT579" t="s">
        <v>883</v>
      </c>
      <c r="CU579">
        <v>3618</v>
      </c>
      <c r="CV579">
        <v>3860</v>
      </c>
      <c r="CW579">
        <v>33468.300000000003</v>
      </c>
      <c r="CX579" t="s">
        <v>891</v>
      </c>
      <c r="CY579" t="s">
        <v>891</v>
      </c>
      <c r="CZ579">
        <v>3967.4883334000001</v>
      </c>
      <c r="DA579">
        <v>-10544.32753</v>
      </c>
      <c r="DB579">
        <v>0</v>
      </c>
      <c r="DC579">
        <v>733.53802489999998</v>
      </c>
      <c r="DD579">
        <f t="shared" si="142"/>
        <v>100</v>
      </c>
      <c r="DE579">
        <v>4.6583199501000001</v>
      </c>
      <c r="DF579">
        <v>0.2979550064</v>
      </c>
      <c r="DG579">
        <v>15.634300231999999</v>
      </c>
      <c r="DH579">
        <v>0.75698184999999996</v>
      </c>
      <c r="DI579">
        <v>1.4915400000000001</v>
      </c>
      <c r="DJ579">
        <v>1.12906536</v>
      </c>
      <c r="DK579">
        <v>0</v>
      </c>
      <c r="DL579">
        <v>0</v>
      </c>
      <c r="DM579">
        <v>0</v>
      </c>
      <c r="DN579">
        <f t="shared" si="148"/>
        <v>0</v>
      </c>
      <c r="DO579">
        <f t="shared" si="149"/>
        <v>0</v>
      </c>
      <c r="DP579">
        <f t="shared" si="150"/>
        <v>1</v>
      </c>
      <c r="DQ579">
        <f t="shared" si="151"/>
        <v>1</v>
      </c>
      <c r="DR579">
        <f t="shared" si="152"/>
        <v>1</v>
      </c>
      <c r="DS579">
        <f t="shared" si="153"/>
        <v>1</v>
      </c>
      <c r="DT579">
        <f t="shared" si="154"/>
        <v>1</v>
      </c>
      <c r="DU579">
        <f t="shared" si="155"/>
        <v>1</v>
      </c>
      <c r="DV579">
        <f t="shared" si="156"/>
        <v>1</v>
      </c>
      <c r="DW579">
        <f t="shared" si="157"/>
        <v>1</v>
      </c>
      <c r="DX579">
        <f t="shared" si="158"/>
        <v>1</v>
      </c>
      <c r="DY579">
        <f t="shared" si="159"/>
        <v>1</v>
      </c>
      <c r="DZ579">
        <f t="shared" si="160"/>
        <v>1</v>
      </c>
      <c r="EA579">
        <f t="shared" si="161"/>
        <v>0</v>
      </c>
      <c r="EB579" s="3">
        <v>253.1390949813163</v>
      </c>
      <c r="EC579">
        <f t="shared" si="162"/>
        <v>789793976.34170687</v>
      </c>
      <c r="ED579">
        <f t="shared" si="163"/>
        <v>2162.3380597993346</v>
      </c>
      <c r="EE579">
        <f t="shared" si="164"/>
        <v>2162.3380597993346</v>
      </c>
      <c r="EF579">
        <v>64233.842326999998</v>
      </c>
      <c r="EG579">
        <v>25453.949311</v>
      </c>
      <c r="EH579">
        <v>9071.9270983000006</v>
      </c>
      <c r="EI579">
        <v>48087.473020999998</v>
      </c>
      <c r="EJ579">
        <v>39170.084913999999</v>
      </c>
      <c r="EK579">
        <v>39170.084913999999</v>
      </c>
      <c r="EL579">
        <v>126172.06398000001</v>
      </c>
      <c r="EM579">
        <v>8689.8451631999997</v>
      </c>
      <c r="EN579">
        <v>91532.904538000003</v>
      </c>
      <c r="EO579">
        <v>225225.76637</v>
      </c>
      <c r="EP579">
        <v>498261.80060000002</v>
      </c>
    </row>
    <row r="580" spans="1:146" x14ac:dyDescent="0.25">
      <c r="A580">
        <v>23130</v>
      </c>
      <c r="B580">
        <v>19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83539.022393000007</v>
      </c>
      <c r="I580">
        <v>4001.0088830999998</v>
      </c>
      <c r="J580">
        <v>4001.0088830999998</v>
      </c>
      <c r="K580">
        <v>4001.0088830999998</v>
      </c>
      <c r="L580">
        <v>4001.0088830999998</v>
      </c>
      <c r="M580">
        <v>27128.505351</v>
      </c>
      <c r="N580">
        <v>27128.505351</v>
      </c>
      <c r="O580">
        <v>27128.505351</v>
      </c>
      <c r="P580">
        <v>27128.505351</v>
      </c>
      <c r="Q580">
        <v>27128.505351</v>
      </c>
      <c r="R580">
        <v>18687.940089</v>
      </c>
      <c r="S580">
        <v>18687.940089</v>
      </c>
      <c r="T580">
        <v>18687.940089</v>
      </c>
      <c r="U580">
        <v>14928.115786</v>
      </c>
      <c r="V580">
        <v>23820.800318000001</v>
      </c>
      <c r="W580">
        <v>23820.800318000001</v>
      </c>
      <c r="X580">
        <v>23820.800318000001</v>
      </c>
      <c r="Y580">
        <v>23778.944334</v>
      </c>
      <c r="Z580">
        <v>0</v>
      </c>
      <c r="AA580">
        <v>14889.069071</v>
      </c>
      <c r="AB580">
        <v>14889.069071</v>
      </c>
      <c r="AC580">
        <v>14889.069071</v>
      </c>
      <c r="AD580">
        <v>14889.069071</v>
      </c>
      <c r="AE580">
        <v>14889.069071</v>
      </c>
      <c r="AF580">
        <v>103</v>
      </c>
      <c r="AG580">
        <v>0.68309998510000003</v>
      </c>
      <c r="AH580">
        <v>68.355452256000007</v>
      </c>
      <c r="AI580">
        <v>36.004404569000002</v>
      </c>
      <c r="AJ580">
        <f t="shared" si="145"/>
        <v>1.8985302791218617</v>
      </c>
      <c r="AK580">
        <v>3448.2782671</v>
      </c>
      <c r="AL580">
        <v>21991.542924000001</v>
      </c>
      <c r="AM580">
        <v>0.33566015789999998</v>
      </c>
      <c r="AN580">
        <f t="shared" si="146"/>
        <v>0</v>
      </c>
      <c r="AQ580">
        <v>98.313068774000001</v>
      </c>
      <c r="AR580">
        <v>0.78947368419999997</v>
      </c>
      <c r="AS580">
        <v>22.977556576000001</v>
      </c>
      <c r="AT580">
        <v>1.23543</v>
      </c>
      <c r="AU580">
        <v>20.293088176000001</v>
      </c>
      <c r="AV580">
        <v>12.614292474000001</v>
      </c>
      <c r="AW580">
        <v>2.475959719</v>
      </c>
      <c r="AX580">
        <v>9.7527354627000005</v>
      </c>
      <c r="AY580">
        <v>537.61105263000002</v>
      </c>
      <c r="AZ580">
        <v>7.5792105262999998</v>
      </c>
      <c r="BA580">
        <v>3.4278947367999999</v>
      </c>
      <c r="BB580">
        <v>219.61315789</v>
      </c>
      <c r="BC580">
        <v>53.551578947000003</v>
      </c>
      <c r="BD580">
        <v>3.6842105262999998</v>
      </c>
      <c r="BE580">
        <v>539</v>
      </c>
      <c r="BF580">
        <v>1</v>
      </c>
      <c r="BG580">
        <v>840858.85453000001</v>
      </c>
      <c r="BH580">
        <v>686799.16504999995</v>
      </c>
      <c r="BI580">
        <v>1.0783172497</v>
      </c>
      <c r="BJ580">
        <v>0.8362155832</v>
      </c>
      <c r="BK580">
        <v>0</v>
      </c>
      <c r="BL580">
        <f t="shared" si="147"/>
        <v>0</v>
      </c>
      <c r="BM580">
        <v>91.822362471000005</v>
      </c>
      <c r="BQ580">
        <v>0</v>
      </c>
      <c r="BR580">
        <v>471</v>
      </c>
      <c r="BS580">
        <v>470</v>
      </c>
      <c r="BT580">
        <v>840</v>
      </c>
      <c r="BU580" t="s">
        <v>743</v>
      </c>
      <c r="BV580" t="s">
        <v>796</v>
      </c>
      <c r="BW580">
        <v>37.76</v>
      </c>
      <c r="BX580">
        <v>-122.44</v>
      </c>
      <c r="BY580" t="s">
        <v>167</v>
      </c>
      <c r="BZ580" t="s">
        <v>168</v>
      </c>
      <c r="CA580" t="s">
        <v>102</v>
      </c>
      <c r="CB580" t="s">
        <v>878</v>
      </c>
      <c r="CC580" t="s">
        <v>80</v>
      </c>
      <c r="CD580" t="s">
        <v>881</v>
      </c>
      <c r="CE580">
        <v>2686.1149955999999</v>
      </c>
      <c r="CF580">
        <v>1855</v>
      </c>
      <c r="CG580">
        <v>2021</v>
      </c>
      <c r="CH580">
        <v>2200</v>
      </c>
      <c r="CI580">
        <v>2361</v>
      </c>
      <c r="CJ580">
        <v>2529</v>
      </c>
      <c r="CK580">
        <v>2590</v>
      </c>
      <c r="CL580">
        <v>2656</v>
      </c>
      <c r="CM580">
        <v>2805</v>
      </c>
      <c r="CN580">
        <v>2961</v>
      </c>
      <c r="CO580">
        <v>3095</v>
      </c>
      <c r="CP580">
        <v>3236</v>
      </c>
      <c r="CQ580">
        <v>3419</v>
      </c>
      <c r="CR580">
        <v>3681</v>
      </c>
      <c r="CS580">
        <v>3969</v>
      </c>
      <c r="CT580" t="s">
        <v>883</v>
      </c>
      <c r="CU580">
        <v>4254</v>
      </c>
      <c r="CV580">
        <v>4531</v>
      </c>
      <c r="CW580">
        <v>68539</v>
      </c>
      <c r="CX580" t="s">
        <v>891</v>
      </c>
      <c r="CY580" t="s">
        <v>891</v>
      </c>
      <c r="CZ580">
        <v>4537.5171448000001</v>
      </c>
      <c r="DA580">
        <v>-10605.55243</v>
      </c>
      <c r="DB580">
        <v>1.409070015</v>
      </c>
      <c r="DC580">
        <v>42.057498932000001</v>
      </c>
      <c r="DD580">
        <f t="shared" si="142"/>
        <v>29.847699890200278</v>
      </c>
      <c r="DE580">
        <v>0</v>
      </c>
      <c r="DF580">
        <v>0</v>
      </c>
      <c r="DG580">
        <v>0</v>
      </c>
      <c r="DH580">
        <v>0.56406604999999999</v>
      </c>
      <c r="DI580">
        <v>1.6366799999999999</v>
      </c>
      <c r="DJ580">
        <v>0.92319465000000001</v>
      </c>
      <c r="DK580">
        <v>0</v>
      </c>
      <c r="DL580">
        <v>0</v>
      </c>
      <c r="DM580">
        <v>0</v>
      </c>
      <c r="DN580">
        <f t="shared" si="148"/>
        <v>0</v>
      </c>
      <c r="DO580">
        <f t="shared" si="149"/>
        <v>0</v>
      </c>
      <c r="DP580">
        <f t="shared" si="150"/>
        <v>1</v>
      </c>
      <c r="DQ580">
        <f t="shared" si="151"/>
        <v>1</v>
      </c>
      <c r="DR580">
        <f t="shared" si="152"/>
        <v>0</v>
      </c>
      <c r="DS580">
        <f t="shared" si="153"/>
        <v>1</v>
      </c>
      <c r="DT580">
        <f t="shared" si="154"/>
        <v>1</v>
      </c>
      <c r="DU580">
        <f t="shared" si="155"/>
        <v>1</v>
      </c>
      <c r="DV580">
        <f t="shared" si="156"/>
        <v>1</v>
      </c>
      <c r="DW580">
        <f t="shared" si="157"/>
        <v>1</v>
      </c>
      <c r="DX580">
        <f t="shared" si="158"/>
        <v>1</v>
      </c>
      <c r="DY580">
        <f t="shared" si="159"/>
        <v>0</v>
      </c>
      <c r="DZ580">
        <f t="shared" si="160"/>
        <v>0</v>
      </c>
      <c r="EA580">
        <f t="shared" si="161"/>
        <v>0</v>
      </c>
      <c r="EB580" s="3">
        <v>253.1390949813163</v>
      </c>
      <c r="EC580">
        <f t="shared" si="162"/>
        <v>931805008.62622523</v>
      </c>
      <c r="ED580">
        <f t="shared" si="163"/>
        <v>2551.1430763209451</v>
      </c>
      <c r="EE580">
        <f t="shared" si="164"/>
        <v>2551.1430763209451</v>
      </c>
      <c r="EF580">
        <v>4001.0088830999998</v>
      </c>
      <c r="EG580">
        <v>27128.505351</v>
      </c>
      <c r="EH580">
        <v>14889.069071</v>
      </c>
      <c r="EI580">
        <v>10158.80344</v>
      </c>
      <c r="EJ580">
        <v>4001.0088832000001</v>
      </c>
      <c r="EK580">
        <v>27128.505351</v>
      </c>
      <c r="EL580">
        <v>65486.082235000002</v>
      </c>
      <c r="EM580">
        <v>22617.841557</v>
      </c>
      <c r="EN580">
        <v>22617.841557</v>
      </c>
      <c r="EO580">
        <v>150950.89426</v>
      </c>
      <c r="EP580">
        <v>10061.081905999999</v>
      </c>
    </row>
    <row r="581" spans="1:146" x14ac:dyDescent="0.25">
      <c r="A581">
        <v>23131</v>
      </c>
      <c r="B581">
        <v>26</v>
      </c>
      <c r="C581">
        <v>0.1153846154</v>
      </c>
      <c r="D581">
        <v>0</v>
      </c>
      <c r="E581">
        <v>0.8846153846</v>
      </c>
      <c r="F581">
        <v>1</v>
      </c>
      <c r="G581">
        <v>0</v>
      </c>
      <c r="H581">
        <v>50727.553849999997</v>
      </c>
      <c r="I581">
        <v>43107.370204999999</v>
      </c>
      <c r="J581">
        <v>43107.370204999999</v>
      </c>
      <c r="K581">
        <v>43107.370204999999</v>
      </c>
      <c r="L581">
        <v>0</v>
      </c>
      <c r="M581">
        <v>79216.998290000003</v>
      </c>
      <c r="N581">
        <v>79216.998290000003</v>
      </c>
      <c r="O581">
        <v>79216.998290000003</v>
      </c>
      <c r="P581">
        <v>79216.998290000003</v>
      </c>
      <c r="Q581">
        <v>79216.998290000003</v>
      </c>
      <c r="R581">
        <v>25610.011274</v>
      </c>
      <c r="S581">
        <v>18400.386586000001</v>
      </c>
      <c r="T581">
        <v>18400.386586000001</v>
      </c>
      <c r="U581">
        <v>17180.751071999999</v>
      </c>
      <c r="V581">
        <v>76024.385863999996</v>
      </c>
      <c r="W581">
        <v>7893.7869774000001</v>
      </c>
      <c r="X581">
        <v>7893.7869774000001</v>
      </c>
      <c r="Y581">
        <v>7893.7869774000001</v>
      </c>
      <c r="Z581">
        <v>7893.7869774000001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38</v>
      </c>
      <c r="AG581">
        <v>0.33829998970000003</v>
      </c>
      <c r="AH581">
        <v>115.66750568</v>
      </c>
      <c r="AI581">
        <v>68.698259684999996</v>
      </c>
      <c r="AJ581">
        <f t="shared" si="145"/>
        <v>1.6837035786694836</v>
      </c>
      <c r="AK581">
        <v>5039.7913134999999</v>
      </c>
      <c r="AL581">
        <v>32141.485812999999</v>
      </c>
      <c r="AM581">
        <v>0.49058023080000002</v>
      </c>
      <c r="AN581">
        <f t="shared" si="146"/>
        <v>0</v>
      </c>
      <c r="AQ581">
        <v>60.447237082000001</v>
      </c>
      <c r="AR581">
        <v>0.3461538462</v>
      </c>
      <c r="AS581">
        <v>17.470895783</v>
      </c>
      <c r="AT581">
        <v>0.90467382610000002</v>
      </c>
      <c r="AU581">
        <v>15.256941548</v>
      </c>
      <c r="AV581">
        <v>8.8409810990000004</v>
      </c>
      <c r="AW581">
        <v>1.7803255514</v>
      </c>
      <c r="AX581">
        <v>6.3739469074999997</v>
      </c>
      <c r="AY581">
        <v>228.98130434999999</v>
      </c>
      <c r="AZ581">
        <v>8.8776521738999996</v>
      </c>
      <c r="BA581">
        <v>0.50739130430000001</v>
      </c>
      <c r="BB581">
        <v>51.561739129999999</v>
      </c>
      <c r="BC581">
        <v>10.504347826</v>
      </c>
      <c r="BD581">
        <v>3.7826086957</v>
      </c>
      <c r="BE581">
        <v>27000</v>
      </c>
      <c r="BF581">
        <v>1.3125</v>
      </c>
      <c r="BG581">
        <v>600787.94483000005</v>
      </c>
      <c r="BH581">
        <v>520110.75670000003</v>
      </c>
      <c r="BI581">
        <v>1.2031119302</v>
      </c>
      <c r="BJ581">
        <v>1.3495633982999999</v>
      </c>
      <c r="BK581">
        <v>0.30160912740000001</v>
      </c>
      <c r="BL581">
        <f t="shared" si="147"/>
        <v>0.22348644589793037</v>
      </c>
      <c r="BM581">
        <v>28.286227654000001</v>
      </c>
      <c r="BQ581">
        <v>0</v>
      </c>
      <c r="BR581">
        <v>462</v>
      </c>
      <c r="BS581">
        <v>461</v>
      </c>
      <c r="BT581">
        <v>840</v>
      </c>
      <c r="BU581" t="s">
        <v>743</v>
      </c>
      <c r="BV581" t="s">
        <v>797</v>
      </c>
      <c r="BW581">
        <v>37.299999999999997</v>
      </c>
      <c r="BX581">
        <v>-121.87</v>
      </c>
      <c r="BY581" t="s">
        <v>167</v>
      </c>
      <c r="BZ581" t="s">
        <v>168</v>
      </c>
      <c r="CA581" t="s">
        <v>102</v>
      </c>
      <c r="CB581" t="s">
        <v>878</v>
      </c>
      <c r="CC581" t="s">
        <v>74</v>
      </c>
      <c r="CD581" t="s">
        <v>74</v>
      </c>
      <c r="CE581">
        <v>2397.4052953999999</v>
      </c>
      <c r="CF581">
        <v>182</v>
      </c>
      <c r="CG581">
        <v>336</v>
      </c>
      <c r="CH581">
        <v>611</v>
      </c>
      <c r="CI581">
        <v>788</v>
      </c>
      <c r="CJ581">
        <v>1009</v>
      </c>
      <c r="CK581">
        <v>1103</v>
      </c>
      <c r="CL581">
        <v>1204</v>
      </c>
      <c r="CM581">
        <v>1288</v>
      </c>
      <c r="CN581">
        <v>1376</v>
      </c>
      <c r="CO581">
        <v>1457</v>
      </c>
      <c r="CP581">
        <v>1543</v>
      </c>
      <c r="CQ581">
        <v>1649</v>
      </c>
      <c r="CR581">
        <v>1790</v>
      </c>
      <c r="CS581">
        <v>1943</v>
      </c>
      <c r="CT581" t="s">
        <v>886</v>
      </c>
      <c r="CU581">
        <v>2098</v>
      </c>
      <c r="CV581">
        <v>2250</v>
      </c>
      <c r="CW581">
        <v>54807.6</v>
      </c>
      <c r="CX581" t="s">
        <v>891</v>
      </c>
      <c r="CY581" t="s">
        <v>891</v>
      </c>
      <c r="CZ581">
        <v>4485.4286518999997</v>
      </c>
      <c r="DA581">
        <v>-10596.92031</v>
      </c>
      <c r="DB581">
        <v>106.13899994000001</v>
      </c>
      <c r="DC581">
        <v>178.58099365000001</v>
      </c>
      <c r="DD581">
        <f t="shared" si="142"/>
        <v>1.6825200327019398</v>
      </c>
      <c r="DE581">
        <v>0.705953002</v>
      </c>
      <c r="DF581">
        <v>0.31133699419999999</v>
      </c>
      <c r="DG581">
        <v>2.2674899101000001</v>
      </c>
      <c r="DH581">
        <v>1.07192022</v>
      </c>
      <c r="DI581">
        <v>0.72988299999999995</v>
      </c>
      <c r="DJ581">
        <v>0.78237641000000002</v>
      </c>
      <c r="DK581">
        <v>0</v>
      </c>
      <c r="DL581">
        <v>0</v>
      </c>
      <c r="DM581">
        <v>0</v>
      </c>
      <c r="DN581">
        <f t="shared" si="148"/>
        <v>0</v>
      </c>
      <c r="DO581">
        <f t="shared" si="149"/>
        <v>0</v>
      </c>
      <c r="DP581">
        <f t="shared" si="150"/>
        <v>0</v>
      </c>
      <c r="DQ581">
        <f t="shared" si="151"/>
        <v>0</v>
      </c>
      <c r="DR581">
        <f t="shared" si="152"/>
        <v>0</v>
      </c>
      <c r="DS581">
        <f t="shared" si="153"/>
        <v>1</v>
      </c>
      <c r="DT581">
        <f t="shared" si="154"/>
        <v>1</v>
      </c>
      <c r="DU581">
        <f t="shared" si="155"/>
        <v>1</v>
      </c>
      <c r="DV581">
        <f t="shared" si="156"/>
        <v>1</v>
      </c>
      <c r="DW581">
        <f t="shared" si="157"/>
        <v>1</v>
      </c>
      <c r="DX581">
        <f t="shared" si="158"/>
        <v>1</v>
      </c>
      <c r="DY581">
        <f t="shared" si="159"/>
        <v>0</v>
      </c>
      <c r="DZ581">
        <f t="shared" si="160"/>
        <v>0</v>
      </c>
      <c r="EA581">
        <f t="shared" si="161"/>
        <v>0</v>
      </c>
      <c r="EB581" s="3">
        <v>253.1390949813163</v>
      </c>
      <c r="EC581">
        <f t="shared" si="162"/>
        <v>453118980.01655614</v>
      </c>
      <c r="ED581">
        <f t="shared" si="163"/>
        <v>1240.5721561028233</v>
      </c>
      <c r="EE581">
        <f t="shared" si="164"/>
        <v>1240.5721561028233</v>
      </c>
      <c r="EF581">
        <v>43107.370204999999</v>
      </c>
      <c r="EG581">
        <v>79216.998290000003</v>
      </c>
      <c r="EH581">
        <v>0</v>
      </c>
      <c r="EI581">
        <v>7893.7869774000001</v>
      </c>
      <c r="EJ581">
        <v>8861.8328105000001</v>
      </c>
      <c r="EK581">
        <v>8861.8328105000001</v>
      </c>
      <c r="EL581">
        <v>94198.320626000001</v>
      </c>
      <c r="EM581">
        <v>0</v>
      </c>
      <c r="EN581">
        <v>0</v>
      </c>
      <c r="EO581">
        <v>175690.01900999999</v>
      </c>
      <c r="EP581">
        <v>5017.6972372</v>
      </c>
    </row>
    <row r="582" spans="1:146" x14ac:dyDescent="0.25">
      <c r="A582">
        <v>23140</v>
      </c>
      <c r="B582">
        <v>2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8951.0884107000002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20335.193932999999</v>
      </c>
      <c r="S582">
        <v>20335.193932999999</v>
      </c>
      <c r="T582">
        <v>5222.6095206999998</v>
      </c>
      <c r="U582">
        <v>5222.6095206999998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61</v>
      </c>
      <c r="AG582">
        <v>1.1677999497</v>
      </c>
      <c r="AH582">
        <v>4.0523650646</v>
      </c>
      <c r="AI582">
        <v>1753.1900023999999</v>
      </c>
      <c r="AJ582">
        <f t="shared" si="145"/>
        <v>2.3114237812516514E-3</v>
      </c>
      <c r="AK582">
        <v>17214.54063</v>
      </c>
      <c r="AL582">
        <v>2314.3056280000001</v>
      </c>
      <c r="AM582">
        <v>0.134439</v>
      </c>
      <c r="AN582">
        <f t="shared" si="146"/>
        <v>0</v>
      </c>
      <c r="AQ582">
        <v>43.171893509999997</v>
      </c>
      <c r="AR582">
        <v>0.5</v>
      </c>
      <c r="AS582">
        <v>6.7476402550000003</v>
      </c>
      <c r="AT582">
        <v>8.0579100000000001E-2</v>
      </c>
      <c r="AU582">
        <v>0.49815313999999999</v>
      </c>
      <c r="AV582">
        <v>0.28133600209999998</v>
      </c>
      <c r="AW582">
        <v>17.081180096000001</v>
      </c>
      <c r="AX582">
        <v>2.4647549299999998E-2</v>
      </c>
      <c r="AY582">
        <v>199.965</v>
      </c>
      <c r="AZ582">
        <v>2.956</v>
      </c>
      <c r="BA582">
        <v>15.27</v>
      </c>
      <c r="BB582">
        <v>195.66</v>
      </c>
      <c r="BC582">
        <v>73.474999999999994</v>
      </c>
      <c r="BD582">
        <v>0</v>
      </c>
      <c r="BE582">
        <v>559</v>
      </c>
      <c r="BF582">
        <v>1</v>
      </c>
      <c r="BG582">
        <v>5038510.01</v>
      </c>
      <c r="BH582">
        <v>19049.286</v>
      </c>
      <c r="BI582">
        <v>3.7763363E-3</v>
      </c>
      <c r="BJ582">
        <v>4.8433870099999998</v>
      </c>
      <c r="BK582">
        <v>0.161600945</v>
      </c>
      <c r="BL582">
        <f t="shared" si="147"/>
        <v>3.336527613142358E-2</v>
      </c>
      <c r="BM582">
        <v>2.0052315725000001</v>
      </c>
      <c r="BQ582">
        <v>1</v>
      </c>
      <c r="BR582">
        <v>580</v>
      </c>
      <c r="BS582">
        <v>579</v>
      </c>
      <c r="BT582">
        <v>840</v>
      </c>
      <c r="BU582" t="s">
        <v>743</v>
      </c>
      <c r="BV582" t="s">
        <v>798</v>
      </c>
      <c r="BW582">
        <v>47.63</v>
      </c>
      <c r="BX582">
        <v>-122.33</v>
      </c>
      <c r="BY582" t="s">
        <v>167</v>
      </c>
      <c r="BZ582" t="s">
        <v>168</v>
      </c>
      <c r="CA582" t="s">
        <v>102</v>
      </c>
      <c r="CB582" t="s">
        <v>878</v>
      </c>
      <c r="CC582" t="s">
        <v>80</v>
      </c>
      <c r="CD582" t="s">
        <v>881</v>
      </c>
      <c r="CE582">
        <v>1364.4693096999999</v>
      </c>
      <c r="CF582">
        <v>795</v>
      </c>
      <c r="CG582">
        <v>930</v>
      </c>
      <c r="CH582">
        <v>1089</v>
      </c>
      <c r="CI582">
        <v>1305</v>
      </c>
      <c r="CJ582">
        <v>1556</v>
      </c>
      <c r="CK582">
        <v>1663</v>
      </c>
      <c r="CL582">
        <v>1780</v>
      </c>
      <c r="CM582">
        <v>1982</v>
      </c>
      <c r="CN582">
        <v>2206</v>
      </c>
      <c r="CO582">
        <v>2453</v>
      </c>
      <c r="CP582">
        <v>2727</v>
      </c>
      <c r="CQ582">
        <v>3020</v>
      </c>
      <c r="CR582">
        <v>3298</v>
      </c>
      <c r="CS582">
        <v>3563</v>
      </c>
      <c r="CT582" t="s">
        <v>883</v>
      </c>
      <c r="CU582">
        <v>3823</v>
      </c>
      <c r="CV582">
        <v>4076</v>
      </c>
      <c r="CW582">
        <v>50621.4</v>
      </c>
      <c r="CX582" t="s">
        <v>891</v>
      </c>
      <c r="CY582" t="s">
        <v>891</v>
      </c>
      <c r="CZ582">
        <v>5623.0713730999996</v>
      </c>
      <c r="DA582">
        <v>-9586.3556050000007</v>
      </c>
      <c r="DB582">
        <v>368.94500732</v>
      </c>
      <c r="DC582">
        <v>26.493700027999999</v>
      </c>
      <c r="DD582">
        <f t="shared" si="142"/>
        <v>7.1809346928012524E-2</v>
      </c>
      <c r="DE582">
        <v>0.34415000680000002</v>
      </c>
      <c r="DF582">
        <v>8.4347600936999996</v>
      </c>
      <c r="DG582">
        <v>4.0801398500000002E-2</v>
      </c>
      <c r="DH582">
        <v>8.8553152100000005</v>
      </c>
      <c r="DI582">
        <v>5.8960199999999997E-2</v>
      </c>
      <c r="DJ582">
        <v>0.52211125999999997</v>
      </c>
      <c r="DK582">
        <v>17214.54063</v>
      </c>
      <c r="DL582">
        <v>2314.3056280000001</v>
      </c>
      <c r="DM582">
        <v>0.134439</v>
      </c>
      <c r="DN582">
        <f t="shared" si="148"/>
        <v>0</v>
      </c>
      <c r="DO582">
        <f t="shared" si="149"/>
        <v>0</v>
      </c>
      <c r="DP582">
        <f t="shared" si="150"/>
        <v>1</v>
      </c>
      <c r="DQ582">
        <f t="shared" si="151"/>
        <v>0</v>
      </c>
      <c r="DR582">
        <f t="shared" si="152"/>
        <v>0</v>
      </c>
      <c r="DS582">
        <f t="shared" si="153"/>
        <v>0</v>
      </c>
      <c r="DT582">
        <f t="shared" si="154"/>
        <v>0</v>
      </c>
      <c r="DU582">
        <f t="shared" si="155"/>
        <v>0</v>
      </c>
      <c r="DV582">
        <f t="shared" si="156"/>
        <v>0</v>
      </c>
      <c r="DW582">
        <f t="shared" si="157"/>
        <v>0</v>
      </c>
      <c r="DX582">
        <f t="shared" si="158"/>
        <v>0</v>
      </c>
      <c r="DY582">
        <f t="shared" si="159"/>
        <v>0</v>
      </c>
      <c r="DZ582">
        <f t="shared" si="160"/>
        <v>0</v>
      </c>
      <c r="EA582">
        <f t="shared" si="161"/>
        <v>0</v>
      </c>
      <c r="EB582" s="3">
        <v>253.1390949813163</v>
      </c>
      <c r="EC582">
        <f t="shared" si="162"/>
        <v>834852735.24838114</v>
      </c>
      <c r="ED582">
        <f t="shared" si="163"/>
        <v>2285.7022183391682</v>
      </c>
      <c r="EE582">
        <f t="shared" si="164"/>
        <v>2285.7022183391682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15082.759048</v>
      </c>
      <c r="EP582">
        <v>399.81052318000002</v>
      </c>
    </row>
    <row r="583" spans="1:146" x14ac:dyDescent="0.25">
      <c r="A583">
        <v>23152</v>
      </c>
      <c r="B583">
        <v>2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617515.58831000002</v>
      </c>
      <c r="I583">
        <v>617515.58831000002</v>
      </c>
      <c r="J583">
        <v>41618.145771000003</v>
      </c>
      <c r="K583">
        <v>0</v>
      </c>
      <c r="L583">
        <v>0</v>
      </c>
      <c r="M583">
        <v>413016.71188999998</v>
      </c>
      <c r="N583">
        <v>413016.71188999998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20790.780693000001</v>
      </c>
      <c r="W583">
        <v>0</v>
      </c>
      <c r="X583">
        <v>0</v>
      </c>
      <c r="Y583">
        <v>0</v>
      </c>
      <c r="Z583">
        <v>0</v>
      </c>
      <c r="AA583">
        <v>22590.642241000001</v>
      </c>
      <c r="AB583">
        <v>22590.642241000001</v>
      </c>
      <c r="AC583">
        <v>4512.0129975</v>
      </c>
      <c r="AD583">
        <v>0</v>
      </c>
      <c r="AE583">
        <v>0</v>
      </c>
      <c r="AF583">
        <v>163</v>
      </c>
      <c r="AG583">
        <v>0.84500002860000001</v>
      </c>
      <c r="AH583">
        <v>112.61744641999999</v>
      </c>
      <c r="AI583">
        <v>352.97020721000001</v>
      </c>
      <c r="AJ583">
        <f t="shared" si="145"/>
        <v>0.31905652125760892</v>
      </c>
      <c r="AK583">
        <v>0</v>
      </c>
      <c r="AL583">
        <v>0</v>
      </c>
      <c r="AM583">
        <v>0</v>
      </c>
      <c r="AN583">
        <f t="shared" si="146"/>
        <v>1</v>
      </c>
      <c r="AQ583">
        <v>21.684176192999999</v>
      </c>
      <c r="AR583">
        <v>0</v>
      </c>
      <c r="AS583">
        <v>224.47403883999999</v>
      </c>
      <c r="AT583">
        <v>0.3856945</v>
      </c>
      <c r="AU583">
        <v>81.964544849999996</v>
      </c>
      <c r="AV583">
        <v>129.41000366</v>
      </c>
      <c r="AW583">
        <v>556.50402831999997</v>
      </c>
      <c r="AX583">
        <v>0.23253999650000001</v>
      </c>
      <c r="AY583">
        <v>1549655.37</v>
      </c>
      <c r="AZ583">
        <v>8.4239999999999995</v>
      </c>
      <c r="BA583">
        <v>31775.89</v>
      </c>
      <c r="BB583">
        <v>61494.805</v>
      </c>
      <c r="BC583">
        <v>41809.31</v>
      </c>
      <c r="BD583">
        <v>0</v>
      </c>
      <c r="BE583">
        <v>525</v>
      </c>
      <c r="BF583">
        <v>1</v>
      </c>
      <c r="BG583">
        <v>160542765.63</v>
      </c>
      <c r="BH583">
        <v>72893161.363000005</v>
      </c>
      <c r="BI583">
        <v>0.48347740639999998</v>
      </c>
      <c r="BJ583">
        <v>119.67696381</v>
      </c>
      <c r="BK583">
        <v>46.790527339999997</v>
      </c>
      <c r="BL583">
        <f t="shared" si="147"/>
        <v>0.39097354954864139</v>
      </c>
      <c r="BM583">
        <v>8.9259723135000009</v>
      </c>
      <c r="BQ583">
        <v>0</v>
      </c>
      <c r="BR583">
        <v>484</v>
      </c>
      <c r="BS583">
        <v>483</v>
      </c>
      <c r="BT583">
        <v>840</v>
      </c>
      <c r="BU583" t="s">
        <v>743</v>
      </c>
      <c r="BV583" t="s">
        <v>799</v>
      </c>
      <c r="BW583">
        <v>38.630000000000003</v>
      </c>
      <c r="BX583">
        <v>-90.4</v>
      </c>
      <c r="BY583" t="s">
        <v>167</v>
      </c>
      <c r="BZ583" t="s">
        <v>168</v>
      </c>
      <c r="CA583" t="s">
        <v>102</v>
      </c>
      <c r="CB583" t="s">
        <v>878</v>
      </c>
      <c r="CC583" t="s">
        <v>80</v>
      </c>
      <c r="CD583" t="s">
        <v>881</v>
      </c>
      <c r="CE583">
        <v>793.56589011999995</v>
      </c>
      <c r="CF583">
        <v>1407</v>
      </c>
      <c r="CG583">
        <v>1535</v>
      </c>
      <c r="CH583">
        <v>1673</v>
      </c>
      <c r="CI583">
        <v>1777</v>
      </c>
      <c r="CJ583">
        <v>1882</v>
      </c>
      <c r="CK583">
        <v>1865</v>
      </c>
      <c r="CL583">
        <v>1851</v>
      </c>
      <c r="CM583">
        <v>1899</v>
      </c>
      <c r="CN583">
        <v>1950</v>
      </c>
      <c r="CO583">
        <v>2014</v>
      </c>
      <c r="CP583">
        <v>2081</v>
      </c>
      <c r="CQ583">
        <v>2181</v>
      </c>
      <c r="CR583">
        <v>2351</v>
      </c>
      <c r="CS583">
        <v>2545</v>
      </c>
      <c r="CT583" t="s">
        <v>883</v>
      </c>
      <c r="CU583">
        <v>2740</v>
      </c>
      <c r="CV583">
        <v>2931</v>
      </c>
      <c r="CW583">
        <v>44926.6</v>
      </c>
      <c r="CX583" t="s">
        <v>891</v>
      </c>
      <c r="CY583" t="s">
        <v>891</v>
      </c>
      <c r="CZ583">
        <v>4635.6989678</v>
      </c>
      <c r="DA583">
        <v>-7772.0610230000002</v>
      </c>
      <c r="DB583">
        <v>613.95501708999996</v>
      </c>
      <c r="DC583">
        <v>214.27699279999999</v>
      </c>
      <c r="DD583">
        <f t="shared" si="142"/>
        <v>0.34901089955355641</v>
      </c>
      <c r="DE583">
        <v>129.41000366</v>
      </c>
      <c r="DF583">
        <v>556.50402831999997</v>
      </c>
      <c r="DG583">
        <v>0.23253999650000001</v>
      </c>
      <c r="DH583">
        <v>298.04206604000001</v>
      </c>
      <c r="DI583">
        <v>0.32297900000000002</v>
      </c>
      <c r="DJ583">
        <v>96.261268259999994</v>
      </c>
      <c r="DK583">
        <v>0</v>
      </c>
      <c r="DL583">
        <v>0</v>
      </c>
      <c r="DM583">
        <v>0</v>
      </c>
      <c r="DN583">
        <f t="shared" si="148"/>
        <v>0</v>
      </c>
      <c r="DO583">
        <f t="shared" si="149"/>
        <v>0</v>
      </c>
      <c r="DP583">
        <f t="shared" si="150"/>
        <v>1</v>
      </c>
      <c r="DQ583">
        <f t="shared" si="151"/>
        <v>0</v>
      </c>
      <c r="DR583">
        <f t="shared" si="152"/>
        <v>0</v>
      </c>
      <c r="DS583">
        <f t="shared" si="153"/>
        <v>0</v>
      </c>
      <c r="DT583">
        <f t="shared" si="154"/>
        <v>0</v>
      </c>
      <c r="DU583">
        <f t="shared" si="155"/>
        <v>0</v>
      </c>
      <c r="DV583">
        <f t="shared" si="156"/>
        <v>1</v>
      </c>
      <c r="DW583">
        <f t="shared" si="157"/>
        <v>1</v>
      </c>
      <c r="DX583">
        <f t="shared" si="158"/>
        <v>0</v>
      </c>
      <c r="DY583">
        <f t="shared" si="159"/>
        <v>1</v>
      </c>
      <c r="DZ583">
        <f t="shared" si="160"/>
        <v>0</v>
      </c>
      <c r="EA583">
        <f t="shared" si="161"/>
        <v>0</v>
      </c>
      <c r="EB583" s="3">
        <v>253.1390949813163</v>
      </c>
      <c r="EC583">
        <f t="shared" si="162"/>
        <v>595130012.30107474</v>
      </c>
      <c r="ED583">
        <f t="shared" si="163"/>
        <v>1629.3771726244345</v>
      </c>
      <c r="EE583">
        <f t="shared" si="164"/>
        <v>1629.3771726244345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4797.6707382000004</v>
      </c>
      <c r="EN583">
        <v>4797.6707382000004</v>
      </c>
      <c r="EO583">
        <v>4797.6707382000004</v>
      </c>
      <c r="EP583">
        <v>3106282.4292000001</v>
      </c>
    </row>
    <row r="584" spans="1:146" x14ac:dyDescent="0.25">
      <c r="A584">
        <v>23160</v>
      </c>
      <c r="B584">
        <v>9</v>
      </c>
      <c r="C584">
        <v>0.22222222220000001</v>
      </c>
      <c r="D584">
        <v>0</v>
      </c>
      <c r="E584">
        <v>0.55555555560000003</v>
      </c>
      <c r="F584">
        <v>1</v>
      </c>
      <c r="G584">
        <v>0.22222222220000001</v>
      </c>
      <c r="H584">
        <v>174938.0435</v>
      </c>
      <c r="I584">
        <v>62440.944485</v>
      </c>
      <c r="J584">
        <v>40071.328500000003</v>
      </c>
      <c r="K584">
        <v>0</v>
      </c>
      <c r="L584">
        <v>0</v>
      </c>
      <c r="M584">
        <v>59779.451387000001</v>
      </c>
      <c r="N584">
        <v>59779.451387000001</v>
      </c>
      <c r="O584">
        <v>4268.9706175000001</v>
      </c>
      <c r="P584">
        <v>4268.9706175000001</v>
      </c>
      <c r="Q584">
        <v>4268.9706175000001</v>
      </c>
      <c r="R584">
        <v>31020.899861999998</v>
      </c>
      <c r="S584">
        <v>20930.755077999998</v>
      </c>
      <c r="T584">
        <v>11889.983242</v>
      </c>
      <c r="U584">
        <v>7605.1147031999999</v>
      </c>
      <c r="V584">
        <v>102749.74711</v>
      </c>
      <c r="W584">
        <v>20262.796740999998</v>
      </c>
      <c r="X584">
        <v>1943.1794491999999</v>
      </c>
      <c r="Y584">
        <v>0</v>
      </c>
      <c r="Z584">
        <v>0</v>
      </c>
      <c r="AA584">
        <v>3503.6796835</v>
      </c>
      <c r="AB584">
        <v>3503.6796835</v>
      </c>
      <c r="AC584">
        <v>3503.6796835</v>
      </c>
      <c r="AD584">
        <v>3503.6796835</v>
      </c>
      <c r="AE584">
        <v>3503.6796835</v>
      </c>
      <c r="AF584">
        <v>9</v>
      </c>
      <c r="AG584">
        <v>0.80839997529999996</v>
      </c>
      <c r="AH584">
        <v>223.23683611999999</v>
      </c>
      <c r="AI584">
        <v>131.55955505</v>
      </c>
      <c r="AJ584">
        <f t="shared" si="145"/>
        <v>1.6968500390196477</v>
      </c>
      <c r="AK584">
        <v>376260.33276000002</v>
      </c>
      <c r="AL584">
        <v>244290.03112</v>
      </c>
      <c r="AM584">
        <v>0.28855911109999999</v>
      </c>
      <c r="AN584">
        <f t="shared" si="146"/>
        <v>0</v>
      </c>
      <c r="AQ584">
        <v>22.176218524999999</v>
      </c>
      <c r="AR584">
        <v>0.33333333329999998</v>
      </c>
      <c r="AS584">
        <v>2.9921443499999998</v>
      </c>
      <c r="AT584">
        <v>0.35070899999999999</v>
      </c>
      <c r="AU584">
        <v>1.0493722999999999</v>
      </c>
      <c r="AV584">
        <v>1.3005320310999999</v>
      </c>
      <c r="AW584">
        <v>0.63795162439999997</v>
      </c>
      <c r="AX584">
        <v>2.0510419845999999</v>
      </c>
      <c r="AY584">
        <v>1352.12</v>
      </c>
      <c r="AZ584">
        <v>5.1382000000000003</v>
      </c>
      <c r="BA584">
        <v>7.8460000000000001</v>
      </c>
      <c r="BB584">
        <v>31.994</v>
      </c>
      <c r="BC584">
        <v>14.04</v>
      </c>
      <c r="BD584">
        <v>0</v>
      </c>
      <c r="BE584">
        <v>528</v>
      </c>
      <c r="BF584">
        <v>1</v>
      </c>
      <c r="BG584">
        <v>1059451.6359999999</v>
      </c>
      <c r="BH584">
        <v>388567.37920000002</v>
      </c>
      <c r="BI584">
        <v>0.35321076400000001</v>
      </c>
      <c r="BJ584">
        <v>0.62501938400000001</v>
      </c>
      <c r="BK584">
        <v>0</v>
      </c>
      <c r="BL584">
        <f t="shared" si="147"/>
        <v>0</v>
      </c>
      <c r="BM584">
        <v>149.32191209999999</v>
      </c>
      <c r="BQ584">
        <v>0</v>
      </c>
      <c r="BR584">
        <v>290</v>
      </c>
      <c r="BS584">
        <v>290</v>
      </c>
      <c r="BT584">
        <v>840</v>
      </c>
      <c r="BU584" t="s">
        <v>743</v>
      </c>
      <c r="BV584" t="s">
        <v>800</v>
      </c>
      <c r="BW584">
        <v>27.97</v>
      </c>
      <c r="BX584">
        <v>-82.46</v>
      </c>
      <c r="BY584" t="s">
        <v>167</v>
      </c>
      <c r="BZ584" t="s">
        <v>168</v>
      </c>
      <c r="CA584" t="s">
        <v>102</v>
      </c>
      <c r="CB584" t="s">
        <v>878</v>
      </c>
      <c r="CC584" t="s">
        <v>80</v>
      </c>
      <c r="CD584" t="s">
        <v>881</v>
      </c>
      <c r="CE584">
        <v>964.74639050999997</v>
      </c>
      <c r="CF584">
        <v>300</v>
      </c>
      <c r="CG584">
        <v>437</v>
      </c>
      <c r="CH584">
        <v>632</v>
      </c>
      <c r="CI584">
        <v>742</v>
      </c>
      <c r="CJ584">
        <v>874</v>
      </c>
      <c r="CK584">
        <v>1094</v>
      </c>
      <c r="CL584">
        <v>1362</v>
      </c>
      <c r="CM584">
        <v>1530</v>
      </c>
      <c r="CN584">
        <v>1717</v>
      </c>
      <c r="CO584">
        <v>1886</v>
      </c>
      <c r="CP584">
        <v>2072</v>
      </c>
      <c r="CQ584">
        <v>2276</v>
      </c>
      <c r="CR584">
        <v>2484</v>
      </c>
      <c r="CS584">
        <v>2691</v>
      </c>
      <c r="CT584" t="s">
        <v>883</v>
      </c>
      <c r="CU584">
        <v>2895</v>
      </c>
      <c r="CV584">
        <v>3096</v>
      </c>
      <c r="CW584">
        <v>42108.5</v>
      </c>
      <c r="CX584" t="s">
        <v>891</v>
      </c>
      <c r="CY584" t="s">
        <v>891</v>
      </c>
      <c r="CZ584">
        <v>3405.3322447</v>
      </c>
      <c r="DA584">
        <v>-7652.7855589999999</v>
      </c>
      <c r="DB584">
        <v>105.31700134</v>
      </c>
      <c r="DC584">
        <v>289.67498778999999</v>
      </c>
      <c r="DD584">
        <f t="shared" si="142"/>
        <v>2.7505054654454897</v>
      </c>
      <c r="DE584">
        <v>1.2407900095</v>
      </c>
      <c r="DF584">
        <v>0.68669801949999998</v>
      </c>
      <c r="DG584">
        <v>1.8068900107999999</v>
      </c>
      <c r="DH584">
        <v>2.9921443499999998</v>
      </c>
      <c r="DI584">
        <v>0.35070899999999999</v>
      </c>
      <c r="DJ584">
        <v>1.0493722999999999</v>
      </c>
      <c r="DK584">
        <v>0</v>
      </c>
      <c r="DL584">
        <v>0</v>
      </c>
      <c r="DM584">
        <v>0</v>
      </c>
      <c r="DN584">
        <f t="shared" si="148"/>
        <v>0</v>
      </c>
      <c r="DO584">
        <f t="shared" si="149"/>
        <v>0</v>
      </c>
      <c r="DP584">
        <f t="shared" si="150"/>
        <v>0</v>
      </c>
      <c r="DQ584">
        <f t="shared" si="151"/>
        <v>1</v>
      </c>
      <c r="DR584">
        <f t="shared" si="152"/>
        <v>0</v>
      </c>
      <c r="DS584">
        <f t="shared" si="153"/>
        <v>1</v>
      </c>
      <c r="DT584">
        <f t="shared" si="154"/>
        <v>1</v>
      </c>
      <c r="DU584">
        <f t="shared" si="155"/>
        <v>1</v>
      </c>
      <c r="DV584">
        <f t="shared" si="156"/>
        <v>1</v>
      </c>
      <c r="DW584">
        <f t="shared" si="157"/>
        <v>0</v>
      </c>
      <c r="DX584">
        <f t="shared" si="158"/>
        <v>0</v>
      </c>
      <c r="DY584">
        <f t="shared" si="159"/>
        <v>0</v>
      </c>
      <c r="DZ584">
        <f t="shared" si="160"/>
        <v>0</v>
      </c>
      <c r="EA584">
        <f t="shared" si="161"/>
        <v>0</v>
      </c>
      <c r="EB584" s="3">
        <v>253.1390949813163</v>
      </c>
      <c r="EC584">
        <f t="shared" si="162"/>
        <v>628797511.9335897</v>
      </c>
      <c r="ED584">
        <f t="shared" si="163"/>
        <v>1721.5537629940854</v>
      </c>
      <c r="EE584">
        <f t="shared" si="164"/>
        <v>1721.5537629940854</v>
      </c>
      <c r="EF584">
        <v>0</v>
      </c>
      <c r="EG584">
        <v>4268.9706175000001</v>
      </c>
      <c r="EH584">
        <v>3503.6796835</v>
      </c>
      <c r="EI584">
        <v>0</v>
      </c>
      <c r="EJ584">
        <v>0</v>
      </c>
      <c r="EK584">
        <v>0</v>
      </c>
      <c r="EL584">
        <v>114587.96044</v>
      </c>
      <c r="EM584">
        <v>0</v>
      </c>
      <c r="EN584">
        <v>0</v>
      </c>
      <c r="EO584">
        <v>130348.94057999999</v>
      </c>
      <c r="EP584">
        <v>6733.9171163999999</v>
      </c>
    </row>
    <row r="585" spans="1:146" x14ac:dyDescent="0.25">
      <c r="A585">
        <v>23166</v>
      </c>
      <c r="B585">
        <v>3</v>
      </c>
      <c r="C585">
        <v>0.33333333329999998</v>
      </c>
      <c r="D585">
        <v>0</v>
      </c>
      <c r="E585">
        <v>0.66666666669999997</v>
      </c>
      <c r="F585">
        <v>1</v>
      </c>
      <c r="G585">
        <v>0</v>
      </c>
      <c r="H585">
        <v>388658.33665000001</v>
      </c>
      <c r="I585">
        <v>325724.51958000002</v>
      </c>
      <c r="J585">
        <v>294207.46976000001</v>
      </c>
      <c r="K585">
        <v>71860.396980999998</v>
      </c>
      <c r="L585">
        <v>0</v>
      </c>
      <c r="M585">
        <v>71149.142879000006</v>
      </c>
      <c r="N585">
        <v>71149.142879000006</v>
      </c>
      <c r="O585">
        <v>71149.142879000006</v>
      </c>
      <c r="P585">
        <v>71149.142879000006</v>
      </c>
      <c r="Q585">
        <v>71149.142879000006</v>
      </c>
      <c r="R585">
        <v>0</v>
      </c>
      <c r="S585">
        <v>0</v>
      </c>
      <c r="T585">
        <v>0</v>
      </c>
      <c r="U585">
        <v>0</v>
      </c>
      <c r="V585">
        <v>68305.222364000001</v>
      </c>
      <c r="W585">
        <v>31038.008795000002</v>
      </c>
      <c r="X585">
        <v>31038.008795000002</v>
      </c>
      <c r="Y585">
        <v>31038.008795000002</v>
      </c>
      <c r="Z585">
        <v>31038.008795000002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757</v>
      </c>
      <c r="AG585">
        <v>0.17779999969999999</v>
      </c>
      <c r="AH585">
        <v>173.18746440000001</v>
      </c>
      <c r="AI585">
        <v>4.5020032000000001E-3</v>
      </c>
      <c r="AJ585">
        <f t="shared" si="145"/>
        <v>100</v>
      </c>
      <c r="AK585">
        <v>72127.510523000004</v>
      </c>
      <c r="AL585">
        <v>1877442.5267</v>
      </c>
      <c r="AM585">
        <v>13.180778667</v>
      </c>
      <c r="AN585">
        <f t="shared" si="146"/>
        <v>0</v>
      </c>
      <c r="AQ585">
        <v>156.56233828000001</v>
      </c>
      <c r="AR585">
        <v>0</v>
      </c>
      <c r="AS585">
        <v>34.260128450000003</v>
      </c>
      <c r="AT585">
        <v>0.681701</v>
      </c>
      <c r="AU585">
        <v>23.35516007</v>
      </c>
      <c r="AV585">
        <v>34.278400421000001</v>
      </c>
      <c r="AW585">
        <v>8.3078699111999992</v>
      </c>
      <c r="AX585">
        <v>4.1260199547000003</v>
      </c>
      <c r="AY585">
        <v>227545.22500000001</v>
      </c>
      <c r="AZ585">
        <v>4.6775000000000002</v>
      </c>
      <c r="BA585">
        <v>1236.8800000000001</v>
      </c>
      <c r="BB585">
        <v>4734.4650000000001</v>
      </c>
      <c r="BC585">
        <v>1993.66</v>
      </c>
      <c r="BD585">
        <v>1.5</v>
      </c>
      <c r="BE585">
        <v>27000</v>
      </c>
      <c r="BF585">
        <v>1.3125</v>
      </c>
      <c r="BG585">
        <v>9446087.0975000001</v>
      </c>
      <c r="BH585">
        <v>4524738.8559999997</v>
      </c>
      <c r="BI585">
        <v>1.241735155</v>
      </c>
      <c r="BJ585">
        <v>0.11924899999999999</v>
      </c>
      <c r="BK585">
        <v>2.9516422250000001</v>
      </c>
      <c r="BL585">
        <f t="shared" si="147"/>
        <v>24.751924334795262</v>
      </c>
      <c r="BM585">
        <v>7.1739723010000001</v>
      </c>
      <c r="BQ585">
        <v>1</v>
      </c>
      <c r="BR585">
        <v>364</v>
      </c>
      <c r="BS585">
        <v>364</v>
      </c>
      <c r="BT585">
        <v>840</v>
      </c>
      <c r="BU585" t="s">
        <v>743</v>
      </c>
      <c r="BV585" t="s">
        <v>801</v>
      </c>
      <c r="BW585">
        <v>32.21</v>
      </c>
      <c r="BX585">
        <v>-110.92</v>
      </c>
      <c r="BY585" t="s">
        <v>167</v>
      </c>
      <c r="BZ585" t="s">
        <v>168</v>
      </c>
      <c r="CA585" t="s">
        <v>102</v>
      </c>
      <c r="CB585" t="s">
        <v>878</v>
      </c>
      <c r="CC585" t="s">
        <v>96</v>
      </c>
      <c r="CD585" t="s">
        <v>96</v>
      </c>
      <c r="CE585">
        <v>1120.4137174</v>
      </c>
      <c r="CF585">
        <v>77</v>
      </c>
      <c r="CG585">
        <v>134</v>
      </c>
      <c r="CH585">
        <v>229</v>
      </c>
      <c r="CI585">
        <v>260</v>
      </c>
      <c r="CJ585">
        <v>297</v>
      </c>
      <c r="CK585">
        <v>368</v>
      </c>
      <c r="CL585">
        <v>453</v>
      </c>
      <c r="CM585">
        <v>514</v>
      </c>
      <c r="CN585">
        <v>582</v>
      </c>
      <c r="CO585">
        <v>649</v>
      </c>
      <c r="CP585">
        <v>724</v>
      </c>
      <c r="CQ585">
        <v>807</v>
      </c>
      <c r="CR585">
        <v>891</v>
      </c>
      <c r="CS585">
        <v>974</v>
      </c>
      <c r="CT585" t="s">
        <v>884</v>
      </c>
      <c r="CU585">
        <v>1059</v>
      </c>
      <c r="CV585">
        <v>1143</v>
      </c>
      <c r="CW585">
        <v>32414.3</v>
      </c>
      <c r="CX585" t="s">
        <v>891</v>
      </c>
      <c r="CY585" t="s">
        <v>891</v>
      </c>
      <c r="CZ585">
        <v>3901.4293719000002</v>
      </c>
      <c r="DA585">
        <v>-10023.0481</v>
      </c>
      <c r="DB585">
        <v>4.1582701E-3</v>
      </c>
      <c r="DC585">
        <v>148.28199767999999</v>
      </c>
      <c r="DD585">
        <f t="shared" si="142"/>
        <v>100</v>
      </c>
      <c r="DE585">
        <v>34.278400421000001</v>
      </c>
      <c r="DF585">
        <v>8.3078699111999992</v>
      </c>
      <c r="DG585">
        <v>4.1260199547000003</v>
      </c>
      <c r="DH585">
        <v>34.260128450000003</v>
      </c>
      <c r="DI585">
        <v>0.681701</v>
      </c>
      <c r="DJ585">
        <v>23.35516007</v>
      </c>
      <c r="DK585">
        <v>8486.0506399999995</v>
      </c>
      <c r="DL585">
        <v>110150.53268999999</v>
      </c>
      <c r="DM585">
        <v>12.980188</v>
      </c>
      <c r="DN585">
        <f t="shared" si="148"/>
        <v>0</v>
      </c>
      <c r="DO585">
        <f t="shared" si="149"/>
        <v>0</v>
      </c>
      <c r="DP585">
        <f t="shared" si="150"/>
        <v>0</v>
      </c>
      <c r="DQ585">
        <f t="shared" si="151"/>
        <v>1</v>
      </c>
      <c r="DR585">
        <f t="shared" si="152"/>
        <v>0</v>
      </c>
      <c r="DS585">
        <f t="shared" si="153"/>
        <v>1</v>
      </c>
      <c r="DT585">
        <f t="shared" si="154"/>
        <v>1</v>
      </c>
      <c r="DU585">
        <f t="shared" si="155"/>
        <v>1</v>
      </c>
      <c r="DV585">
        <f t="shared" si="156"/>
        <v>1</v>
      </c>
      <c r="DW585">
        <f t="shared" si="157"/>
        <v>1</v>
      </c>
      <c r="DX585">
        <f t="shared" si="158"/>
        <v>1</v>
      </c>
      <c r="DY585">
        <f t="shared" si="159"/>
        <v>1</v>
      </c>
      <c r="DZ585">
        <f t="shared" si="160"/>
        <v>1</v>
      </c>
      <c r="EA585">
        <f t="shared" si="161"/>
        <v>1</v>
      </c>
      <c r="EB585" s="3">
        <v>253.1390949813163</v>
      </c>
      <c r="EC585">
        <f t="shared" si="162"/>
        <v>225546933.62835282</v>
      </c>
      <c r="ED585">
        <f t="shared" si="163"/>
        <v>617.51384976961754</v>
      </c>
      <c r="EE585">
        <f t="shared" si="164"/>
        <v>617.51384976961754</v>
      </c>
      <c r="EF585">
        <v>249023.38669000001</v>
      </c>
      <c r="EG585">
        <v>71149.142879000006</v>
      </c>
      <c r="EH585">
        <v>0</v>
      </c>
      <c r="EI585">
        <v>31038.008795000002</v>
      </c>
      <c r="EJ585">
        <v>32567.747465</v>
      </c>
      <c r="EK585">
        <v>35972.882402000003</v>
      </c>
      <c r="EL585">
        <v>238069.63266</v>
      </c>
      <c r="EM585">
        <v>49338.493213000002</v>
      </c>
      <c r="EN585">
        <v>157593.76115999999</v>
      </c>
      <c r="EO585">
        <v>255947.65406</v>
      </c>
      <c r="EP585">
        <v>456074.84869000001</v>
      </c>
    </row>
    <row r="586" spans="1:146" x14ac:dyDescent="0.25">
      <c r="A586">
        <v>23174</v>
      </c>
      <c r="B586">
        <v>2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99184.546931000004</v>
      </c>
      <c r="I586">
        <v>79217.503035999995</v>
      </c>
      <c r="J586">
        <v>2325.0817372000001</v>
      </c>
      <c r="K586">
        <v>0</v>
      </c>
      <c r="L586">
        <v>0</v>
      </c>
      <c r="M586">
        <v>46965.603750000002</v>
      </c>
      <c r="N586">
        <v>46965.603750000002</v>
      </c>
      <c r="O586">
        <v>0</v>
      </c>
      <c r="P586">
        <v>0</v>
      </c>
      <c r="Q586">
        <v>0</v>
      </c>
      <c r="R586">
        <v>40384.246555999998</v>
      </c>
      <c r="S586">
        <v>0</v>
      </c>
      <c r="T586">
        <v>0</v>
      </c>
      <c r="U586">
        <v>0</v>
      </c>
      <c r="V586">
        <v>11185.335069999999</v>
      </c>
      <c r="W586">
        <v>11185.335069999999</v>
      </c>
      <c r="X586">
        <v>11185.335069999999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4</v>
      </c>
      <c r="AG586">
        <v>0.89459997420000004</v>
      </c>
      <c r="AH586">
        <v>178.20100400999999</v>
      </c>
      <c r="AI586">
        <v>0</v>
      </c>
      <c r="AJ586">
        <f t="shared" si="145"/>
        <v>100</v>
      </c>
      <c r="AK586">
        <v>846585.7487</v>
      </c>
      <c r="AL586">
        <v>549652.57002999994</v>
      </c>
      <c r="AM586">
        <v>0.649258</v>
      </c>
      <c r="AN586">
        <f t="shared" si="146"/>
        <v>0</v>
      </c>
      <c r="AQ586">
        <v>6.8436092792999998</v>
      </c>
      <c r="AR586">
        <v>0</v>
      </c>
      <c r="AS586">
        <v>12.215924019999999</v>
      </c>
      <c r="AT586">
        <v>0.44237100000000001</v>
      </c>
      <c r="AU586">
        <v>5.4039654500000003</v>
      </c>
      <c r="AV586">
        <v>2.8094599247000001</v>
      </c>
      <c r="AW586">
        <v>20.142999649</v>
      </c>
      <c r="AX586">
        <v>0.13947500290000001</v>
      </c>
      <c r="AY586">
        <v>15054.094999999999</v>
      </c>
      <c r="AZ586">
        <v>5.3319999999999999</v>
      </c>
      <c r="BA586">
        <v>1087.605</v>
      </c>
      <c r="BB586">
        <v>4076.3</v>
      </c>
      <c r="BC586">
        <v>1712.39</v>
      </c>
      <c r="BD586">
        <v>0</v>
      </c>
      <c r="BE586">
        <v>536</v>
      </c>
      <c r="BF586">
        <v>1</v>
      </c>
      <c r="BG586">
        <v>12824178.710999999</v>
      </c>
      <c r="BH586">
        <v>5422345.6349999998</v>
      </c>
      <c r="BI586">
        <v>0.422822058</v>
      </c>
      <c r="BJ586">
        <v>2.7697429699999998</v>
      </c>
      <c r="BK586">
        <v>0</v>
      </c>
      <c r="BL586">
        <f t="shared" si="147"/>
        <v>0</v>
      </c>
      <c r="BM586">
        <v>55.110767435</v>
      </c>
      <c r="BQ586">
        <v>1</v>
      </c>
      <c r="BR586">
        <v>487</v>
      </c>
      <c r="BS586">
        <v>486</v>
      </c>
      <c r="BT586">
        <v>840</v>
      </c>
      <c r="BU586" t="s">
        <v>743</v>
      </c>
      <c r="BV586" t="s">
        <v>802</v>
      </c>
      <c r="BW586">
        <v>38.880000000000003</v>
      </c>
      <c r="BX586">
        <v>-77.03</v>
      </c>
      <c r="BY586" t="s">
        <v>167</v>
      </c>
      <c r="BZ586" t="s">
        <v>168</v>
      </c>
      <c r="CA586" t="s">
        <v>102</v>
      </c>
      <c r="CB586" t="s">
        <v>878</v>
      </c>
      <c r="CC586" t="s">
        <v>80</v>
      </c>
      <c r="CD586" t="s">
        <v>881</v>
      </c>
      <c r="CE586">
        <v>2440.3927069000001</v>
      </c>
      <c r="CF586">
        <v>1298</v>
      </c>
      <c r="CG586">
        <v>1539</v>
      </c>
      <c r="CH586">
        <v>1823</v>
      </c>
      <c r="CI586">
        <v>2135</v>
      </c>
      <c r="CJ586">
        <v>2488</v>
      </c>
      <c r="CK586">
        <v>2626</v>
      </c>
      <c r="CL586">
        <v>2777</v>
      </c>
      <c r="CM586">
        <v>3063</v>
      </c>
      <c r="CN586">
        <v>3376</v>
      </c>
      <c r="CO586">
        <v>3651</v>
      </c>
      <c r="CP586">
        <v>3949</v>
      </c>
      <c r="CQ586">
        <v>4280</v>
      </c>
      <c r="CR586">
        <v>4634</v>
      </c>
      <c r="CS586">
        <v>4988</v>
      </c>
      <c r="CT586" t="s">
        <v>883</v>
      </c>
      <c r="CU586">
        <v>5334</v>
      </c>
      <c r="CV586">
        <v>5670</v>
      </c>
      <c r="CW586">
        <v>60045.7</v>
      </c>
      <c r="CX586" t="s">
        <v>891</v>
      </c>
      <c r="CY586" t="s">
        <v>891</v>
      </c>
      <c r="CZ586">
        <v>4663.8301971000001</v>
      </c>
      <c r="DA586">
        <v>-6608.1025040000004</v>
      </c>
      <c r="DB586">
        <v>0</v>
      </c>
      <c r="DC586">
        <v>178.20100403000001</v>
      </c>
      <c r="DD586">
        <f t="shared" ref="DD586:DD617" si="165">IF(DB586&gt;0,MIN(DC586/DB586,100),100)</f>
        <v>100</v>
      </c>
      <c r="DE586">
        <v>2.8094599247000001</v>
      </c>
      <c r="DF586">
        <v>20.142999649</v>
      </c>
      <c r="DG586">
        <v>0.13947500290000001</v>
      </c>
      <c r="DH586">
        <v>12.215924019999999</v>
      </c>
      <c r="DI586">
        <v>0.44237100000000001</v>
      </c>
      <c r="DJ586">
        <v>5.4039654500000003</v>
      </c>
      <c r="DK586">
        <v>846585.7487</v>
      </c>
      <c r="DL586">
        <v>549652.57002999994</v>
      </c>
      <c r="DM586">
        <v>0.649258</v>
      </c>
      <c r="DN586">
        <f t="shared" si="148"/>
        <v>0</v>
      </c>
      <c r="DO586">
        <f t="shared" si="149"/>
        <v>0</v>
      </c>
      <c r="DP586">
        <f t="shared" si="150"/>
        <v>1</v>
      </c>
      <c r="DQ586">
        <f t="shared" si="151"/>
        <v>0</v>
      </c>
      <c r="DR586">
        <f t="shared" si="152"/>
        <v>0</v>
      </c>
      <c r="DS586">
        <f t="shared" si="153"/>
        <v>0</v>
      </c>
      <c r="DT586">
        <f t="shared" si="154"/>
        <v>0</v>
      </c>
      <c r="DU586">
        <f t="shared" si="155"/>
        <v>0</v>
      </c>
      <c r="DV586">
        <f t="shared" si="156"/>
        <v>1</v>
      </c>
      <c r="DW586">
        <f t="shared" si="157"/>
        <v>1</v>
      </c>
      <c r="DX586">
        <f t="shared" si="158"/>
        <v>0</v>
      </c>
      <c r="DY586">
        <f t="shared" si="159"/>
        <v>0</v>
      </c>
      <c r="DZ586">
        <f t="shared" si="160"/>
        <v>0</v>
      </c>
      <c r="EA586">
        <f t="shared" si="161"/>
        <v>0</v>
      </c>
      <c r="EB586" s="3">
        <v>253.1390949813163</v>
      </c>
      <c r="EC586">
        <f t="shared" si="162"/>
        <v>1173046566.1434197</v>
      </c>
      <c r="ED586">
        <f t="shared" si="163"/>
        <v>3211.6264644583703</v>
      </c>
      <c r="EE586">
        <f t="shared" si="164"/>
        <v>3211.6264644583703</v>
      </c>
      <c r="EF586">
        <v>2325.0817372000001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6599.2258381000001</v>
      </c>
      <c r="EP586">
        <v>60267.511509000004</v>
      </c>
    </row>
    <row r="587" spans="1:146" x14ac:dyDescent="0.25">
      <c r="A587">
        <v>23192</v>
      </c>
      <c r="B587">
        <v>3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307</v>
      </c>
      <c r="AG587">
        <v>0.3932000101</v>
      </c>
      <c r="AH587">
        <v>0</v>
      </c>
      <c r="AI587">
        <v>65.102835337000002</v>
      </c>
      <c r="AJ587">
        <f t="shared" si="145"/>
        <v>0</v>
      </c>
      <c r="AK587">
        <v>0</v>
      </c>
      <c r="AL587">
        <v>0</v>
      </c>
      <c r="AM587">
        <v>0</v>
      </c>
      <c r="AN587">
        <f t="shared" si="146"/>
        <v>1</v>
      </c>
      <c r="AQ587">
        <v>23.716880227000001</v>
      </c>
      <c r="AR587">
        <v>0</v>
      </c>
      <c r="AS587">
        <v>52.945812940000003</v>
      </c>
      <c r="AT587">
        <v>8.4550000000000007E-3</v>
      </c>
      <c r="AU587">
        <v>0.44765683000000001</v>
      </c>
      <c r="AV587">
        <v>1.2037500142999999</v>
      </c>
      <c r="AW587">
        <v>67.762397766000007</v>
      </c>
      <c r="AX587">
        <v>1.7764300100000002E-2</v>
      </c>
      <c r="AY587">
        <v>7691.21</v>
      </c>
      <c r="AZ587">
        <v>3.8010000000000002</v>
      </c>
      <c r="BA587">
        <v>6.3</v>
      </c>
      <c r="BB587">
        <v>466.02666667</v>
      </c>
      <c r="BC587">
        <v>83.31</v>
      </c>
      <c r="BD587">
        <v>2.6666666666999999</v>
      </c>
      <c r="BE587">
        <v>200000</v>
      </c>
      <c r="BF587">
        <v>1.1176470000000001</v>
      </c>
      <c r="BG587">
        <v>1015750.183</v>
      </c>
      <c r="BH587">
        <v>71570.629000000001</v>
      </c>
      <c r="BI587">
        <v>7.0460857599999996E-2</v>
      </c>
      <c r="BJ587">
        <v>2.1546731000000001</v>
      </c>
      <c r="BK587">
        <v>2.65788E-2</v>
      </c>
      <c r="BL587">
        <f t="shared" si="147"/>
        <v>1.2335421090094827E-2</v>
      </c>
      <c r="BM587">
        <v>405.44904163000001</v>
      </c>
      <c r="BN587">
        <v>84</v>
      </c>
      <c r="BO587">
        <f>BN587*365.25*1000000/1000</f>
        <v>30681000</v>
      </c>
      <c r="BP587">
        <f>BO587/(CR587*1000)</f>
        <v>16.054945054945055</v>
      </c>
      <c r="BQ587">
        <v>0</v>
      </c>
      <c r="BR587">
        <v>154</v>
      </c>
      <c r="BS587">
        <v>154</v>
      </c>
      <c r="BT587">
        <v>854</v>
      </c>
      <c r="BU587" t="s">
        <v>803</v>
      </c>
      <c r="BV587" t="s">
        <v>804</v>
      </c>
      <c r="BW587">
        <v>12.37</v>
      </c>
      <c r="BX587">
        <v>-1.52</v>
      </c>
      <c r="BY587" t="s">
        <v>77</v>
      </c>
      <c r="BZ587" t="s">
        <v>335</v>
      </c>
      <c r="CA587" t="s">
        <v>73</v>
      </c>
      <c r="CB587" t="s">
        <v>73</v>
      </c>
      <c r="CC587" t="s">
        <v>74</v>
      </c>
      <c r="CD587" t="s">
        <v>74</v>
      </c>
      <c r="CE587">
        <v>1471.9144403</v>
      </c>
      <c r="CF587">
        <v>33</v>
      </c>
      <c r="CG587">
        <v>46</v>
      </c>
      <c r="CH587">
        <v>59</v>
      </c>
      <c r="CI587">
        <v>82</v>
      </c>
      <c r="CJ587">
        <v>115</v>
      </c>
      <c r="CK587">
        <v>157</v>
      </c>
      <c r="CL587">
        <v>265</v>
      </c>
      <c r="CM587">
        <v>424</v>
      </c>
      <c r="CN587">
        <v>537</v>
      </c>
      <c r="CO587">
        <v>667</v>
      </c>
      <c r="CP587">
        <v>921</v>
      </c>
      <c r="CQ587">
        <v>1328</v>
      </c>
      <c r="CR587">
        <v>1911</v>
      </c>
      <c r="CS587">
        <v>2696</v>
      </c>
      <c r="CT587" t="s">
        <v>883</v>
      </c>
      <c r="CU587">
        <v>3662</v>
      </c>
      <c r="CV587">
        <v>4795</v>
      </c>
      <c r="CW587">
        <v>1026.1600000000001</v>
      </c>
      <c r="CX587" t="s">
        <v>879</v>
      </c>
      <c r="CY587" t="s">
        <v>889</v>
      </c>
      <c r="CZ587">
        <v>1524.9282068</v>
      </c>
      <c r="DA587">
        <v>-150.145791</v>
      </c>
      <c r="DB587">
        <v>29.359699248999998</v>
      </c>
      <c r="DC587">
        <v>0</v>
      </c>
      <c r="DD587">
        <f t="shared" si="165"/>
        <v>0</v>
      </c>
      <c r="DE587">
        <v>1.2037500142999999</v>
      </c>
      <c r="DF587">
        <v>67.762397766000007</v>
      </c>
      <c r="DG587">
        <v>1.7764300100000002E-2</v>
      </c>
      <c r="DH587">
        <v>52.945812940000003</v>
      </c>
      <c r="DI587">
        <v>8.4550000000000007E-3</v>
      </c>
      <c r="DJ587">
        <v>0.44765683000000001</v>
      </c>
      <c r="DK587">
        <v>0</v>
      </c>
      <c r="DL587">
        <v>0</v>
      </c>
      <c r="DM587">
        <v>0</v>
      </c>
      <c r="DN587">
        <f t="shared" si="148"/>
        <v>0</v>
      </c>
      <c r="DO587">
        <f t="shared" si="149"/>
        <v>0</v>
      </c>
      <c r="DP587">
        <f t="shared" si="150"/>
        <v>1</v>
      </c>
      <c r="DQ587">
        <f t="shared" si="151"/>
        <v>0</v>
      </c>
      <c r="DR587">
        <f t="shared" si="152"/>
        <v>0</v>
      </c>
      <c r="DS587">
        <f t="shared" si="153"/>
        <v>0</v>
      </c>
      <c r="DT587">
        <f t="shared" si="154"/>
        <v>0</v>
      </c>
      <c r="DU587">
        <f t="shared" si="155"/>
        <v>0</v>
      </c>
      <c r="DV587">
        <f t="shared" si="156"/>
        <v>0</v>
      </c>
      <c r="DW587">
        <f t="shared" si="157"/>
        <v>0</v>
      </c>
      <c r="DX587">
        <f t="shared" si="158"/>
        <v>0</v>
      </c>
      <c r="DY587">
        <f t="shared" si="159"/>
        <v>0</v>
      </c>
      <c r="DZ587">
        <f t="shared" si="160"/>
        <v>0</v>
      </c>
      <c r="EA587">
        <f t="shared" si="161"/>
        <v>0</v>
      </c>
      <c r="EB587" s="3">
        <v>83.392539964476015</v>
      </c>
      <c r="EC587">
        <f t="shared" si="162"/>
        <v>159363143.87211367</v>
      </c>
      <c r="ED587">
        <f t="shared" si="163"/>
        <v>436.31250889011278</v>
      </c>
      <c r="EE587">
        <f t="shared" si="164"/>
        <v>84</v>
      </c>
      <c r="EF587">
        <v>0</v>
      </c>
      <c r="EG587">
        <v>0</v>
      </c>
      <c r="EH587">
        <v>0</v>
      </c>
      <c r="EI587">
        <v>3350.8659963999999</v>
      </c>
      <c r="EJ587">
        <v>1976.2912544999999</v>
      </c>
      <c r="EK587">
        <v>1976.2912544999999</v>
      </c>
      <c r="EL587">
        <v>175626.6758</v>
      </c>
      <c r="EM587">
        <v>0</v>
      </c>
      <c r="EN587">
        <v>0</v>
      </c>
      <c r="EO587">
        <v>54390.140524000002</v>
      </c>
      <c r="EP587">
        <v>23471.777966000001</v>
      </c>
    </row>
    <row r="588" spans="1:146" x14ac:dyDescent="0.25">
      <c r="A588">
        <v>23193</v>
      </c>
      <c r="B588">
        <v>1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12453.947668999999</v>
      </c>
      <c r="S588">
        <v>12453.947668999999</v>
      </c>
      <c r="T588">
        <v>12453.947668999999</v>
      </c>
      <c r="U588">
        <v>12453.947668999999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34</v>
      </c>
      <c r="AG588">
        <v>0.81970000269999999</v>
      </c>
      <c r="AH588">
        <v>0</v>
      </c>
      <c r="AI588">
        <v>28.377599715999999</v>
      </c>
      <c r="AJ588">
        <f t="shared" si="145"/>
        <v>0</v>
      </c>
      <c r="AK588">
        <v>0</v>
      </c>
      <c r="AL588">
        <v>0</v>
      </c>
      <c r="AM588">
        <v>0</v>
      </c>
      <c r="AN588">
        <f t="shared" si="146"/>
        <v>1</v>
      </c>
      <c r="AQ588">
        <v>52.927780658000003</v>
      </c>
      <c r="AR588">
        <v>0</v>
      </c>
      <c r="AS588">
        <v>6.3299288699999998</v>
      </c>
      <c r="AT588">
        <v>3.2892699999999997E-2</v>
      </c>
      <c r="AU588">
        <v>0.20820817999999999</v>
      </c>
      <c r="AV588">
        <v>6.8267002699999996E-2</v>
      </c>
      <c r="AW588">
        <v>2.4097900390999998</v>
      </c>
      <c r="AX588">
        <v>2.8328999899999999E-2</v>
      </c>
      <c r="AY588">
        <v>9128.09</v>
      </c>
      <c r="AZ588">
        <v>6.9560000000000004</v>
      </c>
      <c r="BA588">
        <v>675.76</v>
      </c>
      <c r="BB588">
        <v>2288.39</v>
      </c>
      <c r="BC588">
        <v>1311.59</v>
      </c>
      <c r="BD588">
        <v>0</v>
      </c>
      <c r="BE588">
        <v>33000</v>
      </c>
      <c r="BF588">
        <v>3.1666669999999999</v>
      </c>
      <c r="BG588">
        <v>6865556.1519999998</v>
      </c>
      <c r="BH588">
        <v>226370.524</v>
      </c>
      <c r="BI588">
        <v>3.29719136E-2</v>
      </c>
      <c r="BJ588">
        <v>3.8519120199999999</v>
      </c>
      <c r="BK588">
        <v>2.1612900000000002E-3</v>
      </c>
      <c r="BL588">
        <f t="shared" si="147"/>
        <v>5.6109536998199671E-4</v>
      </c>
      <c r="BM588">
        <v>16.95544207</v>
      </c>
      <c r="BN588">
        <v>904</v>
      </c>
      <c r="BO588">
        <f>BN588*365.25*1000000/1000</f>
        <v>330186000</v>
      </c>
      <c r="BP588">
        <f>BO588/(CR588*1000)</f>
        <v>199.02712477396022</v>
      </c>
      <c r="BQ588">
        <v>0</v>
      </c>
      <c r="BR588">
        <v>5</v>
      </c>
      <c r="BS588">
        <v>5</v>
      </c>
      <c r="BT588">
        <v>858</v>
      </c>
      <c r="BU588" t="s">
        <v>805</v>
      </c>
      <c r="BV588" t="s">
        <v>806</v>
      </c>
      <c r="BW588">
        <v>-34.869999999999997</v>
      </c>
      <c r="BX588">
        <v>-56.18</v>
      </c>
      <c r="BY588" t="s">
        <v>91</v>
      </c>
      <c r="BZ588" t="s">
        <v>91</v>
      </c>
      <c r="CA588" t="s">
        <v>79</v>
      </c>
      <c r="CB588" t="s">
        <v>877</v>
      </c>
      <c r="CC588" t="s">
        <v>80</v>
      </c>
      <c r="CD588" t="s">
        <v>881</v>
      </c>
      <c r="CE588">
        <v>1480.0023831999999</v>
      </c>
      <c r="CF588">
        <v>1212</v>
      </c>
      <c r="CG588">
        <v>1248</v>
      </c>
      <c r="CH588">
        <v>1285</v>
      </c>
      <c r="CI588">
        <v>1323</v>
      </c>
      <c r="CJ588">
        <v>1362</v>
      </c>
      <c r="CK588">
        <v>1403</v>
      </c>
      <c r="CL588">
        <v>1454</v>
      </c>
      <c r="CM588">
        <v>1508</v>
      </c>
      <c r="CN588">
        <v>1546</v>
      </c>
      <c r="CO588">
        <v>1584</v>
      </c>
      <c r="CP588">
        <v>1605</v>
      </c>
      <c r="CQ588">
        <v>1622</v>
      </c>
      <c r="CR588">
        <v>1659</v>
      </c>
      <c r="CS588">
        <v>1731</v>
      </c>
      <c r="CT588" t="s">
        <v>886</v>
      </c>
      <c r="CU588">
        <v>1816</v>
      </c>
      <c r="CV588">
        <v>1899</v>
      </c>
      <c r="CW588">
        <v>9682.7900000000009</v>
      </c>
      <c r="CX588" t="s">
        <v>877</v>
      </c>
      <c r="CY588" t="s">
        <v>890</v>
      </c>
      <c r="CZ588">
        <v>-4208.3170319999999</v>
      </c>
      <c r="DA588">
        <v>-4980.1562640000002</v>
      </c>
      <c r="DB588">
        <v>28.377599715999999</v>
      </c>
      <c r="DC588">
        <v>0</v>
      </c>
      <c r="DD588">
        <f t="shared" si="165"/>
        <v>0</v>
      </c>
      <c r="DE588">
        <v>6.8267002699999996E-2</v>
      </c>
      <c r="DF588">
        <v>2.4097900390999998</v>
      </c>
      <c r="DG588">
        <v>2.8328999899999999E-2</v>
      </c>
      <c r="DH588">
        <v>6.3299288699999998</v>
      </c>
      <c r="DI588">
        <v>3.2892699999999997E-2</v>
      </c>
      <c r="DJ588">
        <v>0.20820817999999999</v>
      </c>
      <c r="DK588">
        <v>0</v>
      </c>
      <c r="DL588">
        <v>0</v>
      </c>
      <c r="DM588">
        <v>0</v>
      </c>
      <c r="DN588">
        <f t="shared" si="148"/>
        <v>0</v>
      </c>
      <c r="DO588">
        <f t="shared" si="149"/>
        <v>0</v>
      </c>
      <c r="DP588">
        <f t="shared" si="150"/>
        <v>1</v>
      </c>
      <c r="DQ588">
        <f t="shared" si="151"/>
        <v>1</v>
      </c>
      <c r="DR588">
        <f t="shared" si="152"/>
        <v>1</v>
      </c>
      <c r="DS588">
        <f t="shared" si="153"/>
        <v>0</v>
      </c>
      <c r="DT588">
        <f t="shared" si="154"/>
        <v>0</v>
      </c>
      <c r="DU588">
        <f t="shared" si="155"/>
        <v>0</v>
      </c>
      <c r="DV588">
        <f t="shared" si="156"/>
        <v>0</v>
      </c>
      <c r="DW588">
        <f t="shared" si="157"/>
        <v>0</v>
      </c>
      <c r="DX588">
        <f t="shared" si="158"/>
        <v>0</v>
      </c>
      <c r="DY588">
        <f t="shared" si="159"/>
        <v>0</v>
      </c>
      <c r="DZ588">
        <f t="shared" si="160"/>
        <v>0</v>
      </c>
      <c r="EA588">
        <f t="shared" si="161"/>
        <v>0</v>
      </c>
      <c r="EB588" s="3">
        <v>131.0322786832854</v>
      </c>
      <c r="EC588">
        <f t="shared" si="162"/>
        <v>217382550.33557048</v>
      </c>
      <c r="ED588">
        <f t="shared" si="163"/>
        <v>595.16098654502537</v>
      </c>
      <c r="EE588">
        <f t="shared" si="164"/>
        <v>904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30981.471024999999</v>
      </c>
      <c r="EP588">
        <v>9142.7080557999998</v>
      </c>
    </row>
    <row r="589" spans="1:146" x14ac:dyDescent="0.25">
      <c r="A589">
        <v>23209</v>
      </c>
      <c r="B589">
        <v>2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465662.08776000002</v>
      </c>
      <c r="I589">
        <v>282921.4486</v>
      </c>
      <c r="J589">
        <v>282921.4486</v>
      </c>
      <c r="K589">
        <v>131267.39313000001</v>
      </c>
      <c r="L589">
        <v>131267.39313000001</v>
      </c>
      <c r="M589">
        <v>383521.82961999997</v>
      </c>
      <c r="N589">
        <v>383521.82961999997</v>
      </c>
      <c r="O589">
        <v>383521.82961999997</v>
      </c>
      <c r="P589">
        <v>383521.82961999997</v>
      </c>
      <c r="Q589">
        <v>383521.82961999997</v>
      </c>
      <c r="R589">
        <v>132732.63034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9227.5236812000003</v>
      </c>
      <c r="AB589">
        <v>9227.5236812000003</v>
      </c>
      <c r="AC589">
        <v>9227.5236812000003</v>
      </c>
      <c r="AD589">
        <v>9227.5236812000003</v>
      </c>
      <c r="AE589">
        <v>9227.5236812000003</v>
      </c>
      <c r="AF589">
        <v>449</v>
      </c>
      <c r="AG589">
        <v>0.33349999790000001</v>
      </c>
      <c r="AH589">
        <v>330.98199462999997</v>
      </c>
      <c r="AI589">
        <v>16.172700882000001</v>
      </c>
      <c r="AJ589">
        <f t="shared" si="145"/>
        <v>20.465474322744601</v>
      </c>
      <c r="AK589">
        <v>0</v>
      </c>
      <c r="AL589">
        <v>0</v>
      </c>
      <c r="AM589">
        <v>0</v>
      </c>
      <c r="AN589">
        <f t="shared" si="146"/>
        <v>1</v>
      </c>
      <c r="AQ589">
        <v>5.8895747374000003</v>
      </c>
      <c r="AR589">
        <v>0</v>
      </c>
      <c r="AS589">
        <v>39.440744389999999</v>
      </c>
      <c r="AT589">
        <v>1.1492100000000001</v>
      </c>
      <c r="AU589">
        <v>45.325653889999998</v>
      </c>
      <c r="AV589">
        <v>64.819702148000005</v>
      </c>
      <c r="AW589">
        <v>27.605699539</v>
      </c>
      <c r="AX589">
        <v>2.3480501175000001</v>
      </c>
      <c r="AY589">
        <v>136.36000000000001</v>
      </c>
      <c r="AZ589">
        <v>20.274999999999999</v>
      </c>
      <c r="BA589">
        <v>0</v>
      </c>
      <c r="BB589">
        <v>9.7899999999999991</v>
      </c>
      <c r="BC589">
        <v>1</v>
      </c>
      <c r="BD589">
        <v>6</v>
      </c>
      <c r="BE589">
        <v>600000</v>
      </c>
      <c r="BF589">
        <v>6.0256410000000002</v>
      </c>
      <c r="BG589">
        <v>8112381.8360000001</v>
      </c>
      <c r="BH589">
        <v>2541599.4079999998</v>
      </c>
      <c r="BI589">
        <v>0.3132987894</v>
      </c>
      <c r="BJ589">
        <v>0.66084301000000001</v>
      </c>
      <c r="BK589">
        <v>0.74596899999999999</v>
      </c>
      <c r="BL589">
        <f t="shared" si="147"/>
        <v>1.1288142398600842</v>
      </c>
      <c r="BM589">
        <v>861.55501079999999</v>
      </c>
      <c r="BN589">
        <v>1570</v>
      </c>
      <c r="BO589">
        <f>BN589*365.25*1000000/1000</f>
        <v>573442500</v>
      </c>
      <c r="BP589">
        <f>BO589/(CR589*1000)</f>
        <v>259.12449164030727</v>
      </c>
      <c r="BQ589">
        <v>1</v>
      </c>
      <c r="BR589">
        <v>530</v>
      </c>
      <c r="BS589">
        <v>529</v>
      </c>
      <c r="BT589">
        <v>860</v>
      </c>
      <c r="BU589" t="s">
        <v>807</v>
      </c>
      <c r="BV589" t="s">
        <v>808</v>
      </c>
      <c r="BW589">
        <v>41.32</v>
      </c>
      <c r="BX589">
        <v>69.25</v>
      </c>
      <c r="BY589" t="s">
        <v>71</v>
      </c>
      <c r="BZ589" t="s">
        <v>494</v>
      </c>
      <c r="CA589" t="s">
        <v>118</v>
      </c>
      <c r="CB589" t="s">
        <v>879</v>
      </c>
      <c r="CC589" t="s">
        <v>74</v>
      </c>
      <c r="CD589" t="s">
        <v>74</v>
      </c>
      <c r="CE589">
        <v>5792.8937615000004</v>
      </c>
      <c r="CF589">
        <v>755</v>
      </c>
      <c r="CG589">
        <v>843</v>
      </c>
      <c r="CH589">
        <v>964</v>
      </c>
      <c r="CI589">
        <v>1165</v>
      </c>
      <c r="CJ589">
        <v>1403</v>
      </c>
      <c r="CK589">
        <v>1612</v>
      </c>
      <c r="CL589">
        <v>1818</v>
      </c>
      <c r="CM589">
        <v>1958</v>
      </c>
      <c r="CN589">
        <v>2100</v>
      </c>
      <c r="CO589">
        <v>2116</v>
      </c>
      <c r="CP589">
        <v>2135</v>
      </c>
      <c r="CQ589">
        <v>2169</v>
      </c>
      <c r="CR589">
        <v>2213</v>
      </c>
      <c r="CS589">
        <v>2324</v>
      </c>
      <c r="CT589" t="s">
        <v>886</v>
      </c>
      <c r="CU589">
        <v>2549</v>
      </c>
      <c r="CV589">
        <v>2843</v>
      </c>
      <c r="CW589">
        <v>2985.7</v>
      </c>
      <c r="CX589" t="s">
        <v>879</v>
      </c>
      <c r="CY589" t="s">
        <v>889</v>
      </c>
      <c r="CZ589">
        <v>4936.4024313999998</v>
      </c>
      <c r="DA589">
        <v>5808.8313453000001</v>
      </c>
      <c r="DB589">
        <v>16.172700882000001</v>
      </c>
      <c r="DC589">
        <v>330.98199462999997</v>
      </c>
      <c r="DD589">
        <f t="shared" si="165"/>
        <v>20.465474322744601</v>
      </c>
      <c r="DE589">
        <v>64.819702148000005</v>
      </c>
      <c r="DF589">
        <v>27.605699539</v>
      </c>
      <c r="DG589">
        <v>2.3480501175000001</v>
      </c>
      <c r="DH589">
        <v>39.440744389999999</v>
      </c>
      <c r="DI589">
        <v>1.1492100000000001</v>
      </c>
      <c r="DJ589">
        <v>45.325653889999998</v>
      </c>
      <c r="DK589">
        <v>1851.7279349999999</v>
      </c>
      <c r="DL589">
        <v>2361.5604840000001</v>
      </c>
      <c r="DM589">
        <v>1.275328</v>
      </c>
      <c r="DN589">
        <f t="shared" si="148"/>
        <v>0</v>
      </c>
      <c r="DO589">
        <f t="shared" si="149"/>
        <v>0</v>
      </c>
      <c r="DP589">
        <f t="shared" si="150"/>
        <v>0</v>
      </c>
      <c r="DQ589">
        <f t="shared" si="151"/>
        <v>0</v>
      </c>
      <c r="DR589">
        <f t="shared" si="152"/>
        <v>0</v>
      </c>
      <c r="DS589">
        <f t="shared" si="153"/>
        <v>1</v>
      </c>
      <c r="DT589">
        <f t="shared" si="154"/>
        <v>1</v>
      </c>
      <c r="DU589">
        <f t="shared" si="155"/>
        <v>1</v>
      </c>
      <c r="DV589">
        <f t="shared" si="156"/>
        <v>1</v>
      </c>
      <c r="DW589">
        <f t="shared" si="157"/>
        <v>0</v>
      </c>
      <c r="DX589">
        <f t="shared" si="158"/>
        <v>0</v>
      </c>
      <c r="DY589">
        <f t="shared" si="159"/>
        <v>1</v>
      </c>
      <c r="DZ589">
        <f t="shared" si="160"/>
        <v>1</v>
      </c>
      <c r="EA589">
        <f t="shared" si="161"/>
        <v>1</v>
      </c>
      <c r="EB589" s="3">
        <v>407.39268680445144</v>
      </c>
      <c r="EC589">
        <f t="shared" si="162"/>
        <v>901560015.89825106</v>
      </c>
      <c r="ED589">
        <f t="shared" si="163"/>
        <v>2468.3367991738569</v>
      </c>
      <c r="EE589">
        <f t="shared" si="164"/>
        <v>1570</v>
      </c>
      <c r="EF589">
        <v>282921.4486</v>
      </c>
      <c r="EG589">
        <v>383521.82961999997</v>
      </c>
      <c r="EH589">
        <v>9227.5236812000003</v>
      </c>
      <c r="EI589">
        <v>0</v>
      </c>
      <c r="EJ589">
        <v>0</v>
      </c>
      <c r="EK589">
        <v>0</v>
      </c>
      <c r="EL589">
        <v>0</v>
      </c>
      <c r="EM589">
        <v>4087.8873634000001</v>
      </c>
      <c r="EN589">
        <v>4087.8873634000001</v>
      </c>
      <c r="EO589">
        <v>121767.07815</v>
      </c>
      <c r="EP589">
        <v>218.88423313000001</v>
      </c>
    </row>
    <row r="590" spans="1:146" x14ac:dyDescent="0.25">
      <c r="A590">
        <v>23215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8604.2013172999996</v>
      </c>
      <c r="N590">
        <v>8604.2013172999996</v>
      </c>
      <c r="O590">
        <v>8604.2013172999996</v>
      </c>
      <c r="P590">
        <v>0</v>
      </c>
      <c r="Q590">
        <v>0</v>
      </c>
      <c r="AF590">
        <v>579</v>
      </c>
      <c r="AG590">
        <v>0.31459999090000001</v>
      </c>
      <c r="BE590">
        <v>33000</v>
      </c>
      <c r="BQ590">
        <v>0</v>
      </c>
      <c r="BR590">
        <v>133</v>
      </c>
      <c r="BS590">
        <v>133</v>
      </c>
      <c r="BT590">
        <v>862</v>
      </c>
      <c r="BU590" t="s">
        <v>809</v>
      </c>
      <c r="BV590" t="s">
        <v>810</v>
      </c>
      <c r="BW590">
        <v>10.07</v>
      </c>
      <c r="BX590">
        <v>-69.33</v>
      </c>
      <c r="BY590" t="s">
        <v>91</v>
      </c>
      <c r="BZ590" t="s">
        <v>91</v>
      </c>
      <c r="CA590" t="s">
        <v>79</v>
      </c>
      <c r="CB590" t="s">
        <v>877</v>
      </c>
      <c r="CC590" t="s">
        <v>74</v>
      </c>
      <c r="CD590" t="s">
        <v>74</v>
      </c>
      <c r="CE590">
        <v>554.37937804000001</v>
      </c>
      <c r="CF590">
        <v>127</v>
      </c>
      <c r="CG590">
        <v>173</v>
      </c>
      <c r="CH590">
        <v>236</v>
      </c>
      <c r="CI590">
        <v>303</v>
      </c>
      <c r="CJ590">
        <v>384</v>
      </c>
      <c r="CK590">
        <v>475</v>
      </c>
      <c r="CL590">
        <v>583</v>
      </c>
      <c r="CM590">
        <v>666</v>
      </c>
      <c r="CN590">
        <v>742</v>
      </c>
      <c r="CO590">
        <v>838</v>
      </c>
      <c r="CP590">
        <v>946</v>
      </c>
      <c r="CQ590">
        <v>1070</v>
      </c>
      <c r="CR590">
        <v>1215</v>
      </c>
      <c r="CS590">
        <v>1365</v>
      </c>
      <c r="CT590" t="s">
        <v>886</v>
      </c>
      <c r="CU590">
        <v>1510</v>
      </c>
      <c r="CV590">
        <v>1648</v>
      </c>
      <c r="CW590">
        <v>8423.19</v>
      </c>
      <c r="CX590" t="s">
        <v>877</v>
      </c>
      <c r="CY590" t="s">
        <v>890</v>
      </c>
      <c r="CZ590">
        <v>1242.6455464000001</v>
      </c>
      <c r="DA590">
        <v>-6882.1898700000002</v>
      </c>
      <c r="DB590">
        <v>0.1790339947</v>
      </c>
      <c r="DC590">
        <v>47.750499724999997</v>
      </c>
      <c r="DD590">
        <f t="shared" si="165"/>
        <v>100</v>
      </c>
      <c r="DE590">
        <v>0.3370189965</v>
      </c>
      <c r="DF590">
        <v>0.95589202640000004</v>
      </c>
      <c r="DG590">
        <v>0.35256999729999999</v>
      </c>
      <c r="DH590">
        <v>1176.3965063999999</v>
      </c>
      <c r="DI590">
        <v>2.7175599999999999E-3</v>
      </c>
      <c r="DJ590">
        <v>3.1969291900000001</v>
      </c>
      <c r="DK590">
        <v>0</v>
      </c>
      <c r="DL590">
        <v>0</v>
      </c>
      <c r="DM590">
        <v>0</v>
      </c>
      <c r="EB590" s="3">
        <v>185.96631334398143</v>
      </c>
      <c r="EC590">
        <f t="shared" si="162"/>
        <v>225949070.71293741</v>
      </c>
      <c r="ED590">
        <f t="shared" si="163"/>
        <v>618.61484110318258</v>
      </c>
      <c r="EE590">
        <f t="shared" si="164"/>
        <v>618.61484110318258</v>
      </c>
      <c r="EF590">
        <v>0</v>
      </c>
      <c r="EG590">
        <v>0</v>
      </c>
      <c r="EJ590">
        <v>8604.2013172999996</v>
      </c>
      <c r="EK590">
        <v>8604.2013172999996</v>
      </c>
      <c r="EL590">
        <v>131596.38604000001</v>
      </c>
      <c r="EM590">
        <v>0</v>
      </c>
      <c r="EN590">
        <v>0</v>
      </c>
      <c r="EO590">
        <v>91661.353755000004</v>
      </c>
    </row>
    <row r="591" spans="1:146" x14ac:dyDescent="0.25">
      <c r="A591">
        <v>23217</v>
      </c>
      <c r="B591">
        <v>10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41657.152119999999</v>
      </c>
      <c r="I591">
        <v>41657.152119999999</v>
      </c>
      <c r="J591">
        <v>41657.152119999999</v>
      </c>
      <c r="K591">
        <v>3.1940492870999999</v>
      </c>
      <c r="L591">
        <v>3.1940492870999999</v>
      </c>
      <c r="M591">
        <v>57526.543403999996</v>
      </c>
      <c r="N591">
        <v>57526.543403999996</v>
      </c>
      <c r="O591">
        <v>57526.543403999996</v>
      </c>
      <c r="P591">
        <v>7934.6956419999997</v>
      </c>
      <c r="Q591">
        <v>0</v>
      </c>
      <c r="R591">
        <v>48927.862857</v>
      </c>
      <c r="S591">
        <v>48130.432228999998</v>
      </c>
      <c r="T591">
        <v>34949.022829000001</v>
      </c>
      <c r="U591">
        <v>11994.860536</v>
      </c>
      <c r="V591">
        <v>9158.2066990000003</v>
      </c>
      <c r="W591">
        <v>9158.2066990000003</v>
      </c>
      <c r="X591">
        <v>9158.2066990000003</v>
      </c>
      <c r="Y591">
        <v>9034.1560262000003</v>
      </c>
      <c r="Z591">
        <v>9034.1560262000003</v>
      </c>
      <c r="AA591">
        <v>15942.864804999999</v>
      </c>
      <c r="AB591">
        <v>15942.864804999999</v>
      </c>
      <c r="AC591">
        <v>15942.864804999999</v>
      </c>
      <c r="AD591">
        <v>15942.864804999999</v>
      </c>
      <c r="AE591">
        <v>15942.864804999999</v>
      </c>
      <c r="AF591">
        <v>920</v>
      </c>
      <c r="AG591">
        <v>0.5877000094</v>
      </c>
      <c r="AH591">
        <v>46.640401136999998</v>
      </c>
      <c r="AI591">
        <v>58.118391715999998</v>
      </c>
      <c r="AJ591">
        <f>IF(AI591&gt;0,MIN(AH591/AI591,100),100)</f>
        <v>0.80250674115195608</v>
      </c>
      <c r="AK591">
        <v>0</v>
      </c>
      <c r="AL591">
        <v>0</v>
      </c>
      <c r="AM591">
        <v>0</v>
      </c>
      <c r="AN591">
        <f>IF(AND(AK591=0,AL591=0,AM591=0),1,0)</f>
        <v>1</v>
      </c>
      <c r="AQ591">
        <v>48.170940025</v>
      </c>
      <c r="AR591">
        <v>0.2</v>
      </c>
      <c r="AS591">
        <v>119.26449375</v>
      </c>
      <c r="AT591">
        <v>0.30826545599999999</v>
      </c>
      <c r="AU591">
        <v>0.86614267499999997</v>
      </c>
      <c r="AV591">
        <v>1.3422035075000001</v>
      </c>
      <c r="AW591">
        <v>138.22992088999999</v>
      </c>
      <c r="AX591">
        <v>0.39806200749999998</v>
      </c>
      <c r="AY591">
        <v>1136.1990000000001</v>
      </c>
      <c r="AZ591">
        <v>6.6334</v>
      </c>
      <c r="BA591">
        <v>24.736999999999998</v>
      </c>
      <c r="BB591">
        <v>169.85300000000001</v>
      </c>
      <c r="BC591">
        <v>89.951999999999998</v>
      </c>
      <c r="BD591">
        <v>0</v>
      </c>
      <c r="BE591">
        <v>32000</v>
      </c>
      <c r="BF591">
        <v>1.375</v>
      </c>
      <c r="BG591">
        <v>558092.76729999995</v>
      </c>
      <c r="BH591">
        <v>450206.41139999998</v>
      </c>
      <c r="BI591">
        <v>1.5675264957999999</v>
      </c>
      <c r="BJ591">
        <v>0.74041442099999999</v>
      </c>
      <c r="BK591">
        <v>0.105513096</v>
      </c>
      <c r="BL591">
        <f>BK591/BJ591</f>
        <v>0.14250545776444298</v>
      </c>
      <c r="BM591">
        <v>682.87093626000001</v>
      </c>
      <c r="BQ591">
        <v>0</v>
      </c>
      <c r="BR591">
        <v>138</v>
      </c>
      <c r="BS591">
        <v>138</v>
      </c>
      <c r="BT591">
        <v>862</v>
      </c>
      <c r="BU591" t="s">
        <v>809</v>
      </c>
      <c r="BV591" t="s">
        <v>811</v>
      </c>
      <c r="BW591">
        <v>10.5</v>
      </c>
      <c r="BX591">
        <v>-66.92</v>
      </c>
      <c r="BY591" t="s">
        <v>91</v>
      </c>
      <c r="BZ591" t="s">
        <v>91</v>
      </c>
      <c r="CA591" t="s">
        <v>79</v>
      </c>
      <c r="CB591" t="s">
        <v>877</v>
      </c>
      <c r="CC591" t="s">
        <v>93</v>
      </c>
      <c r="CD591" t="s">
        <v>881</v>
      </c>
      <c r="CE591">
        <v>6368.8521989000001</v>
      </c>
      <c r="CF591">
        <v>694</v>
      </c>
      <c r="CG591">
        <v>955</v>
      </c>
      <c r="CH591">
        <v>1316</v>
      </c>
      <c r="CI591">
        <v>1657</v>
      </c>
      <c r="CJ591">
        <v>2060</v>
      </c>
      <c r="CK591">
        <v>2342</v>
      </c>
      <c r="CL591">
        <v>2575</v>
      </c>
      <c r="CM591">
        <v>2693</v>
      </c>
      <c r="CN591">
        <v>2767</v>
      </c>
      <c r="CO591">
        <v>2816</v>
      </c>
      <c r="CP591">
        <v>2864</v>
      </c>
      <c r="CQ591">
        <v>2938</v>
      </c>
      <c r="CR591">
        <v>3176</v>
      </c>
      <c r="CS591">
        <v>3518</v>
      </c>
      <c r="CT591" t="s">
        <v>883</v>
      </c>
      <c r="CU591">
        <v>3855</v>
      </c>
      <c r="CV591">
        <v>4169</v>
      </c>
      <c r="CW591">
        <v>11459.5</v>
      </c>
      <c r="CX591" t="s">
        <v>877</v>
      </c>
      <c r="CY591" t="s">
        <v>890</v>
      </c>
      <c r="CZ591">
        <v>1295.4840686</v>
      </c>
      <c r="DA591">
        <v>-6637.3729050000002</v>
      </c>
      <c r="DB591">
        <v>29.429100037000001</v>
      </c>
      <c r="DC591">
        <v>66.787200928000004</v>
      </c>
      <c r="DD591">
        <f t="shared" si="165"/>
        <v>2.2694272282887074</v>
      </c>
      <c r="DE591">
        <v>1.0514899492000001</v>
      </c>
      <c r="DF591">
        <v>2.0961000918999999</v>
      </c>
      <c r="DG591">
        <v>0.50164401530000002</v>
      </c>
      <c r="DH591">
        <v>0.30859681999999999</v>
      </c>
      <c r="DI591">
        <v>1.04097</v>
      </c>
      <c r="DJ591">
        <v>0.32123869999999999</v>
      </c>
      <c r="DK591">
        <v>0</v>
      </c>
      <c r="DL591">
        <v>0</v>
      </c>
      <c r="DM591">
        <v>0</v>
      </c>
      <c r="DN591">
        <f>IF(AND(D591=1,AM591&gt;1),1,0)</f>
        <v>0</v>
      </c>
      <c r="DO591">
        <f>IF(AND(DN591=0,AN591=1),AO591,DN591)</f>
        <v>0</v>
      </c>
      <c r="DP591">
        <f>IF(AND(E591=1,AS592&gt;0.3),1,0)</f>
        <v>0</v>
      </c>
      <c r="DQ591">
        <f>IF(AND(F591=1,AT592&gt;0.4),1,0)</f>
        <v>0</v>
      </c>
      <c r="DR591">
        <f>IF(AND($F591=1,$AT592&gt;1),1,0)</f>
        <v>0</v>
      </c>
      <c r="DS591">
        <f>IF(AND($F591=1,$AX591&gt;0.3),1,0)</f>
        <v>1</v>
      </c>
      <c r="DT591">
        <f>IF(AND($F591=1,$AX591&gt;0.4),1,0)</f>
        <v>0</v>
      </c>
      <c r="DU591">
        <f>IF(AND($F591=1,$AX591&gt;1),1,0)</f>
        <v>0</v>
      </c>
      <c r="DV591">
        <f>IF(AND($F591=1,$BI591&gt;0.3),1,0)</f>
        <v>1</v>
      </c>
      <c r="DW591">
        <f>IF(AND($F591=1,$BI591&gt;0.4),1,0)</f>
        <v>1</v>
      </c>
      <c r="DX591">
        <f>IF(AND($F591=1,$BI591&gt;1),1,0)</f>
        <v>1</v>
      </c>
      <c r="DY591">
        <f>IF(AND($F591=1,$BL591&gt;0.3),1,0)</f>
        <v>0</v>
      </c>
      <c r="DZ591">
        <f>IF(AND($F591=1,$BL591&gt;0.4),1,0)</f>
        <v>0</v>
      </c>
      <c r="EA591">
        <f>IF(AND($F591=1,$BL591&gt;1),1,0)</f>
        <v>0</v>
      </c>
      <c r="EB591" s="3">
        <v>185.96631334398143</v>
      </c>
      <c r="EC591">
        <f t="shared" si="162"/>
        <v>590629011.18048501</v>
      </c>
      <c r="ED591">
        <f t="shared" si="163"/>
        <v>1617.0541031635453</v>
      </c>
      <c r="EE591">
        <f t="shared" si="164"/>
        <v>1617.0541031635453</v>
      </c>
      <c r="EF591">
        <v>3.1940492870999999</v>
      </c>
      <c r="EG591">
        <v>57526.543403999996</v>
      </c>
      <c r="EH591">
        <v>15942.864804999999</v>
      </c>
      <c r="EI591">
        <v>40279.626363000003</v>
      </c>
      <c r="EJ591">
        <v>41430.949058999999</v>
      </c>
      <c r="EK591">
        <v>41430.949058999999</v>
      </c>
      <c r="EL591">
        <v>223295.95944999999</v>
      </c>
      <c r="EM591">
        <v>0</v>
      </c>
      <c r="EN591">
        <v>0</v>
      </c>
      <c r="EO591">
        <v>194974.5349</v>
      </c>
      <c r="EP591">
        <v>11301.499711</v>
      </c>
    </row>
    <row r="592" spans="1:146" x14ac:dyDescent="0.25">
      <c r="A592">
        <v>23220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AF592">
        <v>8</v>
      </c>
      <c r="AG592">
        <v>0.61110001800000002</v>
      </c>
      <c r="BE592">
        <v>33000</v>
      </c>
      <c r="BQ592">
        <v>1</v>
      </c>
      <c r="BR592">
        <v>120</v>
      </c>
      <c r="BS592">
        <v>120</v>
      </c>
      <c r="BT592">
        <v>862</v>
      </c>
      <c r="BU592" t="s">
        <v>809</v>
      </c>
      <c r="BV592" t="s">
        <v>812</v>
      </c>
      <c r="BW592">
        <v>8.3699999999999992</v>
      </c>
      <c r="BX592">
        <v>-62.62</v>
      </c>
      <c r="BY592" t="s">
        <v>91</v>
      </c>
      <c r="BZ592" t="s">
        <v>91</v>
      </c>
      <c r="CA592" t="s">
        <v>79</v>
      </c>
      <c r="CB592" t="s">
        <v>877</v>
      </c>
      <c r="CC592" t="s">
        <v>93</v>
      </c>
      <c r="CD592" t="s">
        <v>881</v>
      </c>
      <c r="CE592">
        <v>205.38335427999999</v>
      </c>
      <c r="CF592">
        <v>5</v>
      </c>
      <c r="CG592">
        <v>12</v>
      </c>
      <c r="CH592">
        <v>29</v>
      </c>
      <c r="CI592">
        <v>61</v>
      </c>
      <c r="CJ592">
        <v>126</v>
      </c>
      <c r="CK592">
        <v>201</v>
      </c>
      <c r="CL592">
        <v>294</v>
      </c>
      <c r="CM592">
        <v>377</v>
      </c>
      <c r="CN592">
        <v>460</v>
      </c>
      <c r="CO592">
        <v>526</v>
      </c>
      <c r="CP592">
        <v>599</v>
      </c>
      <c r="CQ592">
        <v>682</v>
      </c>
      <c r="CR592">
        <v>779</v>
      </c>
      <c r="CS592">
        <v>880</v>
      </c>
      <c r="CT592" t="s">
        <v>884</v>
      </c>
      <c r="CU592">
        <v>977</v>
      </c>
      <c r="CV592">
        <v>1071</v>
      </c>
      <c r="CW592">
        <v>7625.47</v>
      </c>
      <c r="CX592" t="s">
        <v>877</v>
      </c>
      <c r="CY592" t="s">
        <v>890</v>
      </c>
      <c r="CZ592">
        <v>1033.4963149</v>
      </c>
      <c r="DA592">
        <v>-6234.6172669999996</v>
      </c>
      <c r="DB592">
        <v>2.3368899822000002</v>
      </c>
      <c r="DC592">
        <v>6.3207402228999996</v>
      </c>
      <c r="DD592">
        <f t="shared" si="165"/>
        <v>2.7047658516424953</v>
      </c>
      <c r="DE592">
        <v>5.8274397850000001</v>
      </c>
      <c r="DF592">
        <v>1366.2800293</v>
      </c>
      <c r="DG592">
        <v>4.2651798999999999E-3</v>
      </c>
      <c r="DH592">
        <v>1176.3965063999999</v>
      </c>
      <c r="DI592">
        <v>2.7175599999999999E-3</v>
      </c>
      <c r="DJ592">
        <v>3.1969291900000001</v>
      </c>
      <c r="DK592">
        <v>42601.589930000002</v>
      </c>
      <c r="DL592">
        <v>7916.9942689999998</v>
      </c>
      <c r="DM592">
        <v>0.185838</v>
      </c>
      <c r="EB592" s="3">
        <v>185.96631334398143</v>
      </c>
      <c r="EC592">
        <f t="shared" si="162"/>
        <v>144867758.09496152</v>
      </c>
      <c r="ED592">
        <f t="shared" si="163"/>
        <v>396.62630553035325</v>
      </c>
      <c r="EE592">
        <f t="shared" si="164"/>
        <v>396.62630553035325</v>
      </c>
      <c r="EF592">
        <v>0</v>
      </c>
      <c r="EG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</row>
    <row r="593" spans="1:146" x14ac:dyDescent="0.25">
      <c r="A593">
        <v>23226</v>
      </c>
      <c r="H593">
        <v>49357.344335000002</v>
      </c>
      <c r="I593">
        <v>49357.344335000002</v>
      </c>
      <c r="J593">
        <v>15972.15029</v>
      </c>
      <c r="K593">
        <v>13819.079379000001</v>
      </c>
      <c r="L593">
        <v>13819.079379000001</v>
      </c>
      <c r="M593">
        <v>0</v>
      </c>
      <c r="N593">
        <v>0</v>
      </c>
      <c r="O593">
        <v>0</v>
      </c>
      <c r="P593">
        <v>0</v>
      </c>
      <c r="Q593">
        <v>0</v>
      </c>
      <c r="AF593">
        <v>3</v>
      </c>
      <c r="AG593">
        <v>0.24560000000000001</v>
      </c>
      <c r="BE593">
        <v>32000</v>
      </c>
      <c r="BQ593">
        <v>1</v>
      </c>
      <c r="BR593">
        <v>140</v>
      </c>
      <c r="BS593">
        <v>140</v>
      </c>
      <c r="BT593">
        <v>862</v>
      </c>
      <c r="BU593" t="s">
        <v>809</v>
      </c>
      <c r="BV593" t="s">
        <v>813</v>
      </c>
      <c r="BW593">
        <v>10.63</v>
      </c>
      <c r="BX593">
        <v>-71.64</v>
      </c>
      <c r="BY593" t="s">
        <v>91</v>
      </c>
      <c r="BZ593" t="s">
        <v>91</v>
      </c>
      <c r="CA593" t="s">
        <v>79</v>
      </c>
      <c r="CB593" t="s">
        <v>877</v>
      </c>
      <c r="CC593" t="s">
        <v>74</v>
      </c>
      <c r="CD593" t="s">
        <v>74</v>
      </c>
      <c r="CE593">
        <v>2589.9836258</v>
      </c>
      <c r="CF593">
        <v>282</v>
      </c>
      <c r="CG593">
        <v>367</v>
      </c>
      <c r="CH593">
        <v>479</v>
      </c>
      <c r="CI593">
        <v>570</v>
      </c>
      <c r="CJ593">
        <v>670</v>
      </c>
      <c r="CK593">
        <v>787</v>
      </c>
      <c r="CL593">
        <v>923</v>
      </c>
      <c r="CM593">
        <v>1095</v>
      </c>
      <c r="CN593">
        <v>1303</v>
      </c>
      <c r="CO593">
        <v>1501</v>
      </c>
      <c r="CP593">
        <v>1724</v>
      </c>
      <c r="CQ593">
        <v>1980</v>
      </c>
      <c r="CR593">
        <v>2255</v>
      </c>
      <c r="CS593">
        <v>2522</v>
      </c>
      <c r="CT593" t="s">
        <v>883</v>
      </c>
      <c r="CU593">
        <v>2773</v>
      </c>
      <c r="CV593">
        <v>3008</v>
      </c>
      <c r="CW593">
        <v>11897.2</v>
      </c>
      <c r="CX593" t="s">
        <v>877</v>
      </c>
      <c r="CY593" t="s">
        <v>890</v>
      </c>
      <c r="CZ593">
        <v>1311.4530248000001</v>
      </c>
      <c r="DA593">
        <v>-7103.663579</v>
      </c>
      <c r="DB593">
        <v>2.0291299820000002</v>
      </c>
      <c r="DC593">
        <v>40.812599182</v>
      </c>
      <c r="DD593">
        <f t="shared" si="165"/>
        <v>20.113348846077027</v>
      </c>
      <c r="DE593">
        <v>0.63600897789999999</v>
      </c>
      <c r="DF593">
        <v>34.786598206000001</v>
      </c>
      <c r="DG593">
        <v>1.82831995E-2</v>
      </c>
      <c r="DH593">
        <v>0.29321199999999997</v>
      </c>
      <c r="DI593">
        <v>2.6221100000000002</v>
      </c>
      <c r="DJ593">
        <v>0.76883369999999995</v>
      </c>
      <c r="DK593">
        <v>28740.266609999999</v>
      </c>
      <c r="DL593">
        <v>2717.737091</v>
      </c>
      <c r="DM593">
        <v>9.4561999999999993E-2</v>
      </c>
      <c r="EB593" s="3">
        <v>185.96631334398143</v>
      </c>
      <c r="EC593">
        <f t="shared" si="162"/>
        <v>419354036.5906781</v>
      </c>
      <c r="ED593">
        <f t="shared" si="163"/>
        <v>1148.1287791668119</v>
      </c>
      <c r="EE593">
        <f t="shared" si="164"/>
        <v>1148.1287791668119</v>
      </c>
      <c r="EF593">
        <v>13819.079379000001</v>
      </c>
      <c r="EG593">
        <v>0</v>
      </c>
      <c r="EJ593">
        <v>15968.95624</v>
      </c>
      <c r="EK593">
        <v>15968.95624</v>
      </c>
      <c r="EL593">
        <v>138898.23921</v>
      </c>
      <c r="EM593">
        <v>0</v>
      </c>
      <c r="EN593">
        <v>0</v>
      </c>
      <c r="EO593">
        <v>0</v>
      </c>
    </row>
    <row r="594" spans="1:146" x14ac:dyDescent="0.25">
      <c r="A594">
        <v>23227</v>
      </c>
      <c r="B594">
        <v>4</v>
      </c>
      <c r="C594">
        <v>0.38416988419999998</v>
      </c>
      <c r="D594">
        <v>0</v>
      </c>
      <c r="E594">
        <v>0.61583011580000002</v>
      </c>
      <c r="F594">
        <v>1</v>
      </c>
      <c r="G594">
        <v>0</v>
      </c>
      <c r="H594">
        <v>18439.895369000002</v>
      </c>
      <c r="I594">
        <v>18439.895369000002</v>
      </c>
      <c r="J594">
        <v>18439.895369000002</v>
      </c>
      <c r="K594">
        <v>18439.895369000002</v>
      </c>
      <c r="L594">
        <v>0</v>
      </c>
      <c r="M594">
        <v>14770.745145999999</v>
      </c>
      <c r="N594">
        <v>14770.745145999999</v>
      </c>
      <c r="O594">
        <v>14770.745145999999</v>
      </c>
      <c r="P594">
        <v>0</v>
      </c>
      <c r="Q594">
        <v>0</v>
      </c>
      <c r="R594">
        <v>22044.886483999999</v>
      </c>
      <c r="S594">
        <v>22044.886483999999</v>
      </c>
      <c r="T594">
        <v>22044.886483999999</v>
      </c>
      <c r="U594">
        <v>0</v>
      </c>
      <c r="V594">
        <v>9390.9804287000006</v>
      </c>
      <c r="W594">
        <v>9390.9804287000006</v>
      </c>
      <c r="X594">
        <v>9390.9804287000006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972</v>
      </c>
      <c r="AG594">
        <v>0.68589997290000004</v>
      </c>
      <c r="AH594">
        <v>21.060822329000001</v>
      </c>
      <c r="AI594">
        <v>0.25091440300000001</v>
      </c>
      <c r="AJ594">
        <f>IF(AI594&gt;0,MIN(AH594/AI594,100),100)</f>
        <v>83.93628296020934</v>
      </c>
      <c r="AK594">
        <v>32033.542730000001</v>
      </c>
      <c r="AL594">
        <v>4342.3274959999999</v>
      </c>
      <c r="AM594">
        <v>6.9348146700000002E-2</v>
      </c>
      <c r="AN594">
        <f>IF(AND(AK594=0,AL594=0,AM594=0),1,0)</f>
        <v>0</v>
      </c>
      <c r="AQ594">
        <v>62.488396801</v>
      </c>
      <c r="AR594">
        <v>0</v>
      </c>
      <c r="AS594">
        <v>1087.9887045</v>
      </c>
      <c r="AT594">
        <v>4.1201480300000003E-2</v>
      </c>
      <c r="AU594">
        <v>3.0070692896</v>
      </c>
      <c r="AV594">
        <v>5.4046071237</v>
      </c>
      <c r="AW594">
        <v>1263.5237423999999</v>
      </c>
      <c r="AX594">
        <v>3.6590006600000002E-2</v>
      </c>
      <c r="AY594">
        <v>2492.8270533</v>
      </c>
      <c r="AZ594">
        <v>2.2943542319999999</v>
      </c>
      <c r="BA594">
        <v>64.334890282000003</v>
      </c>
      <c r="BB594">
        <v>751.02796237999996</v>
      </c>
      <c r="BC594">
        <v>334.32987460999999</v>
      </c>
      <c r="BD594">
        <v>0</v>
      </c>
      <c r="BE594">
        <v>33000</v>
      </c>
      <c r="BF594">
        <v>3.1666669999999999</v>
      </c>
      <c r="BG594">
        <v>1268622.5508999999</v>
      </c>
      <c r="BH594">
        <v>58950.102721000003</v>
      </c>
      <c r="BI594">
        <v>8.3908802099999999E-2</v>
      </c>
      <c r="BJ594">
        <v>1.2806614707999999</v>
      </c>
      <c r="BK594">
        <v>0.40474112919999999</v>
      </c>
      <c r="BL594">
        <f>BK594/BJ594</f>
        <v>0.31604068555850867</v>
      </c>
      <c r="BM594">
        <v>257.45965853000001</v>
      </c>
      <c r="BN594">
        <v>518</v>
      </c>
      <c r="BO594">
        <f>BN594*365.25*1000000/1000</f>
        <v>189199500</v>
      </c>
      <c r="BP594">
        <f>BO594/(CR594*1000)</f>
        <v>173.73691460055096</v>
      </c>
      <c r="BQ594">
        <v>0</v>
      </c>
      <c r="BR594">
        <v>134</v>
      </c>
      <c r="BS594">
        <v>134</v>
      </c>
      <c r="BT594">
        <v>862</v>
      </c>
      <c r="BU594" t="s">
        <v>809</v>
      </c>
      <c r="BV594" t="s">
        <v>814</v>
      </c>
      <c r="BW594">
        <v>10.15</v>
      </c>
      <c r="BX594">
        <v>-67.349999999999994</v>
      </c>
      <c r="BY594" t="s">
        <v>91</v>
      </c>
      <c r="BZ594" t="s">
        <v>91</v>
      </c>
      <c r="CA594" t="s">
        <v>79</v>
      </c>
      <c r="CB594" t="s">
        <v>877</v>
      </c>
      <c r="CC594" t="s">
        <v>80</v>
      </c>
      <c r="CD594" t="s">
        <v>881</v>
      </c>
      <c r="CE594">
        <v>589.09886571000004</v>
      </c>
      <c r="CF594">
        <v>58</v>
      </c>
      <c r="CG594">
        <v>79</v>
      </c>
      <c r="CH594">
        <v>106</v>
      </c>
      <c r="CI594">
        <v>160</v>
      </c>
      <c r="CJ594">
        <v>246</v>
      </c>
      <c r="CK594">
        <v>342</v>
      </c>
      <c r="CL594">
        <v>456</v>
      </c>
      <c r="CM594">
        <v>592</v>
      </c>
      <c r="CN594">
        <v>760</v>
      </c>
      <c r="CO594">
        <v>831</v>
      </c>
      <c r="CP594">
        <v>898</v>
      </c>
      <c r="CQ594">
        <v>976</v>
      </c>
      <c r="CR594">
        <v>1089</v>
      </c>
      <c r="CS594">
        <v>1222</v>
      </c>
      <c r="CT594" t="s">
        <v>886</v>
      </c>
      <c r="CU594">
        <v>1353</v>
      </c>
      <c r="CV594">
        <v>1478</v>
      </c>
      <c r="CW594">
        <v>10746.4</v>
      </c>
      <c r="CX594" t="s">
        <v>877</v>
      </c>
      <c r="CY594" t="s">
        <v>890</v>
      </c>
      <c r="CZ594">
        <v>1252.4780444</v>
      </c>
      <c r="DA594">
        <v>-6684.6134009999996</v>
      </c>
      <c r="DB594">
        <v>0.49826300140000002</v>
      </c>
      <c r="DC594">
        <v>58.957099915000001</v>
      </c>
      <c r="DD594">
        <f t="shared" si="165"/>
        <v>100</v>
      </c>
      <c r="DE594">
        <v>0.20728899540000001</v>
      </c>
      <c r="DF594">
        <v>0.47771599889999999</v>
      </c>
      <c r="DG594">
        <v>0.43391600250000001</v>
      </c>
      <c r="DH594">
        <v>1.3094739900000001</v>
      </c>
      <c r="DI594">
        <v>0.51423300000000005</v>
      </c>
      <c r="DJ594">
        <v>0.67337468</v>
      </c>
      <c r="DK594">
        <v>0</v>
      </c>
      <c r="DL594">
        <v>0</v>
      </c>
      <c r="DM594">
        <v>0</v>
      </c>
      <c r="DN594">
        <f>IF(AND(D594=1,AM594&gt;1),1,0)</f>
        <v>0</v>
      </c>
      <c r="DO594">
        <f>IF(AND(DN594=0,AN594=1),AO594,DN594)</f>
        <v>0</v>
      </c>
      <c r="DP594">
        <f>IF(AND(E594=1,AS595&gt;0.3),1,0)</f>
        <v>0</v>
      </c>
      <c r="DQ594">
        <f>IF(AND(F594=1,AT595&gt;0.4),1,0)</f>
        <v>0</v>
      </c>
      <c r="DR594">
        <f>IF(AND($F594=1,$AT595&gt;1),1,0)</f>
        <v>0</v>
      </c>
      <c r="DS594">
        <f>IF(AND($F594=1,$AX594&gt;0.3),1,0)</f>
        <v>0</v>
      </c>
      <c r="DT594">
        <f>IF(AND($F594=1,$AX594&gt;0.4),1,0)</f>
        <v>0</v>
      </c>
      <c r="DU594">
        <f>IF(AND($F594=1,$AX594&gt;1),1,0)</f>
        <v>0</v>
      </c>
      <c r="DV594">
        <f>IF(AND($F594=1,$BI594&gt;0.3),1,0)</f>
        <v>0</v>
      </c>
      <c r="DW594">
        <f>IF(AND($F594=1,$BI594&gt;0.4),1,0)</f>
        <v>0</v>
      </c>
      <c r="DX594">
        <f>IF(AND($F594=1,$BI594&gt;1),1,0)</f>
        <v>0</v>
      </c>
      <c r="DY594">
        <f>IF(AND($F594=1,$BL594&gt;0.3),1,0)</f>
        <v>1</v>
      </c>
      <c r="DZ594">
        <f>IF(AND($F594=1,$BL594&gt;0.4),1,0)</f>
        <v>0</v>
      </c>
      <c r="EA594">
        <f>IF(AND($F594=1,$BL594&gt;1),1,0)</f>
        <v>0</v>
      </c>
      <c r="EB594" s="3">
        <v>185.96631334398143</v>
      </c>
      <c r="EC594">
        <f t="shared" si="162"/>
        <v>202517315.23159578</v>
      </c>
      <c r="ED594">
        <f t="shared" si="163"/>
        <v>554.46219091470448</v>
      </c>
      <c r="EE594">
        <f t="shared" si="164"/>
        <v>518</v>
      </c>
      <c r="EF594">
        <v>18439.895369000002</v>
      </c>
      <c r="EG594">
        <v>14770.745145999999</v>
      </c>
      <c r="EH594">
        <v>0</v>
      </c>
      <c r="EI594">
        <v>0</v>
      </c>
      <c r="EJ594">
        <v>14770.745145999999</v>
      </c>
      <c r="EK594">
        <v>14770.745145999999</v>
      </c>
      <c r="EL594">
        <v>161820.03365</v>
      </c>
      <c r="EM594">
        <v>0</v>
      </c>
      <c r="EN594">
        <v>0</v>
      </c>
      <c r="EO594">
        <v>150027.92271000001</v>
      </c>
      <c r="EP594">
        <v>5166.6390936999996</v>
      </c>
    </row>
    <row r="595" spans="1:146" x14ac:dyDescent="0.25">
      <c r="A595">
        <v>23233</v>
      </c>
      <c r="H595">
        <v>22126.840119</v>
      </c>
      <c r="I595">
        <v>22126.840119</v>
      </c>
      <c r="J595">
        <v>22126.840119</v>
      </c>
      <c r="K595">
        <v>22126.840119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AF595">
        <v>552</v>
      </c>
      <c r="AG595">
        <v>0.64889997239999997</v>
      </c>
      <c r="BE595">
        <v>33000</v>
      </c>
      <c r="BQ595">
        <v>0</v>
      </c>
      <c r="BR595">
        <v>135</v>
      </c>
      <c r="BS595">
        <v>135</v>
      </c>
      <c r="BT595">
        <v>862</v>
      </c>
      <c r="BU595" t="s">
        <v>809</v>
      </c>
      <c r="BV595" t="s">
        <v>691</v>
      </c>
      <c r="BW595">
        <v>10.18</v>
      </c>
      <c r="BX595">
        <v>-68</v>
      </c>
      <c r="BY595" t="s">
        <v>91</v>
      </c>
      <c r="BZ595" t="s">
        <v>91</v>
      </c>
      <c r="CA595" t="s">
        <v>79</v>
      </c>
      <c r="CB595" t="s">
        <v>877</v>
      </c>
      <c r="CC595" t="s">
        <v>93</v>
      </c>
      <c r="CD595" t="s">
        <v>881</v>
      </c>
      <c r="CE595">
        <v>939.01824595000005</v>
      </c>
      <c r="CF595">
        <v>126</v>
      </c>
      <c r="CG595">
        <v>164</v>
      </c>
      <c r="CH595">
        <v>214</v>
      </c>
      <c r="CI595">
        <v>295</v>
      </c>
      <c r="CJ595">
        <v>412</v>
      </c>
      <c r="CK595">
        <v>546</v>
      </c>
      <c r="CL595">
        <v>709</v>
      </c>
      <c r="CM595">
        <v>873</v>
      </c>
      <c r="CN595">
        <v>1053</v>
      </c>
      <c r="CO595">
        <v>1213</v>
      </c>
      <c r="CP595">
        <v>1392</v>
      </c>
      <c r="CQ595">
        <v>1597</v>
      </c>
      <c r="CR595">
        <v>1821</v>
      </c>
      <c r="CS595">
        <v>2041</v>
      </c>
      <c r="CT595" t="s">
        <v>886</v>
      </c>
      <c r="CU595">
        <v>2249</v>
      </c>
      <c r="CV595">
        <v>2444</v>
      </c>
      <c r="CW595">
        <v>10746.4</v>
      </c>
      <c r="CX595" t="s">
        <v>877</v>
      </c>
      <c r="CY595" t="s">
        <v>890</v>
      </c>
      <c r="CZ595">
        <v>1256.1649892</v>
      </c>
      <c r="DA595">
        <v>-6748.7359399999996</v>
      </c>
      <c r="DB595">
        <v>0.1034509987</v>
      </c>
      <c r="DC595">
        <v>44.926998138000002</v>
      </c>
      <c r="DD595">
        <f t="shared" si="165"/>
        <v>100</v>
      </c>
      <c r="DE595">
        <v>0</v>
      </c>
      <c r="DF595">
        <v>0.3589859903</v>
      </c>
      <c r="DG595">
        <v>0</v>
      </c>
      <c r="DH595">
        <v>1.3094739900000001</v>
      </c>
      <c r="DI595">
        <v>0.51423300000000005</v>
      </c>
      <c r="DJ595">
        <v>0.67337468</v>
      </c>
      <c r="DK595">
        <v>0</v>
      </c>
      <c r="DL595">
        <v>0</v>
      </c>
      <c r="DM595">
        <v>0</v>
      </c>
      <c r="EB595" s="3">
        <v>185.96631334398143</v>
      </c>
      <c r="EC595">
        <f t="shared" si="162"/>
        <v>338644656.59939021</v>
      </c>
      <c r="ED595">
        <f t="shared" si="163"/>
        <v>927.15853962872063</v>
      </c>
      <c r="EE595">
        <f t="shared" si="164"/>
        <v>927.15853962872063</v>
      </c>
      <c r="EF595">
        <v>22126.840119</v>
      </c>
      <c r="EG595">
        <v>0</v>
      </c>
      <c r="EJ595">
        <v>37.315850402999999</v>
      </c>
      <c r="EK595">
        <v>37.315850402999999</v>
      </c>
      <c r="EL595">
        <v>145839.7733</v>
      </c>
      <c r="EM595">
        <v>0</v>
      </c>
      <c r="EN595">
        <v>16646.821313</v>
      </c>
      <c r="EO595">
        <v>123061.54206000001</v>
      </c>
    </row>
    <row r="596" spans="1:146" x14ac:dyDescent="0.25">
      <c r="A596">
        <v>23237</v>
      </c>
      <c r="H596">
        <v>102274.42526</v>
      </c>
      <c r="I596">
        <v>96123.720151000001</v>
      </c>
      <c r="J596">
        <v>53114.935084999997</v>
      </c>
      <c r="K596">
        <v>53114.935084999997</v>
      </c>
      <c r="L596">
        <v>0</v>
      </c>
      <c r="M596">
        <v>102362.21088</v>
      </c>
      <c r="N596">
        <v>102362.21088</v>
      </c>
      <c r="O596">
        <v>102362.21088</v>
      </c>
      <c r="P596">
        <v>3958.6712846999999</v>
      </c>
      <c r="Q596">
        <v>3958.6712846999999</v>
      </c>
      <c r="AF596">
        <v>29</v>
      </c>
      <c r="AG596">
        <v>2.3E-2</v>
      </c>
      <c r="BE596">
        <v>600000</v>
      </c>
      <c r="BQ596">
        <v>1</v>
      </c>
      <c r="BR596">
        <v>156</v>
      </c>
      <c r="BS596">
        <v>156</v>
      </c>
      <c r="BT596">
        <v>887</v>
      </c>
      <c r="BU596" t="s">
        <v>815</v>
      </c>
      <c r="BV596" t="s">
        <v>816</v>
      </c>
      <c r="BW596">
        <v>12.78</v>
      </c>
      <c r="BX596">
        <v>45.04</v>
      </c>
      <c r="BY596" t="s">
        <v>71</v>
      </c>
      <c r="BZ596" t="s">
        <v>88</v>
      </c>
      <c r="CA596" t="s">
        <v>118</v>
      </c>
      <c r="CB596" t="s">
        <v>879</v>
      </c>
      <c r="CC596" t="s">
        <v>621</v>
      </c>
      <c r="CD596" t="s">
        <v>96</v>
      </c>
      <c r="CE596">
        <v>496.83380484000003</v>
      </c>
      <c r="CF596">
        <v>72</v>
      </c>
      <c r="CG596">
        <v>93</v>
      </c>
      <c r="CH596">
        <v>121</v>
      </c>
      <c r="CI596">
        <v>158</v>
      </c>
      <c r="CJ596">
        <v>206</v>
      </c>
      <c r="CK596">
        <v>246</v>
      </c>
      <c r="CL596">
        <v>264</v>
      </c>
      <c r="CM596">
        <v>283</v>
      </c>
      <c r="CN596">
        <v>326</v>
      </c>
      <c r="CO596">
        <v>407</v>
      </c>
      <c r="CP596">
        <v>495</v>
      </c>
      <c r="CQ596">
        <v>601</v>
      </c>
      <c r="CR596">
        <v>746</v>
      </c>
      <c r="CS596">
        <v>965</v>
      </c>
      <c r="CT596" t="s">
        <v>884</v>
      </c>
      <c r="CU596">
        <v>1247</v>
      </c>
      <c r="CV596">
        <v>1581</v>
      </c>
      <c r="CW596">
        <v>2675.09</v>
      </c>
      <c r="CX596" t="s">
        <v>879</v>
      </c>
      <c r="CY596" t="s">
        <v>889</v>
      </c>
      <c r="CZ596">
        <v>1575.1536444000001</v>
      </c>
      <c r="DA596">
        <v>4444.6723131999997</v>
      </c>
      <c r="DB596">
        <v>0</v>
      </c>
      <c r="DC596">
        <v>5.4997501373000004</v>
      </c>
      <c r="DD596">
        <f t="shared" si="165"/>
        <v>100</v>
      </c>
      <c r="DE596">
        <v>6.7530000000000003E-3</v>
      </c>
      <c r="DF596">
        <v>2.6765000000000001E-2</v>
      </c>
      <c r="DG596">
        <v>0.25230399999999997</v>
      </c>
      <c r="DH596">
        <v>0.74162949</v>
      </c>
      <c r="DI596">
        <v>0.52365399999999995</v>
      </c>
      <c r="DJ596">
        <v>0.38835755</v>
      </c>
      <c r="DK596">
        <v>29735.536749999999</v>
      </c>
      <c r="DL596">
        <v>1010159.8649</v>
      </c>
      <c r="DM596">
        <v>33.971468999999999</v>
      </c>
      <c r="EB596" s="3">
        <v>32.976605276256841</v>
      </c>
      <c r="EC596">
        <f t="shared" si="162"/>
        <v>24600547.536087606</v>
      </c>
      <c r="ED596">
        <f t="shared" si="163"/>
        <v>67.352628435558131</v>
      </c>
      <c r="EE596">
        <f t="shared" si="164"/>
        <v>67.352628435558131</v>
      </c>
      <c r="EF596">
        <v>53114.935084999997</v>
      </c>
      <c r="EG596">
        <v>3958.6712846999999</v>
      </c>
      <c r="EJ596">
        <v>0</v>
      </c>
      <c r="EK596">
        <v>0</v>
      </c>
      <c r="EL596">
        <v>307559.91860999999</v>
      </c>
      <c r="EM596">
        <v>198640.85745000001</v>
      </c>
      <c r="EN596">
        <v>333264.96334000002</v>
      </c>
      <c r="EO596">
        <v>333264.96334000002</v>
      </c>
    </row>
    <row r="597" spans="1:146" x14ac:dyDescent="0.25">
      <c r="A597">
        <v>23239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152217.97656000001</v>
      </c>
      <c r="I597">
        <v>152217.97656000001</v>
      </c>
      <c r="J597">
        <v>152217.97656000001</v>
      </c>
      <c r="K597">
        <v>137072.5791</v>
      </c>
      <c r="L597">
        <v>14627.054548</v>
      </c>
      <c r="M597">
        <v>20487.247493999999</v>
      </c>
      <c r="N597">
        <v>20487.247493999999</v>
      </c>
      <c r="O597">
        <v>20487.247493999999</v>
      </c>
      <c r="P597">
        <v>20487.247493999999</v>
      </c>
      <c r="Q597">
        <v>20487.247493999999</v>
      </c>
      <c r="R597">
        <v>21914.520853000002</v>
      </c>
      <c r="S597">
        <v>21914.520853000002</v>
      </c>
      <c r="T597">
        <v>0</v>
      </c>
      <c r="U597">
        <v>0</v>
      </c>
      <c r="V597">
        <v>76828.028443000003</v>
      </c>
      <c r="W597">
        <v>76828.028443000003</v>
      </c>
      <c r="X597">
        <v>76828.028443000003</v>
      </c>
      <c r="Y597">
        <v>27864.057386</v>
      </c>
      <c r="Z597">
        <v>27864.057386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2229</v>
      </c>
      <c r="AG597">
        <v>0.1579000056</v>
      </c>
      <c r="AH597">
        <v>98.693000794</v>
      </c>
      <c r="AI597">
        <v>26.579500198000002</v>
      </c>
      <c r="AJ597">
        <f>IF(AI597&gt;0,MIN(AH597/AI597,100),100)</f>
        <v>3.713124778825835</v>
      </c>
      <c r="AK597">
        <v>0</v>
      </c>
      <c r="AL597">
        <v>0</v>
      </c>
      <c r="AM597">
        <v>0</v>
      </c>
      <c r="AN597">
        <f>IF(AND(AK597=0,AL597=0,AM597=0),1,0)</f>
        <v>1</v>
      </c>
      <c r="AO597">
        <v>1</v>
      </c>
      <c r="AP597" t="s">
        <v>920</v>
      </c>
      <c r="AQ597">
        <v>7.9826454300999998</v>
      </c>
      <c r="AR597">
        <v>0</v>
      </c>
      <c r="BE597">
        <v>49000</v>
      </c>
      <c r="BF597">
        <v>1.285714</v>
      </c>
      <c r="BQ597">
        <v>0</v>
      </c>
      <c r="BR597">
        <v>167</v>
      </c>
      <c r="BS597">
        <v>167</v>
      </c>
      <c r="BT597">
        <v>887</v>
      </c>
      <c r="BU597" t="s">
        <v>815</v>
      </c>
      <c r="BV597" t="s">
        <v>817</v>
      </c>
      <c r="BW597">
        <v>15.38</v>
      </c>
      <c r="BX597">
        <v>44.21</v>
      </c>
      <c r="BY597" t="s">
        <v>71</v>
      </c>
      <c r="BZ597" t="s">
        <v>88</v>
      </c>
      <c r="CA597" t="s">
        <v>118</v>
      </c>
      <c r="CB597" t="s">
        <v>879</v>
      </c>
      <c r="CC597" t="s">
        <v>96</v>
      </c>
      <c r="CD597" t="s">
        <v>96</v>
      </c>
      <c r="CE597">
        <v>1947.6508113</v>
      </c>
      <c r="CF597">
        <v>46</v>
      </c>
      <c r="CG597">
        <v>58</v>
      </c>
      <c r="CH597">
        <v>72</v>
      </c>
      <c r="CI597">
        <v>89</v>
      </c>
      <c r="CJ597">
        <v>111</v>
      </c>
      <c r="CK597">
        <v>141</v>
      </c>
      <c r="CL597">
        <v>238</v>
      </c>
      <c r="CM597">
        <v>402</v>
      </c>
      <c r="CN597">
        <v>653</v>
      </c>
      <c r="CO597">
        <v>1033</v>
      </c>
      <c r="CP597">
        <v>1347</v>
      </c>
      <c r="CQ597">
        <v>1757</v>
      </c>
      <c r="CR597">
        <v>2293</v>
      </c>
      <c r="CS597">
        <v>2984</v>
      </c>
      <c r="CT597" t="s">
        <v>883</v>
      </c>
      <c r="CU597">
        <v>3820</v>
      </c>
      <c r="CV597">
        <v>4790</v>
      </c>
      <c r="CW597">
        <v>2198.2199999999998</v>
      </c>
      <c r="CX597" t="s">
        <v>879</v>
      </c>
      <c r="CY597" t="s">
        <v>889</v>
      </c>
      <c r="CZ597">
        <v>1892.889277</v>
      </c>
      <c r="DA597">
        <v>4332.1854829000004</v>
      </c>
      <c r="DB597">
        <v>26.579500198000002</v>
      </c>
      <c r="DC597">
        <v>98.693000794</v>
      </c>
      <c r="DD597">
        <f t="shared" si="165"/>
        <v>3.713124778825835</v>
      </c>
      <c r="DE597">
        <v>0.84368300439999999</v>
      </c>
      <c r="DF597" s="1">
        <v>1.4640000000000001E-8</v>
      </c>
      <c r="DG597">
        <v>100</v>
      </c>
      <c r="DH597">
        <v>0.80366974999999996</v>
      </c>
      <c r="DI597">
        <v>1.56243</v>
      </c>
      <c r="DJ597">
        <v>1.25567575</v>
      </c>
      <c r="DK597">
        <v>0</v>
      </c>
      <c r="DL597">
        <v>0</v>
      </c>
      <c r="DM597">
        <v>0</v>
      </c>
      <c r="DN597">
        <f>IF(AND(D597=1,AM597&gt;1),1,0)</f>
        <v>0</v>
      </c>
      <c r="DO597">
        <f>IF(AND(DN597=0,AN597=1),AO597,DN597)</f>
        <v>1</v>
      </c>
      <c r="DP597">
        <f>IF(AND(E597=1,AS598&gt;0.3),1,0)</f>
        <v>0</v>
      </c>
      <c r="DQ597">
        <f>IF(AND(F597=1,AT598&gt;0.4),1,0)</f>
        <v>0</v>
      </c>
      <c r="DR597">
        <f>IF(AND($F597=1,$AT598&gt;1),1,0)</f>
        <v>0</v>
      </c>
      <c r="DS597">
        <f>IF(AND($F597=1,$AX597&gt;0.3),1,0)</f>
        <v>0</v>
      </c>
      <c r="DT597">
        <f>IF(AND($F597=1,$AX597&gt;0.4),1,0)</f>
        <v>0</v>
      </c>
      <c r="DU597">
        <f>IF(AND($F597=1,$AX597&gt;1),1,0)</f>
        <v>0</v>
      </c>
      <c r="DV597">
        <f>IF(AND($F597=1,$BI597&gt;0.3),1,0)</f>
        <v>0</v>
      </c>
      <c r="DW597">
        <f>IF(AND($F597=1,$BI597&gt;0.4),1,0)</f>
        <v>0</v>
      </c>
      <c r="DX597">
        <f>IF(AND($F597=1,$BI597&gt;1),1,0)</f>
        <v>0</v>
      </c>
      <c r="DY597">
        <f>IF(AND($F597=1,$BL597&gt;0.3),1,0)</f>
        <v>0</v>
      </c>
      <c r="DZ597">
        <f>IF(AND($F597=1,$BL597&gt;0.4),1,0)</f>
        <v>0</v>
      </c>
      <c r="EA597">
        <f>IF(AND($F597=1,$BL597&gt;1),1,0)</f>
        <v>0</v>
      </c>
      <c r="EB597" s="3">
        <v>32.976605276256841</v>
      </c>
      <c r="EC597">
        <f t="shared" si="162"/>
        <v>75615355.898456946</v>
      </c>
      <c r="ED597">
        <f t="shared" si="163"/>
        <v>207.02356166586432</v>
      </c>
      <c r="EE597">
        <f t="shared" si="164"/>
        <v>207.02356166586432</v>
      </c>
      <c r="EF597">
        <v>137072.5791</v>
      </c>
      <c r="EG597">
        <v>20487.247493999999</v>
      </c>
      <c r="EH597">
        <v>0</v>
      </c>
      <c r="EI597">
        <v>28108.872828</v>
      </c>
      <c r="EJ597">
        <v>28241.711098</v>
      </c>
      <c r="EK597">
        <v>48961.648693000003</v>
      </c>
      <c r="EL597">
        <v>271642.65875</v>
      </c>
      <c r="EM597">
        <v>287260.17992000002</v>
      </c>
      <c r="EN597">
        <v>325592.08578000002</v>
      </c>
      <c r="EO597">
        <v>325592.08578000002</v>
      </c>
    </row>
    <row r="598" spans="1:146" x14ac:dyDescent="0.25">
      <c r="A598">
        <v>23241</v>
      </c>
      <c r="B598">
        <v>3</v>
      </c>
      <c r="C598">
        <v>0.33333333329999998</v>
      </c>
      <c r="D598">
        <v>0</v>
      </c>
      <c r="E598">
        <v>0.66666666669999997</v>
      </c>
      <c r="F598">
        <v>1</v>
      </c>
      <c r="G598">
        <v>0</v>
      </c>
      <c r="H598">
        <v>197733.86374999999</v>
      </c>
      <c r="I598">
        <v>197733.86374999999</v>
      </c>
      <c r="J598">
        <v>0</v>
      </c>
      <c r="K598">
        <v>0</v>
      </c>
      <c r="L598">
        <v>0</v>
      </c>
      <c r="M598">
        <v>143705.51652</v>
      </c>
      <c r="N598">
        <v>143705.51652</v>
      </c>
      <c r="O598">
        <v>143705.51652</v>
      </c>
      <c r="P598">
        <v>0</v>
      </c>
      <c r="Q598">
        <v>0</v>
      </c>
      <c r="R598">
        <v>130675.02201</v>
      </c>
      <c r="S598">
        <v>130675.02201</v>
      </c>
      <c r="T598">
        <v>0</v>
      </c>
      <c r="U598">
        <v>0</v>
      </c>
      <c r="V598">
        <v>21597.009178</v>
      </c>
      <c r="W598">
        <v>0</v>
      </c>
      <c r="X598">
        <v>0</v>
      </c>
      <c r="Y598">
        <v>0</v>
      </c>
      <c r="Z598">
        <v>0</v>
      </c>
      <c r="AA598">
        <v>40977.357879000003</v>
      </c>
      <c r="AB598">
        <v>40977.357879000003</v>
      </c>
      <c r="AC598">
        <v>0</v>
      </c>
      <c r="AD598">
        <v>0</v>
      </c>
      <c r="AE598">
        <v>0</v>
      </c>
      <c r="AF598">
        <v>149</v>
      </c>
      <c r="AG598">
        <v>0.68889999390000001</v>
      </c>
      <c r="AH598">
        <v>0</v>
      </c>
      <c r="AI598">
        <v>9.1281499863000004</v>
      </c>
      <c r="AJ598">
        <f>IF(AI598&gt;0,MIN(AH598/AI598,100),100)</f>
        <v>0</v>
      </c>
      <c r="AK598">
        <v>324249.31855000003</v>
      </c>
      <c r="AL598">
        <v>2396674.6790999998</v>
      </c>
      <c r="AM598">
        <v>7.3914559999999998</v>
      </c>
      <c r="AN598">
        <f>IF(AND(AK598=0,AL598=0,AM598=0),1,0)</f>
        <v>0</v>
      </c>
      <c r="AQ598">
        <v>3.0358429181000002</v>
      </c>
      <c r="AR598">
        <v>0</v>
      </c>
      <c r="AS598">
        <v>282.90984056000002</v>
      </c>
      <c r="AT598">
        <v>0.16705400000000001</v>
      </c>
      <c r="AU598">
        <v>47.261249139999997</v>
      </c>
      <c r="AV598">
        <v>41.596599578999999</v>
      </c>
      <c r="AW598">
        <v>125.17299652</v>
      </c>
      <c r="AX598">
        <v>0.33231300120000001</v>
      </c>
      <c r="AY598">
        <v>293282.74</v>
      </c>
      <c r="AZ598">
        <v>4.3034999999999997</v>
      </c>
      <c r="BA598">
        <v>20631.84</v>
      </c>
      <c r="BB598">
        <v>57741.38</v>
      </c>
      <c r="BC598">
        <v>31632.240000000002</v>
      </c>
      <c r="BD598">
        <v>0</v>
      </c>
      <c r="BE598">
        <v>1100000</v>
      </c>
      <c r="BF598">
        <v>3.8</v>
      </c>
      <c r="BG598">
        <v>173032914.06</v>
      </c>
      <c r="BH598">
        <v>22635786.828000002</v>
      </c>
      <c r="BI598">
        <v>0.1308170263</v>
      </c>
      <c r="BJ598">
        <v>129.12649536000001</v>
      </c>
      <c r="BK598">
        <v>27.518592829999999</v>
      </c>
      <c r="BL598">
        <f>BK598/BJ598</f>
        <v>0.21311344936048296</v>
      </c>
      <c r="BM598">
        <v>69.773674790000001</v>
      </c>
      <c r="BQ598">
        <v>1</v>
      </c>
      <c r="BR598">
        <v>559</v>
      </c>
      <c r="BS598">
        <v>558</v>
      </c>
      <c r="BT598">
        <v>688</v>
      </c>
      <c r="BU598" t="s">
        <v>818</v>
      </c>
      <c r="BV598" t="s">
        <v>819</v>
      </c>
      <c r="BW598">
        <v>44.81</v>
      </c>
      <c r="BX598">
        <v>20.47</v>
      </c>
      <c r="BY598" t="s">
        <v>109</v>
      </c>
      <c r="BZ598" t="s">
        <v>366</v>
      </c>
      <c r="CA598" t="s">
        <v>79</v>
      </c>
      <c r="CB598" t="s">
        <v>877</v>
      </c>
      <c r="CC598" t="s">
        <v>80</v>
      </c>
      <c r="CD598" t="s">
        <v>881</v>
      </c>
      <c r="CE598">
        <v>728.05282499999998</v>
      </c>
      <c r="CF598">
        <v>432</v>
      </c>
      <c r="CG598">
        <v>523</v>
      </c>
      <c r="CH598">
        <v>638</v>
      </c>
      <c r="CI598">
        <v>751</v>
      </c>
      <c r="CJ598">
        <v>878</v>
      </c>
      <c r="CK598">
        <v>975</v>
      </c>
      <c r="CL598">
        <v>1073</v>
      </c>
      <c r="CM598">
        <v>1107</v>
      </c>
      <c r="CN598">
        <v>1130</v>
      </c>
      <c r="CO598">
        <v>1128</v>
      </c>
      <c r="CP598">
        <v>1122</v>
      </c>
      <c r="CQ598">
        <v>1125</v>
      </c>
      <c r="CR598">
        <v>1133</v>
      </c>
      <c r="CS598">
        <v>1146</v>
      </c>
      <c r="CT598" t="s">
        <v>886</v>
      </c>
      <c r="CU598">
        <v>1185</v>
      </c>
      <c r="CV598">
        <v>1243</v>
      </c>
      <c r="CW598">
        <v>7424.21</v>
      </c>
      <c r="CX598" t="s">
        <v>877</v>
      </c>
      <c r="CY598" t="s">
        <v>890</v>
      </c>
      <c r="CZ598">
        <v>5319.6197754000004</v>
      </c>
      <c r="DA598">
        <v>1656.8029503</v>
      </c>
      <c r="DB598">
        <v>9.1281499863000004</v>
      </c>
      <c r="DC598">
        <v>0</v>
      </c>
      <c r="DD598">
        <f t="shared" si="165"/>
        <v>0</v>
      </c>
      <c r="DE598">
        <v>41.596599578999999</v>
      </c>
      <c r="DF598">
        <v>125.17299652</v>
      </c>
      <c r="DG598">
        <v>0.33231300120000001</v>
      </c>
      <c r="DH598">
        <v>282.90984056000002</v>
      </c>
      <c r="DI598">
        <v>0.16705400000000001</v>
      </c>
      <c r="DJ598">
        <v>47.261249139999997</v>
      </c>
      <c r="DK598">
        <v>324249.31855000003</v>
      </c>
      <c r="DL598">
        <v>2396674.6790999998</v>
      </c>
      <c r="DM598">
        <v>7.3914559999999998</v>
      </c>
      <c r="DN598">
        <f>IF(AND(D598=1,AM598&gt;1),1,0)</f>
        <v>0</v>
      </c>
      <c r="DO598">
        <f>IF(AND(DN598=0,AN598=1),AO598,DN598)</f>
        <v>0</v>
      </c>
      <c r="DP598">
        <f>IF(AND(E598=1,AS599&gt;0.3),1,0)</f>
        <v>0</v>
      </c>
      <c r="DQ598">
        <f>IF(AND(F598=1,AT599&gt;0.4),1,0)</f>
        <v>0</v>
      </c>
      <c r="DR598">
        <f>IF(AND($F598=1,$AT599&gt;1),1,0)</f>
        <v>0</v>
      </c>
      <c r="DS598">
        <f>IF(AND($F598=1,$AX598&gt;0.3),1,0)</f>
        <v>1</v>
      </c>
      <c r="DT598">
        <f>IF(AND($F598=1,$AX598&gt;0.4),1,0)</f>
        <v>0</v>
      </c>
      <c r="DU598">
        <f>IF(AND($F598=1,$AX598&gt;1),1,0)</f>
        <v>0</v>
      </c>
      <c r="DV598">
        <f>IF(AND($F598=1,$BI598&gt;0.3),1,0)</f>
        <v>0</v>
      </c>
      <c r="DW598">
        <f>IF(AND($F598=1,$BI598&gt;0.4),1,0)</f>
        <v>0</v>
      </c>
      <c r="DX598">
        <f>IF(AND($F598=1,$BI598&gt;1),1,0)</f>
        <v>0</v>
      </c>
      <c r="DY598">
        <f>IF(AND($F598=1,$BL598&gt;0.3),1,0)</f>
        <v>0</v>
      </c>
      <c r="DZ598">
        <f>IF(AND($F598=1,$BL598&gt;0.4),1,0)</f>
        <v>0</v>
      </c>
      <c r="EA598">
        <f>IF(AND($F598=1,$BL598&gt;1),1,0)</f>
        <v>0</v>
      </c>
      <c r="EB598" s="3">
        <v>122.86382442885412</v>
      </c>
      <c r="EC598">
        <f t="shared" si="162"/>
        <v>139204713.07789171</v>
      </c>
      <c r="ED598">
        <f t="shared" si="163"/>
        <v>381.12173327280408</v>
      </c>
      <c r="EE598">
        <f t="shared" si="164"/>
        <v>381.12173327280408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587872.93266000005</v>
      </c>
    </row>
    <row r="599" spans="1:146" x14ac:dyDescent="0.25">
      <c r="A599">
        <v>23277</v>
      </c>
      <c r="B599">
        <v>2</v>
      </c>
      <c r="C599">
        <v>0.53</v>
      </c>
      <c r="D599">
        <v>1</v>
      </c>
      <c r="E599">
        <v>0.47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1286</v>
      </c>
      <c r="AG599">
        <v>0.52689999340000004</v>
      </c>
      <c r="AH599">
        <v>19.850778961</v>
      </c>
      <c r="AI599">
        <v>332.13865326000001</v>
      </c>
      <c r="AJ599">
        <f>IF(AI599&gt;0,MIN(AH599/AI599,100),100)</f>
        <v>5.9766542575400573E-2</v>
      </c>
      <c r="AK599">
        <v>0</v>
      </c>
      <c r="AL599">
        <v>0</v>
      </c>
      <c r="AM599">
        <v>0</v>
      </c>
      <c r="AN599">
        <f>IF(AND(AK599=0,AL599=0,AM599=0),1,0)</f>
        <v>1</v>
      </c>
      <c r="AO599">
        <v>1</v>
      </c>
      <c r="AP599" t="s">
        <v>921</v>
      </c>
      <c r="AQ599">
        <v>25.392251244000001</v>
      </c>
      <c r="AR599">
        <v>0</v>
      </c>
      <c r="AS599">
        <v>317.00983544000002</v>
      </c>
      <c r="AT599">
        <v>7.8690700000000006E-3</v>
      </c>
      <c r="AU599">
        <v>2.49457364</v>
      </c>
      <c r="AV599">
        <v>3.3958199024</v>
      </c>
      <c r="AW599">
        <v>491.30700683999999</v>
      </c>
      <c r="AX599">
        <v>6.91181E-3</v>
      </c>
      <c r="AY599">
        <v>152600.17000000001</v>
      </c>
      <c r="AZ599">
        <v>5.8730000000000002</v>
      </c>
      <c r="BA599">
        <v>651.83000000000004</v>
      </c>
      <c r="BB599">
        <v>20112.52</v>
      </c>
      <c r="BC599">
        <v>3766.08</v>
      </c>
      <c r="BD599">
        <v>0</v>
      </c>
      <c r="BE599">
        <v>300000</v>
      </c>
      <c r="BF599">
        <v>2.2272729999999998</v>
      </c>
      <c r="BG599">
        <v>14414285.155999999</v>
      </c>
      <c r="BH599">
        <v>615262.17700000003</v>
      </c>
      <c r="BI599">
        <v>4.2684196299999998E-2</v>
      </c>
      <c r="BJ599">
        <v>45.977851870000002</v>
      </c>
      <c r="BK599">
        <v>0.1865803</v>
      </c>
      <c r="BL599">
        <f>BK599/BJ599</f>
        <v>4.0580473513104993E-3</v>
      </c>
      <c r="BM599">
        <v>23.945887710000001</v>
      </c>
      <c r="BN599">
        <v>200</v>
      </c>
      <c r="BO599">
        <f>BN599*365.25*1000000/1000</f>
        <v>73050000</v>
      </c>
      <c r="BP599">
        <f>BO599/(CR599*1000)</f>
        <v>42.495636998254803</v>
      </c>
      <c r="BQ599">
        <v>0</v>
      </c>
      <c r="BR599">
        <v>44</v>
      </c>
      <c r="BS599">
        <v>44</v>
      </c>
      <c r="BT599">
        <v>894</v>
      </c>
      <c r="BU599" t="s">
        <v>820</v>
      </c>
      <c r="BV599" t="s">
        <v>821</v>
      </c>
      <c r="BW599">
        <v>-15.43</v>
      </c>
      <c r="BX599">
        <v>28.33</v>
      </c>
      <c r="BY599" t="s">
        <v>77</v>
      </c>
      <c r="BZ599" t="s">
        <v>348</v>
      </c>
      <c r="CA599" t="s">
        <v>118</v>
      </c>
      <c r="CB599" t="s">
        <v>879</v>
      </c>
      <c r="CC599" t="s">
        <v>93</v>
      </c>
      <c r="CD599" t="s">
        <v>881</v>
      </c>
      <c r="CE599">
        <v>2390.1589755999998</v>
      </c>
      <c r="CF599">
        <v>31</v>
      </c>
      <c r="CG599">
        <v>53</v>
      </c>
      <c r="CH599">
        <v>91</v>
      </c>
      <c r="CI599">
        <v>160</v>
      </c>
      <c r="CJ599">
        <v>278</v>
      </c>
      <c r="CK599">
        <v>385</v>
      </c>
      <c r="CL599">
        <v>533</v>
      </c>
      <c r="CM599">
        <v>636</v>
      </c>
      <c r="CN599">
        <v>757</v>
      </c>
      <c r="CO599">
        <v>902</v>
      </c>
      <c r="CP599">
        <v>1073</v>
      </c>
      <c r="CQ599">
        <v>1356</v>
      </c>
      <c r="CR599">
        <v>1719</v>
      </c>
      <c r="CS599">
        <v>2178</v>
      </c>
      <c r="CT599" t="s">
        <v>886</v>
      </c>
      <c r="CU599">
        <v>2764</v>
      </c>
      <c r="CV599">
        <v>3496</v>
      </c>
      <c r="CW599">
        <v>886.68899999999996</v>
      </c>
      <c r="CX599" t="s">
        <v>889</v>
      </c>
      <c r="CY599" t="s">
        <v>889</v>
      </c>
      <c r="CZ599">
        <v>-1898.985596</v>
      </c>
      <c r="DA599">
        <v>2775.6746201000001</v>
      </c>
      <c r="DB599">
        <v>364.75900268999999</v>
      </c>
      <c r="DC599">
        <v>37.454299927000001</v>
      </c>
      <c r="DD599">
        <f t="shared" si="165"/>
        <v>0.10268231805324766</v>
      </c>
      <c r="DE599">
        <v>3.3958199024</v>
      </c>
      <c r="DF599">
        <v>491.30700683999999</v>
      </c>
      <c r="DG599">
        <v>6.91181E-3</v>
      </c>
      <c r="DH599">
        <v>317.00983544000002</v>
      </c>
      <c r="DI599">
        <v>7.8690700000000006E-3</v>
      </c>
      <c r="DJ599">
        <v>2.49457364</v>
      </c>
      <c r="DK599">
        <v>0</v>
      </c>
      <c r="DL599">
        <v>0</v>
      </c>
      <c r="DM599">
        <v>0</v>
      </c>
      <c r="DN599">
        <f>IF(AND(D599=1,AM599&gt;1),1,0)</f>
        <v>0</v>
      </c>
      <c r="DO599">
        <f>IF(AND(DN599=0,AN599=1),AO599,DN599)</f>
        <v>1</v>
      </c>
      <c r="DP599">
        <f>IF(AND(E599=1,AS600&gt;0.3),1,0)</f>
        <v>0</v>
      </c>
      <c r="DQ599">
        <f>IF(AND(F599=1,AT600&gt;0.4),1,0)</f>
        <v>0</v>
      </c>
      <c r="DR599">
        <f>IF(AND($F599=1,$AT600&gt;1),1,0)</f>
        <v>0</v>
      </c>
      <c r="DS599">
        <f>IF(AND($F599=1,$AX599&gt;0.3),1,0)</f>
        <v>0</v>
      </c>
      <c r="DT599">
        <f>IF(AND($F599=1,$AX599&gt;0.4),1,0)</f>
        <v>0</v>
      </c>
      <c r="DU599">
        <f>IF(AND($F599=1,$AX599&gt;1),1,0)</f>
        <v>0</v>
      </c>
      <c r="DV599">
        <f>IF(AND($F599=1,$BI599&gt;0.3),1,0)</f>
        <v>0</v>
      </c>
      <c r="DW599">
        <f>IF(AND($F599=1,$BI599&gt;0.4),1,0)</f>
        <v>0</v>
      </c>
      <c r="DX599">
        <f>IF(AND($F599=1,$BI599&gt;1),1,0)</f>
        <v>0</v>
      </c>
      <c r="DY599">
        <f>IF(AND($F599=1,$BL599&gt;0.3),1,0)</f>
        <v>0</v>
      </c>
      <c r="DZ599">
        <f>IF(AND($F599=1,$BL599&gt;0.4),1,0)</f>
        <v>0</v>
      </c>
      <c r="EA599">
        <f>IF(AND($F599=1,$BL599&gt;1),1,0)</f>
        <v>0</v>
      </c>
      <c r="EB599" s="3">
        <v>59.929737549080386</v>
      </c>
      <c r="EC599">
        <f t="shared" si="162"/>
        <v>103019218.84686919</v>
      </c>
      <c r="ED599">
        <f t="shared" si="163"/>
        <v>282.05124940963503</v>
      </c>
      <c r="EE599">
        <f t="shared" si="164"/>
        <v>200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8533.9046987999991</v>
      </c>
      <c r="EM599">
        <v>0</v>
      </c>
      <c r="EN599">
        <v>0</v>
      </c>
      <c r="EO599">
        <v>5246.7729405</v>
      </c>
      <c r="EP599">
        <v>152926.08676999999</v>
      </c>
    </row>
    <row r="600" spans="1:146" x14ac:dyDescent="0.25">
      <c r="A600">
        <v>23355</v>
      </c>
      <c r="H600">
        <v>76480.956015999996</v>
      </c>
      <c r="I600">
        <v>0</v>
      </c>
      <c r="J600">
        <v>0</v>
      </c>
      <c r="K600">
        <v>0</v>
      </c>
      <c r="L600">
        <v>0</v>
      </c>
      <c r="M600">
        <v>21528.707878000001</v>
      </c>
      <c r="N600">
        <v>21528.707878000001</v>
      </c>
      <c r="O600">
        <v>21528.707878000001</v>
      </c>
      <c r="P600">
        <v>21528.707878000001</v>
      </c>
      <c r="Q600">
        <v>3687.6019867999998</v>
      </c>
      <c r="AF600">
        <v>1</v>
      </c>
      <c r="AG600">
        <v>1.0746999979</v>
      </c>
      <c r="BE600">
        <v>600000</v>
      </c>
      <c r="BQ600">
        <v>1</v>
      </c>
      <c r="BR600">
        <v>132</v>
      </c>
      <c r="BS600">
        <v>132</v>
      </c>
      <c r="BT600">
        <v>704</v>
      </c>
      <c r="BU600" t="s">
        <v>670</v>
      </c>
      <c r="BV600" t="s">
        <v>822</v>
      </c>
      <c r="BW600">
        <v>10.029999999999999</v>
      </c>
      <c r="BX600">
        <v>105.78</v>
      </c>
      <c r="BY600" t="s">
        <v>71</v>
      </c>
      <c r="BZ600" t="s">
        <v>156</v>
      </c>
      <c r="CA600" t="s">
        <v>118</v>
      </c>
      <c r="CB600" t="s">
        <v>879</v>
      </c>
      <c r="CC600" t="s">
        <v>80</v>
      </c>
      <c r="CD600" t="s">
        <v>881</v>
      </c>
      <c r="CE600">
        <v>1499.1818036</v>
      </c>
      <c r="CF600">
        <v>46</v>
      </c>
      <c r="CG600">
        <v>54</v>
      </c>
      <c r="CH600">
        <v>65</v>
      </c>
      <c r="CI600">
        <v>77</v>
      </c>
      <c r="CJ600">
        <v>92</v>
      </c>
      <c r="CK600">
        <v>133</v>
      </c>
      <c r="CL600">
        <v>185</v>
      </c>
      <c r="CM600">
        <v>198</v>
      </c>
      <c r="CN600">
        <v>212</v>
      </c>
      <c r="CO600">
        <v>231</v>
      </c>
      <c r="CP600">
        <v>284</v>
      </c>
      <c r="CQ600">
        <v>507</v>
      </c>
      <c r="CR600">
        <v>902</v>
      </c>
      <c r="CS600">
        <v>1400</v>
      </c>
      <c r="CT600" t="s">
        <v>886</v>
      </c>
      <c r="CU600">
        <v>1753</v>
      </c>
      <c r="CV600">
        <v>2029</v>
      </c>
      <c r="CW600">
        <v>1867.78</v>
      </c>
      <c r="CX600" t="s">
        <v>879</v>
      </c>
      <c r="CY600" t="s">
        <v>889</v>
      </c>
      <c r="CZ600">
        <v>1237.7289470000001</v>
      </c>
      <c r="DA600">
        <v>10501.278762</v>
      </c>
      <c r="DB600">
        <v>1427</v>
      </c>
      <c r="DC600">
        <v>20.275299071999999</v>
      </c>
      <c r="DD600">
        <f t="shared" si="165"/>
        <v>1.4208338522775052E-2</v>
      </c>
      <c r="DE600">
        <v>4.9378800392000004</v>
      </c>
      <c r="DF600">
        <v>4.0991201401000001</v>
      </c>
      <c r="DG600">
        <v>1.2046200037000001</v>
      </c>
      <c r="DH600">
        <v>505.22955245999998</v>
      </c>
      <c r="DI600">
        <v>6.2748999999999999E-2</v>
      </c>
      <c r="DJ600">
        <v>31.702669929999999</v>
      </c>
      <c r="DK600">
        <v>178895.5374</v>
      </c>
      <c r="DL600">
        <v>28245.637504999999</v>
      </c>
      <c r="DM600">
        <v>0.157889</v>
      </c>
      <c r="EB600" s="3">
        <v>43.798801525331399</v>
      </c>
      <c r="EC600">
        <f t="shared" si="162"/>
        <v>39506518.975848921</v>
      </c>
      <c r="ED600">
        <f t="shared" si="163"/>
        <v>108.16295407487728</v>
      </c>
      <c r="EE600">
        <f t="shared" si="164"/>
        <v>108.16295407487728</v>
      </c>
      <c r="EF600">
        <v>0</v>
      </c>
      <c r="EG600">
        <v>21528.707878000001</v>
      </c>
      <c r="EJ600">
        <v>0</v>
      </c>
      <c r="EK600">
        <v>0</v>
      </c>
      <c r="EL600">
        <v>0</v>
      </c>
      <c r="EM600">
        <v>26748.853137999999</v>
      </c>
      <c r="EN600">
        <v>26748.853137999999</v>
      </c>
      <c r="EO600">
        <v>26748.853137999999</v>
      </c>
    </row>
    <row r="601" spans="1:146" x14ac:dyDescent="0.25">
      <c r="A601">
        <v>23403</v>
      </c>
      <c r="H601">
        <v>27862.903831</v>
      </c>
      <c r="I601">
        <v>27862.903831</v>
      </c>
      <c r="J601">
        <v>0</v>
      </c>
      <c r="K601">
        <v>0</v>
      </c>
      <c r="L601">
        <v>0</v>
      </c>
      <c r="M601">
        <v>90326.322790000006</v>
      </c>
      <c r="N601">
        <v>90326.322790000006</v>
      </c>
      <c r="O601">
        <v>90326.322790000006</v>
      </c>
      <c r="P601">
        <v>90326.322790000006</v>
      </c>
      <c r="Q601">
        <v>22639.207781000001</v>
      </c>
      <c r="AF601">
        <v>75</v>
      </c>
      <c r="AG601">
        <v>1.4293999672</v>
      </c>
      <c r="BE601">
        <v>600000</v>
      </c>
      <c r="BQ601">
        <v>1</v>
      </c>
      <c r="BR601">
        <v>470</v>
      </c>
      <c r="BS601">
        <v>469</v>
      </c>
      <c r="BT601">
        <v>410</v>
      </c>
      <c r="BU601" t="s">
        <v>502</v>
      </c>
      <c r="BV601" t="s">
        <v>823</v>
      </c>
      <c r="BW601">
        <v>37.700000000000003</v>
      </c>
      <c r="BX601">
        <v>126.9</v>
      </c>
      <c r="BY601" t="s">
        <v>71</v>
      </c>
      <c r="BZ601" t="s">
        <v>181</v>
      </c>
      <c r="CA601" t="s">
        <v>102</v>
      </c>
      <c r="CB601" t="s">
        <v>878</v>
      </c>
      <c r="CC601" t="s">
        <v>80</v>
      </c>
      <c r="CD601" t="s">
        <v>881</v>
      </c>
      <c r="CE601">
        <v>1519.3898904</v>
      </c>
      <c r="CF601">
        <v>39</v>
      </c>
      <c r="CG601">
        <v>49</v>
      </c>
      <c r="CH601">
        <v>62</v>
      </c>
      <c r="CI601">
        <v>78</v>
      </c>
      <c r="CJ601">
        <v>97</v>
      </c>
      <c r="CK601">
        <v>122</v>
      </c>
      <c r="CL601">
        <v>153</v>
      </c>
      <c r="CM601">
        <v>192</v>
      </c>
      <c r="CN601">
        <v>241</v>
      </c>
      <c r="CO601">
        <v>493</v>
      </c>
      <c r="CP601">
        <v>744</v>
      </c>
      <c r="CQ601">
        <v>859</v>
      </c>
      <c r="CR601">
        <v>968</v>
      </c>
      <c r="CS601">
        <v>1052</v>
      </c>
      <c r="CT601" t="s">
        <v>886</v>
      </c>
      <c r="CU601">
        <v>1096</v>
      </c>
      <c r="CV601">
        <v>1122</v>
      </c>
      <c r="CW601">
        <v>12460.4</v>
      </c>
      <c r="CX601" t="s">
        <v>877</v>
      </c>
      <c r="CY601" t="s">
        <v>890</v>
      </c>
      <c r="CZ601">
        <v>4530.7298443999998</v>
      </c>
      <c r="DA601">
        <v>10997.435105</v>
      </c>
      <c r="DB601">
        <v>314.21099853999999</v>
      </c>
      <c r="DC601">
        <v>229.22099304</v>
      </c>
      <c r="DD601">
        <f t="shared" si="165"/>
        <v>0.72951295182246612</v>
      </c>
      <c r="DE601">
        <v>7.8910498619</v>
      </c>
      <c r="DF601">
        <v>6.7833700180000003</v>
      </c>
      <c r="DG601">
        <v>1.1632900237999999</v>
      </c>
      <c r="DH601">
        <v>23.953024979999999</v>
      </c>
      <c r="DI601">
        <v>0.181311</v>
      </c>
      <c r="DJ601">
        <v>4.3429561300000001</v>
      </c>
      <c r="DK601">
        <v>11468.107679999999</v>
      </c>
      <c r="DL601">
        <v>32418.218810999999</v>
      </c>
      <c r="DM601">
        <v>2.8268149999999999</v>
      </c>
      <c r="EB601" s="3">
        <v>164.30876147927526</v>
      </c>
      <c r="EC601">
        <f t="shared" si="162"/>
        <v>159050881.11193845</v>
      </c>
      <c r="ED601">
        <f t="shared" si="163"/>
        <v>435.45758004637491</v>
      </c>
      <c r="EE601">
        <f t="shared" si="164"/>
        <v>435.45758004637491</v>
      </c>
      <c r="EF601">
        <v>0</v>
      </c>
      <c r="EG601">
        <v>90326.322790000006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</row>
    <row r="602" spans="1:146" x14ac:dyDescent="0.25">
      <c r="A602">
        <v>23595</v>
      </c>
      <c r="H602">
        <v>60719.708236999999</v>
      </c>
      <c r="I602">
        <v>60719.708236999999</v>
      </c>
      <c r="J602">
        <v>18133.814911000001</v>
      </c>
      <c r="K602">
        <v>18133.814911000001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AF602">
        <v>10</v>
      </c>
      <c r="AG602">
        <v>1.1852999926000001</v>
      </c>
      <c r="BE602">
        <v>600000</v>
      </c>
      <c r="BQ602">
        <v>1</v>
      </c>
      <c r="BR602">
        <v>320</v>
      </c>
      <c r="BS602">
        <v>320</v>
      </c>
      <c r="BT602">
        <v>156</v>
      </c>
      <c r="BU602" t="s">
        <v>179</v>
      </c>
      <c r="BV602" t="s">
        <v>824</v>
      </c>
      <c r="BW602">
        <v>30.18</v>
      </c>
      <c r="BX602">
        <v>121.23</v>
      </c>
      <c r="BY602" t="s">
        <v>71</v>
      </c>
      <c r="BZ602" t="s">
        <v>181</v>
      </c>
      <c r="CA602" t="s">
        <v>79</v>
      </c>
      <c r="CB602" t="s">
        <v>877</v>
      </c>
      <c r="CC602" t="s">
        <v>80</v>
      </c>
      <c r="CD602" t="s">
        <v>881</v>
      </c>
      <c r="CE602">
        <v>1720.7807957</v>
      </c>
      <c r="CF602">
        <v>3</v>
      </c>
      <c r="CG602">
        <v>5</v>
      </c>
      <c r="CH602">
        <v>9</v>
      </c>
      <c r="CI602">
        <v>15</v>
      </c>
      <c r="CJ602">
        <v>26</v>
      </c>
      <c r="CK602">
        <v>43</v>
      </c>
      <c r="CL602">
        <v>73</v>
      </c>
      <c r="CM602">
        <v>123</v>
      </c>
      <c r="CN602">
        <v>207</v>
      </c>
      <c r="CO602">
        <v>367</v>
      </c>
      <c r="CP602">
        <v>650</v>
      </c>
      <c r="CQ602">
        <v>725</v>
      </c>
      <c r="CR602">
        <v>781</v>
      </c>
      <c r="CS602">
        <v>854</v>
      </c>
      <c r="CT602" t="s">
        <v>884</v>
      </c>
      <c r="CU602">
        <v>966</v>
      </c>
      <c r="CV602">
        <v>1079</v>
      </c>
      <c r="CW602">
        <v>12581.1</v>
      </c>
      <c r="CX602" t="s">
        <v>891</v>
      </c>
      <c r="CY602" t="s">
        <v>891</v>
      </c>
      <c r="CZ602">
        <v>3664.9164317</v>
      </c>
      <c r="DA602">
        <v>11101.899371</v>
      </c>
      <c r="DB602">
        <v>179.7250061</v>
      </c>
      <c r="DC602">
        <v>77.984001160000005</v>
      </c>
      <c r="DD602">
        <f t="shared" si="165"/>
        <v>0.43390735019148791</v>
      </c>
      <c r="DE602">
        <v>1.8037099837999999</v>
      </c>
      <c r="DF602">
        <v>83.155601501999996</v>
      </c>
      <c r="DG602">
        <v>2.16908008E-2</v>
      </c>
      <c r="DH602">
        <v>0.99720120000000001</v>
      </c>
      <c r="DI602">
        <v>0.74515500000000001</v>
      </c>
      <c r="DJ602">
        <v>0.74306958999999995</v>
      </c>
      <c r="DK602">
        <v>234715.5753</v>
      </c>
      <c r="DL602">
        <v>300177.36385000002</v>
      </c>
      <c r="DM602">
        <v>1.2788980000000001</v>
      </c>
      <c r="EB602" s="3">
        <v>101.90746385778529</v>
      </c>
      <c r="EC602">
        <f t="shared" si="162"/>
        <v>79589729.272930309</v>
      </c>
      <c r="ED602">
        <f t="shared" si="163"/>
        <v>217.9048029375231</v>
      </c>
      <c r="EE602">
        <f t="shared" si="164"/>
        <v>217.9048029375231</v>
      </c>
      <c r="EF602">
        <v>18133.814911000001</v>
      </c>
      <c r="EG602">
        <v>0</v>
      </c>
      <c r="EJ602">
        <v>18131.762771000002</v>
      </c>
      <c r="EK602">
        <v>18131.762771000002</v>
      </c>
      <c r="EL602">
        <v>18131.762771000002</v>
      </c>
      <c r="EM602">
        <v>0</v>
      </c>
      <c r="EN602">
        <v>0</v>
      </c>
      <c r="EO602">
        <v>0</v>
      </c>
    </row>
    <row r="603" spans="1:146" x14ac:dyDescent="0.25">
      <c r="A603">
        <v>23610</v>
      </c>
      <c r="H603">
        <v>125304.05061000001</v>
      </c>
      <c r="I603">
        <v>125304.05061000001</v>
      </c>
      <c r="J603">
        <v>125304.05061000001</v>
      </c>
      <c r="K603">
        <v>125304.05061000001</v>
      </c>
      <c r="L603">
        <v>67783.425711000004</v>
      </c>
      <c r="M603">
        <v>7929.1107719000001</v>
      </c>
      <c r="N603">
        <v>7929.1107719000001</v>
      </c>
      <c r="O603">
        <v>7929.1107719000001</v>
      </c>
      <c r="P603">
        <v>7929.1107719000001</v>
      </c>
      <c r="Q603">
        <v>7929.1107719000001</v>
      </c>
      <c r="AF603">
        <v>6</v>
      </c>
      <c r="AG603">
        <v>0.52020001410000005</v>
      </c>
      <c r="BE603">
        <v>600000</v>
      </c>
      <c r="BQ603">
        <v>1</v>
      </c>
      <c r="BR603">
        <v>464</v>
      </c>
      <c r="BS603">
        <v>463</v>
      </c>
      <c r="BT603">
        <v>156</v>
      </c>
      <c r="BU603" t="s">
        <v>179</v>
      </c>
      <c r="BV603" t="s">
        <v>825</v>
      </c>
      <c r="BW603">
        <v>37.43</v>
      </c>
      <c r="BX603">
        <v>118.67</v>
      </c>
      <c r="BY603" t="s">
        <v>71</v>
      </c>
      <c r="BZ603" t="s">
        <v>181</v>
      </c>
      <c r="CA603" t="s">
        <v>79</v>
      </c>
      <c r="CB603" t="s">
        <v>877</v>
      </c>
      <c r="CC603" t="s">
        <v>93</v>
      </c>
      <c r="CD603" t="s">
        <v>881</v>
      </c>
      <c r="CE603">
        <v>438.26438044000002</v>
      </c>
      <c r="CF603">
        <v>22</v>
      </c>
      <c r="CG603">
        <v>31</v>
      </c>
      <c r="CH603">
        <v>45</v>
      </c>
      <c r="CI603">
        <v>66</v>
      </c>
      <c r="CJ603">
        <v>97</v>
      </c>
      <c r="CK603">
        <v>137</v>
      </c>
      <c r="CL603">
        <v>195</v>
      </c>
      <c r="CM603">
        <v>278</v>
      </c>
      <c r="CN603">
        <v>395</v>
      </c>
      <c r="CO603">
        <v>498</v>
      </c>
      <c r="CP603">
        <v>628</v>
      </c>
      <c r="CQ603">
        <v>773</v>
      </c>
      <c r="CR603">
        <v>949</v>
      </c>
      <c r="CS603">
        <v>1160</v>
      </c>
      <c r="CT603" t="s">
        <v>886</v>
      </c>
      <c r="CU603">
        <v>1363</v>
      </c>
      <c r="CV603">
        <v>1523</v>
      </c>
      <c r="CW603">
        <v>9190.39</v>
      </c>
      <c r="CX603" t="s">
        <v>877</v>
      </c>
      <c r="CY603" t="s">
        <v>890</v>
      </c>
      <c r="CZ603">
        <v>4500.1615259</v>
      </c>
      <c r="DA603">
        <v>10307.513150999999</v>
      </c>
      <c r="DB603">
        <v>32.561798095999997</v>
      </c>
      <c r="DC603">
        <v>71.025299071999996</v>
      </c>
      <c r="DD603">
        <f t="shared" si="165"/>
        <v>2.1812462218026281</v>
      </c>
      <c r="DE603">
        <v>8.8756904601999995</v>
      </c>
      <c r="DF603">
        <v>0.15787400309999999</v>
      </c>
      <c r="DG603">
        <v>56.220100403000004</v>
      </c>
      <c r="DH603">
        <v>1.14239621</v>
      </c>
      <c r="DI603">
        <v>2.9412099999999999</v>
      </c>
      <c r="DJ603">
        <v>3.3600252899999998</v>
      </c>
      <c r="DK603">
        <v>228137.4436</v>
      </c>
      <c r="DL603">
        <v>1798002.1931</v>
      </c>
      <c r="DM603">
        <v>7.8812239999999996</v>
      </c>
      <c r="EB603" s="3">
        <v>101.90746385778529</v>
      </c>
      <c r="EC603">
        <f t="shared" si="162"/>
        <v>96710183.201038241</v>
      </c>
      <c r="ED603">
        <f t="shared" si="163"/>
        <v>264.77805120065227</v>
      </c>
      <c r="EE603">
        <f t="shared" si="164"/>
        <v>264.77805120065227</v>
      </c>
      <c r="EF603">
        <v>125304.05061000001</v>
      </c>
      <c r="EG603">
        <v>7929.1107719000001</v>
      </c>
      <c r="EJ603">
        <v>7929.1107718000003</v>
      </c>
      <c r="EK603">
        <v>7929.1107718000003</v>
      </c>
      <c r="EL603">
        <v>7929.1107718000003</v>
      </c>
      <c r="EM603">
        <v>34681.557019</v>
      </c>
      <c r="EN603">
        <v>34681.557019</v>
      </c>
      <c r="EO603">
        <v>34681.557019</v>
      </c>
    </row>
    <row r="604" spans="1:146" x14ac:dyDescent="0.25">
      <c r="A604">
        <v>23637</v>
      </c>
      <c r="B604">
        <v>2</v>
      </c>
      <c r="C604">
        <v>0</v>
      </c>
      <c r="D604">
        <v>0</v>
      </c>
      <c r="E604">
        <v>1</v>
      </c>
      <c r="F604">
        <v>1</v>
      </c>
      <c r="G604">
        <v>0</v>
      </c>
      <c r="H604">
        <v>209977.46077999999</v>
      </c>
      <c r="I604">
        <v>209977.46077999999</v>
      </c>
      <c r="J604">
        <v>0</v>
      </c>
      <c r="K604">
        <v>0</v>
      </c>
      <c r="L604">
        <v>0</v>
      </c>
      <c r="M604">
        <v>590778.10201000003</v>
      </c>
      <c r="N604">
        <v>590778.10201000003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5331.1731590999998</v>
      </c>
      <c r="AB604">
        <v>5331.1731590999998</v>
      </c>
      <c r="AC604">
        <v>5331.1731590999998</v>
      </c>
      <c r="AD604">
        <v>5331.1731590999998</v>
      </c>
      <c r="AE604">
        <v>0</v>
      </c>
      <c r="AF604">
        <v>173</v>
      </c>
      <c r="AG604">
        <v>0.66310000420000004</v>
      </c>
      <c r="AH604">
        <v>33.313905603999999</v>
      </c>
      <c r="AI604">
        <v>9.8996034510000008</v>
      </c>
      <c r="AJ604">
        <f>IF(AI604&gt;0,MIN(AH604/AI604,100),100)</f>
        <v>3.3651757637458517</v>
      </c>
      <c r="AK604">
        <v>130318.40059999999</v>
      </c>
      <c r="AL604">
        <v>577958.89541</v>
      </c>
      <c r="AM604">
        <v>2.4994432352999998</v>
      </c>
      <c r="AN604">
        <f>IF(AND(AK604=0,AL604=0,AM604=0),1,0)</f>
        <v>0</v>
      </c>
      <c r="AQ604">
        <v>107.23071704</v>
      </c>
      <c r="AR604">
        <v>0</v>
      </c>
      <c r="AS604">
        <v>75.626779330000005</v>
      </c>
      <c r="AT604">
        <v>0.22239200000000001</v>
      </c>
      <c r="AU604">
        <v>16.81882616</v>
      </c>
      <c r="AV604">
        <v>20.886400222999999</v>
      </c>
      <c r="AW604">
        <v>157.13699341</v>
      </c>
      <c r="AX604">
        <v>0.1329189986</v>
      </c>
      <c r="AY604">
        <v>80.428235294000004</v>
      </c>
      <c r="AZ604">
        <v>9.3729411764999995</v>
      </c>
      <c r="BA604">
        <v>0.71058823530000004</v>
      </c>
      <c r="BB604">
        <v>13.784117647</v>
      </c>
      <c r="BC604">
        <v>3.9235294118000001</v>
      </c>
      <c r="BD604">
        <v>0</v>
      </c>
      <c r="BE604">
        <v>11000</v>
      </c>
      <c r="BF604">
        <v>1.1875</v>
      </c>
      <c r="BG604">
        <v>48921808.364</v>
      </c>
      <c r="BH604">
        <v>14073497.284</v>
      </c>
      <c r="BI604">
        <v>0.28840931120000002</v>
      </c>
      <c r="BJ604">
        <v>8.6206625828999996</v>
      </c>
      <c r="BK604">
        <v>7.9129306571000004</v>
      </c>
      <c r="BL604">
        <f>BK604/BJ604</f>
        <v>0.9179028387906214</v>
      </c>
      <c r="BM604">
        <v>866.10744500999999</v>
      </c>
      <c r="BN604">
        <v>1530</v>
      </c>
      <c r="BO604">
        <f>BN604*365.25*1000000/1000</f>
        <v>558832500</v>
      </c>
      <c r="BP604">
        <f>BO604/(CR604*1000)</f>
        <v>101.67985807860262</v>
      </c>
      <c r="BQ604">
        <v>1</v>
      </c>
      <c r="BR604">
        <v>571</v>
      </c>
      <c r="BS604">
        <v>570</v>
      </c>
      <c r="BT604">
        <v>156</v>
      </c>
      <c r="BU604" t="s">
        <v>179</v>
      </c>
      <c r="BV604" t="s">
        <v>826</v>
      </c>
      <c r="BW604">
        <v>45.75</v>
      </c>
      <c r="BX604">
        <v>126.7</v>
      </c>
      <c r="BY604" t="s">
        <v>71</v>
      </c>
      <c r="BZ604" t="s">
        <v>181</v>
      </c>
      <c r="CA604" t="s">
        <v>79</v>
      </c>
      <c r="CB604" t="s">
        <v>877</v>
      </c>
      <c r="CC604" t="s">
        <v>80</v>
      </c>
      <c r="CD604" t="s">
        <v>881</v>
      </c>
      <c r="CE604">
        <v>2004.3127801000001</v>
      </c>
      <c r="CF604">
        <v>727</v>
      </c>
      <c r="CG604">
        <v>1129</v>
      </c>
      <c r="CH604">
        <v>1423</v>
      </c>
      <c r="CI604">
        <v>1629</v>
      </c>
      <c r="CJ604">
        <v>1696</v>
      </c>
      <c r="CK604">
        <v>1738</v>
      </c>
      <c r="CL604">
        <v>1992</v>
      </c>
      <c r="CM604">
        <v>2214</v>
      </c>
      <c r="CN604">
        <v>2392</v>
      </c>
      <c r="CO604">
        <v>3050</v>
      </c>
      <c r="CP604">
        <v>3888</v>
      </c>
      <c r="CQ604">
        <v>4634</v>
      </c>
      <c r="CR604">
        <v>5496</v>
      </c>
      <c r="CS604">
        <v>6502</v>
      </c>
      <c r="CT604" t="s">
        <v>885</v>
      </c>
      <c r="CU604">
        <v>7471</v>
      </c>
      <c r="CV604">
        <v>8210</v>
      </c>
      <c r="CW604">
        <v>6736.36</v>
      </c>
      <c r="CX604" t="s">
        <v>877</v>
      </c>
      <c r="CY604" t="s">
        <v>890</v>
      </c>
      <c r="CZ604">
        <v>5421.4104883</v>
      </c>
      <c r="DA604">
        <v>10148.659308</v>
      </c>
      <c r="DB604">
        <v>2.8873000145000001</v>
      </c>
      <c r="DC604">
        <v>128.31599426</v>
      </c>
      <c r="DD604">
        <f t="shared" si="165"/>
        <v>44.441517547742869</v>
      </c>
      <c r="DE604">
        <v>20.886400222999999</v>
      </c>
      <c r="DF604">
        <v>157.13699341</v>
      </c>
      <c r="DG604">
        <v>0.1329189986</v>
      </c>
      <c r="DH604">
        <v>75.626779330000005</v>
      </c>
      <c r="DI604">
        <v>0.22239200000000001</v>
      </c>
      <c r="DJ604">
        <v>16.81882616</v>
      </c>
      <c r="DK604">
        <v>308263.92327000003</v>
      </c>
      <c r="DL604">
        <v>1394716.8642</v>
      </c>
      <c r="DM604">
        <v>4.5244249999999999</v>
      </c>
      <c r="DN604">
        <f>IF(AND(D604=1,AM604&gt;1),1,0)</f>
        <v>0</v>
      </c>
      <c r="DO604">
        <f>IF(AND(DN604=0,AN604=1),AO604,DN604)</f>
        <v>0</v>
      </c>
      <c r="DP604">
        <f>IF(AND(E604=1,AS605&gt;0.3),1,0)</f>
        <v>0</v>
      </c>
      <c r="DQ604">
        <f>IF(AND(F604=1,AT605&gt;0.4),1,0)</f>
        <v>0</v>
      </c>
      <c r="DR604">
        <f>IF(AND($F604=1,$AT605&gt;1),1,0)</f>
        <v>0</v>
      </c>
      <c r="DS604">
        <f>IF(AND($F604=1,$AX604&gt;0.3),1,0)</f>
        <v>0</v>
      </c>
      <c r="DT604">
        <f>IF(AND($F604=1,$AX604&gt;0.4),1,0)</f>
        <v>0</v>
      </c>
      <c r="DU604">
        <f>IF(AND($F604=1,$AX604&gt;1),1,0)</f>
        <v>0</v>
      </c>
      <c r="DV604">
        <f>IF(AND($F604=1,$BI604&gt;0.3),1,0)</f>
        <v>0</v>
      </c>
      <c r="DW604">
        <f>IF(AND($F604=1,$BI604&gt;0.4),1,0)</f>
        <v>0</v>
      </c>
      <c r="DX604">
        <f>IF(AND($F604=1,$BI604&gt;1),1,0)</f>
        <v>0</v>
      </c>
      <c r="DY604">
        <f>IF(AND($F604=1,$BL604&gt;0.3),1,0)</f>
        <v>1</v>
      </c>
      <c r="DZ604">
        <f>IF(AND($F604=1,$BL604&gt;0.4),1,0)</f>
        <v>1</v>
      </c>
      <c r="EA604">
        <f>IF(AND($F604=1,$BL604&gt;1),1,0)</f>
        <v>0</v>
      </c>
      <c r="EB604" s="3">
        <v>101.90746385778529</v>
      </c>
      <c r="EC604">
        <f t="shared" si="162"/>
        <v>560083421.3623879</v>
      </c>
      <c r="ED604">
        <f t="shared" si="163"/>
        <v>1533.4248360366541</v>
      </c>
      <c r="EE604">
        <f t="shared" si="164"/>
        <v>1530</v>
      </c>
      <c r="EF604">
        <v>0</v>
      </c>
      <c r="EG604">
        <v>0</v>
      </c>
      <c r="EH604">
        <v>5331.1731590999998</v>
      </c>
      <c r="EI604">
        <v>0</v>
      </c>
      <c r="EJ604">
        <v>0</v>
      </c>
      <c r="EK604">
        <v>0</v>
      </c>
      <c r="EL604">
        <v>0</v>
      </c>
      <c r="EM604">
        <v>40729.245412999997</v>
      </c>
      <c r="EN604">
        <v>40729.245412999997</v>
      </c>
      <c r="EO604">
        <v>64133.122044999996</v>
      </c>
      <c r="EP604">
        <v>170.70344976999999</v>
      </c>
    </row>
    <row r="605" spans="1:146" x14ac:dyDescent="0.25">
      <c r="A605">
        <v>23638</v>
      </c>
      <c r="H605">
        <v>111397.5567</v>
      </c>
      <c r="I605">
        <v>16403.416601000001</v>
      </c>
      <c r="J605">
        <v>16403.416601000001</v>
      </c>
      <c r="K605">
        <v>16403.416601000001</v>
      </c>
      <c r="L605">
        <v>0</v>
      </c>
      <c r="M605">
        <v>38975.283555000002</v>
      </c>
      <c r="N605">
        <v>38975.283555000002</v>
      </c>
      <c r="O605">
        <v>38975.283555000002</v>
      </c>
      <c r="P605">
        <v>38975.283555000002</v>
      </c>
      <c r="Q605">
        <v>38975.283555000002</v>
      </c>
      <c r="AF605">
        <v>10</v>
      </c>
      <c r="AG605">
        <v>0.78570002319999999</v>
      </c>
      <c r="BE605">
        <v>600000</v>
      </c>
      <c r="BQ605">
        <v>1</v>
      </c>
      <c r="BR605">
        <v>521</v>
      </c>
      <c r="BS605">
        <v>520</v>
      </c>
      <c r="BT605">
        <v>156</v>
      </c>
      <c r="BU605" t="s">
        <v>179</v>
      </c>
      <c r="BV605" t="s">
        <v>827</v>
      </c>
      <c r="BW605">
        <v>40.85</v>
      </c>
      <c r="BX605">
        <v>122.74</v>
      </c>
      <c r="BY605" t="s">
        <v>71</v>
      </c>
      <c r="BZ605" t="s">
        <v>181</v>
      </c>
      <c r="CA605" t="s">
        <v>79</v>
      </c>
      <c r="CB605" t="s">
        <v>877</v>
      </c>
      <c r="CC605" t="s">
        <v>80</v>
      </c>
      <c r="CD605" t="s">
        <v>881</v>
      </c>
      <c r="CE605">
        <v>758.16970832000004</v>
      </c>
      <c r="CF605">
        <v>48</v>
      </c>
      <c r="CG605">
        <v>61</v>
      </c>
      <c r="CH605">
        <v>79</v>
      </c>
      <c r="CI605">
        <v>101</v>
      </c>
      <c r="CJ605">
        <v>130</v>
      </c>
      <c r="CK605">
        <v>168</v>
      </c>
      <c r="CL605">
        <v>215</v>
      </c>
      <c r="CM605">
        <v>277</v>
      </c>
      <c r="CN605">
        <v>356</v>
      </c>
      <c r="CO605">
        <v>458</v>
      </c>
      <c r="CP605">
        <v>588</v>
      </c>
      <c r="CQ605">
        <v>662</v>
      </c>
      <c r="CR605">
        <v>738</v>
      </c>
      <c r="CS605">
        <v>831</v>
      </c>
      <c r="CT605" t="s">
        <v>884</v>
      </c>
      <c r="CU605">
        <v>950</v>
      </c>
      <c r="CV605">
        <v>1062</v>
      </c>
      <c r="CW605">
        <v>4173.0600000000004</v>
      </c>
      <c r="CX605" t="s">
        <v>877</v>
      </c>
      <c r="CY605" t="s">
        <v>890</v>
      </c>
      <c r="CZ605">
        <v>4884.1853069999997</v>
      </c>
      <c r="DA605">
        <v>10341.896294</v>
      </c>
      <c r="DB605">
        <v>15.504300118</v>
      </c>
      <c r="DC605">
        <v>271.90899658000001</v>
      </c>
      <c r="DD605">
        <f t="shared" si="165"/>
        <v>17.537650491190007</v>
      </c>
      <c r="DE605">
        <v>16.58480072</v>
      </c>
      <c r="DF605">
        <v>8.4212999344000004</v>
      </c>
      <c r="DG605">
        <v>1.9693900347</v>
      </c>
      <c r="DH605">
        <v>6.5624590500000002</v>
      </c>
      <c r="DI605">
        <v>0.79271400000000003</v>
      </c>
      <c r="DJ605">
        <v>5.2021548199999996</v>
      </c>
      <c r="DK605">
        <v>308263.92327000003</v>
      </c>
      <c r="DL605">
        <v>1394716.8642</v>
      </c>
      <c r="DM605">
        <v>4.5244249999999999</v>
      </c>
      <c r="EB605" s="3">
        <v>101.90746385778529</v>
      </c>
      <c r="EC605">
        <f t="shared" si="162"/>
        <v>75207708.327045545</v>
      </c>
      <c r="ED605">
        <f t="shared" si="163"/>
        <v>205.90748344160315</v>
      </c>
      <c r="EE605">
        <f t="shared" si="164"/>
        <v>205.90748344160315</v>
      </c>
      <c r="EF605">
        <v>16403.416601000001</v>
      </c>
      <c r="EG605">
        <v>38975.283555000002</v>
      </c>
      <c r="EJ605">
        <v>15289.46075</v>
      </c>
      <c r="EK605">
        <v>15289.46075</v>
      </c>
      <c r="EL605">
        <v>15289.46075</v>
      </c>
      <c r="EM605">
        <v>0</v>
      </c>
      <c r="EN605">
        <v>26729.303297999999</v>
      </c>
      <c r="EO605">
        <v>133445.25437000001</v>
      </c>
    </row>
    <row r="606" spans="1:146" x14ac:dyDescent="0.25">
      <c r="A606">
        <v>23639</v>
      </c>
      <c r="H606">
        <v>16359.900068000001</v>
      </c>
      <c r="I606">
        <v>16359.900068000001</v>
      </c>
      <c r="J606">
        <v>0</v>
      </c>
      <c r="K606">
        <v>0</v>
      </c>
      <c r="L606">
        <v>0</v>
      </c>
      <c r="M606">
        <v>76088.876709999997</v>
      </c>
      <c r="N606">
        <v>64028.782577999998</v>
      </c>
      <c r="O606">
        <v>3622.0965237</v>
      </c>
      <c r="P606">
        <v>3622.0965237</v>
      </c>
      <c r="Q606">
        <v>3622.0965237</v>
      </c>
      <c r="AF606">
        <v>3</v>
      </c>
      <c r="AG606">
        <v>1.2305999994000001</v>
      </c>
      <c r="BE606">
        <v>600000</v>
      </c>
      <c r="BQ606">
        <v>1</v>
      </c>
      <c r="BR606">
        <v>193</v>
      </c>
      <c r="BS606">
        <v>193</v>
      </c>
      <c r="BT606">
        <v>156</v>
      </c>
      <c r="BU606" t="s">
        <v>179</v>
      </c>
      <c r="BV606" t="s">
        <v>828</v>
      </c>
      <c r="BW606">
        <v>20.03</v>
      </c>
      <c r="BX606">
        <v>110.32</v>
      </c>
      <c r="BY606" t="s">
        <v>71</v>
      </c>
      <c r="BZ606" t="s">
        <v>181</v>
      </c>
      <c r="CA606" t="s">
        <v>79</v>
      </c>
      <c r="CB606" t="s">
        <v>877</v>
      </c>
      <c r="CC606" t="s">
        <v>80</v>
      </c>
      <c r="CD606" t="s">
        <v>881</v>
      </c>
      <c r="CE606">
        <v>1907.3399297999999</v>
      </c>
      <c r="CF606">
        <v>107</v>
      </c>
      <c r="CG606">
        <v>134</v>
      </c>
      <c r="CH606">
        <v>168</v>
      </c>
      <c r="CI606">
        <v>205</v>
      </c>
      <c r="CJ606">
        <v>221</v>
      </c>
      <c r="CK606">
        <v>239</v>
      </c>
      <c r="CL606">
        <v>258</v>
      </c>
      <c r="CM606">
        <v>289</v>
      </c>
      <c r="CN606">
        <v>331</v>
      </c>
      <c r="CO606">
        <v>494</v>
      </c>
      <c r="CP606">
        <v>738</v>
      </c>
      <c r="CQ606">
        <v>1410</v>
      </c>
      <c r="CR606">
        <v>1587</v>
      </c>
      <c r="CS606">
        <v>1797</v>
      </c>
      <c r="CT606" t="s">
        <v>886</v>
      </c>
      <c r="CU606">
        <v>2050</v>
      </c>
      <c r="CV606">
        <v>2276</v>
      </c>
      <c r="CW606">
        <v>4325.33</v>
      </c>
      <c r="CX606" t="s">
        <v>877</v>
      </c>
      <c r="CY606" t="s">
        <v>890</v>
      </c>
      <c r="CZ606">
        <v>2457.2079788999999</v>
      </c>
      <c r="DA606">
        <v>10638.408894</v>
      </c>
      <c r="DB606">
        <v>320.51199341</v>
      </c>
      <c r="DC606">
        <v>15.46119976</v>
      </c>
      <c r="DD606">
        <f t="shared" si="165"/>
        <v>4.8239067735047221E-2</v>
      </c>
      <c r="DE606">
        <v>0.24279100000000001</v>
      </c>
      <c r="DF606">
        <v>1.2220230000000001</v>
      </c>
      <c r="DG606">
        <v>0.19868</v>
      </c>
      <c r="DH606">
        <v>6.3347536299999998</v>
      </c>
      <c r="DI606">
        <v>0.14231199999999999</v>
      </c>
      <c r="DJ606">
        <v>0.90150907999999996</v>
      </c>
      <c r="DK606">
        <v>8653.745148</v>
      </c>
      <c r="DL606">
        <v>8537.9320769999995</v>
      </c>
      <c r="DM606">
        <v>0.98661699999999997</v>
      </c>
      <c r="EB606" s="3">
        <v>101.90746385778529</v>
      </c>
      <c r="EC606">
        <f t="shared" si="162"/>
        <v>161727145.14230525</v>
      </c>
      <c r="ED606">
        <f t="shared" si="163"/>
        <v>442.78479162848805</v>
      </c>
      <c r="EE606">
        <f t="shared" si="164"/>
        <v>442.78479162848805</v>
      </c>
      <c r="EF606">
        <v>0</v>
      </c>
      <c r="EG606">
        <v>3622.0965237</v>
      </c>
      <c r="EJ606">
        <v>0</v>
      </c>
      <c r="EK606">
        <v>0</v>
      </c>
      <c r="EL606">
        <v>0</v>
      </c>
      <c r="EM606">
        <v>1750.7362525000001</v>
      </c>
      <c r="EN606">
        <v>1750.7362525000001</v>
      </c>
      <c r="EO606">
        <v>1750.7362525000001</v>
      </c>
    </row>
    <row r="607" spans="1:146" x14ac:dyDescent="0.25">
      <c r="A607">
        <v>23663</v>
      </c>
      <c r="H607">
        <v>190259.65053000001</v>
      </c>
      <c r="I607">
        <v>190259.65053000001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AF607">
        <v>13</v>
      </c>
      <c r="AG607">
        <v>1.0507999659</v>
      </c>
      <c r="BE607">
        <v>600000</v>
      </c>
      <c r="BQ607">
        <v>1</v>
      </c>
      <c r="BR607">
        <v>355</v>
      </c>
      <c r="BS607">
        <v>355</v>
      </c>
      <c r="BT607">
        <v>156</v>
      </c>
      <c r="BU607" t="s">
        <v>179</v>
      </c>
      <c r="BV607" t="s">
        <v>829</v>
      </c>
      <c r="BW607">
        <v>31.92</v>
      </c>
      <c r="BX607">
        <v>120.25</v>
      </c>
      <c r="BY607" t="s">
        <v>71</v>
      </c>
      <c r="BZ607" t="s">
        <v>181</v>
      </c>
      <c r="CA607" t="s">
        <v>79</v>
      </c>
      <c r="CB607" t="s">
        <v>877</v>
      </c>
      <c r="CC607" t="s">
        <v>80</v>
      </c>
      <c r="CD607" t="s">
        <v>881</v>
      </c>
      <c r="CE607">
        <v>1359.0812951</v>
      </c>
      <c r="CF607">
        <v>3</v>
      </c>
      <c r="CG607">
        <v>5</v>
      </c>
      <c r="CH607">
        <v>8</v>
      </c>
      <c r="CI607">
        <v>13</v>
      </c>
      <c r="CJ607">
        <v>21</v>
      </c>
      <c r="CK607">
        <v>33</v>
      </c>
      <c r="CL607">
        <v>52</v>
      </c>
      <c r="CM607">
        <v>82</v>
      </c>
      <c r="CN607">
        <v>130</v>
      </c>
      <c r="CO607">
        <v>262</v>
      </c>
      <c r="CP607">
        <v>530</v>
      </c>
      <c r="CQ607">
        <v>641</v>
      </c>
      <c r="CR607">
        <v>747</v>
      </c>
      <c r="CS607">
        <v>873</v>
      </c>
      <c r="CT607" t="s">
        <v>884</v>
      </c>
      <c r="CU607">
        <v>1012</v>
      </c>
      <c r="CV607">
        <v>1133</v>
      </c>
      <c r="CW607">
        <v>12512.9</v>
      </c>
      <c r="CX607" t="s">
        <v>891</v>
      </c>
      <c r="CY607" t="s">
        <v>891</v>
      </c>
      <c r="CZ607">
        <v>3867.7601795</v>
      </c>
      <c r="DA607">
        <v>10887.599985000001</v>
      </c>
      <c r="DB607">
        <v>179.65600585999999</v>
      </c>
      <c r="DC607">
        <v>85.953903198000006</v>
      </c>
      <c r="DD607">
        <f t="shared" si="165"/>
        <v>0.47843601323843887</v>
      </c>
      <c r="DE607">
        <v>32.391799927000001</v>
      </c>
      <c r="DF607">
        <v>815.99798583999996</v>
      </c>
      <c r="DG607">
        <v>3.9696000500000002E-2</v>
      </c>
      <c r="DH607">
        <v>923.54678992000004</v>
      </c>
      <c r="DI607">
        <v>0.22727600000000001</v>
      </c>
      <c r="DJ607">
        <v>209.89972921</v>
      </c>
      <c r="DK607">
        <v>234715.5753</v>
      </c>
      <c r="DL607">
        <v>300177.36385000002</v>
      </c>
      <c r="DM607">
        <v>1.2788980000000001</v>
      </c>
      <c r="EB607" s="3">
        <v>101.90746385778529</v>
      </c>
      <c r="EC607">
        <f t="shared" si="162"/>
        <v>76124875.501765609</v>
      </c>
      <c r="ED607">
        <f t="shared" si="163"/>
        <v>208.4185503128422</v>
      </c>
      <c r="EE607">
        <f t="shared" si="164"/>
        <v>208.4185503128422</v>
      </c>
      <c r="EF607">
        <v>0</v>
      </c>
      <c r="EG607">
        <v>0</v>
      </c>
      <c r="EJ607">
        <v>0</v>
      </c>
      <c r="EK607">
        <v>0</v>
      </c>
      <c r="EL607">
        <v>0</v>
      </c>
      <c r="EM607">
        <v>9184.4410564000009</v>
      </c>
      <c r="EN607">
        <v>9184.4410564000009</v>
      </c>
      <c r="EO607">
        <v>9184.4410564000009</v>
      </c>
    </row>
    <row r="608" spans="1:146" x14ac:dyDescent="0.25">
      <c r="A608">
        <v>23678</v>
      </c>
      <c r="H608">
        <v>627122.96056000004</v>
      </c>
      <c r="I608">
        <v>627122.96056000004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AF608">
        <v>37</v>
      </c>
      <c r="AG608">
        <v>0.99720001219999999</v>
      </c>
      <c r="BE608">
        <v>600000</v>
      </c>
      <c r="BQ608">
        <v>1</v>
      </c>
      <c r="BR608">
        <v>326</v>
      </c>
      <c r="BS608">
        <v>326</v>
      </c>
      <c r="BT608">
        <v>156</v>
      </c>
      <c r="BU608" t="s">
        <v>179</v>
      </c>
      <c r="BV608" t="s">
        <v>830</v>
      </c>
      <c r="BW608">
        <v>30.33</v>
      </c>
      <c r="BX608">
        <v>112.2</v>
      </c>
      <c r="BY608" t="s">
        <v>71</v>
      </c>
      <c r="BZ608" t="s">
        <v>181</v>
      </c>
      <c r="CA608" t="s">
        <v>79</v>
      </c>
      <c r="CB608" t="s">
        <v>877</v>
      </c>
      <c r="CC608" t="s">
        <v>80</v>
      </c>
      <c r="CD608" t="s">
        <v>881</v>
      </c>
      <c r="CE608">
        <v>1478.6816669</v>
      </c>
      <c r="CF608">
        <v>77</v>
      </c>
      <c r="CG608">
        <v>92</v>
      </c>
      <c r="CH608">
        <v>110</v>
      </c>
      <c r="CI608">
        <v>132</v>
      </c>
      <c r="CJ608">
        <v>158</v>
      </c>
      <c r="CK608">
        <v>190</v>
      </c>
      <c r="CL608">
        <v>227</v>
      </c>
      <c r="CM608">
        <v>264</v>
      </c>
      <c r="CN608">
        <v>301</v>
      </c>
      <c r="CO608">
        <v>479</v>
      </c>
      <c r="CP608">
        <v>761</v>
      </c>
      <c r="CQ608">
        <v>899</v>
      </c>
      <c r="CR608">
        <v>1040</v>
      </c>
      <c r="CS608">
        <v>1206</v>
      </c>
      <c r="CT608" t="s">
        <v>886</v>
      </c>
      <c r="CU608">
        <v>1392</v>
      </c>
      <c r="CV608">
        <v>1553</v>
      </c>
      <c r="CW608">
        <v>1910.17</v>
      </c>
      <c r="CX608" t="s">
        <v>879</v>
      </c>
      <c r="CY608" t="s">
        <v>889</v>
      </c>
      <c r="CZ608">
        <v>3682.4577110999999</v>
      </c>
      <c r="DA608">
        <v>10265.205674999999</v>
      </c>
      <c r="DB608">
        <v>179.39300537</v>
      </c>
      <c r="DC608">
        <v>54.429401398000003</v>
      </c>
      <c r="DD608">
        <f t="shared" si="165"/>
        <v>0.30340871588465101</v>
      </c>
      <c r="DE608">
        <v>32.391799927000001</v>
      </c>
      <c r="DF608">
        <v>815.99798583999996</v>
      </c>
      <c r="DG608">
        <v>3.9696000500000002E-2</v>
      </c>
      <c r="DH608">
        <v>415.55297542</v>
      </c>
      <c r="DI608">
        <v>0.123737</v>
      </c>
      <c r="DJ608">
        <v>51.419305119999997</v>
      </c>
      <c r="DK608">
        <v>65226.350700000003</v>
      </c>
      <c r="DL608">
        <v>81975.042579999994</v>
      </c>
      <c r="DM608">
        <v>1.256778</v>
      </c>
      <c r="EB608" s="3">
        <v>101.90746385778529</v>
      </c>
      <c r="EC608">
        <f t="shared" si="162"/>
        <v>105983762.41209669</v>
      </c>
      <c r="ED608">
        <f t="shared" si="163"/>
        <v>290.16772734318056</v>
      </c>
      <c r="EE608">
        <f t="shared" si="164"/>
        <v>290.16772734318056</v>
      </c>
      <c r="EF608">
        <v>0</v>
      </c>
      <c r="EG608">
        <v>0</v>
      </c>
      <c r="EJ608">
        <v>0</v>
      </c>
      <c r="EK608">
        <v>0</v>
      </c>
      <c r="EL608">
        <v>0</v>
      </c>
      <c r="EM608">
        <v>7625.9196230999996</v>
      </c>
      <c r="EN608">
        <v>7625.9196230999996</v>
      </c>
      <c r="EO608">
        <v>24327.472023999999</v>
      </c>
    </row>
    <row r="609" spans="1:145" x14ac:dyDescent="0.25">
      <c r="A609">
        <v>23679</v>
      </c>
      <c r="H609">
        <v>35808.206838999999</v>
      </c>
      <c r="I609">
        <v>35808.206838999999</v>
      </c>
      <c r="J609">
        <v>35808.206838999999</v>
      </c>
      <c r="K609">
        <v>0</v>
      </c>
      <c r="L609">
        <v>0</v>
      </c>
      <c r="M609">
        <v>20250.750098</v>
      </c>
      <c r="N609">
        <v>20250.750098</v>
      </c>
      <c r="O609">
        <v>0</v>
      </c>
      <c r="P609">
        <v>0</v>
      </c>
      <c r="Q609">
        <v>0</v>
      </c>
      <c r="AF609">
        <v>7</v>
      </c>
      <c r="AG609">
        <v>1.0044000149000001</v>
      </c>
      <c r="BE609">
        <v>600000</v>
      </c>
      <c r="BQ609">
        <v>0</v>
      </c>
      <c r="BR609">
        <v>253</v>
      </c>
      <c r="BS609">
        <v>253</v>
      </c>
      <c r="BT609">
        <v>156</v>
      </c>
      <c r="BU609" t="s">
        <v>179</v>
      </c>
      <c r="BV609" t="s">
        <v>831</v>
      </c>
      <c r="BW609">
        <v>24.83</v>
      </c>
      <c r="BX609">
        <v>118.58</v>
      </c>
      <c r="BY609" t="s">
        <v>71</v>
      </c>
      <c r="BZ609" t="s">
        <v>181</v>
      </c>
      <c r="CA609" t="s">
        <v>79</v>
      </c>
      <c r="CB609" t="s">
        <v>877</v>
      </c>
      <c r="CC609" t="s">
        <v>80</v>
      </c>
      <c r="CD609" t="s">
        <v>881</v>
      </c>
      <c r="CE609">
        <v>2475.8998163000001</v>
      </c>
      <c r="CF609">
        <v>8</v>
      </c>
      <c r="CG609">
        <v>11</v>
      </c>
      <c r="CH609">
        <v>15</v>
      </c>
      <c r="CI609">
        <v>20</v>
      </c>
      <c r="CJ609">
        <v>28</v>
      </c>
      <c r="CK609">
        <v>38</v>
      </c>
      <c r="CL609">
        <v>52</v>
      </c>
      <c r="CM609">
        <v>72</v>
      </c>
      <c r="CN609">
        <v>98</v>
      </c>
      <c r="CO609">
        <v>212</v>
      </c>
      <c r="CP609">
        <v>456</v>
      </c>
      <c r="CQ609">
        <v>636</v>
      </c>
      <c r="CR609">
        <v>859</v>
      </c>
      <c r="CS609">
        <v>1139</v>
      </c>
      <c r="CT609" t="s">
        <v>886</v>
      </c>
      <c r="CU609">
        <v>1378</v>
      </c>
      <c r="CV609">
        <v>1545</v>
      </c>
      <c r="CW609">
        <v>12653.2</v>
      </c>
      <c r="CX609" t="s">
        <v>891</v>
      </c>
      <c r="CY609" t="s">
        <v>891</v>
      </c>
      <c r="CZ609">
        <v>3033.0726205000001</v>
      </c>
      <c r="DA609">
        <v>11192.379202</v>
      </c>
      <c r="DB609">
        <v>57.730499268000003</v>
      </c>
      <c r="DC609">
        <v>83.973197936999995</v>
      </c>
      <c r="DD609">
        <f t="shared" si="165"/>
        <v>1.4545725223538177</v>
      </c>
      <c r="DE609">
        <v>0.1937279999</v>
      </c>
      <c r="DF609">
        <v>1.0288900137000001</v>
      </c>
      <c r="DG609">
        <v>0.1882880032</v>
      </c>
      <c r="DH609">
        <v>4.1149449100000002</v>
      </c>
      <c r="DI609">
        <v>0.38732</v>
      </c>
      <c r="DJ609">
        <v>1.59380214</v>
      </c>
      <c r="DK609">
        <v>0</v>
      </c>
      <c r="DL609">
        <v>0</v>
      </c>
      <c r="DM609">
        <v>0</v>
      </c>
      <c r="EB609" s="3">
        <v>101.90746385778529</v>
      </c>
      <c r="EC609">
        <f t="shared" si="162"/>
        <v>87538511.453837559</v>
      </c>
      <c r="ED609">
        <f t="shared" si="163"/>
        <v>239.66738248826161</v>
      </c>
      <c r="EE609">
        <f t="shared" si="164"/>
        <v>239.66738248826161</v>
      </c>
      <c r="EF609">
        <v>0</v>
      </c>
      <c r="EG609">
        <v>0</v>
      </c>
      <c r="EJ609">
        <v>0</v>
      </c>
      <c r="EK609">
        <v>0</v>
      </c>
      <c r="EL609">
        <v>39340.365511999997</v>
      </c>
      <c r="EM609">
        <v>0</v>
      </c>
      <c r="EN609">
        <v>0</v>
      </c>
      <c r="EO609">
        <v>31689.075024000002</v>
      </c>
    </row>
    <row r="610" spans="1:145" x14ac:dyDescent="0.25">
      <c r="A610">
        <v>23697</v>
      </c>
      <c r="H610">
        <v>59363.087475</v>
      </c>
      <c r="I610">
        <v>56924.804592</v>
      </c>
      <c r="J610">
        <v>13181.141680999999</v>
      </c>
      <c r="K610">
        <v>13181.141680999999</v>
      </c>
      <c r="L610">
        <v>0</v>
      </c>
      <c r="M610">
        <v>13314.655744</v>
      </c>
      <c r="N610">
        <v>13314.655744</v>
      </c>
      <c r="O610">
        <v>0</v>
      </c>
      <c r="P610">
        <v>0</v>
      </c>
      <c r="Q610">
        <v>0</v>
      </c>
      <c r="AF610">
        <v>14</v>
      </c>
      <c r="AG610">
        <v>1.3361999989</v>
      </c>
      <c r="BE610">
        <v>600000</v>
      </c>
      <c r="BQ610">
        <v>1</v>
      </c>
      <c r="BR610">
        <v>238</v>
      </c>
      <c r="BS610">
        <v>238</v>
      </c>
      <c r="BT610">
        <v>156</v>
      </c>
      <c r="BU610" t="s">
        <v>179</v>
      </c>
      <c r="BV610" t="s">
        <v>832</v>
      </c>
      <c r="BW610">
        <v>23.29</v>
      </c>
      <c r="BX610">
        <v>116.15</v>
      </c>
      <c r="BY610" t="s">
        <v>71</v>
      </c>
      <c r="BZ610" t="s">
        <v>181</v>
      </c>
      <c r="CA610" t="s">
        <v>79</v>
      </c>
      <c r="CB610" t="s">
        <v>877</v>
      </c>
      <c r="CC610" t="s">
        <v>80</v>
      </c>
      <c r="CD610" t="s">
        <v>881</v>
      </c>
      <c r="CE610">
        <v>1922.1832575000001</v>
      </c>
      <c r="CF610">
        <v>15</v>
      </c>
      <c r="CG610">
        <v>19</v>
      </c>
      <c r="CH610">
        <v>23</v>
      </c>
      <c r="CI610">
        <v>28</v>
      </c>
      <c r="CJ610">
        <v>34</v>
      </c>
      <c r="CK610">
        <v>42</v>
      </c>
      <c r="CL610">
        <v>51</v>
      </c>
      <c r="CM610">
        <v>62</v>
      </c>
      <c r="CN610">
        <v>76</v>
      </c>
      <c r="CO610">
        <v>214</v>
      </c>
      <c r="CP610">
        <v>603</v>
      </c>
      <c r="CQ610">
        <v>763</v>
      </c>
      <c r="CR610">
        <v>912</v>
      </c>
      <c r="CS610">
        <v>1088</v>
      </c>
      <c r="CT610" t="s">
        <v>886</v>
      </c>
      <c r="CU610">
        <v>1268</v>
      </c>
      <c r="CV610">
        <v>1418</v>
      </c>
      <c r="CW610">
        <v>3001.27</v>
      </c>
      <c r="CX610" t="s">
        <v>879</v>
      </c>
      <c r="CY610" t="s">
        <v>889</v>
      </c>
      <c r="CZ610">
        <v>2849.1526138999998</v>
      </c>
      <c r="DA610">
        <v>11044.893276000001</v>
      </c>
      <c r="DB610">
        <v>159.34899902000001</v>
      </c>
      <c r="DC610">
        <v>71.042800903</v>
      </c>
      <c r="DD610">
        <f t="shared" si="165"/>
        <v>0.44583148522999738</v>
      </c>
      <c r="DE610">
        <v>0.22629700599999999</v>
      </c>
      <c r="DF610">
        <v>1.264590025</v>
      </c>
      <c r="DG610">
        <v>0.17894999680000001</v>
      </c>
      <c r="DH610">
        <v>1.7032672200000001</v>
      </c>
      <c r="DI610">
        <v>0.649061</v>
      </c>
      <c r="DJ610">
        <v>1.1055244200000001</v>
      </c>
      <c r="DK610">
        <v>4532.4142620000002</v>
      </c>
      <c r="DL610">
        <v>3714.03701</v>
      </c>
      <c r="DM610">
        <v>0.81943900000000003</v>
      </c>
      <c r="EB610" s="3">
        <v>101.90746385778529</v>
      </c>
      <c r="EC610">
        <f t="shared" si="162"/>
        <v>92939607.038300171</v>
      </c>
      <c r="ED610">
        <f t="shared" si="163"/>
        <v>254.45477628555832</v>
      </c>
      <c r="EE610">
        <f t="shared" si="164"/>
        <v>254.45477628555832</v>
      </c>
      <c r="EF610">
        <v>13181.141680999999</v>
      </c>
      <c r="EG610">
        <v>0</v>
      </c>
      <c r="EJ610">
        <v>13178.868348</v>
      </c>
      <c r="EK610">
        <v>13178.868348</v>
      </c>
      <c r="EL610">
        <v>30506.404297000001</v>
      </c>
      <c r="EM610">
        <v>0</v>
      </c>
      <c r="EN610">
        <v>0</v>
      </c>
      <c r="EO610">
        <v>30578.983703000002</v>
      </c>
    </row>
    <row r="611" spans="1:145" x14ac:dyDescent="0.25">
      <c r="A611">
        <v>23706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295419.28464000003</v>
      </c>
      <c r="N611">
        <v>295419.28464000003</v>
      </c>
      <c r="O611">
        <v>295419.28464000003</v>
      </c>
      <c r="P611">
        <v>225856.67220999999</v>
      </c>
      <c r="Q611">
        <v>129534.55588</v>
      </c>
      <c r="AF611">
        <v>54</v>
      </c>
      <c r="AG611">
        <v>0.9786000252</v>
      </c>
      <c r="BE611">
        <v>600000</v>
      </c>
      <c r="BQ611">
        <v>1</v>
      </c>
      <c r="BR611">
        <v>425</v>
      </c>
      <c r="BS611">
        <v>424</v>
      </c>
      <c r="BT611">
        <v>156</v>
      </c>
      <c r="BU611" t="s">
        <v>179</v>
      </c>
      <c r="BV611" t="s">
        <v>833</v>
      </c>
      <c r="BW611">
        <v>35.42</v>
      </c>
      <c r="BX611">
        <v>119.52</v>
      </c>
      <c r="BY611" t="s">
        <v>71</v>
      </c>
      <c r="BZ611" t="s">
        <v>181</v>
      </c>
      <c r="CA611" t="s">
        <v>79</v>
      </c>
      <c r="CB611" t="s">
        <v>877</v>
      </c>
      <c r="CC611" t="s">
        <v>80</v>
      </c>
      <c r="CD611" t="s">
        <v>881</v>
      </c>
      <c r="CE611">
        <v>1598.9247768</v>
      </c>
      <c r="CF611">
        <v>7</v>
      </c>
      <c r="CG611">
        <v>11</v>
      </c>
      <c r="CH611">
        <v>17</v>
      </c>
      <c r="CI611">
        <v>26</v>
      </c>
      <c r="CJ611">
        <v>41</v>
      </c>
      <c r="CK611">
        <v>64</v>
      </c>
      <c r="CL611">
        <v>101</v>
      </c>
      <c r="CM611">
        <v>158</v>
      </c>
      <c r="CN611">
        <v>248</v>
      </c>
      <c r="CO611">
        <v>390</v>
      </c>
      <c r="CP611">
        <v>613</v>
      </c>
      <c r="CQ611">
        <v>715</v>
      </c>
      <c r="CR611">
        <v>816</v>
      </c>
      <c r="CS611">
        <v>937</v>
      </c>
      <c r="CT611" t="s">
        <v>884</v>
      </c>
      <c r="CU611">
        <v>1079</v>
      </c>
      <c r="CV611">
        <v>1206</v>
      </c>
      <c r="CW611">
        <v>4059.22</v>
      </c>
      <c r="CX611" t="s">
        <v>877</v>
      </c>
      <c r="CY611" t="s">
        <v>890</v>
      </c>
      <c r="CZ611">
        <v>4271.3178661000002</v>
      </c>
      <c r="DA611">
        <v>10550.465383000001</v>
      </c>
      <c r="DB611">
        <v>1.3204300404</v>
      </c>
      <c r="DC611">
        <v>36.107200622999997</v>
      </c>
      <c r="DD611">
        <f t="shared" si="165"/>
        <v>27.345031177919871</v>
      </c>
      <c r="DE611">
        <v>0.76893500000000004</v>
      </c>
      <c r="DF611">
        <v>0.36717300000000003</v>
      </c>
      <c r="DG611">
        <v>2.0942059999999998</v>
      </c>
      <c r="DH611">
        <v>0.38314640999999999</v>
      </c>
      <c r="DI611">
        <v>3.5957900000000001E-2</v>
      </c>
      <c r="DJ611">
        <v>1.377715E-2</v>
      </c>
      <c r="DK611">
        <v>2505.9683420000001</v>
      </c>
      <c r="DL611">
        <v>5147.9656580000001</v>
      </c>
      <c r="DM611">
        <v>2.0542820000000002</v>
      </c>
      <c r="EB611" s="3">
        <v>101.90746385778529</v>
      </c>
      <c r="EC611">
        <f t="shared" si="162"/>
        <v>83156490.507952794</v>
      </c>
      <c r="ED611">
        <f t="shared" si="163"/>
        <v>227.67006299234166</v>
      </c>
      <c r="EE611">
        <f t="shared" si="164"/>
        <v>227.67006299234166</v>
      </c>
      <c r="EF611">
        <v>0</v>
      </c>
      <c r="EG611">
        <v>225856.67220999999</v>
      </c>
      <c r="EJ611">
        <v>96958.229540999993</v>
      </c>
      <c r="EK611">
        <v>96958.229540999993</v>
      </c>
      <c r="EL611">
        <v>157362.97433</v>
      </c>
      <c r="EM611">
        <v>27076.914487999999</v>
      </c>
      <c r="EN611">
        <v>61962.503653</v>
      </c>
      <c r="EO611">
        <v>166591.99883</v>
      </c>
    </row>
    <row r="612" spans="1:145" x14ac:dyDescent="0.25">
      <c r="A612">
        <v>23751</v>
      </c>
      <c r="H612">
        <v>80539.254218999995</v>
      </c>
      <c r="I612">
        <v>11456.545094999999</v>
      </c>
      <c r="J612">
        <v>0</v>
      </c>
      <c r="K612">
        <v>0</v>
      </c>
      <c r="L612">
        <v>0</v>
      </c>
      <c r="M612">
        <v>5990.2431813000003</v>
      </c>
      <c r="N612">
        <v>5990.2431813000003</v>
      </c>
      <c r="O612">
        <v>5990.2431813000003</v>
      </c>
      <c r="P612">
        <v>5990.2431813000003</v>
      </c>
      <c r="Q612">
        <v>5990.2431813000003</v>
      </c>
      <c r="AF612">
        <v>8</v>
      </c>
      <c r="AG612">
        <v>1.4790999889000001</v>
      </c>
      <c r="BE612">
        <v>600000</v>
      </c>
      <c r="BQ612">
        <v>0</v>
      </c>
      <c r="BR612">
        <v>228</v>
      </c>
      <c r="BS612">
        <v>228</v>
      </c>
      <c r="BT612">
        <v>156</v>
      </c>
      <c r="BU612" t="s">
        <v>179</v>
      </c>
      <c r="BV612" t="s">
        <v>834</v>
      </c>
      <c r="BW612">
        <v>22.95</v>
      </c>
      <c r="BX612">
        <v>115.63</v>
      </c>
      <c r="BY612" t="s">
        <v>71</v>
      </c>
      <c r="BZ612" t="s">
        <v>181</v>
      </c>
      <c r="CA612" t="s">
        <v>79</v>
      </c>
      <c r="CB612" t="s">
        <v>877</v>
      </c>
      <c r="CC612" t="s">
        <v>80</v>
      </c>
      <c r="CD612" t="s">
        <v>881</v>
      </c>
      <c r="CE612">
        <v>1432.9476732999999</v>
      </c>
      <c r="CF612">
        <v>16</v>
      </c>
      <c r="CG612">
        <v>23</v>
      </c>
      <c r="CH612">
        <v>33</v>
      </c>
      <c r="CI612">
        <v>47</v>
      </c>
      <c r="CJ612">
        <v>67</v>
      </c>
      <c r="CK612">
        <v>95</v>
      </c>
      <c r="CL612">
        <v>136</v>
      </c>
      <c r="CM612">
        <v>193</v>
      </c>
      <c r="CN612">
        <v>275</v>
      </c>
      <c r="CO612">
        <v>391</v>
      </c>
      <c r="CP612">
        <v>556</v>
      </c>
      <c r="CQ612">
        <v>643</v>
      </c>
      <c r="CR612">
        <v>732</v>
      </c>
      <c r="CS612">
        <v>838</v>
      </c>
      <c r="CT612" t="s">
        <v>884</v>
      </c>
      <c r="CU612">
        <v>964</v>
      </c>
      <c r="CV612">
        <v>1079</v>
      </c>
      <c r="CW612">
        <v>2430.86</v>
      </c>
      <c r="CX612" t="s">
        <v>879</v>
      </c>
      <c r="CY612" t="s">
        <v>889</v>
      </c>
      <c r="CZ612">
        <v>2808.4356607</v>
      </c>
      <c r="DA612">
        <v>11012.723040000001</v>
      </c>
      <c r="DB612">
        <v>522.30200194999998</v>
      </c>
      <c r="DC612">
        <v>14.941599846000001</v>
      </c>
      <c r="DD612">
        <f t="shared" si="165"/>
        <v>2.8607203859483506E-2</v>
      </c>
      <c r="DE612">
        <v>7.2995000000000004E-2</v>
      </c>
      <c r="DF612">
        <v>1.810076</v>
      </c>
      <c r="DG612">
        <v>4.0327000000000002E-2</v>
      </c>
      <c r="DH612">
        <v>1.9438258399999999</v>
      </c>
      <c r="DI612">
        <v>0.11791</v>
      </c>
      <c r="DJ612">
        <v>0.22919595000000001</v>
      </c>
      <c r="DK612">
        <v>0</v>
      </c>
      <c r="DL612">
        <v>0</v>
      </c>
      <c r="DM612">
        <v>0</v>
      </c>
      <c r="EB612" s="3">
        <v>101.90746385778529</v>
      </c>
      <c r="EC612">
        <f t="shared" si="162"/>
        <v>74596263.543898836</v>
      </c>
      <c r="ED612">
        <f t="shared" si="163"/>
        <v>204.23343886077711</v>
      </c>
      <c r="EE612">
        <f t="shared" si="164"/>
        <v>204.23343886077711</v>
      </c>
      <c r="EF612">
        <v>0</v>
      </c>
      <c r="EG612">
        <v>5990.2431813000003</v>
      </c>
      <c r="EJ612">
        <v>5990.2431813000003</v>
      </c>
      <c r="EK612">
        <v>5990.2431813000003</v>
      </c>
      <c r="EL612">
        <v>11454.268121999999</v>
      </c>
      <c r="EM612">
        <v>0</v>
      </c>
      <c r="EN612">
        <v>0</v>
      </c>
      <c r="EO612">
        <v>78269.124152999997</v>
      </c>
    </row>
    <row r="613" spans="1:145" x14ac:dyDescent="0.25">
      <c r="A613">
        <v>23773</v>
      </c>
      <c r="H613">
        <v>37919.000440999996</v>
      </c>
      <c r="I613">
        <v>20478.444866999998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AF613">
        <v>18</v>
      </c>
      <c r="AG613">
        <v>1.2792999744</v>
      </c>
      <c r="BE613">
        <v>12000</v>
      </c>
      <c r="BQ613">
        <v>1</v>
      </c>
      <c r="BR613">
        <v>218</v>
      </c>
      <c r="BS613">
        <v>218</v>
      </c>
      <c r="BT613">
        <v>156</v>
      </c>
      <c r="BU613" t="s">
        <v>179</v>
      </c>
      <c r="BV613" t="s">
        <v>835</v>
      </c>
      <c r="BW613">
        <v>22.31</v>
      </c>
      <c r="BX613">
        <v>113.23</v>
      </c>
      <c r="BY613" t="s">
        <v>71</v>
      </c>
      <c r="BZ613" t="s">
        <v>181</v>
      </c>
      <c r="CA613" t="s">
        <v>79</v>
      </c>
      <c r="CB613" t="s">
        <v>877</v>
      </c>
      <c r="CC613" t="s">
        <v>80</v>
      </c>
      <c r="CD613" t="s">
        <v>881</v>
      </c>
      <c r="CE613">
        <v>480.92799745999997</v>
      </c>
      <c r="CF613">
        <v>55</v>
      </c>
      <c r="CG613">
        <v>71</v>
      </c>
      <c r="CH613">
        <v>90</v>
      </c>
      <c r="CI613">
        <v>115</v>
      </c>
      <c r="CJ613">
        <v>147</v>
      </c>
      <c r="CK613">
        <v>188</v>
      </c>
      <c r="CL613">
        <v>241</v>
      </c>
      <c r="CM613">
        <v>308</v>
      </c>
      <c r="CN613">
        <v>393</v>
      </c>
      <c r="CO613">
        <v>736</v>
      </c>
      <c r="CP613">
        <v>1376</v>
      </c>
      <c r="CQ613">
        <v>1962</v>
      </c>
      <c r="CR613">
        <v>2695</v>
      </c>
      <c r="CS613">
        <v>3563</v>
      </c>
      <c r="CT613" t="s">
        <v>883</v>
      </c>
      <c r="CU613">
        <v>4276</v>
      </c>
      <c r="CV613">
        <v>4742</v>
      </c>
      <c r="CW613">
        <v>20149.900000000001</v>
      </c>
      <c r="CX613" t="s">
        <v>891</v>
      </c>
      <c r="CY613" t="s">
        <v>891</v>
      </c>
      <c r="CZ613">
        <v>2731.6868478000001</v>
      </c>
      <c r="DA613">
        <v>10815.303717000001</v>
      </c>
      <c r="DB613">
        <v>430.57901000999999</v>
      </c>
      <c r="DC613">
        <v>98.857200622999997</v>
      </c>
      <c r="DD613">
        <f t="shared" si="165"/>
        <v>0.22959131384668308</v>
      </c>
      <c r="DE613">
        <v>7.1449198723</v>
      </c>
      <c r="DF613">
        <v>222.42100525000001</v>
      </c>
      <c r="DG613">
        <v>3.2123498600000001E-2</v>
      </c>
      <c r="DH613">
        <v>3.01599073</v>
      </c>
      <c r="DI613">
        <v>0.24679899999999999</v>
      </c>
      <c r="DJ613">
        <v>0.74434458999999997</v>
      </c>
      <c r="DK613">
        <v>12889.74026</v>
      </c>
      <c r="DL613">
        <v>7984.3433679999998</v>
      </c>
      <c r="DM613">
        <v>0.61943400000000004</v>
      </c>
      <c r="EB613" s="3">
        <v>101.90746385778529</v>
      </c>
      <c r="EC613">
        <f t="shared" si="162"/>
        <v>274640615.09673136</v>
      </c>
      <c r="ED613">
        <f t="shared" si="163"/>
        <v>751.9250242210303</v>
      </c>
      <c r="EE613">
        <f t="shared" si="164"/>
        <v>751.9250242210303</v>
      </c>
      <c r="EF613">
        <v>0</v>
      </c>
      <c r="EG613">
        <v>0</v>
      </c>
      <c r="EJ613">
        <v>20476.136546999998</v>
      </c>
      <c r="EK613">
        <v>20476.136546999998</v>
      </c>
      <c r="EL613">
        <v>20476.136546999998</v>
      </c>
      <c r="EM613">
        <v>0</v>
      </c>
      <c r="EN613">
        <v>0</v>
      </c>
      <c r="EO613">
        <v>0</v>
      </c>
    </row>
    <row r="614" spans="1:145" x14ac:dyDescent="0.25">
      <c r="A614">
        <v>23816</v>
      </c>
      <c r="H614">
        <v>115644.83252</v>
      </c>
      <c r="I614">
        <v>115644.83252</v>
      </c>
      <c r="J614">
        <v>3.0131584550000001</v>
      </c>
      <c r="K614">
        <v>3.0131584550000001</v>
      </c>
      <c r="L614">
        <v>3.0131584550000001</v>
      </c>
      <c r="M614">
        <v>0</v>
      </c>
      <c r="N614">
        <v>0</v>
      </c>
      <c r="O614">
        <v>0</v>
      </c>
      <c r="P614">
        <v>0</v>
      </c>
      <c r="Q614">
        <v>0</v>
      </c>
      <c r="AF614">
        <v>3</v>
      </c>
      <c r="AG614">
        <v>0.95139998199999998</v>
      </c>
      <c r="BE614">
        <v>600000</v>
      </c>
      <c r="BQ614">
        <v>1</v>
      </c>
      <c r="BR614">
        <v>366</v>
      </c>
      <c r="BS614">
        <v>366</v>
      </c>
      <c r="BT614">
        <v>156</v>
      </c>
      <c r="BU614" t="s">
        <v>179</v>
      </c>
      <c r="BV614" t="s">
        <v>836</v>
      </c>
      <c r="BW614">
        <v>32.5</v>
      </c>
      <c r="BX614">
        <v>119.9</v>
      </c>
      <c r="BY614" t="s">
        <v>71</v>
      </c>
      <c r="BZ614" t="s">
        <v>181</v>
      </c>
      <c r="CA614" t="s">
        <v>79</v>
      </c>
      <c r="CB614" t="s">
        <v>877</v>
      </c>
      <c r="CC614" t="s">
        <v>80</v>
      </c>
      <c r="CD614" t="s">
        <v>881</v>
      </c>
      <c r="CE614">
        <v>2469.6704638000001</v>
      </c>
      <c r="CF614">
        <v>315</v>
      </c>
      <c r="CG614">
        <v>360</v>
      </c>
      <c r="CH614">
        <v>411</v>
      </c>
      <c r="CI614">
        <v>469</v>
      </c>
      <c r="CJ614">
        <v>536</v>
      </c>
      <c r="CK614">
        <v>612</v>
      </c>
      <c r="CL614">
        <v>699</v>
      </c>
      <c r="CM614">
        <v>799</v>
      </c>
      <c r="CN614">
        <v>912</v>
      </c>
      <c r="CO614">
        <v>1042</v>
      </c>
      <c r="CP614">
        <v>1190</v>
      </c>
      <c r="CQ614">
        <v>1259</v>
      </c>
      <c r="CR614">
        <v>1338</v>
      </c>
      <c r="CS614">
        <v>1444</v>
      </c>
      <c r="CT614" t="s">
        <v>886</v>
      </c>
      <c r="CU614">
        <v>1622</v>
      </c>
      <c r="CV614">
        <v>1802</v>
      </c>
      <c r="CW614">
        <v>5932.82</v>
      </c>
      <c r="CX614" t="s">
        <v>877</v>
      </c>
      <c r="CY614" t="s">
        <v>890</v>
      </c>
      <c r="CZ614">
        <v>3935.0580596999998</v>
      </c>
      <c r="DA614">
        <v>10812.900336000001</v>
      </c>
      <c r="DB614">
        <v>134.30000304999999</v>
      </c>
      <c r="DC614">
        <v>63.554000854999998</v>
      </c>
      <c r="DD614">
        <f t="shared" si="165"/>
        <v>0.47322412071233383</v>
      </c>
      <c r="DE614">
        <v>32.391799927000001</v>
      </c>
      <c r="DF614">
        <v>815.99798583999996</v>
      </c>
      <c r="DG614">
        <v>3.9696000500000002E-2</v>
      </c>
      <c r="DH614">
        <v>2.4120726600000002</v>
      </c>
      <c r="DI614">
        <v>1.4838899999999999</v>
      </c>
      <c r="DJ614">
        <v>3.5792426499999999</v>
      </c>
      <c r="DK614">
        <v>234715.5753</v>
      </c>
      <c r="DL614">
        <v>300177.36385000002</v>
      </c>
      <c r="DM614">
        <v>1.2788980000000001</v>
      </c>
      <c r="EB614" s="3">
        <v>101.90746385778529</v>
      </c>
      <c r="EC614">
        <f t="shared" si="162"/>
        <v>136352186.64171672</v>
      </c>
      <c r="ED614">
        <f t="shared" si="163"/>
        <v>373.31194152420727</v>
      </c>
      <c r="EE614">
        <f t="shared" si="164"/>
        <v>373.31194152420727</v>
      </c>
      <c r="EF614">
        <v>3.0131584550000001</v>
      </c>
      <c r="EG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</row>
    <row r="615" spans="1:145" x14ac:dyDescent="0.25">
      <c r="A615">
        <v>23854</v>
      </c>
      <c r="H615">
        <v>314585.15346</v>
      </c>
      <c r="I615">
        <v>314585.15346</v>
      </c>
      <c r="J615">
        <v>168350.99527000001</v>
      </c>
      <c r="K615">
        <v>168350.99527000001</v>
      </c>
      <c r="L615">
        <v>168350.99527000001</v>
      </c>
      <c r="M615">
        <v>127691.09699000001</v>
      </c>
      <c r="N615">
        <v>127691.09699000001</v>
      </c>
      <c r="O615">
        <v>127691.09699000001</v>
      </c>
      <c r="P615">
        <v>127691.09699000001</v>
      </c>
      <c r="Q615">
        <v>127691.09699000001</v>
      </c>
      <c r="AF615">
        <v>33</v>
      </c>
      <c r="AG615">
        <v>0.48780000210000002</v>
      </c>
      <c r="BE615">
        <v>600000</v>
      </c>
      <c r="BQ615">
        <v>1</v>
      </c>
      <c r="BR615">
        <v>447</v>
      </c>
      <c r="BS615">
        <v>446</v>
      </c>
      <c r="BT615">
        <v>156</v>
      </c>
      <c r="BU615" t="s">
        <v>179</v>
      </c>
      <c r="BV615" t="s">
        <v>837</v>
      </c>
      <c r="BW615">
        <v>36.450000000000003</v>
      </c>
      <c r="BX615">
        <v>115.97</v>
      </c>
      <c r="BY615" t="s">
        <v>71</v>
      </c>
      <c r="BZ615" t="s">
        <v>181</v>
      </c>
      <c r="CA615" t="s">
        <v>79</v>
      </c>
      <c r="CB615" t="s">
        <v>877</v>
      </c>
      <c r="CC615" t="s">
        <v>74</v>
      </c>
      <c r="CD615" t="s">
        <v>74</v>
      </c>
      <c r="CE615">
        <v>1409.5839633999999</v>
      </c>
      <c r="CF615">
        <v>11</v>
      </c>
      <c r="CG615">
        <v>16</v>
      </c>
      <c r="CH615">
        <v>24</v>
      </c>
      <c r="CI615">
        <v>34</v>
      </c>
      <c r="CJ615">
        <v>50</v>
      </c>
      <c r="CK615">
        <v>72</v>
      </c>
      <c r="CL615">
        <v>104</v>
      </c>
      <c r="CM615">
        <v>152</v>
      </c>
      <c r="CN615">
        <v>220</v>
      </c>
      <c r="CO615">
        <v>320</v>
      </c>
      <c r="CP615">
        <v>464</v>
      </c>
      <c r="CQ615">
        <v>584</v>
      </c>
      <c r="CR615">
        <v>727</v>
      </c>
      <c r="CS615">
        <v>900</v>
      </c>
      <c r="CT615" t="s">
        <v>884</v>
      </c>
      <c r="CU615">
        <v>1064</v>
      </c>
      <c r="CV615">
        <v>1193</v>
      </c>
      <c r="CW615">
        <v>3675.92</v>
      </c>
      <c r="CX615" t="s">
        <v>879</v>
      </c>
      <c r="CY615" t="s">
        <v>889</v>
      </c>
      <c r="CZ615">
        <v>4388.8642745999996</v>
      </c>
      <c r="DA615">
        <v>10154.204792</v>
      </c>
      <c r="DB615">
        <v>16.346700668</v>
      </c>
      <c r="DC615">
        <v>297.36898803999998</v>
      </c>
      <c r="DD615">
        <f t="shared" si="165"/>
        <v>18.191376601281018</v>
      </c>
      <c r="DE615">
        <v>112.92299652</v>
      </c>
      <c r="DF615">
        <v>37.491100310999997</v>
      </c>
      <c r="DG615">
        <v>3.0120000838999998</v>
      </c>
      <c r="DH615">
        <v>1.6771654300000001</v>
      </c>
      <c r="DI615">
        <v>5.06304</v>
      </c>
      <c r="DJ615">
        <v>8.4915628999999999</v>
      </c>
      <c r="DK615">
        <v>228137.4436</v>
      </c>
      <c r="DL615">
        <v>1798002.1931</v>
      </c>
      <c r="DM615">
        <v>7.8812239999999996</v>
      </c>
      <c r="EB615" s="3">
        <v>101.90746385778529</v>
      </c>
      <c r="EC615">
        <f t="shared" si="162"/>
        <v>74086726.224609897</v>
      </c>
      <c r="ED615">
        <f t="shared" si="163"/>
        <v>202.8384017100887</v>
      </c>
      <c r="EE615">
        <f t="shared" si="164"/>
        <v>202.8384017100887</v>
      </c>
      <c r="EF615">
        <v>168350.99527000001</v>
      </c>
      <c r="EG615">
        <v>127691.09699000001</v>
      </c>
      <c r="EJ615">
        <v>2113.4373301999999</v>
      </c>
      <c r="EK615">
        <v>2113.4373301999999</v>
      </c>
      <c r="EL615">
        <v>2113.4373301999999</v>
      </c>
      <c r="EM615">
        <v>27875.613880000001</v>
      </c>
      <c r="EN615">
        <v>27875.613880000001</v>
      </c>
      <c r="EO615">
        <v>98702.465823000006</v>
      </c>
    </row>
    <row r="616" spans="1:145" x14ac:dyDescent="0.25">
      <c r="A616">
        <v>23865</v>
      </c>
      <c r="H616">
        <v>177592.74002</v>
      </c>
      <c r="I616">
        <v>177592.74002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AF616">
        <v>8</v>
      </c>
      <c r="AG616">
        <v>1.0249999761999999</v>
      </c>
      <c r="BE616">
        <v>600000</v>
      </c>
      <c r="BQ616">
        <v>1</v>
      </c>
      <c r="BR616">
        <v>349</v>
      </c>
      <c r="BS616">
        <v>349</v>
      </c>
      <c r="BT616">
        <v>156</v>
      </c>
      <c r="BU616" t="s">
        <v>179</v>
      </c>
      <c r="BV616" t="s">
        <v>838</v>
      </c>
      <c r="BW616">
        <v>31.64</v>
      </c>
      <c r="BX616">
        <v>120.74</v>
      </c>
      <c r="BY616" t="s">
        <v>71</v>
      </c>
      <c r="BZ616" t="s">
        <v>181</v>
      </c>
      <c r="CA616" t="s">
        <v>79</v>
      </c>
      <c r="CB616" t="s">
        <v>877</v>
      </c>
      <c r="CC616" t="s">
        <v>80</v>
      </c>
      <c r="CD616" t="s">
        <v>881</v>
      </c>
      <c r="CE616">
        <v>2096.3300551000002</v>
      </c>
      <c r="CF616">
        <v>5</v>
      </c>
      <c r="CG616">
        <v>7</v>
      </c>
      <c r="CH616">
        <v>11</v>
      </c>
      <c r="CI616">
        <v>17</v>
      </c>
      <c r="CJ616">
        <v>26</v>
      </c>
      <c r="CK616">
        <v>40</v>
      </c>
      <c r="CL616">
        <v>62</v>
      </c>
      <c r="CM616">
        <v>95</v>
      </c>
      <c r="CN616">
        <v>147</v>
      </c>
      <c r="CO616">
        <v>282</v>
      </c>
      <c r="CP616">
        <v>541</v>
      </c>
      <c r="CQ616">
        <v>645</v>
      </c>
      <c r="CR616">
        <v>742</v>
      </c>
      <c r="CS616">
        <v>858</v>
      </c>
      <c r="CT616" t="s">
        <v>884</v>
      </c>
      <c r="CU616">
        <v>991</v>
      </c>
      <c r="CV616">
        <v>1109</v>
      </c>
      <c r="CW616">
        <v>12512.9</v>
      </c>
      <c r="CX616" t="s">
        <v>891</v>
      </c>
      <c r="CY616" t="s">
        <v>891</v>
      </c>
      <c r="CZ616">
        <v>3835.2139298000002</v>
      </c>
      <c r="DA616">
        <v>10952.582906</v>
      </c>
      <c r="DB616">
        <v>51.136398315000001</v>
      </c>
      <c r="DC616">
        <v>76.924102782999995</v>
      </c>
      <c r="DD616">
        <f t="shared" si="165"/>
        <v>1.5042925453831895</v>
      </c>
      <c r="DE616">
        <v>32.391799927000001</v>
      </c>
      <c r="DF616">
        <v>815.99798583999996</v>
      </c>
      <c r="DG616">
        <v>3.9696000500000002E-2</v>
      </c>
      <c r="DH616">
        <v>923.54678992000004</v>
      </c>
      <c r="DI616">
        <v>0.22727600000000001</v>
      </c>
      <c r="DJ616">
        <v>209.89972921</v>
      </c>
      <c r="DK616">
        <v>234715.5753</v>
      </c>
      <c r="DL616">
        <v>300177.36385000002</v>
      </c>
      <c r="DM616">
        <v>1.2788980000000001</v>
      </c>
      <c r="EB616" s="3">
        <v>101.90746385778529</v>
      </c>
      <c r="EC616">
        <f t="shared" si="162"/>
        <v>75615338.182476684</v>
      </c>
      <c r="ED616">
        <f t="shared" si="163"/>
        <v>207.02351316215382</v>
      </c>
      <c r="EE616">
        <f t="shared" si="164"/>
        <v>207.02351316215382</v>
      </c>
      <c r="EF616">
        <v>0</v>
      </c>
      <c r="EG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</row>
    <row r="617" spans="1:145" x14ac:dyDescent="0.25">
      <c r="A617">
        <v>204118</v>
      </c>
      <c r="H617">
        <v>38473.975619999997</v>
      </c>
      <c r="I617">
        <v>38473.975619999997</v>
      </c>
      <c r="J617">
        <v>14235.576732</v>
      </c>
      <c r="K617">
        <v>0</v>
      </c>
      <c r="L617">
        <v>0</v>
      </c>
      <c r="M617">
        <v>127246.05037</v>
      </c>
      <c r="N617">
        <v>57835.382705999997</v>
      </c>
      <c r="O617">
        <v>38476.482827</v>
      </c>
      <c r="P617">
        <v>0</v>
      </c>
      <c r="Q617">
        <v>0</v>
      </c>
      <c r="AF617">
        <v>2</v>
      </c>
      <c r="AG617">
        <v>0.89749997849999996</v>
      </c>
      <c r="BE617">
        <v>600000</v>
      </c>
      <c r="BQ617">
        <v>2</v>
      </c>
      <c r="BR617">
        <v>160</v>
      </c>
      <c r="BS617">
        <v>160</v>
      </c>
      <c r="BT617">
        <v>764</v>
      </c>
      <c r="BU617" t="s">
        <v>703</v>
      </c>
      <c r="BV617" t="s">
        <v>839</v>
      </c>
      <c r="BW617">
        <v>13.6</v>
      </c>
      <c r="BX617">
        <v>100.6</v>
      </c>
      <c r="BY617" t="s">
        <v>71</v>
      </c>
      <c r="BZ617" t="s">
        <v>156</v>
      </c>
      <c r="CA617" t="s">
        <v>79</v>
      </c>
      <c r="CB617" t="s">
        <v>877</v>
      </c>
      <c r="CC617" t="s">
        <v>80</v>
      </c>
      <c r="CD617" t="s">
        <v>881</v>
      </c>
      <c r="CE617">
        <v>2402.1505719000002</v>
      </c>
      <c r="CF617">
        <v>10</v>
      </c>
      <c r="CG617">
        <v>15</v>
      </c>
      <c r="CH617">
        <v>22</v>
      </c>
      <c r="CI617">
        <v>32</v>
      </c>
      <c r="CJ617">
        <v>47</v>
      </c>
      <c r="CK617">
        <v>47</v>
      </c>
      <c r="CL617">
        <v>49</v>
      </c>
      <c r="CM617">
        <v>82</v>
      </c>
      <c r="CN617">
        <v>138</v>
      </c>
      <c r="CO617">
        <v>232</v>
      </c>
      <c r="CP617">
        <v>389</v>
      </c>
      <c r="CQ617">
        <v>652</v>
      </c>
      <c r="CR617">
        <v>1093</v>
      </c>
      <c r="CS617">
        <v>1726</v>
      </c>
      <c r="CT617" t="s">
        <v>886</v>
      </c>
      <c r="CU617">
        <v>2174</v>
      </c>
      <c r="CV617">
        <v>2444</v>
      </c>
      <c r="CW617">
        <v>20105.900000000001</v>
      </c>
      <c r="CX617" t="s">
        <v>891</v>
      </c>
      <c r="CY617" t="s">
        <v>891</v>
      </c>
      <c r="CZ617">
        <v>1675.5100431000001</v>
      </c>
      <c r="DA617">
        <v>9906.9376097000004</v>
      </c>
      <c r="DB617">
        <v>342.85501098999998</v>
      </c>
      <c r="DC617">
        <v>0</v>
      </c>
      <c r="DD617">
        <f t="shared" si="165"/>
        <v>0</v>
      </c>
      <c r="DE617">
        <v>4.4299001693999998</v>
      </c>
      <c r="DF617">
        <v>17.205600739000001</v>
      </c>
      <c r="DG617">
        <v>0.25746899839999998</v>
      </c>
      <c r="DH617">
        <v>60.105291979999997</v>
      </c>
      <c r="DI617">
        <v>0.25817000000000001</v>
      </c>
      <c r="DJ617">
        <v>15.51735525</v>
      </c>
      <c r="DK617">
        <v>49522.329769999997</v>
      </c>
      <c r="DL617">
        <v>10185.752786999999</v>
      </c>
      <c r="DM617">
        <v>0.20568</v>
      </c>
      <c r="EB617" s="3">
        <v>114.67448189240109</v>
      </c>
      <c r="EC617">
        <f t="shared" si="162"/>
        <v>125339208.70839439</v>
      </c>
      <c r="ED617">
        <f t="shared" si="163"/>
        <v>343.1600512207923</v>
      </c>
      <c r="EE617">
        <f t="shared" si="164"/>
        <v>343.1600512207923</v>
      </c>
      <c r="EF617">
        <v>0</v>
      </c>
      <c r="EG617">
        <v>0</v>
      </c>
      <c r="EJ617">
        <v>0</v>
      </c>
      <c r="EK617">
        <v>0</v>
      </c>
      <c r="EL617">
        <v>0</v>
      </c>
      <c r="EM617">
        <v>28276.576822999999</v>
      </c>
      <c r="EN617">
        <v>28276.576822999999</v>
      </c>
      <c r="EO617">
        <v>28276.576822999999</v>
      </c>
    </row>
    <row r="618" spans="1:145" x14ac:dyDescent="0.25">
      <c r="A618">
        <v>204296</v>
      </c>
      <c r="B618">
        <v>9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49196.929384000003</v>
      </c>
      <c r="I618">
        <v>49196.929384000003</v>
      </c>
      <c r="J618">
        <v>0</v>
      </c>
      <c r="K618">
        <v>0</v>
      </c>
      <c r="L618">
        <v>0</v>
      </c>
      <c r="M618">
        <v>49162.012877000001</v>
      </c>
      <c r="N618">
        <v>49162.012877000001</v>
      </c>
      <c r="O618">
        <v>49162.012877000001</v>
      </c>
      <c r="P618">
        <v>49162.012877000001</v>
      </c>
      <c r="Q618">
        <v>49162.012877000001</v>
      </c>
      <c r="R618">
        <v>99133.053169000006</v>
      </c>
      <c r="S618">
        <v>58566.054380000001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14851.501917</v>
      </c>
      <c r="AB618">
        <v>14851.501917</v>
      </c>
      <c r="AC618">
        <v>14851.501917</v>
      </c>
      <c r="AD618">
        <v>14851.501917</v>
      </c>
      <c r="AE618">
        <v>14851.501917</v>
      </c>
      <c r="AF618">
        <v>35</v>
      </c>
      <c r="AG618">
        <v>0.76429998880000005</v>
      </c>
      <c r="AH618">
        <v>114.39242342</v>
      </c>
      <c r="AI618">
        <v>19.629677877999999</v>
      </c>
      <c r="AJ618">
        <f>IF(AI618&gt;0,MIN(AH618/AI618,100),100)</f>
        <v>5.8275242279041946</v>
      </c>
      <c r="AK618">
        <v>58921.423560000003</v>
      </c>
      <c r="AL618">
        <v>119546.67793000001</v>
      </c>
      <c r="AM618">
        <v>2.0289169999999999</v>
      </c>
      <c r="AN618">
        <f>IF(AND(AK618=0,AL618=0,AM618=0),1,0)</f>
        <v>0</v>
      </c>
      <c r="AQ618">
        <v>16.976899579000001</v>
      </c>
      <c r="AR618">
        <v>0</v>
      </c>
      <c r="BE618">
        <v>475</v>
      </c>
      <c r="BF618">
        <v>1</v>
      </c>
      <c r="BN618">
        <v>585</v>
      </c>
      <c r="BO618">
        <f>BN618*365.25*1000000/1000</f>
        <v>213671250</v>
      </c>
      <c r="BP618">
        <f>BO618/(CR618*1000)</f>
        <v>61.93369565217391</v>
      </c>
      <c r="BQ618">
        <v>1</v>
      </c>
      <c r="BR618">
        <v>608</v>
      </c>
      <c r="BS618">
        <v>607</v>
      </c>
      <c r="BT618">
        <v>276</v>
      </c>
      <c r="BU618" t="s">
        <v>840</v>
      </c>
      <c r="BV618" t="s">
        <v>841</v>
      </c>
      <c r="BW618">
        <v>52.52</v>
      </c>
      <c r="BX618">
        <v>13.38</v>
      </c>
      <c r="BY618" t="s">
        <v>109</v>
      </c>
      <c r="BZ618" t="s">
        <v>110</v>
      </c>
      <c r="CA618" t="s">
        <v>102</v>
      </c>
      <c r="CB618" t="s">
        <v>878</v>
      </c>
      <c r="CC618" t="s">
        <v>80</v>
      </c>
      <c r="CD618" t="s">
        <v>881</v>
      </c>
      <c r="CE618">
        <v>2455.8087206999999</v>
      </c>
      <c r="CF618">
        <v>3338</v>
      </c>
      <c r="CG618">
        <v>3299</v>
      </c>
      <c r="CH618">
        <v>3260</v>
      </c>
      <c r="CI618">
        <v>3232</v>
      </c>
      <c r="CJ618">
        <v>3206</v>
      </c>
      <c r="CK618">
        <v>3130</v>
      </c>
      <c r="CL618">
        <v>3056</v>
      </c>
      <c r="CM618">
        <v>3060</v>
      </c>
      <c r="CN618">
        <v>3422</v>
      </c>
      <c r="CO618">
        <v>3471</v>
      </c>
      <c r="CP618">
        <v>3384</v>
      </c>
      <c r="CQ618">
        <v>3391</v>
      </c>
      <c r="CR618">
        <v>3450</v>
      </c>
      <c r="CS618">
        <v>3511</v>
      </c>
      <c r="CT618" t="s">
        <v>883</v>
      </c>
      <c r="CU618">
        <v>3586</v>
      </c>
      <c r="CV618">
        <v>3669</v>
      </c>
      <c r="CW618">
        <v>26154.2</v>
      </c>
      <c r="CX618" t="s">
        <v>891</v>
      </c>
      <c r="CY618" t="s">
        <v>891</v>
      </c>
      <c r="CZ618">
        <v>6134.7604662000003</v>
      </c>
      <c r="DA618">
        <v>983.06756189999999</v>
      </c>
      <c r="DB618">
        <v>19.779199599999998</v>
      </c>
      <c r="DC618">
        <v>149.64500426999999</v>
      </c>
      <c r="DD618">
        <f t="shared" ref="DD618:DD633" si="166">IF(DB618&gt;0,MIN(DC618/DB618,100),100)</f>
        <v>7.5657765377927628</v>
      </c>
      <c r="DE618">
        <v>14.088000298000001</v>
      </c>
      <c r="DF618">
        <v>9.4601402283000002</v>
      </c>
      <c r="DG618">
        <v>1.489199996</v>
      </c>
      <c r="DH618">
        <v>51.785714179999999</v>
      </c>
      <c r="DI618">
        <v>0.16686599999999999</v>
      </c>
      <c r="DJ618">
        <v>8.6412895200000008</v>
      </c>
      <c r="DK618">
        <v>58921.423560000003</v>
      </c>
      <c r="DL618">
        <v>119546.67793000001</v>
      </c>
      <c r="DM618">
        <v>2.0289169999999999</v>
      </c>
      <c r="DN618">
        <f>IF(AND(D618=1,AM618&gt;1),1,0)</f>
        <v>1</v>
      </c>
      <c r="DO618">
        <f>IF(AND(DN618=0,AN618=1),AO618,DN618)</f>
        <v>1</v>
      </c>
      <c r="DP618">
        <f>IF(AND(E618=1,AS619&gt;0.3),1,0)</f>
        <v>0</v>
      </c>
      <c r="DQ618">
        <f>IF(AND(F618=1,AT619&gt;0.4),1,0)</f>
        <v>0</v>
      </c>
      <c r="DR618">
        <f>IF(AND($F618=1,$AT619&gt;1),1,0)</f>
        <v>0</v>
      </c>
      <c r="DS618">
        <f>IF(AND($F618=1,$AX618&gt;0.3),1,0)</f>
        <v>0</v>
      </c>
      <c r="DT618">
        <f>IF(AND($F618=1,$AX618&gt;0.4),1,0)</f>
        <v>0</v>
      </c>
      <c r="DU618">
        <f>IF(AND($F618=1,$AX618&gt;1),1,0)</f>
        <v>0</v>
      </c>
      <c r="DV618">
        <f>IF(AND($F618=1,$BI618&gt;0.3),1,0)</f>
        <v>0</v>
      </c>
      <c r="DW618">
        <f>IF(AND($F618=1,$BI618&gt;0.4),1,0)</f>
        <v>0</v>
      </c>
      <c r="DX618">
        <f>IF(AND($F618=1,$BI618&gt;1),1,0)</f>
        <v>0</v>
      </c>
      <c r="DY618">
        <f>IF(AND($F618=1,$BL618&gt;0.3),1,0)</f>
        <v>0</v>
      </c>
      <c r="DZ618">
        <f>IF(AND($F618=1,$BL618&gt;0.4),1,0)</f>
        <v>0</v>
      </c>
      <c r="EA618">
        <f>IF(AND($F618=1,$BL618&gt;1),1,0)</f>
        <v>0</v>
      </c>
      <c r="EB618" s="3">
        <v>84.364306396420105</v>
      </c>
      <c r="EC618">
        <f t="shared" si="162"/>
        <v>291056857.06764936</v>
      </c>
      <c r="ED618">
        <f t="shared" si="163"/>
        <v>796.87024522285924</v>
      </c>
      <c r="EE618">
        <f t="shared" si="164"/>
        <v>585</v>
      </c>
      <c r="EF618">
        <v>0</v>
      </c>
      <c r="EG618">
        <v>49162.012877000001</v>
      </c>
      <c r="EH618">
        <v>14851.501917</v>
      </c>
      <c r="EI618">
        <v>1386.8504175</v>
      </c>
      <c r="EJ618">
        <v>2052.7259368999999</v>
      </c>
      <c r="EK618">
        <v>2052.7259368999999</v>
      </c>
      <c r="EL618">
        <v>45077.280362999998</v>
      </c>
      <c r="EM618">
        <v>19159.685107000001</v>
      </c>
      <c r="EN618">
        <v>19159.685107000001</v>
      </c>
      <c r="EO618">
        <v>19159.685107000001</v>
      </c>
    </row>
    <row r="619" spans="1:145" x14ac:dyDescent="0.25">
      <c r="A619">
        <v>204341</v>
      </c>
      <c r="H619">
        <v>55237.404638</v>
      </c>
      <c r="I619">
        <v>35952.621997000002</v>
      </c>
      <c r="J619">
        <v>0</v>
      </c>
      <c r="K619">
        <v>0</v>
      </c>
      <c r="L619">
        <v>0</v>
      </c>
      <c r="M619">
        <v>96243.966419999997</v>
      </c>
      <c r="N619">
        <v>96243.966419999997</v>
      </c>
      <c r="O619">
        <v>96243.966419999997</v>
      </c>
      <c r="P619">
        <v>61280.575582999998</v>
      </c>
      <c r="Q619">
        <v>56085.14647</v>
      </c>
      <c r="AF619">
        <v>3</v>
      </c>
      <c r="AG619">
        <v>1.0324000120000001</v>
      </c>
      <c r="BE619">
        <v>1100000</v>
      </c>
      <c r="BQ619">
        <v>1</v>
      </c>
      <c r="BR619">
        <v>614</v>
      </c>
      <c r="BS619">
        <v>613</v>
      </c>
      <c r="BT619">
        <v>276</v>
      </c>
      <c r="BU619" t="s">
        <v>840</v>
      </c>
      <c r="BV619" t="s">
        <v>842</v>
      </c>
      <c r="BW619">
        <v>53.55</v>
      </c>
      <c r="BX619">
        <v>10</v>
      </c>
      <c r="BY619" t="s">
        <v>109</v>
      </c>
      <c r="BZ619" t="s">
        <v>110</v>
      </c>
      <c r="CA619" t="s">
        <v>102</v>
      </c>
      <c r="CB619" t="s">
        <v>878</v>
      </c>
      <c r="CC619" t="s">
        <v>80</v>
      </c>
      <c r="CD619" t="s">
        <v>881</v>
      </c>
      <c r="CE619">
        <v>1341.5497382999999</v>
      </c>
      <c r="CF619">
        <v>1608</v>
      </c>
      <c r="CG619">
        <v>1703</v>
      </c>
      <c r="CH619">
        <v>1812</v>
      </c>
      <c r="CI619">
        <v>1815</v>
      </c>
      <c r="CJ619">
        <v>1792</v>
      </c>
      <c r="CK619">
        <v>1721</v>
      </c>
      <c r="CL619">
        <v>1652</v>
      </c>
      <c r="CM619">
        <v>1586</v>
      </c>
      <c r="CN619">
        <v>1639</v>
      </c>
      <c r="CO619">
        <v>1707</v>
      </c>
      <c r="CP619">
        <v>1710</v>
      </c>
      <c r="CQ619">
        <v>1739</v>
      </c>
      <c r="CR619">
        <v>1786</v>
      </c>
      <c r="CS619">
        <v>1833</v>
      </c>
      <c r="CT619" t="s">
        <v>886</v>
      </c>
      <c r="CU619">
        <v>1885</v>
      </c>
      <c r="CV619">
        <v>1940</v>
      </c>
      <c r="CW619">
        <v>38640.1</v>
      </c>
      <c r="CX619" t="s">
        <v>891</v>
      </c>
      <c r="CY619" t="s">
        <v>891</v>
      </c>
      <c r="CZ619">
        <v>6240.0076256000002</v>
      </c>
      <c r="DA619">
        <v>723.70418905999998</v>
      </c>
      <c r="DB619">
        <v>254.4750061</v>
      </c>
      <c r="DC619">
        <v>125.98400116000001</v>
      </c>
      <c r="DD619">
        <f t="shared" si="166"/>
        <v>0.49507416500657275</v>
      </c>
      <c r="DE619">
        <v>1.2175899744000001</v>
      </c>
      <c r="DF619">
        <v>1.0276999473999999</v>
      </c>
      <c r="DG619">
        <v>1.1847699881</v>
      </c>
      <c r="DH619">
        <v>51.785714179999999</v>
      </c>
      <c r="DI619">
        <v>0.16686599999999999</v>
      </c>
      <c r="DJ619">
        <v>8.6412895200000008</v>
      </c>
      <c r="DK619">
        <v>140138.93530000001</v>
      </c>
      <c r="DL619">
        <v>61332.365590000001</v>
      </c>
      <c r="DM619">
        <v>0.43765399999999999</v>
      </c>
      <c r="EB619" s="3">
        <v>84.364306396420105</v>
      </c>
      <c r="EC619">
        <f t="shared" si="162"/>
        <v>150674651.22400633</v>
      </c>
      <c r="ED619">
        <f t="shared" si="163"/>
        <v>412.5247124545005</v>
      </c>
      <c r="EE619">
        <f t="shared" si="164"/>
        <v>412.5247124545005</v>
      </c>
      <c r="EF619">
        <v>0</v>
      </c>
      <c r="EG619">
        <v>61280.575582999998</v>
      </c>
      <c r="EJ619">
        <v>0</v>
      </c>
      <c r="EK619">
        <v>0</v>
      </c>
      <c r="EL619">
        <v>3.8037163491000001</v>
      </c>
      <c r="EM619">
        <v>22145.191150999999</v>
      </c>
      <c r="EN619">
        <v>22145.191150999999</v>
      </c>
      <c r="EO619">
        <v>22145.191150999999</v>
      </c>
    </row>
    <row r="620" spans="1:145" x14ac:dyDescent="0.25">
      <c r="A620">
        <v>204358</v>
      </c>
      <c r="H620">
        <v>244110.49971999999</v>
      </c>
      <c r="I620">
        <v>244110.49971999999</v>
      </c>
      <c r="J620">
        <v>0</v>
      </c>
      <c r="K620">
        <v>0</v>
      </c>
      <c r="L620">
        <v>0</v>
      </c>
      <c r="M620">
        <v>410223.56341</v>
      </c>
      <c r="N620">
        <v>263067.69111000001</v>
      </c>
      <c r="O620">
        <v>263067.69111000001</v>
      </c>
      <c r="P620">
        <v>0</v>
      </c>
      <c r="Q620">
        <v>0</v>
      </c>
      <c r="AF620">
        <v>45</v>
      </c>
      <c r="AG620">
        <v>0.99229997400000003</v>
      </c>
      <c r="BE620">
        <v>1100000</v>
      </c>
      <c r="BQ620">
        <v>1</v>
      </c>
      <c r="BR620">
        <v>598</v>
      </c>
      <c r="BS620">
        <v>597</v>
      </c>
      <c r="BT620">
        <v>276</v>
      </c>
      <c r="BU620" t="s">
        <v>840</v>
      </c>
      <c r="BV620" t="s">
        <v>843</v>
      </c>
      <c r="BW620">
        <v>50.95</v>
      </c>
      <c r="BX620">
        <v>6.97</v>
      </c>
      <c r="BY620" t="s">
        <v>109</v>
      </c>
      <c r="BZ620" t="s">
        <v>110</v>
      </c>
      <c r="CA620" t="s">
        <v>102</v>
      </c>
      <c r="CB620" t="s">
        <v>878</v>
      </c>
      <c r="CC620" t="s">
        <v>80</v>
      </c>
      <c r="CD620" t="s">
        <v>881</v>
      </c>
      <c r="CE620">
        <v>1487.1435535999999</v>
      </c>
      <c r="CF620">
        <v>598</v>
      </c>
      <c r="CG620">
        <v>683</v>
      </c>
      <c r="CH620">
        <v>788</v>
      </c>
      <c r="CI620">
        <v>827</v>
      </c>
      <c r="CJ620">
        <v>849</v>
      </c>
      <c r="CK620">
        <v>908</v>
      </c>
      <c r="CL620">
        <v>970</v>
      </c>
      <c r="CM620">
        <v>919</v>
      </c>
      <c r="CN620">
        <v>950</v>
      </c>
      <c r="CO620">
        <v>965</v>
      </c>
      <c r="CP620">
        <v>963</v>
      </c>
      <c r="CQ620">
        <v>976</v>
      </c>
      <c r="CR620">
        <v>1002</v>
      </c>
      <c r="CS620">
        <v>1025</v>
      </c>
      <c r="CT620" t="s">
        <v>886</v>
      </c>
      <c r="CU620">
        <v>1058</v>
      </c>
      <c r="CV620">
        <v>1096</v>
      </c>
      <c r="CW620">
        <v>38571.199999999997</v>
      </c>
      <c r="CX620" t="s">
        <v>891</v>
      </c>
      <c r="CY620" t="s">
        <v>891</v>
      </c>
      <c r="CZ620">
        <v>5972.5913932000003</v>
      </c>
      <c r="DA620">
        <v>523.47755885000004</v>
      </c>
      <c r="DB620">
        <v>236.80900574</v>
      </c>
      <c r="DC620">
        <v>81.824798584000007</v>
      </c>
      <c r="DD620">
        <f t="shared" si="166"/>
        <v>0.34553077205956434</v>
      </c>
      <c r="DE620">
        <v>18.262800216999999</v>
      </c>
      <c r="DF620">
        <v>52.582401275999999</v>
      </c>
      <c r="DG620">
        <v>0.3473170102</v>
      </c>
      <c r="DH620">
        <v>105.33624512</v>
      </c>
      <c r="DI620">
        <v>0.229042</v>
      </c>
      <c r="DJ620">
        <v>24.126437330000002</v>
      </c>
      <c r="DK620">
        <v>12890.60464</v>
      </c>
      <c r="DL620">
        <v>6995.447545</v>
      </c>
      <c r="DM620">
        <v>0.54267799999999999</v>
      </c>
      <c r="EB620" s="3">
        <v>84.364306396420105</v>
      </c>
      <c r="EC620">
        <f t="shared" si="162"/>
        <v>84533035.009212956</v>
      </c>
      <c r="ED620">
        <f t="shared" si="163"/>
        <v>231.43883643863916</v>
      </c>
      <c r="EE620">
        <f t="shared" si="164"/>
        <v>231.43883643863916</v>
      </c>
      <c r="EF620">
        <v>0</v>
      </c>
      <c r="EG620">
        <v>0</v>
      </c>
      <c r="EJ620">
        <v>2245.4190361000001</v>
      </c>
      <c r="EK620">
        <v>2245.4190361000001</v>
      </c>
      <c r="EL620">
        <v>2245.4190361000001</v>
      </c>
      <c r="EM620">
        <v>0</v>
      </c>
      <c r="EN620">
        <v>0</v>
      </c>
      <c r="EO620">
        <v>46504.048712999996</v>
      </c>
    </row>
    <row r="621" spans="1:145" x14ac:dyDescent="0.25">
      <c r="A621">
        <v>204371</v>
      </c>
      <c r="H621">
        <v>299781.31089999998</v>
      </c>
      <c r="I621">
        <v>196323.75318</v>
      </c>
      <c r="J621">
        <v>0</v>
      </c>
      <c r="K621">
        <v>0</v>
      </c>
      <c r="L621">
        <v>0</v>
      </c>
      <c r="M621">
        <v>217545.88795999999</v>
      </c>
      <c r="N621">
        <v>196322.09325000001</v>
      </c>
      <c r="O621">
        <v>174457.12844999999</v>
      </c>
      <c r="P621">
        <v>0</v>
      </c>
      <c r="Q621">
        <v>0</v>
      </c>
      <c r="AF621">
        <v>515</v>
      </c>
      <c r="AG621">
        <v>1.1979000568</v>
      </c>
      <c r="BE621">
        <v>1100000</v>
      </c>
      <c r="BQ621">
        <v>2</v>
      </c>
      <c r="BR621">
        <v>586</v>
      </c>
      <c r="BS621">
        <v>585</v>
      </c>
      <c r="BT621">
        <v>276</v>
      </c>
      <c r="BU621" t="s">
        <v>840</v>
      </c>
      <c r="BV621" t="s">
        <v>844</v>
      </c>
      <c r="BW621">
        <v>48.13</v>
      </c>
      <c r="BX621">
        <v>11.58</v>
      </c>
      <c r="BY621" t="s">
        <v>109</v>
      </c>
      <c r="BZ621" t="s">
        <v>110</v>
      </c>
      <c r="CA621" t="s">
        <v>102</v>
      </c>
      <c r="CB621" t="s">
        <v>878</v>
      </c>
      <c r="CC621" t="s">
        <v>80</v>
      </c>
      <c r="CD621" t="s">
        <v>881</v>
      </c>
      <c r="CE621">
        <v>2228.1440210999999</v>
      </c>
      <c r="CF621">
        <v>831</v>
      </c>
      <c r="CG621">
        <v>936</v>
      </c>
      <c r="CH621">
        <v>1060</v>
      </c>
      <c r="CI621">
        <v>1175</v>
      </c>
      <c r="CJ621">
        <v>1294</v>
      </c>
      <c r="CK621">
        <v>1296</v>
      </c>
      <c r="CL621">
        <v>1299</v>
      </c>
      <c r="CM621">
        <v>1267</v>
      </c>
      <c r="CN621">
        <v>1218</v>
      </c>
      <c r="CO621">
        <v>1241</v>
      </c>
      <c r="CP621">
        <v>1202</v>
      </c>
      <c r="CQ621">
        <v>1254</v>
      </c>
      <c r="CR621">
        <v>1350</v>
      </c>
      <c r="CS621">
        <v>1414</v>
      </c>
      <c r="CT621" t="s">
        <v>886</v>
      </c>
      <c r="CU621">
        <v>1463</v>
      </c>
      <c r="CV621">
        <v>1511</v>
      </c>
      <c r="CW621">
        <v>50246.7</v>
      </c>
      <c r="CX621" t="s">
        <v>891</v>
      </c>
      <c r="CY621" t="s">
        <v>891</v>
      </c>
      <c r="CZ621">
        <v>5676.2606214999996</v>
      </c>
      <c r="DA621">
        <v>901.96460801000001</v>
      </c>
      <c r="DB621">
        <v>210.4940033</v>
      </c>
      <c r="DC621">
        <v>124.36599731</v>
      </c>
      <c r="DD621">
        <f t="shared" si="166"/>
        <v>0.59082917023888437</v>
      </c>
      <c r="DE621">
        <v>41.596599578999999</v>
      </c>
      <c r="DF621">
        <v>125.17299652</v>
      </c>
      <c r="DG621">
        <v>0.33231300120000001</v>
      </c>
      <c r="DH621">
        <v>282.90984056000002</v>
      </c>
      <c r="DI621">
        <v>0.16705400000000001</v>
      </c>
      <c r="DJ621">
        <v>47.261249139999997</v>
      </c>
      <c r="DK621">
        <v>22010.451369999999</v>
      </c>
      <c r="DL621">
        <v>14335.384967</v>
      </c>
      <c r="DM621">
        <v>0.65129899999999996</v>
      </c>
      <c r="EB621" s="3">
        <v>84.364306396420105</v>
      </c>
      <c r="EC621">
        <f t="shared" si="162"/>
        <v>113891813.63516714</v>
      </c>
      <c r="ED621">
        <f t="shared" si="163"/>
        <v>311.81879160894488</v>
      </c>
      <c r="EE621">
        <f t="shared" si="164"/>
        <v>311.81879160894488</v>
      </c>
      <c r="EF621">
        <v>0</v>
      </c>
      <c r="EG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39.889303808999998</v>
      </c>
    </row>
    <row r="622" spans="1:145" x14ac:dyDescent="0.25">
      <c r="A622">
        <v>204581</v>
      </c>
      <c r="H622">
        <v>5492.0218016999997</v>
      </c>
      <c r="I622">
        <v>0</v>
      </c>
      <c r="J622">
        <v>0</v>
      </c>
      <c r="K622">
        <v>0</v>
      </c>
      <c r="L622">
        <v>0</v>
      </c>
      <c r="M622">
        <v>47858.575057000002</v>
      </c>
      <c r="N622">
        <v>47858.575057000002</v>
      </c>
      <c r="O622">
        <v>5492.0218016999997</v>
      </c>
      <c r="P622">
        <v>0</v>
      </c>
      <c r="Q622">
        <v>0</v>
      </c>
      <c r="AF622">
        <v>25</v>
      </c>
      <c r="AG622">
        <v>1.5111000537999999</v>
      </c>
      <c r="BE622">
        <v>12000</v>
      </c>
      <c r="BQ622">
        <v>1</v>
      </c>
      <c r="BR622">
        <v>548</v>
      </c>
      <c r="BS622">
        <v>547</v>
      </c>
      <c r="BT622">
        <v>392</v>
      </c>
      <c r="BU622" t="s">
        <v>486</v>
      </c>
      <c r="BV622" t="s">
        <v>845</v>
      </c>
      <c r="BW622">
        <v>43.05</v>
      </c>
      <c r="BX622">
        <v>141.35</v>
      </c>
      <c r="BY622" t="s">
        <v>71</v>
      </c>
      <c r="BZ622" t="s">
        <v>181</v>
      </c>
      <c r="CA622" t="s">
        <v>102</v>
      </c>
      <c r="CB622" t="s">
        <v>878</v>
      </c>
      <c r="CC622" t="s">
        <v>80</v>
      </c>
      <c r="CD622" t="s">
        <v>881</v>
      </c>
      <c r="CE622">
        <v>2570.6404176999999</v>
      </c>
      <c r="CF622">
        <v>754</v>
      </c>
      <c r="CG622">
        <v>892</v>
      </c>
      <c r="CH622">
        <v>1056</v>
      </c>
      <c r="CI622">
        <v>1250</v>
      </c>
      <c r="CJ622">
        <v>1479</v>
      </c>
      <c r="CK622">
        <v>1751</v>
      </c>
      <c r="CL622">
        <v>1996</v>
      </c>
      <c r="CM622">
        <v>2157</v>
      </c>
      <c r="CN622">
        <v>2319</v>
      </c>
      <c r="CO622">
        <v>2476</v>
      </c>
      <c r="CP622">
        <v>2508</v>
      </c>
      <c r="CQ622">
        <v>2601</v>
      </c>
      <c r="CR622">
        <v>2714</v>
      </c>
      <c r="CS622">
        <v>2851</v>
      </c>
      <c r="CT622" t="s">
        <v>883</v>
      </c>
      <c r="CU622">
        <v>2947</v>
      </c>
      <c r="CV622">
        <v>2993</v>
      </c>
      <c r="CW622">
        <v>26073.7</v>
      </c>
      <c r="CX622" t="s">
        <v>891</v>
      </c>
      <c r="CY622" t="s">
        <v>891</v>
      </c>
      <c r="CZ622">
        <v>5127.3807897999995</v>
      </c>
      <c r="DA622">
        <v>11655.091552</v>
      </c>
      <c r="DB622">
        <v>408.34201050000001</v>
      </c>
      <c r="DC622">
        <v>82.398200989000003</v>
      </c>
      <c r="DD622">
        <f t="shared" si="166"/>
        <v>0.20178722460641849</v>
      </c>
      <c r="DE622">
        <v>1.7163399457999999</v>
      </c>
      <c r="DF622">
        <v>5.1130900383000002</v>
      </c>
      <c r="DG622">
        <v>0.3356760144</v>
      </c>
      <c r="DH622">
        <v>13.47665417</v>
      </c>
      <c r="DI622">
        <v>8.4724099999999997E-2</v>
      </c>
      <c r="DJ622">
        <v>1.1417978799999999</v>
      </c>
      <c r="DK622">
        <v>7310.2105789999996</v>
      </c>
      <c r="DL622">
        <v>640.77357500000005</v>
      </c>
      <c r="DM622">
        <v>8.7654999999999997E-2</v>
      </c>
      <c r="EB622" s="3">
        <v>205.17900099051931</v>
      </c>
      <c r="EC622">
        <f t="shared" si="162"/>
        <v>556855808.6882695</v>
      </c>
      <c r="ED622">
        <f t="shared" si="163"/>
        <v>1524.5881141362615</v>
      </c>
      <c r="EE622">
        <f t="shared" si="164"/>
        <v>1524.5881141362615</v>
      </c>
      <c r="EF622">
        <v>0</v>
      </c>
      <c r="EG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</row>
    <row r="623" spans="1:145" x14ac:dyDescent="0.25">
      <c r="A623">
        <v>204582</v>
      </c>
      <c r="H623">
        <v>38443.963238999997</v>
      </c>
      <c r="I623">
        <v>6877.2535103999999</v>
      </c>
      <c r="J623">
        <v>0</v>
      </c>
      <c r="K623">
        <v>0</v>
      </c>
      <c r="L623">
        <v>0</v>
      </c>
      <c r="M623">
        <v>57855.750114000002</v>
      </c>
      <c r="N623">
        <v>29351.637813000001</v>
      </c>
      <c r="O623">
        <v>0</v>
      </c>
      <c r="P623">
        <v>0</v>
      </c>
      <c r="Q623">
        <v>0</v>
      </c>
      <c r="AF623">
        <v>32</v>
      </c>
      <c r="AG623">
        <v>1.421200037</v>
      </c>
      <c r="BE623">
        <v>12000</v>
      </c>
      <c r="BQ623">
        <v>0</v>
      </c>
      <c r="BR623">
        <v>480</v>
      </c>
      <c r="BS623">
        <v>479</v>
      </c>
      <c r="BT623">
        <v>392</v>
      </c>
      <c r="BU623" t="s">
        <v>486</v>
      </c>
      <c r="BV623" t="s">
        <v>846</v>
      </c>
      <c r="BW623">
        <v>38.26</v>
      </c>
      <c r="BX623">
        <v>140.88999999999999</v>
      </c>
      <c r="BY623" t="s">
        <v>71</v>
      </c>
      <c r="BZ623" t="s">
        <v>181</v>
      </c>
      <c r="CA623" t="s">
        <v>102</v>
      </c>
      <c r="CB623" t="s">
        <v>878</v>
      </c>
      <c r="CC623" t="s">
        <v>80</v>
      </c>
      <c r="CD623" t="s">
        <v>881</v>
      </c>
      <c r="CE623">
        <v>1265.0303709</v>
      </c>
      <c r="CF623">
        <v>538</v>
      </c>
      <c r="CG623">
        <v>666</v>
      </c>
      <c r="CH623">
        <v>824</v>
      </c>
      <c r="CI623">
        <v>1021</v>
      </c>
      <c r="CJ623">
        <v>1264</v>
      </c>
      <c r="CK623">
        <v>1566</v>
      </c>
      <c r="CL623">
        <v>1731</v>
      </c>
      <c r="CM623">
        <v>1855</v>
      </c>
      <c r="CN623">
        <v>2021</v>
      </c>
      <c r="CO623">
        <v>2135</v>
      </c>
      <c r="CP623">
        <v>2184</v>
      </c>
      <c r="CQ623">
        <v>2284</v>
      </c>
      <c r="CR623">
        <v>2401</v>
      </c>
      <c r="CS623">
        <v>2531</v>
      </c>
      <c r="CT623" t="s">
        <v>883</v>
      </c>
      <c r="CU623">
        <v>2619</v>
      </c>
      <c r="CV623">
        <v>2663</v>
      </c>
      <c r="CW623">
        <v>26928.6</v>
      </c>
      <c r="CX623" t="s">
        <v>891</v>
      </c>
      <c r="CY623" t="s">
        <v>891</v>
      </c>
      <c r="CZ623">
        <v>4593.9972879999996</v>
      </c>
      <c r="DA623">
        <v>12151.767123</v>
      </c>
      <c r="DB623">
        <v>494.08099364999998</v>
      </c>
      <c r="DC623">
        <v>58.066001892000003</v>
      </c>
      <c r="DD623">
        <f t="shared" si="166"/>
        <v>0.11752324545625639</v>
      </c>
      <c r="DE623">
        <v>0.27559599280000002</v>
      </c>
      <c r="DF623">
        <v>1.8694700003</v>
      </c>
      <c r="DG623">
        <v>0.14741900560000001</v>
      </c>
      <c r="DH623">
        <v>5.2050895700000002</v>
      </c>
      <c r="DI623">
        <v>0.14454900000000001</v>
      </c>
      <c r="DJ623">
        <v>0.75238841999999995</v>
      </c>
      <c r="DK623">
        <v>0</v>
      </c>
      <c r="DL623">
        <v>0</v>
      </c>
      <c r="DM623">
        <v>0</v>
      </c>
      <c r="EB623" s="3">
        <v>205.17900099051931</v>
      </c>
      <c r="EC623">
        <f t="shared" si="162"/>
        <v>492634781.37823689</v>
      </c>
      <c r="ED623">
        <f t="shared" si="163"/>
        <v>1348.7605239650563</v>
      </c>
      <c r="EE623">
        <f t="shared" si="164"/>
        <v>1348.7605239650563</v>
      </c>
      <c r="EF623">
        <v>0</v>
      </c>
      <c r="EG623">
        <v>0</v>
      </c>
      <c r="EJ623">
        <v>0</v>
      </c>
      <c r="EK623">
        <v>0</v>
      </c>
      <c r="EL623">
        <v>0</v>
      </c>
      <c r="EM623">
        <v>0</v>
      </c>
      <c r="EN623">
        <v>0</v>
      </c>
      <c r="EO623">
        <v>112541.05448000001</v>
      </c>
    </row>
    <row r="624" spans="1:145" x14ac:dyDescent="0.25">
      <c r="A624">
        <v>204585</v>
      </c>
      <c r="H624">
        <v>11488.147582</v>
      </c>
      <c r="I624">
        <v>11488.147582</v>
      </c>
      <c r="J624">
        <v>0</v>
      </c>
      <c r="K624">
        <v>0</v>
      </c>
      <c r="L624">
        <v>0</v>
      </c>
      <c r="M624">
        <v>50127.299633000002</v>
      </c>
      <c r="N624">
        <v>11491.134603</v>
      </c>
      <c r="O624">
        <v>11491.134603</v>
      </c>
      <c r="P624">
        <v>0</v>
      </c>
      <c r="Q624">
        <v>0</v>
      </c>
      <c r="AF624">
        <v>2</v>
      </c>
      <c r="AG624">
        <v>1.4498000145000001</v>
      </c>
      <c r="BE624">
        <v>600000</v>
      </c>
      <c r="BQ624">
        <v>0</v>
      </c>
      <c r="BR624">
        <v>405</v>
      </c>
      <c r="BS624">
        <v>404</v>
      </c>
      <c r="BT624">
        <v>392</v>
      </c>
      <c r="BU624" t="s">
        <v>486</v>
      </c>
      <c r="BV624" t="s">
        <v>847</v>
      </c>
      <c r="BW624">
        <v>34.4</v>
      </c>
      <c r="BX624">
        <v>132.44999999999999</v>
      </c>
      <c r="BY624" t="s">
        <v>71</v>
      </c>
      <c r="BZ624" t="s">
        <v>181</v>
      </c>
      <c r="CA624" t="s">
        <v>102</v>
      </c>
      <c r="CB624" t="s">
        <v>878</v>
      </c>
      <c r="CC624" t="s">
        <v>80</v>
      </c>
      <c r="CD624" t="s">
        <v>881</v>
      </c>
      <c r="CE624">
        <v>2317.6367119000001</v>
      </c>
      <c r="CF624">
        <v>503</v>
      </c>
      <c r="CG624">
        <v>647</v>
      </c>
      <c r="CH624">
        <v>833</v>
      </c>
      <c r="CI624">
        <v>1072</v>
      </c>
      <c r="CJ624">
        <v>1379</v>
      </c>
      <c r="CK624">
        <v>1774</v>
      </c>
      <c r="CL624">
        <v>1825</v>
      </c>
      <c r="CM624">
        <v>1917</v>
      </c>
      <c r="CN624">
        <v>1986</v>
      </c>
      <c r="CO624">
        <v>2040</v>
      </c>
      <c r="CP624">
        <v>2044</v>
      </c>
      <c r="CQ624">
        <v>2063</v>
      </c>
      <c r="CR624">
        <v>2103</v>
      </c>
      <c r="CS624">
        <v>2195</v>
      </c>
      <c r="CT624" t="s">
        <v>886</v>
      </c>
      <c r="CU624">
        <v>2272</v>
      </c>
      <c r="CV624">
        <v>2313</v>
      </c>
      <c r="CW624">
        <v>29626.9</v>
      </c>
      <c r="CX624" t="s">
        <v>891</v>
      </c>
      <c r="CY624" t="s">
        <v>891</v>
      </c>
      <c r="CZ624">
        <v>4154.3539615999998</v>
      </c>
      <c r="DA624">
        <v>11782.7672</v>
      </c>
      <c r="DB624">
        <v>369.04800415</v>
      </c>
      <c r="DC624">
        <v>85.957298279</v>
      </c>
      <c r="DD624">
        <f t="shared" si="166"/>
        <v>0.23291630712643702</v>
      </c>
      <c r="DE624">
        <v>0.82634299990000004</v>
      </c>
      <c r="DF624">
        <v>2.7447099686</v>
      </c>
      <c r="DG624">
        <v>0.301068008</v>
      </c>
      <c r="DH624">
        <v>2.1082322599999999</v>
      </c>
      <c r="DI624">
        <v>0.155727</v>
      </c>
      <c r="DJ624">
        <v>0.32830798999999999</v>
      </c>
      <c r="DK624">
        <v>0</v>
      </c>
      <c r="DL624">
        <v>0</v>
      </c>
      <c r="DM624">
        <v>0</v>
      </c>
      <c r="EB624" s="3">
        <v>205.17900099051931</v>
      </c>
      <c r="EC624">
        <f t="shared" si="162"/>
        <v>431491439.08306211</v>
      </c>
      <c r="ED624">
        <f t="shared" si="163"/>
        <v>1181.3591761343248</v>
      </c>
      <c r="EE624">
        <f t="shared" si="164"/>
        <v>1181.3591761343248</v>
      </c>
      <c r="EF624">
        <v>0</v>
      </c>
      <c r="EG624">
        <v>0</v>
      </c>
      <c r="EJ624">
        <v>0</v>
      </c>
      <c r="EK624">
        <v>0</v>
      </c>
      <c r="EL624">
        <v>12285.353891000001</v>
      </c>
      <c r="EM624">
        <v>0</v>
      </c>
      <c r="EN624">
        <v>0</v>
      </c>
      <c r="EO624">
        <v>0</v>
      </c>
    </row>
    <row r="625" spans="1:146" x14ac:dyDescent="0.25">
      <c r="A625">
        <v>204592</v>
      </c>
      <c r="H625">
        <v>72330.481318999999</v>
      </c>
      <c r="I625">
        <v>72330.481318999999</v>
      </c>
      <c r="J625">
        <v>0</v>
      </c>
      <c r="K625">
        <v>0</v>
      </c>
      <c r="L625">
        <v>0</v>
      </c>
      <c r="M625">
        <v>106017.61671</v>
      </c>
      <c r="N625">
        <v>106017.61671</v>
      </c>
      <c r="O625">
        <v>0</v>
      </c>
      <c r="P625">
        <v>0</v>
      </c>
      <c r="Q625">
        <v>0</v>
      </c>
      <c r="AF625">
        <v>88</v>
      </c>
      <c r="AG625">
        <v>1.2021000385</v>
      </c>
      <c r="BE625">
        <v>1100000</v>
      </c>
      <c r="BQ625">
        <v>0</v>
      </c>
      <c r="BR625">
        <v>615</v>
      </c>
      <c r="BS625">
        <v>614</v>
      </c>
      <c r="BT625">
        <v>826</v>
      </c>
      <c r="BU625" t="s">
        <v>735</v>
      </c>
      <c r="BV625" t="s">
        <v>848</v>
      </c>
      <c r="BW625">
        <v>53.7</v>
      </c>
      <c r="BX625">
        <v>-1.58</v>
      </c>
      <c r="BY625" t="s">
        <v>109</v>
      </c>
      <c r="BZ625" t="s">
        <v>338</v>
      </c>
      <c r="CA625" t="s">
        <v>102</v>
      </c>
      <c r="CB625" t="s">
        <v>878</v>
      </c>
      <c r="CC625" t="s">
        <v>80</v>
      </c>
      <c r="CD625" t="s">
        <v>881</v>
      </c>
      <c r="CE625">
        <v>653.00141166000003</v>
      </c>
      <c r="CF625">
        <v>1692</v>
      </c>
      <c r="CG625">
        <v>1697</v>
      </c>
      <c r="CH625">
        <v>1703</v>
      </c>
      <c r="CI625">
        <v>1714</v>
      </c>
      <c r="CJ625">
        <v>1726</v>
      </c>
      <c r="CK625">
        <v>1618</v>
      </c>
      <c r="CL625">
        <v>1496</v>
      </c>
      <c r="CM625">
        <v>1465</v>
      </c>
      <c r="CN625">
        <v>1449</v>
      </c>
      <c r="CO625">
        <v>1468</v>
      </c>
      <c r="CP625">
        <v>1495</v>
      </c>
      <c r="CQ625">
        <v>1530</v>
      </c>
      <c r="CR625">
        <v>1605</v>
      </c>
      <c r="CS625">
        <v>1708</v>
      </c>
      <c r="CT625" t="s">
        <v>886</v>
      </c>
      <c r="CU625">
        <v>1820</v>
      </c>
      <c r="CV625">
        <v>1937</v>
      </c>
      <c r="CW625">
        <v>27664.9</v>
      </c>
      <c r="CX625" t="s">
        <v>891</v>
      </c>
      <c r="CY625" t="s">
        <v>891</v>
      </c>
      <c r="CZ625">
        <v>6255.2574486000003</v>
      </c>
      <c r="DA625">
        <v>-114.0881751</v>
      </c>
      <c r="DB625">
        <v>445.30700683999999</v>
      </c>
      <c r="DC625">
        <v>65.039596558</v>
      </c>
      <c r="DD625">
        <f t="shared" si="166"/>
        <v>0.14605563253885404</v>
      </c>
      <c r="DE625">
        <v>1.3601000309</v>
      </c>
      <c r="DF625">
        <v>7.8474698067000004</v>
      </c>
      <c r="DG625">
        <v>0.1733170003</v>
      </c>
      <c r="DH625">
        <v>10.89723599</v>
      </c>
      <c r="DI625">
        <v>0.21922</v>
      </c>
      <c r="DJ625">
        <v>2.3888924600000001</v>
      </c>
      <c r="DK625">
        <v>0</v>
      </c>
      <c r="DL625">
        <v>0</v>
      </c>
      <c r="DM625">
        <v>0</v>
      </c>
      <c r="EB625" s="3">
        <v>148.71013650303675</v>
      </c>
      <c r="EC625">
        <f t="shared" si="162"/>
        <v>238679769.08737397</v>
      </c>
      <c r="ED625">
        <f t="shared" si="163"/>
        <v>653.46959366837507</v>
      </c>
      <c r="EE625">
        <f t="shared" si="164"/>
        <v>653.46959366837507</v>
      </c>
      <c r="EF625">
        <v>0</v>
      </c>
      <c r="EG625">
        <v>0</v>
      </c>
      <c r="EJ625">
        <v>0</v>
      </c>
      <c r="EK625">
        <v>0</v>
      </c>
      <c r="EL625">
        <v>5777.4023860999996</v>
      </c>
      <c r="EM625">
        <v>0</v>
      </c>
      <c r="EN625">
        <v>0</v>
      </c>
      <c r="EO625">
        <v>8664.2827101999992</v>
      </c>
    </row>
    <row r="626" spans="1:146" x14ac:dyDescent="0.25">
      <c r="A626">
        <v>204765</v>
      </c>
      <c r="H626">
        <v>16926.160438999999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AF626">
        <v>66</v>
      </c>
      <c r="AG626">
        <v>1.9541000127999999</v>
      </c>
      <c r="BE626">
        <v>1100000</v>
      </c>
      <c r="BQ626">
        <v>0</v>
      </c>
      <c r="BR626">
        <v>625</v>
      </c>
      <c r="BS626">
        <v>624</v>
      </c>
      <c r="BT626">
        <v>826</v>
      </c>
      <c r="BU626" t="s">
        <v>735</v>
      </c>
      <c r="BV626" t="s">
        <v>849</v>
      </c>
      <c r="BW626">
        <v>55.83</v>
      </c>
      <c r="BX626">
        <v>-4.25</v>
      </c>
      <c r="BY626" t="s">
        <v>109</v>
      </c>
      <c r="BZ626" t="s">
        <v>338</v>
      </c>
      <c r="CA626" t="s">
        <v>102</v>
      </c>
      <c r="CB626" t="s">
        <v>878</v>
      </c>
      <c r="CC626" t="s">
        <v>80</v>
      </c>
      <c r="CD626" t="s">
        <v>881</v>
      </c>
      <c r="CE626">
        <v>1612.8798276</v>
      </c>
      <c r="CF626">
        <v>1755</v>
      </c>
      <c r="CG626">
        <v>1777</v>
      </c>
      <c r="CH626">
        <v>1798</v>
      </c>
      <c r="CI626">
        <v>1770</v>
      </c>
      <c r="CJ626">
        <v>1734</v>
      </c>
      <c r="CK626">
        <v>1601</v>
      </c>
      <c r="CL626">
        <v>1461</v>
      </c>
      <c r="CM626">
        <v>1334</v>
      </c>
      <c r="CN626">
        <v>1217</v>
      </c>
      <c r="CO626">
        <v>1186</v>
      </c>
      <c r="CP626">
        <v>1171</v>
      </c>
      <c r="CQ626">
        <v>1155</v>
      </c>
      <c r="CR626">
        <v>1140</v>
      </c>
      <c r="CS626">
        <v>1145</v>
      </c>
      <c r="CT626" t="s">
        <v>886</v>
      </c>
      <c r="CU626">
        <v>1220</v>
      </c>
      <c r="CV626">
        <v>1304</v>
      </c>
      <c r="CW626">
        <v>31202.400000000001</v>
      </c>
      <c r="CX626" t="s">
        <v>891</v>
      </c>
      <c r="CY626" t="s">
        <v>891</v>
      </c>
      <c r="CZ626">
        <v>6469.6182093999996</v>
      </c>
      <c r="DA626">
        <v>-296.8069878</v>
      </c>
      <c r="DB626">
        <v>649.88702393000005</v>
      </c>
      <c r="DC626">
        <v>42.510799407999997</v>
      </c>
      <c r="DD626">
        <f t="shared" si="166"/>
        <v>6.5412599179051886E-2</v>
      </c>
      <c r="DE626">
        <v>0.39908298850000001</v>
      </c>
      <c r="DF626">
        <v>21.014799117999999</v>
      </c>
      <c r="DG626">
        <v>1.89906005E-2</v>
      </c>
      <c r="DH626">
        <v>7.5951831299999997</v>
      </c>
      <c r="DI626">
        <v>6.0760300000000003E-2</v>
      </c>
      <c r="DJ626">
        <v>0.46148539</v>
      </c>
      <c r="DK626">
        <v>0</v>
      </c>
      <c r="DL626">
        <v>0</v>
      </c>
      <c r="DM626">
        <v>0</v>
      </c>
      <c r="EB626" s="3">
        <v>148.71013650303675</v>
      </c>
      <c r="EC626">
        <f t="shared" si="162"/>
        <v>169529555.61346188</v>
      </c>
      <c r="ED626">
        <f t="shared" si="163"/>
        <v>464.14662727847195</v>
      </c>
      <c r="EE626">
        <f t="shared" si="164"/>
        <v>464.14662727847195</v>
      </c>
      <c r="EF626">
        <v>0</v>
      </c>
      <c r="EG626">
        <v>0</v>
      </c>
      <c r="EJ626">
        <v>0</v>
      </c>
      <c r="EK626">
        <v>0</v>
      </c>
      <c r="EL626">
        <v>17431.724069</v>
      </c>
      <c r="EM626">
        <v>0</v>
      </c>
      <c r="EN626">
        <v>0</v>
      </c>
      <c r="EO626">
        <v>6517.9787728000001</v>
      </c>
    </row>
    <row r="627" spans="1:146" x14ac:dyDescent="0.25">
      <c r="A627">
        <v>205344</v>
      </c>
      <c r="H627">
        <v>281744.28437000001</v>
      </c>
      <c r="I627">
        <v>281744.28437000001</v>
      </c>
      <c r="J627">
        <v>281744.28437000001</v>
      </c>
      <c r="K627">
        <v>281744.28437000001</v>
      </c>
      <c r="L627">
        <v>0</v>
      </c>
      <c r="M627">
        <v>179797.04624</v>
      </c>
      <c r="N627">
        <v>179797.04624</v>
      </c>
      <c r="O627">
        <v>170143.25472</v>
      </c>
      <c r="P627">
        <v>51970.60757</v>
      </c>
      <c r="Q627">
        <v>8860.3317229000004</v>
      </c>
      <c r="AF627">
        <v>164</v>
      </c>
      <c r="AG627">
        <v>0.4311000109</v>
      </c>
      <c r="BE627">
        <v>33000</v>
      </c>
      <c r="BQ627">
        <v>0</v>
      </c>
      <c r="BR627">
        <v>11</v>
      </c>
      <c r="BS627">
        <v>11</v>
      </c>
      <c r="BT627">
        <v>152</v>
      </c>
      <c r="BU627" t="s">
        <v>177</v>
      </c>
      <c r="BV627" t="s">
        <v>850</v>
      </c>
      <c r="BW627">
        <v>-33.049999999999997</v>
      </c>
      <c r="BX627">
        <v>-71.599999999999994</v>
      </c>
      <c r="BY627" t="s">
        <v>91</v>
      </c>
      <c r="BZ627" t="s">
        <v>91</v>
      </c>
      <c r="CA627" t="s">
        <v>79</v>
      </c>
      <c r="CB627" t="s">
        <v>877</v>
      </c>
      <c r="CC627" t="s">
        <v>74</v>
      </c>
      <c r="CD627" t="s">
        <v>74</v>
      </c>
      <c r="CE627">
        <v>660.60305645000005</v>
      </c>
      <c r="CF627">
        <v>328</v>
      </c>
      <c r="CG627">
        <v>377</v>
      </c>
      <c r="CH627">
        <v>433</v>
      </c>
      <c r="CI627">
        <v>481</v>
      </c>
      <c r="CJ627">
        <v>532</v>
      </c>
      <c r="CK627">
        <v>581</v>
      </c>
      <c r="CL627">
        <v>635</v>
      </c>
      <c r="CM627">
        <v>685</v>
      </c>
      <c r="CN627">
        <v>733</v>
      </c>
      <c r="CO627">
        <v>771</v>
      </c>
      <c r="CP627">
        <v>803</v>
      </c>
      <c r="CQ627">
        <v>837</v>
      </c>
      <c r="CR627">
        <v>874</v>
      </c>
      <c r="CS627">
        <v>931</v>
      </c>
      <c r="CT627" t="s">
        <v>884</v>
      </c>
      <c r="CU627">
        <v>1003</v>
      </c>
      <c r="CV627">
        <v>1074</v>
      </c>
      <c r="CW627">
        <v>13057.1</v>
      </c>
      <c r="CX627" t="s">
        <v>891</v>
      </c>
      <c r="CY627" t="s">
        <v>891</v>
      </c>
      <c r="CZ627">
        <v>-3998.7239399999999</v>
      </c>
      <c r="DA627">
        <v>-6432.275517</v>
      </c>
      <c r="DB627">
        <v>6.6927900314000004</v>
      </c>
      <c r="DC627">
        <v>12.732099533</v>
      </c>
      <c r="DD627">
        <f t="shared" si="166"/>
        <v>1.9023605212872179</v>
      </c>
      <c r="DE627">
        <v>0.74013600000000002</v>
      </c>
      <c r="DF627">
        <v>0.43054500000000001</v>
      </c>
      <c r="DG627">
        <v>1.719068</v>
      </c>
      <c r="DH627">
        <v>0.35181593999999999</v>
      </c>
      <c r="DI627">
        <v>0.80579800000000001</v>
      </c>
      <c r="DJ627">
        <v>0.28349242000000002</v>
      </c>
      <c r="DK627">
        <v>0</v>
      </c>
      <c r="DL627">
        <v>0</v>
      </c>
      <c r="DM627">
        <v>0</v>
      </c>
      <c r="EB627" s="3">
        <v>76.044640539839079</v>
      </c>
      <c r="EC627">
        <f t="shared" si="162"/>
        <v>66463015.831819355</v>
      </c>
      <c r="ED627">
        <f t="shared" si="163"/>
        <v>181.96582021031995</v>
      </c>
      <c r="EE627">
        <f t="shared" si="164"/>
        <v>181.96582021031995</v>
      </c>
      <c r="EF627">
        <v>281744.28437000001</v>
      </c>
      <c r="EG627">
        <v>51970.60757</v>
      </c>
      <c r="EJ627">
        <v>5781.6571691999998</v>
      </c>
      <c r="EK627">
        <v>5781.6571691999998</v>
      </c>
      <c r="EL627">
        <v>51978.952420000001</v>
      </c>
      <c r="EM627">
        <v>18019.285918000001</v>
      </c>
      <c r="EN627">
        <v>18019.285918000001</v>
      </c>
      <c r="EO627">
        <v>111869.6783</v>
      </c>
    </row>
    <row r="628" spans="1:146" x14ac:dyDescent="0.25">
      <c r="A628">
        <v>205346</v>
      </c>
      <c r="B628">
        <v>2</v>
      </c>
      <c r="C628">
        <v>0.46666666670000001</v>
      </c>
      <c r="D628">
        <v>0</v>
      </c>
      <c r="E628">
        <v>0.53333333329999999</v>
      </c>
      <c r="F628">
        <v>1</v>
      </c>
      <c r="G628">
        <v>0</v>
      </c>
      <c r="H628">
        <v>19309.156593</v>
      </c>
      <c r="I628">
        <v>19309.156593</v>
      </c>
      <c r="J628">
        <v>0</v>
      </c>
      <c r="K628">
        <v>0</v>
      </c>
      <c r="L628">
        <v>0</v>
      </c>
      <c r="M628">
        <v>4088.8535935</v>
      </c>
      <c r="N628">
        <v>4088.8535935</v>
      </c>
      <c r="O628">
        <v>4088.8535935</v>
      </c>
      <c r="P628">
        <v>4088.8535935</v>
      </c>
      <c r="Q628">
        <v>4088.8535935</v>
      </c>
      <c r="R628">
        <v>0</v>
      </c>
      <c r="S628">
        <v>0</v>
      </c>
      <c r="T628">
        <v>0</v>
      </c>
      <c r="U628">
        <v>0</v>
      </c>
      <c r="V628">
        <v>35859.642117000003</v>
      </c>
      <c r="W628">
        <v>0</v>
      </c>
      <c r="X628">
        <v>0</v>
      </c>
      <c r="Y628">
        <v>0</v>
      </c>
      <c r="Z628">
        <v>0</v>
      </c>
      <c r="AA628">
        <v>49949.369299999998</v>
      </c>
      <c r="AB628">
        <v>49949.369299999998</v>
      </c>
      <c r="AC628">
        <v>12089.320562000001</v>
      </c>
      <c r="AD628">
        <v>12089.320562000001</v>
      </c>
      <c r="AE628">
        <v>12089.320562000001</v>
      </c>
      <c r="AF628">
        <v>136</v>
      </c>
      <c r="AG628">
        <v>1.0952999591999999</v>
      </c>
      <c r="AH628">
        <v>0</v>
      </c>
      <c r="AI628">
        <v>11.242099762</v>
      </c>
      <c r="AJ628">
        <f>IF(AI628&gt;0,MIN(AH628/AI628,100),100)</f>
        <v>0</v>
      </c>
      <c r="AK628">
        <v>0</v>
      </c>
      <c r="AL628">
        <v>0</v>
      </c>
      <c r="AM628">
        <v>0</v>
      </c>
      <c r="AN628">
        <f>IF(AND(AK628=0,AL628=0,AM628=0),1,0)</f>
        <v>1</v>
      </c>
      <c r="AQ628">
        <v>3.5565871464000001</v>
      </c>
      <c r="AR628">
        <v>0</v>
      </c>
      <c r="AS628">
        <v>25.515010709999999</v>
      </c>
      <c r="AT628">
        <v>0.183452</v>
      </c>
      <c r="AU628">
        <v>4.6807841999999997</v>
      </c>
      <c r="AV628">
        <v>3.9363000000000002E-2</v>
      </c>
      <c r="AW628">
        <v>2.1113400000000002</v>
      </c>
      <c r="AX628">
        <v>1.8644000000000001E-2</v>
      </c>
      <c r="AY628">
        <v>24164.34</v>
      </c>
      <c r="AZ628">
        <v>0.59299999999999997</v>
      </c>
      <c r="BA628">
        <v>496.82</v>
      </c>
      <c r="BB628">
        <v>19716</v>
      </c>
      <c r="BC628">
        <v>7073.71</v>
      </c>
      <c r="BD628">
        <v>0</v>
      </c>
      <c r="BE628">
        <v>33000</v>
      </c>
      <c r="BF628">
        <v>3.1666669999999999</v>
      </c>
      <c r="BG628">
        <v>33482707.030999999</v>
      </c>
      <c r="BH628">
        <v>3481872.1469999999</v>
      </c>
      <c r="BI628">
        <v>0.10399016260000001</v>
      </c>
      <c r="BJ628">
        <v>2.7567050000000002</v>
      </c>
      <c r="BK628">
        <v>0</v>
      </c>
      <c r="BL628">
        <f>BK628/BJ628</f>
        <v>0</v>
      </c>
      <c r="BM628">
        <v>22.39602648</v>
      </c>
      <c r="BN628">
        <v>375</v>
      </c>
      <c r="BO628">
        <f>BN628*365.25*1000000/1000</f>
        <v>136968750</v>
      </c>
      <c r="BP628">
        <f>BO628/(CR628*1000)</f>
        <v>180.6975593667546</v>
      </c>
      <c r="BQ628">
        <v>0</v>
      </c>
      <c r="BR628">
        <v>2</v>
      </c>
      <c r="BS628">
        <v>2</v>
      </c>
      <c r="BT628">
        <v>152</v>
      </c>
      <c r="BU628" t="s">
        <v>177</v>
      </c>
      <c r="BV628" t="s">
        <v>851</v>
      </c>
      <c r="BW628">
        <v>-36.83</v>
      </c>
      <c r="BX628">
        <v>-73.05</v>
      </c>
      <c r="BY628" t="s">
        <v>91</v>
      </c>
      <c r="BZ628" t="s">
        <v>91</v>
      </c>
      <c r="CA628" t="s">
        <v>79</v>
      </c>
      <c r="CB628" t="s">
        <v>877</v>
      </c>
      <c r="CC628" t="s">
        <v>80</v>
      </c>
      <c r="CD628" t="s">
        <v>881</v>
      </c>
      <c r="CE628">
        <v>755.59839906000002</v>
      </c>
      <c r="CF628">
        <v>168</v>
      </c>
      <c r="CG628">
        <v>207</v>
      </c>
      <c r="CH628">
        <v>256</v>
      </c>
      <c r="CI628">
        <v>296</v>
      </c>
      <c r="CJ628">
        <v>341</v>
      </c>
      <c r="CK628">
        <v>391</v>
      </c>
      <c r="CL628">
        <v>448</v>
      </c>
      <c r="CM628">
        <v>500</v>
      </c>
      <c r="CN628">
        <v>551</v>
      </c>
      <c r="CO628">
        <v>600</v>
      </c>
      <c r="CP628">
        <v>648</v>
      </c>
      <c r="CQ628">
        <v>701</v>
      </c>
      <c r="CR628">
        <v>758</v>
      </c>
      <c r="CS628">
        <v>823</v>
      </c>
      <c r="CT628" t="s">
        <v>884</v>
      </c>
      <c r="CU628">
        <v>891</v>
      </c>
      <c r="CV628">
        <v>955</v>
      </c>
      <c r="CW628">
        <v>10156.5</v>
      </c>
      <c r="CX628" t="s">
        <v>877</v>
      </c>
      <c r="CY628" t="s">
        <v>890</v>
      </c>
      <c r="CZ628">
        <v>-4432.0841099999998</v>
      </c>
      <c r="DA628">
        <v>-6376.5131350000001</v>
      </c>
      <c r="DB628">
        <v>11.242099762</v>
      </c>
      <c r="DC628">
        <v>0</v>
      </c>
      <c r="DD628">
        <f t="shared" si="166"/>
        <v>0</v>
      </c>
      <c r="DE628">
        <v>3.9363000000000002E-2</v>
      </c>
      <c r="DF628">
        <v>2.1113400000000002</v>
      </c>
      <c r="DG628">
        <v>1.8644000000000001E-2</v>
      </c>
      <c r="DH628">
        <v>25.515010709999999</v>
      </c>
      <c r="DI628">
        <v>0.183452</v>
      </c>
      <c r="DJ628">
        <v>4.6807841999999997</v>
      </c>
      <c r="DK628">
        <v>0</v>
      </c>
      <c r="DL628">
        <v>0</v>
      </c>
      <c r="DM628">
        <v>0</v>
      </c>
      <c r="DN628">
        <f>IF(AND(D628=1,AM628&gt;1),1,0)</f>
        <v>0</v>
      </c>
      <c r="DO628">
        <f>IF(AND(DN628=0,AN628=1),AO628,DN628)</f>
        <v>0</v>
      </c>
      <c r="DP628">
        <f>IF(AND(E628=1,AS629&gt;0.3),1,0)</f>
        <v>0</v>
      </c>
      <c r="DQ628">
        <f>IF(AND(F628=1,AT629&gt;0.4),1,0)</f>
        <v>0</v>
      </c>
      <c r="DR628">
        <f>IF(AND($F628=1,$AT629&gt;1),1,0)</f>
        <v>0</v>
      </c>
      <c r="DS628">
        <f>IF(AND($F628=1,$AX628&gt;0.3),1,0)</f>
        <v>0</v>
      </c>
      <c r="DT628">
        <f>IF(AND($F628=1,$AX628&gt;0.4),1,0)</f>
        <v>0</v>
      </c>
      <c r="DU628">
        <f>IF(AND($F628=1,$AX628&gt;1),1,0)</f>
        <v>0</v>
      </c>
      <c r="DV628">
        <f>IF(AND($F628=1,$BI628&gt;0.3),1,0)</f>
        <v>0</v>
      </c>
      <c r="DW628">
        <f>IF(AND($F628=1,$BI628&gt;0.4),1,0)</f>
        <v>0</v>
      </c>
      <c r="DX628">
        <f>IF(AND($F628=1,$BI628&gt;1),1,0)</f>
        <v>0</v>
      </c>
      <c r="DY628">
        <f>IF(AND($F628=1,$BL628&gt;0.3),1,0)</f>
        <v>0</v>
      </c>
      <c r="DZ628">
        <f>IF(AND($F628=1,$BL628&gt;0.4),1,0)</f>
        <v>0</v>
      </c>
      <c r="EA628">
        <f>IF(AND($F628=1,$BL628&gt;1),1,0)</f>
        <v>0</v>
      </c>
      <c r="EB628" s="3">
        <v>76.044640539839079</v>
      </c>
      <c r="EC628">
        <f t="shared" si="162"/>
        <v>57641837.529198021</v>
      </c>
      <c r="ED628">
        <f t="shared" si="163"/>
        <v>157.8147502510555</v>
      </c>
      <c r="EE628">
        <f t="shared" si="164"/>
        <v>375</v>
      </c>
      <c r="EF628">
        <v>0</v>
      </c>
      <c r="EG628">
        <v>4088.8535935</v>
      </c>
      <c r="EH628">
        <v>12089.320562000001</v>
      </c>
      <c r="EI628">
        <v>0</v>
      </c>
      <c r="EJ628">
        <v>0</v>
      </c>
      <c r="EK628">
        <v>0</v>
      </c>
      <c r="EL628">
        <v>0</v>
      </c>
      <c r="EM628">
        <v>12368.278974000001</v>
      </c>
      <c r="EN628">
        <v>12368.278974000001</v>
      </c>
      <c r="EO628">
        <v>30453.126265999999</v>
      </c>
      <c r="EP628">
        <v>24221.618359</v>
      </c>
    </row>
    <row r="629" spans="1:146" x14ac:dyDescent="0.25">
      <c r="A629">
        <v>205365</v>
      </c>
      <c r="H629">
        <v>48498.313228999999</v>
      </c>
      <c r="I629">
        <v>48498.313228999999</v>
      </c>
      <c r="J629">
        <v>19523.823078000001</v>
      </c>
      <c r="K629">
        <v>19523.823078000001</v>
      </c>
      <c r="L629">
        <v>19523.823078000001</v>
      </c>
      <c r="M629">
        <v>143760.14423000001</v>
      </c>
      <c r="N629">
        <v>143760.14423000001</v>
      </c>
      <c r="O629">
        <v>26238.322370999998</v>
      </c>
      <c r="P629">
        <v>26238.322370999998</v>
      </c>
      <c r="Q629">
        <v>0</v>
      </c>
      <c r="AF629">
        <v>88</v>
      </c>
      <c r="AG629">
        <v>1.2875000238000001</v>
      </c>
      <c r="BE629">
        <v>600000</v>
      </c>
      <c r="BQ629">
        <v>1</v>
      </c>
      <c r="BR629">
        <v>458</v>
      </c>
      <c r="BS629">
        <v>457</v>
      </c>
      <c r="BT629">
        <v>410</v>
      </c>
      <c r="BU629" t="s">
        <v>502</v>
      </c>
      <c r="BV629" t="s">
        <v>852</v>
      </c>
      <c r="BW629">
        <v>37.229999999999997</v>
      </c>
      <c r="BX629">
        <v>127.21</v>
      </c>
      <c r="BY629" t="s">
        <v>71</v>
      </c>
      <c r="BZ629" t="s">
        <v>181</v>
      </c>
      <c r="CA629" t="s">
        <v>102</v>
      </c>
      <c r="CB629" t="s">
        <v>878</v>
      </c>
      <c r="CC629" t="s">
        <v>80</v>
      </c>
      <c r="CD629" t="s">
        <v>881</v>
      </c>
      <c r="CE629">
        <v>625.88478149000002</v>
      </c>
      <c r="CF629">
        <v>51</v>
      </c>
      <c r="CG629">
        <v>60</v>
      </c>
      <c r="CH629">
        <v>70</v>
      </c>
      <c r="CI629">
        <v>83</v>
      </c>
      <c r="CJ629">
        <v>97</v>
      </c>
      <c r="CK629">
        <v>114</v>
      </c>
      <c r="CL629">
        <v>134</v>
      </c>
      <c r="CM629">
        <v>158</v>
      </c>
      <c r="CN629">
        <v>186</v>
      </c>
      <c r="CO629">
        <v>262</v>
      </c>
      <c r="CP629">
        <v>376</v>
      </c>
      <c r="CQ629">
        <v>537</v>
      </c>
      <c r="CR629">
        <v>738</v>
      </c>
      <c r="CS629">
        <v>862</v>
      </c>
      <c r="CT629" t="s">
        <v>884</v>
      </c>
      <c r="CU629">
        <v>906</v>
      </c>
      <c r="CV629">
        <v>930</v>
      </c>
      <c r="CW629">
        <v>21926.400000000001</v>
      </c>
      <c r="CX629" t="s">
        <v>891</v>
      </c>
      <c r="CY629" t="s">
        <v>891</v>
      </c>
      <c r="CZ629">
        <v>4477.4916014</v>
      </c>
      <c r="DA629">
        <v>11067.670029999999</v>
      </c>
      <c r="DB629">
        <v>558.45599364999998</v>
      </c>
      <c r="DC629">
        <v>90.097702025999993</v>
      </c>
      <c r="DD629">
        <f t="shared" si="166"/>
        <v>0.16133357516163888</v>
      </c>
      <c r="DE629">
        <v>4.9542198181000003</v>
      </c>
      <c r="DF629">
        <v>9.6578197478999996</v>
      </c>
      <c r="DG629">
        <v>0.51297497749999998</v>
      </c>
      <c r="DH629">
        <v>2.7505509300000002</v>
      </c>
      <c r="DI629">
        <v>1.60775</v>
      </c>
      <c r="DJ629">
        <v>4.42220485</v>
      </c>
      <c r="DK629">
        <v>11468.107679999999</v>
      </c>
      <c r="DL629">
        <v>32418.218810999999</v>
      </c>
      <c r="DM629">
        <v>2.8268149999999999</v>
      </c>
      <c r="EB629" s="3">
        <v>164.30876147927526</v>
      </c>
      <c r="EC629">
        <f t="shared" si="162"/>
        <v>121259865.97170515</v>
      </c>
      <c r="ED629">
        <f t="shared" si="163"/>
        <v>331.99141949816607</v>
      </c>
      <c r="EE629">
        <f t="shared" si="164"/>
        <v>331.99141949816607</v>
      </c>
      <c r="EF629">
        <v>19523.823078000001</v>
      </c>
      <c r="EG629">
        <v>26238.322370999998</v>
      </c>
      <c r="EJ629">
        <v>19525.573192</v>
      </c>
      <c r="EK629">
        <v>19525.573192</v>
      </c>
      <c r="EL629">
        <v>19525.573192</v>
      </c>
      <c r="EM629">
        <v>0</v>
      </c>
      <c r="EN629">
        <v>0</v>
      </c>
      <c r="EO629">
        <v>0</v>
      </c>
    </row>
    <row r="630" spans="1:146" x14ac:dyDescent="0.25">
      <c r="A630">
        <v>205588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AF630">
        <v>112</v>
      </c>
      <c r="AG630">
        <v>0.67460000519999996</v>
      </c>
      <c r="BE630">
        <v>600000</v>
      </c>
      <c r="BQ630">
        <v>1</v>
      </c>
      <c r="BR630">
        <v>190</v>
      </c>
      <c r="BS630">
        <v>190</v>
      </c>
      <c r="BT630">
        <v>104</v>
      </c>
      <c r="BU630" t="s">
        <v>154</v>
      </c>
      <c r="BV630" t="s">
        <v>853</v>
      </c>
      <c r="BW630">
        <v>19.75</v>
      </c>
      <c r="BX630">
        <v>96.12</v>
      </c>
      <c r="BY630" t="s">
        <v>71</v>
      </c>
      <c r="BZ630" t="s">
        <v>156</v>
      </c>
      <c r="CA630" t="s">
        <v>73</v>
      </c>
      <c r="CB630" t="s">
        <v>73</v>
      </c>
      <c r="CC630" t="s">
        <v>80</v>
      </c>
      <c r="CD630" t="s">
        <v>881</v>
      </c>
      <c r="CE630">
        <v>241.17227690999999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57</v>
      </c>
      <c r="CR630">
        <v>1026</v>
      </c>
      <c r="CS630">
        <v>1202</v>
      </c>
      <c r="CT630" t="s">
        <v>886</v>
      </c>
      <c r="CU630">
        <v>1394</v>
      </c>
      <c r="CV630">
        <v>1595</v>
      </c>
      <c r="CW630">
        <v>528.67999999999995</v>
      </c>
      <c r="CX630" t="s">
        <v>889</v>
      </c>
      <c r="CY630" t="s">
        <v>889</v>
      </c>
      <c r="CZ630">
        <v>2423.3915548</v>
      </c>
      <c r="DA630">
        <v>9279.2199271000009</v>
      </c>
      <c r="DB630">
        <v>1299.7399902</v>
      </c>
      <c r="DC630">
        <v>0</v>
      </c>
      <c r="DD630">
        <f t="shared" si="166"/>
        <v>0</v>
      </c>
      <c r="DE630">
        <v>0.51482498649999997</v>
      </c>
      <c r="DF630">
        <v>84.209503174000005</v>
      </c>
      <c r="DG630">
        <v>6.1136200000000002E-3</v>
      </c>
      <c r="DH630">
        <v>45.652196760000002</v>
      </c>
      <c r="DI630">
        <v>1.3903799999999999E-2</v>
      </c>
      <c r="DJ630">
        <v>0.63474034999999995</v>
      </c>
      <c r="DK630">
        <v>8421.5534119999993</v>
      </c>
      <c r="DL630">
        <v>0</v>
      </c>
      <c r="DM630">
        <v>0</v>
      </c>
      <c r="EB630" s="3">
        <v>200.26517206050744</v>
      </c>
      <c r="EC630">
        <f t="shared" si="162"/>
        <v>205472066.53408062</v>
      </c>
      <c r="ED630">
        <f t="shared" si="163"/>
        <v>562.55185909399211</v>
      </c>
      <c r="EE630">
        <f t="shared" si="164"/>
        <v>562.55185909399211</v>
      </c>
      <c r="EF630">
        <v>0</v>
      </c>
      <c r="EG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</row>
    <row r="631" spans="1:146" x14ac:dyDescent="0.25">
      <c r="A631">
        <v>205695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AF631">
        <v>0</v>
      </c>
      <c r="AG631">
        <v>1.5515999793999999</v>
      </c>
      <c r="BE631">
        <v>600000</v>
      </c>
      <c r="BQ631">
        <v>0</v>
      </c>
      <c r="BR631">
        <v>89</v>
      </c>
      <c r="BS631">
        <v>89</v>
      </c>
      <c r="BT631">
        <v>360</v>
      </c>
      <c r="BU631" t="s">
        <v>439</v>
      </c>
      <c r="BV631" t="s">
        <v>854</v>
      </c>
      <c r="BW631">
        <v>1.25</v>
      </c>
      <c r="BX631">
        <v>104.03</v>
      </c>
      <c r="BY631" t="s">
        <v>71</v>
      </c>
      <c r="BZ631" t="s">
        <v>156</v>
      </c>
      <c r="CA631" t="s">
        <v>118</v>
      </c>
      <c r="CB631" t="s">
        <v>879</v>
      </c>
      <c r="CC631" t="s">
        <v>80</v>
      </c>
      <c r="CD631" t="s">
        <v>881</v>
      </c>
      <c r="CE631">
        <v>135.93968859</v>
      </c>
      <c r="CF631">
        <v>0</v>
      </c>
      <c r="CG631">
        <v>0</v>
      </c>
      <c r="CH631">
        <v>1</v>
      </c>
      <c r="CI631">
        <v>2</v>
      </c>
      <c r="CJ631">
        <v>4</v>
      </c>
      <c r="CK631">
        <v>8</v>
      </c>
      <c r="CL631">
        <v>18</v>
      </c>
      <c r="CM631">
        <v>37</v>
      </c>
      <c r="CN631">
        <v>78</v>
      </c>
      <c r="CO631">
        <v>166</v>
      </c>
      <c r="CP631">
        <v>350</v>
      </c>
      <c r="CQ631">
        <v>642</v>
      </c>
      <c r="CR631">
        <v>957</v>
      </c>
      <c r="CS631">
        <v>1343</v>
      </c>
      <c r="CT631" t="s">
        <v>886</v>
      </c>
      <c r="CU631">
        <v>1628</v>
      </c>
      <c r="CV631">
        <v>1838</v>
      </c>
      <c r="CW631">
        <v>19167.2</v>
      </c>
      <c r="CX631" t="s">
        <v>891</v>
      </c>
      <c r="CY631" t="s">
        <v>891</v>
      </c>
      <c r="CZ631">
        <v>154.55138554000001</v>
      </c>
      <c r="DA631">
        <v>10424.642508999999</v>
      </c>
      <c r="DB631">
        <v>806.49499512</v>
      </c>
      <c r="DC631">
        <v>1.3427900075999999</v>
      </c>
      <c r="DD631">
        <f t="shared" si="166"/>
        <v>1.6649700441106934E-3</v>
      </c>
      <c r="DE631">
        <v>3.4938000099999998E-2</v>
      </c>
      <c r="DF631">
        <v>5.8327798842999998</v>
      </c>
      <c r="DG631">
        <v>5.9899399000000004E-3</v>
      </c>
      <c r="DH631">
        <v>6.69949102</v>
      </c>
      <c r="DI631">
        <v>3.5916299999999998E-2</v>
      </c>
      <c r="DJ631">
        <v>0.24062067000000001</v>
      </c>
      <c r="DK631">
        <v>0</v>
      </c>
      <c r="DL631">
        <v>0</v>
      </c>
      <c r="DM631">
        <v>0</v>
      </c>
      <c r="EB631" s="3">
        <v>129.51065523689618</v>
      </c>
      <c r="EC631">
        <f t="shared" si="162"/>
        <v>123941697.06170966</v>
      </c>
      <c r="ED631">
        <f t="shared" si="163"/>
        <v>339.33387285889023</v>
      </c>
      <c r="EE631">
        <f t="shared" si="164"/>
        <v>339.33387285889023</v>
      </c>
      <c r="EF631">
        <v>0</v>
      </c>
      <c r="EG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</row>
    <row r="632" spans="1:146" x14ac:dyDescent="0.25">
      <c r="A632">
        <v>205696</v>
      </c>
      <c r="H632">
        <v>21695.262466</v>
      </c>
      <c r="I632">
        <v>21695.262466</v>
      </c>
      <c r="J632">
        <v>0</v>
      </c>
      <c r="K632">
        <v>0</v>
      </c>
      <c r="L632">
        <v>0</v>
      </c>
      <c r="M632">
        <v>82529.752053999997</v>
      </c>
      <c r="N632">
        <v>82529.752053999997</v>
      </c>
      <c r="O632">
        <v>82529.752053999997</v>
      </c>
      <c r="P632">
        <v>26571.239991999999</v>
      </c>
      <c r="Q632">
        <v>18467.056660999999</v>
      </c>
      <c r="AF632">
        <v>41</v>
      </c>
      <c r="AG632">
        <v>1.0849000216</v>
      </c>
      <c r="BE632">
        <v>600000</v>
      </c>
      <c r="BQ632">
        <v>0</v>
      </c>
      <c r="BR632">
        <v>53</v>
      </c>
      <c r="BS632">
        <v>53</v>
      </c>
      <c r="BT632">
        <v>360</v>
      </c>
      <c r="BU632" t="s">
        <v>439</v>
      </c>
      <c r="BV632" t="s">
        <v>855</v>
      </c>
      <c r="BW632">
        <v>-8.65</v>
      </c>
      <c r="BX632">
        <v>115.22</v>
      </c>
      <c r="BY632" t="s">
        <v>71</v>
      </c>
      <c r="BZ632" t="s">
        <v>156</v>
      </c>
      <c r="CA632" t="s">
        <v>118</v>
      </c>
      <c r="CB632" t="s">
        <v>879</v>
      </c>
      <c r="CC632" t="s">
        <v>80</v>
      </c>
      <c r="CD632" t="s">
        <v>881</v>
      </c>
      <c r="CE632">
        <v>2363.2421577999999</v>
      </c>
      <c r="CF632">
        <v>13</v>
      </c>
      <c r="CG632">
        <v>18</v>
      </c>
      <c r="CH632">
        <v>26</v>
      </c>
      <c r="CI632">
        <v>36</v>
      </c>
      <c r="CJ632">
        <v>51</v>
      </c>
      <c r="CK632">
        <v>73</v>
      </c>
      <c r="CL632">
        <v>103</v>
      </c>
      <c r="CM632">
        <v>145</v>
      </c>
      <c r="CN632">
        <v>205</v>
      </c>
      <c r="CO632">
        <v>289</v>
      </c>
      <c r="CP632">
        <v>409</v>
      </c>
      <c r="CQ632">
        <v>574</v>
      </c>
      <c r="CR632">
        <v>797</v>
      </c>
      <c r="CS632">
        <v>1062</v>
      </c>
      <c r="CT632" t="s">
        <v>886</v>
      </c>
      <c r="CU632">
        <v>1271</v>
      </c>
      <c r="CV632">
        <v>1436</v>
      </c>
      <c r="CW632">
        <v>3823.77</v>
      </c>
      <c r="CX632" t="s">
        <v>879</v>
      </c>
      <c r="CY632" t="s">
        <v>889</v>
      </c>
      <c r="CZ632">
        <v>-1067.9703930000001</v>
      </c>
      <c r="DA632">
        <v>11466.439704</v>
      </c>
      <c r="DB632">
        <v>136.57000732</v>
      </c>
      <c r="DC632">
        <v>171.65800476000001</v>
      </c>
      <c r="DD632">
        <f t="shared" si="166"/>
        <v>1.2569231570573516</v>
      </c>
      <c r="DE632">
        <v>0.56394500000000003</v>
      </c>
      <c r="DF632">
        <v>0.90079299999999995</v>
      </c>
      <c r="DG632">
        <v>0.62605299999999997</v>
      </c>
      <c r="DH632">
        <v>1.5409491099999999</v>
      </c>
      <c r="DI632">
        <v>0.18787999999999999</v>
      </c>
      <c r="DJ632">
        <v>0.28951328999999998</v>
      </c>
      <c r="DK632">
        <v>0</v>
      </c>
      <c r="DL632">
        <v>0</v>
      </c>
      <c r="DM632">
        <v>0</v>
      </c>
      <c r="EB632" s="3">
        <v>129.51065523689618</v>
      </c>
      <c r="EC632">
        <f t="shared" si="162"/>
        <v>103219992.22380626</v>
      </c>
      <c r="ED632">
        <f t="shared" si="163"/>
        <v>282.60093695771735</v>
      </c>
      <c r="EE632">
        <f t="shared" si="164"/>
        <v>282.60093695771735</v>
      </c>
      <c r="EF632">
        <v>0</v>
      </c>
      <c r="EG632">
        <v>26571.239991999999</v>
      </c>
      <c r="EJ632">
        <v>18467.056660999999</v>
      </c>
      <c r="EK632">
        <v>18467.056660999999</v>
      </c>
      <c r="EL632">
        <v>120075.54975000001</v>
      </c>
      <c r="EM632">
        <v>59176.262068999997</v>
      </c>
      <c r="EN632">
        <v>59176.262068999997</v>
      </c>
      <c r="EO632">
        <v>202357.72944</v>
      </c>
    </row>
    <row r="633" spans="1:146" x14ac:dyDescent="0.25">
      <c r="A633">
        <v>205932</v>
      </c>
      <c r="H633">
        <v>554132.48364999995</v>
      </c>
      <c r="I633">
        <v>554132.48364999995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AF633">
        <v>74</v>
      </c>
      <c r="AG633">
        <v>0.72269999979999999</v>
      </c>
      <c r="BE633">
        <v>600000</v>
      </c>
      <c r="BQ633">
        <v>1</v>
      </c>
      <c r="BR633">
        <v>359</v>
      </c>
      <c r="BS633">
        <v>359</v>
      </c>
      <c r="BT633">
        <v>156</v>
      </c>
      <c r="BU633" t="s">
        <v>179</v>
      </c>
      <c r="BV633" t="s">
        <v>856</v>
      </c>
      <c r="BW633">
        <v>32.020000000000003</v>
      </c>
      <c r="BX633">
        <v>112.16</v>
      </c>
      <c r="BY633" t="s">
        <v>71</v>
      </c>
      <c r="BZ633" t="s">
        <v>181</v>
      </c>
      <c r="CA633" t="s">
        <v>79</v>
      </c>
      <c r="CB633" t="s">
        <v>877</v>
      </c>
      <c r="CC633" t="s">
        <v>80</v>
      </c>
      <c r="CD633" t="s">
        <v>881</v>
      </c>
      <c r="CE633">
        <v>2828.1908004000002</v>
      </c>
      <c r="CF633">
        <v>37</v>
      </c>
      <c r="CG633">
        <v>87</v>
      </c>
      <c r="CH633">
        <v>134</v>
      </c>
      <c r="CI633">
        <v>141</v>
      </c>
      <c r="CJ633">
        <v>179</v>
      </c>
      <c r="CK633">
        <v>227</v>
      </c>
      <c r="CL633">
        <v>287</v>
      </c>
      <c r="CM633">
        <v>390</v>
      </c>
      <c r="CN633">
        <v>554</v>
      </c>
      <c r="CO633">
        <v>816</v>
      </c>
      <c r="CP633">
        <v>1202</v>
      </c>
      <c r="CQ633">
        <v>1369</v>
      </c>
      <c r="CR633">
        <v>1531</v>
      </c>
      <c r="CS633">
        <v>1725</v>
      </c>
      <c r="CT633" t="s">
        <v>886</v>
      </c>
      <c r="CU633">
        <v>1964</v>
      </c>
      <c r="CV633">
        <v>2182</v>
      </c>
      <c r="CW633">
        <v>2524.75</v>
      </c>
      <c r="CX633" t="s">
        <v>879</v>
      </c>
      <c r="CY633" t="s">
        <v>889</v>
      </c>
      <c r="CZ633">
        <v>3879.3747966999999</v>
      </c>
      <c r="DA633">
        <v>10148.237422</v>
      </c>
      <c r="DB633">
        <v>27.818000794</v>
      </c>
      <c r="DC633">
        <v>51.427299499999997</v>
      </c>
      <c r="DD633">
        <f t="shared" si="166"/>
        <v>1.8487058031536268</v>
      </c>
      <c r="DE633">
        <v>32.391799927000001</v>
      </c>
      <c r="DF633">
        <v>815.99798583999996</v>
      </c>
      <c r="DG633">
        <v>3.9696000500000002E-2</v>
      </c>
      <c r="DH633">
        <v>923.54678992000004</v>
      </c>
      <c r="DI633">
        <v>0.22727600000000001</v>
      </c>
      <c r="DJ633">
        <v>209.89972921</v>
      </c>
      <c r="DK633">
        <v>17383.77707</v>
      </c>
      <c r="DL633">
        <v>385833.22759000002</v>
      </c>
      <c r="DM633">
        <v>22.195017</v>
      </c>
      <c r="EB633" s="3">
        <v>101.90746385778529</v>
      </c>
      <c r="EC633">
        <f t="shared" si="162"/>
        <v>156020327.16626927</v>
      </c>
      <c r="ED633">
        <f t="shared" si="163"/>
        <v>427.16037554077832</v>
      </c>
      <c r="EE633">
        <f t="shared" si="164"/>
        <v>427.16037554077832</v>
      </c>
      <c r="EF633">
        <v>0</v>
      </c>
      <c r="EG633">
        <v>0</v>
      </c>
      <c r="EJ633">
        <v>0</v>
      </c>
      <c r="EK633">
        <v>0</v>
      </c>
      <c r="EL633">
        <v>0</v>
      </c>
      <c r="EM633">
        <v>20799.058252999999</v>
      </c>
      <c r="EN633">
        <v>25739.952168</v>
      </c>
      <c r="EO633">
        <v>25739.952168</v>
      </c>
    </row>
  </sheetData>
  <sortState ref="A2:EA633">
    <sortCondition ref="A2:A6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/>
  </sheetViews>
  <sheetFormatPr defaultRowHeight="15" x14ac:dyDescent="0.25"/>
  <cols>
    <col min="1" max="1" width="10.5703125" bestFit="1" customWidth="1"/>
    <col min="2" max="2" width="18.85546875" customWidth="1"/>
    <col min="3" max="3" width="24.140625" bestFit="1" customWidth="1"/>
    <col min="6" max="6" width="21.85546875" style="4" bestFit="1" customWidth="1"/>
    <col min="7" max="7" width="8.5703125" style="4" bestFit="1" customWidth="1"/>
    <col min="8" max="8" width="17.5703125" style="4" bestFit="1" customWidth="1"/>
  </cols>
  <sheetData>
    <row r="1" spans="1:8" x14ac:dyDescent="0.25">
      <c r="A1" s="5" t="s">
        <v>953</v>
      </c>
      <c r="B1" s="5" t="s">
        <v>42</v>
      </c>
      <c r="C1" s="5" t="s">
        <v>954</v>
      </c>
      <c r="D1" s="5" t="s">
        <v>955</v>
      </c>
      <c r="E1" s="5" t="s">
        <v>956</v>
      </c>
      <c r="F1" s="6" t="s">
        <v>957</v>
      </c>
      <c r="G1" s="6" t="s">
        <v>959</v>
      </c>
      <c r="H1" s="6" t="s">
        <v>958</v>
      </c>
    </row>
    <row r="2" spans="1:8" x14ac:dyDescent="0.25">
      <c r="A2">
        <v>20002</v>
      </c>
      <c r="B2" t="s">
        <v>69</v>
      </c>
      <c r="C2" t="s">
        <v>70</v>
      </c>
      <c r="D2">
        <v>34.54</v>
      </c>
      <c r="E2">
        <v>69.17</v>
      </c>
      <c r="F2" s="4" t="s">
        <v>963</v>
      </c>
      <c r="G2" s="4" t="s">
        <v>964</v>
      </c>
      <c r="H2" s="4" t="s">
        <v>964</v>
      </c>
    </row>
    <row r="3" spans="1:8" x14ac:dyDescent="0.25">
      <c r="A3">
        <v>20006</v>
      </c>
      <c r="B3" t="s">
        <v>75</v>
      </c>
      <c r="C3" t="s">
        <v>1017</v>
      </c>
      <c r="D3">
        <v>36.76</v>
      </c>
      <c r="E3">
        <v>3.05</v>
      </c>
      <c r="F3" s="4" t="s">
        <v>964</v>
      </c>
      <c r="G3" s="4" t="s">
        <v>964</v>
      </c>
      <c r="H3" s="4" t="s">
        <v>963</v>
      </c>
    </row>
    <row r="4" spans="1:8" x14ac:dyDescent="0.25">
      <c r="A4">
        <v>20049</v>
      </c>
      <c r="B4" t="s">
        <v>82</v>
      </c>
      <c r="C4" t="s">
        <v>83</v>
      </c>
      <c r="D4">
        <v>-8.84</v>
      </c>
      <c r="E4">
        <v>13.23</v>
      </c>
      <c r="F4" s="4" t="s">
        <v>964</v>
      </c>
      <c r="G4" s="4" t="s">
        <v>964</v>
      </c>
      <c r="H4" s="4" t="s">
        <v>964</v>
      </c>
    </row>
    <row r="5" spans="1:8" x14ac:dyDescent="0.25">
      <c r="A5">
        <v>20058</v>
      </c>
      <c r="B5" t="s">
        <v>89</v>
      </c>
      <c r="C5" t="s">
        <v>90</v>
      </c>
      <c r="D5">
        <v>-34.590000000000003</v>
      </c>
      <c r="E5">
        <v>-58.67</v>
      </c>
      <c r="F5" s="4" t="s">
        <v>964</v>
      </c>
      <c r="G5" s="4" t="s">
        <v>964</v>
      </c>
      <c r="H5" s="4" t="s">
        <v>964</v>
      </c>
    </row>
    <row r="6" spans="1:8" x14ac:dyDescent="0.25">
      <c r="A6">
        <v>20059</v>
      </c>
      <c r="B6" t="s">
        <v>89</v>
      </c>
      <c r="C6" t="s">
        <v>92</v>
      </c>
      <c r="D6">
        <v>-31.4</v>
      </c>
      <c r="E6">
        <v>-64.180000000000007</v>
      </c>
      <c r="F6" s="4" t="s">
        <v>964</v>
      </c>
      <c r="G6" s="4" t="s">
        <v>964</v>
      </c>
      <c r="H6" s="4" t="s">
        <v>964</v>
      </c>
    </row>
    <row r="7" spans="1:8" x14ac:dyDescent="0.25">
      <c r="A7">
        <v>20140</v>
      </c>
      <c r="B7" t="s">
        <v>116</v>
      </c>
      <c r="C7" t="s">
        <v>117</v>
      </c>
      <c r="D7">
        <v>40.18</v>
      </c>
      <c r="E7">
        <v>44.5</v>
      </c>
      <c r="F7" s="4" t="s">
        <v>964</v>
      </c>
      <c r="G7" s="4" t="s">
        <v>964</v>
      </c>
      <c r="H7" s="4" t="s">
        <v>964</v>
      </c>
    </row>
    <row r="8" spans="1:8" x14ac:dyDescent="0.25">
      <c r="A8">
        <v>20095</v>
      </c>
      <c r="B8" t="s">
        <v>99</v>
      </c>
      <c r="C8" t="s">
        <v>104</v>
      </c>
      <c r="D8">
        <v>-37.81</v>
      </c>
      <c r="E8">
        <v>144.96</v>
      </c>
      <c r="F8" s="4" t="s">
        <v>964</v>
      </c>
      <c r="G8" s="4" t="s">
        <v>964</v>
      </c>
      <c r="H8" s="4" t="s">
        <v>964</v>
      </c>
    </row>
    <row r="9" spans="1:8" x14ac:dyDescent="0.25">
      <c r="A9">
        <v>20099</v>
      </c>
      <c r="B9" t="s">
        <v>99</v>
      </c>
      <c r="C9" t="s">
        <v>106</v>
      </c>
      <c r="D9">
        <v>-33.869999999999997</v>
      </c>
      <c r="E9">
        <v>151.21</v>
      </c>
      <c r="F9" s="4" t="s">
        <v>964</v>
      </c>
      <c r="G9" s="4" t="s">
        <v>964</v>
      </c>
      <c r="H9" s="4" t="s">
        <v>964</v>
      </c>
    </row>
    <row r="10" spans="1:8" x14ac:dyDescent="0.25">
      <c r="A10">
        <v>20107</v>
      </c>
      <c r="B10" t="s">
        <v>107</v>
      </c>
      <c r="C10" t="s">
        <v>108</v>
      </c>
      <c r="D10">
        <v>48.12</v>
      </c>
      <c r="E10">
        <v>16.22</v>
      </c>
      <c r="F10" s="4" t="s">
        <v>964</v>
      </c>
      <c r="G10" s="4" t="s">
        <v>964</v>
      </c>
      <c r="H10" s="4" t="s">
        <v>964</v>
      </c>
    </row>
    <row r="11" spans="1:8" x14ac:dyDescent="0.25">
      <c r="A11">
        <v>20053</v>
      </c>
      <c r="B11" t="s">
        <v>86</v>
      </c>
      <c r="C11" t="s">
        <v>87</v>
      </c>
      <c r="D11">
        <v>40.39</v>
      </c>
      <c r="E11">
        <v>49.86</v>
      </c>
      <c r="F11" s="4" t="s">
        <v>964</v>
      </c>
      <c r="G11" s="4" t="s">
        <v>964</v>
      </c>
      <c r="H11" s="4" t="s">
        <v>963</v>
      </c>
    </row>
    <row r="12" spans="1:8" x14ac:dyDescent="0.25">
      <c r="A12">
        <v>20115</v>
      </c>
      <c r="B12" t="s">
        <v>111</v>
      </c>
      <c r="C12" t="s">
        <v>112</v>
      </c>
      <c r="D12">
        <v>22.36</v>
      </c>
      <c r="E12">
        <v>91.8</v>
      </c>
      <c r="F12" s="4" t="s">
        <v>964</v>
      </c>
      <c r="G12" s="4" t="s">
        <v>964</v>
      </c>
      <c r="H12" s="4" t="s">
        <v>964</v>
      </c>
    </row>
    <row r="13" spans="1:8" x14ac:dyDescent="0.25">
      <c r="A13">
        <v>20119</v>
      </c>
      <c r="B13" t="s">
        <v>111</v>
      </c>
      <c r="C13" t="s">
        <v>113</v>
      </c>
      <c r="D13">
        <v>23.72</v>
      </c>
      <c r="E13">
        <v>90.41</v>
      </c>
      <c r="F13" s="4" t="s">
        <v>964</v>
      </c>
      <c r="G13" s="4" t="s">
        <v>964</v>
      </c>
      <c r="H13" s="4" t="s">
        <v>964</v>
      </c>
    </row>
    <row r="14" spans="1:8" x14ac:dyDescent="0.25">
      <c r="A14">
        <v>20131</v>
      </c>
      <c r="B14" t="s">
        <v>111</v>
      </c>
      <c r="C14" t="s">
        <v>115</v>
      </c>
      <c r="D14">
        <v>24.37</v>
      </c>
      <c r="E14">
        <v>88.6</v>
      </c>
      <c r="F14" s="4" t="s">
        <v>964</v>
      </c>
      <c r="G14" s="4" t="s">
        <v>963</v>
      </c>
      <c r="H14" s="4" t="s">
        <v>963</v>
      </c>
    </row>
    <row r="15" spans="1:8" x14ac:dyDescent="0.25">
      <c r="A15">
        <v>20144</v>
      </c>
      <c r="B15" t="s">
        <v>119</v>
      </c>
      <c r="C15" t="s">
        <v>965</v>
      </c>
      <c r="D15">
        <v>50.83</v>
      </c>
      <c r="E15">
        <v>4.33</v>
      </c>
      <c r="F15" s="4" t="s">
        <v>964</v>
      </c>
      <c r="G15" s="4" t="s">
        <v>964</v>
      </c>
      <c r="H15" s="4" t="s">
        <v>964</v>
      </c>
    </row>
    <row r="16" spans="1:8" x14ac:dyDescent="0.25">
      <c r="A16">
        <v>20888</v>
      </c>
      <c r="B16" t="s">
        <v>333</v>
      </c>
      <c r="C16" t="s">
        <v>334</v>
      </c>
      <c r="D16">
        <v>6.35</v>
      </c>
      <c r="E16">
        <v>2.4300000000000002</v>
      </c>
      <c r="F16" s="4" t="s">
        <v>964</v>
      </c>
      <c r="G16" s="4" t="s">
        <v>964</v>
      </c>
      <c r="H16" s="4" t="s">
        <v>964</v>
      </c>
    </row>
    <row r="17" spans="1:8" x14ac:dyDescent="0.25">
      <c r="A17">
        <v>20153</v>
      </c>
      <c r="B17" t="s">
        <v>1000</v>
      </c>
      <c r="C17" t="s">
        <v>123</v>
      </c>
      <c r="D17">
        <v>-16.5</v>
      </c>
      <c r="E17">
        <v>-68.150000000000006</v>
      </c>
      <c r="F17" s="4" t="s">
        <v>964</v>
      </c>
      <c r="G17" s="4" t="s">
        <v>964</v>
      </c>
      <c r="H17" s="4" t="s">
        <v>964</v>
      </c>
    </row>
    <row r="18" spans="1:8" x14ac:dyDescent="0.25">
      <c r="A18">
        <v>20174</v>
      </c>
      <c r="B18" t="s">
        <v>125</v>
      </c>
      <c r="C18" t="s">
        <v>126</v>
      </c>
      <c r="D18">
        <v>-10.92</v>
      </c>
      <c r="E18">
        <v>-37.07</v>
      </c>
      <c r="F18" s="4" t="s">
        <v>964</v>
      </c>
      <c r="G18" s="4" t="s">
        <v>964</v>
      </c>
      <c r="H18" s="4" t="s">
        <v>964</v>
      </c>
    </row>
    <row r="19" spans="1:8" x14ac:dyDescent="0.25">
      <c r="A19">
        <v>20183</v>
      </c>
      <c r="B19" t="s">
        <v>125</v>
      </c>
      <c r="C19" t="s">
        <v>128</v>
      </c>
      <c r="D19">
        <v>-19.920000000000002</v>
      </c>
      <c r="E19">
        <v>-43.93</v>
      </c>
      <c r="F19" s="4" t="s">
        <v>964</v>
      </c>
      <c r="G19" s="4" t="s">
        <v>964</v>
      </c>
      <c r="H19" s="4" t="s">
        <v>964</v>
      </c>
    </row>
    <row r="20" spans="1:8" x14ac:dyDescent="0.25">
      <c r="A20">
        <v>20187</v>
      </c>
      <c r="B20" t="s">
        <v>125</v>
      </c>
      <c r="C20" t="s">
        <v>129</v>
      </c>
      <c r="D20">
        <v>-15.78</v>
      </c>
      <c r="E20">
        <v>-47.92</v>
      </c>
      <c r="F20" s="4" t="s">
        <v>964</v>
      </c>
      <c r="G20" s="4" t="s">
        <v>964</v>
      </c>
      <c r="H20" s="4" t="s">
        <v>964</v>
      </c>
    </row>
    <row r="21" spans="1:8" x14ac:dyDescent="0.25">
      <c r="A21">
        <v>20209</v>
      </c>
      <c r="B21" t="s">
        <v>125</v>
      </c>
      <c r="C21" t="s">
        <v>134</v>
      </c>
      <c r="D21">
        <v>-27.58</v>
      </c>
      <c r="E21">
        <v>-48.52</v>
      </c>
      <c r="F21" s="4" t="s">
        <v>964</v>
      </c>
      <c r="G21" s="4" t="s">
        <v>964</v>
      </c>
      <c r="H21" s="4" t="s">
        <v>964</v>
      </c>
    </row>
    <row r="22" spans="1:8" x14ac:dyDescent="0.25">
      <c r="A22">
        <v>20210</v>
      </c>
      <c r="B22" t="s">
        <v>125</v>
      </c>
      <c r="C22" t="s">
        <v>135</v>
      </c>
      <c r="D22">
        <v>-3.78</v>
      </c>
      <c r="E22">
        <v>-38.590000000000003</v>
      </c>
      <c r="F22" s="4" t="s">
        <v>964</v>
      </c>
      <c r="G22" s="4" t="s">
        <v>964</v>
      </c>
      <c r="H22" s="4" t="s">
        <v>964</v>
      </c>
    </row>
    <row r="23" spans="1:8" x14ac:dyDescent="0.25">
      <c r="A23">
        <v>20264</v>
      </c>
      <c r="B23" t="s">
        <v>125</v>
      </c>
      <c r="C23" t="s">
        <v>141</v>
      </c>
      <c r="D23">
        <v>-30.03</v>
      </c>
      <c r="E23">
        <v>-51.2</v>
      </c>
      <c r="F23" s="4" t="s">
        <v>964</v>
      </c>
      <c r="G23" s="4" t="s">
        <v>964</v>
      </c>
      <c r="H23" s="4" t="s">
        <v>964</v>
      </c>
    </row>
    <row r="24" spans="1:8" x14ac:dyDescent="0.25">
      <c r="A24">
        <v>20268</v>
      </c>
      <c r="B24" t="s">
        <v>125</v>
      </c>
      <c r="C24" t="s">
        <v>142</v>
      </c>
      <c r="D24">
        <v>-8.0500000000000007</v>
      </c>
      <c r="E24">
        <v>-34.9</v>
      </c>
      <c r="F24" s="4" t="s">
        <v>964</v>
      </c>
      <c r="G24" s="4" t="s">
        <v>964</v>
      </c>
      <c r="H24" s="4" t="s">
        <v>964</v>
      </c>
    </row>
    <row r="25" spans="1:8" x14ac:dyDescent="0.25">
      <c r="A25">
        <v>20272</v>
      </c>
      <c r="B25" t="s">
        <v>125</v>
      </c>
      <c r="C25" t="s">
        <v>143</v>
      </c>
      <c r="D25">
        <v>-22.9</v>
      </c>
      <c r="E25">
        <v>-43.23</v>
      </c>
      <c r="F25" s="4" t="s">
        <v>964</v>
      </c>
      <c r="G25" s="4" t="s">
        <v>964</v>
      </c>
      <c r="H25" s="4" t="s">
        <v>963</v>
      </c>
    </row>
    <row r="26" spans="1:8" x14ac:dyDescent="0.25">
      <c r="A26">
        <v>20287</v>
      </c>
      <c r="B26" t="s">
        <v>125</v>
      </c>
      <c r="C26" t="s">
        <v>966</v>
      </c>
      <c r="D26">
        <v>-23.53</v>
      </c>
      <c r="E26">
        <v>-46.62</v>
      </c>
      <c r="F26" s="4" t="s">
        <v>964</v>
      </c>
      <c r="G26" s="4" t="s">
        <v>964</v>
      </c>
      <c r="H26" s="4" t="s">
        <v>964</v>
      </c>
    </row>
    <row r="27" spans="1:8" x14ac:dyDescent="0.25">
      <c r="A27">
        <v>20275</v>
      </c>
      <c r="B27" t="s">
        <v>125</v>
      </c>
      <c r="C27" t="s">
        <v>144</v>
      </c>
      <c r="D27">
        <v>-12.97</v>
      </c>
      <c r="E27">
        <v>-38.5</v>
      </c>
      <c r="F27" s="4" t="s">
        <v>964</v>
      </c>
      <c r="G27" s="4" t="s">
        <v>964</v>
      </c>
      <c r="H27" s="4" t="s">
        <v>964</v>
      </c>
    </row>
    <row r="28" spans="1:8" x14ac:dyDescent="0.25">
      <c r="A28">
        <v>20296</v>
      </c>
      <c r="B28" t="s">
        <v>125</v>
      </c>
      <c r="C28" t="s">
        <v>149</v>
      </c>
      <c r="D28">
        <v>-5.08</v>
      </c>
      <c r="E28">
        <v>-42.82</v>
      </c>
      <c r="F28" s="4" t="s">
        <v>964</v>
      </c>
      <c r="G28" s="4" t="s">
        <v>964</v>
      </c>
      <c r="H28" s="4" t="s">
        <v>964</v>
      </c>
    </row>
    <row r="29" spans="1:8" x14ac:dyDescent="0.25">
      <c r="A29">
        <v>20327</v>
      </c>
      <c r="B29" t="s">
        <v>151</v>
      </c>
      <c r="C29" t="s">
        <v>152</v>
      </c>
      <c r="D29">
        <v>42.69</v>
      </c>
      <c r="E29">
        <v>23.31</v>
      </c>
      <c r="F29" s="4" t="s">
        <v>964</v>
      </c>
      <c r="G29" s="4" t="s">
        <v>964</v>
      </c>
      <c r="H29" s="4" t="s">
        <v>964</v>
      </c>
    </row>
    <row r="30" spans="1:8" x14ac:dyDescent="0.25">
      <c r="A30">
        <v>23192</v>
      </c>
      <c r="B30" t="s">
        <v>803</v>
      </c>
      <c r="C30" t="s">
        <v>804</v>
      </c>
      <c r="D30">
        <v>12.37</v>
      </c>
      <c r="E30">
        <v>-1.52</v>
      </c>
      <c r="F30" s="4" t="s">
        <v>964</v>
      </c>
      <c r="G30" s="4" t="s">
        <v>964</v>
      </c>
      <c r="H30" s="4" t="s">
        <v>964</v>
      </c>
    </row>
    <row r="31" spans="1:8" x14ac:dyDescent="0.25">
      <c r="A31">
        <v>20357</v>
      </c>
      <c r="B31" t="s">
        <v>160</v>
      </c>
      <c r="C31" t="s">
        <v>967</v>
      </c>
      <c r="D31">
        <v>11.55</v>
      </c>
      <c r="E31">
        <v>104.92</v>
      </c>
      <c r="F31" s="4" t="s">
        <v>964</v>
      </c>
      <c r="G31" s="4" t="s">
        <v>964</v>
      </c>
      <c r="H31" s="4" t="s">
        <v>964</v>
      </c>
    </row>
    <row r="32" spans="1:8" x14ac:dyDescent="0.25">
      <c r="A32">
        <v>20365</v>
      </c>
      <c r="B32" t="s">
        <v>162</v>
      </c>
      <c r="C32" t="s">
        <v>164</v>
      </c>
      <c r="D32">
        <v>3.87</v>
      </c>
      <c r="E32">
        <v>11.52</v>
      </c>
      <c r="F32" s="4" t="s">
        <v>964</v>
      </c>
      <c r="G32" s="4" t="s">
        <v>964</v>
      </c>
      <c r="H32" s="4" t="s">
        <v>964</v>
      </c>
    </row>
    <row r="33" spans="1:8" x14ac:dyDescent="0.25">
      <c r="A33">
        <v>20384</v>
      </c>
      <c r="B33" t="s">
        <v>165</v>
      </c>
      <c r="C33" t="s">
        <v>170</v>
      </c>
      <c r="D33">
        <v>45.57</v>
      </c>
      <c r="E33">
        <v>-73.66</v>
      </c>
      <c r="F33" s="4" t="s">
        <v>964</v>
      </c>
      <c r="G33" s="4" t="s">
        <v>964</v>
      </c>
      <c r="H33" s="4" t="s">
        <v>964</v>
      </c>
    </row>
    <row r="34" spans="1:8" x14ac:dyDescent="0.25">
      <c r="A34">
        <v>20402</v>
      </c>
      <c r="B34" t="s">
        <v>165</v>
      </c>
      <c r="C34" t="s">
        <v>173</v>
      </c>
      <c r="D34">
        <v>43.67</v>
      </c>
      <c r="E34">
        <v>-79.42</v>
      </c>
      <c r="F34" s="4" t="s">
        <v>964</v>
      </c>
      <c r="G34" s="4" t="s">
        <v>964</v>
      </c>
      <c r="H34" s="4" t="s">
        <v>964</v>
      </c>
    </row>
    <row r="35" spans="1:8" x14ac:dyDescent="0.25">
      <c r="A35">
        <v>205346</v>
      </c>
      <c r="B35" t="s">
        <v>177</v>
      </c>
      <c r="C35" t="s">
        <v>851</v>
      </c>
      <c r="D35">
        <v>-36.83</v>
      </c>
      <c r="E35">
        <v>-73.05</v>
      </c>
      <c r="F35" s="4" t="s">
        <v>964</v>
      </c>
      <c r="G35" s="4" t="s">
        <v>964</v>
      </c>
      <c r="H35" s="4" t="s">
        <v>964</v>
      </c>
    </row>
    <row r="36" spans="1:8" x14ac:dyDescent="0.25">
      <c r="A36">
        <v>20439</v>
      </c>
      <c r="B36" t="s">
        <v>177</v>
      </c>
      <c r="C36" t="s">
        <v>178</v>
      </c>
      <c r="D36">
        <v>-33.450000000000003</v>
      </c>
      <c r="E36">
        <v>-70.67</v>
      </c>
      <c r="F36" s="4" t="s">
        <v>964</v>
      </c>
      <c r="G36" s="4" t="s">
        <v>964</v>
      </c>
      <c r="H36" s="4" t="s">
        <v>963</v>
      </c>
    </row>
    <row r="37" spans="1:8" x14ac:dyDescent="0.25">
      <c r="A37">
        <v>20464</v>
      </c>
      <c r="B37" t="s">
        <v>179</v>
      </c>
      <c r="C37" t="s">
        <v>186</v>
      </c>
      <c r="D37">
        <v>39.92</v>
      </c>
      <c r="E37">
        <v>116.43</v>
      </c>
      <c r="F37" s="4" t="s">
        <v>963</v>
      </c>
      <c r="G37" s="4" t="s">
        <v>964</v>
      </c>
      <c r="H37" s="4" t="s">
        <v>964</v>
      </c>
    </row>
    <row r="38" spans="1:8" x14ac:dyDescent="0.25">
      <c r="A38">
        <v>20471</v>
      </c>
      <c r="B38" t="s">
        <v>179</v>
      </c>
      <c r="C38" t="s">
        <v>189</v>
      </c>
      <c r="D38">
        <v>43.87</v>
      </c>
      <c r="E38">
        <v>125.3</v>
      </c>
      <c r="F38" s="4" t="s">
        <v>964</v>
      </c>
      <c r="G38" s="4" t="s">
        <v>963</v>
      </c>
      <c r="H38" s="4" t="s">
        <v>963</v>
      </c>
    </row>
    <row r="39" spans="1:8" x14ac:dyDescent="0.25">
      <c r="A39">
        <v>20480</v>
      </c>
      <c r="B39" t="s">
        <v>179</v>
      </c>
      <c r="C39" t="s">
        <v>193</v>
      </c>
      <c r="D39">
        <v>30.65</v>
      </c>
      <c r="E39">
        <v>104.07</v>
      </c>
      <c r="F39" s="4" t="s">
        <v>964</v>
      </c>
      <c r="G39" s="4" t="s">
        <v>964</v>
      </c>
      <c r="H39" s="4" t="s">
        <v>963</v>
      </c>
    </row>
    <row r="40" spans="1:8" x14ac:dyDescent="0.25">
      <c r="A40">
        <v>20484</v>
      </c>
      <c r="B40" t="s">
        <v>179</v>
      </c>
      <c r="C40" t="s">
        <v>195</v>
      </c>
      <c r="D40">
        <v>29.56</v>
      </c>
      <c r="E40">
        <v>106.55</v>
      </c>
      <c r="F40" s="4" t="s">
        <v>964</v>
      </c>
      <c r="G40" s="4" t="s">
        <v>963</v>
      </c>
      <c r="H40" s="4" t="s">
        <v>964</v>
      </c>
    </row>
    <row r="41" spans="1:8" x14ac:dyDescent="0.25">
      <c r="A41">
        <v>20489</v>
      </c>
      <c r="B41" t="s">
        <v>179</v>
      </c>
      <c r="C41" t="s">
        <v>196</v>
      </c>
      <c r="D41">
        <v>38.92</v>
      </c>
      <c r="E41">
        <v>121.58</v>
      </c>
      <c r="F41" s="4" t="s">
        <v>964</v>
      </c>
      <c r="G41" s="4" t="s">
        <v>964</v>
      </c>
      <c r="H41" s="4" t="s">
        <v>963</v>
      </c>
    </row>
    <row r="42" spans="1:8" x14ac:dyDescent="0.25">
      <c r="A42">
        <v>20499</v>
      </c>
      <c r="B42" t="s">
        <v>179</v>
      </c>
      <c r="C42" t="s">
        <v>968</v>
      </c>
      <c r="D42">
        <v>23.02</v>
      </c>
      <c r="E42">
        <v>113.74</v>
      </c>
      <c r="F42" s="4" t="s">
        <v>964</v>
      </c>
      <c r="G42" s="4" t="s">
        <v>964</v>
      </c>
      <c r="H42" s="4" t="s">
        <v>964</v>
      </c>
    </row>
    <row r="43" spans="1:8" x14ac:dyDescent="0.25">
      <c r="A43">
        <v>20517</v>
      </c>
      <c r="B43" t="s">
        <v>179</v>
      </c>
      <c r="C43" t="s">
        <v>969</v>
      </c>
      <c r="D43">
        <v>23.1</v>
      </c>
      <c r="E43">
        <v>113.26</v>
      </c>
      <c r="F43" s="4" t="s">
        <v>964</v>
      </c>
      <c r="G43" s="4" t="s">
        <v>964</v>
      </c>
      <c r="H43" s="4" t="s">
        <v>964</v>
      </c>
    </row>
    <row r="44" spans="1:8" x14ac:dyDescent="0.25">
      <c r="A44">
        <v>23637</v>
      </c>
      <c r="B44" t="s">
        <v>179</v>
      </c>
      <c r="C44" t="s">
        <v>826</v>
      </c>
      <c r="D44">
        <v>45.75</v>
      </c>
      <c r="E44">
        <v>126.7</v>
      </c>
      <c r="F44" s="4" t="s">
        <v>964</v>
      </c>
      <c r="G44" s="4" t="s">
        <v>963</v>
      </c>
      <c r="H44" s="4" t="s">
        <v>964</v>
      </c>
    </row>
    <row r="45" spans="1:8" x14ac:dyDescent="0.25">
      <c r="A45">
        <v>20590</v>
      </c>
      <c r="B45" t="s">
        <v>179</v>
      </c>
      <c r="C45" t="s">
        <v>232</v>
      </c>
      <c r="D45">
        <v>25.06</v>
      </c>
      <c r="E45">
        <v>102.68</v>
      </c>
      <c r="F45" s="4" t="s">
        <v>964</v>
      </c>
      <c r="G45" s="4" t="s">
        <v>964</v>
      </c>
      <c r="H45" s="4" t="s">
        <v>964</v>
      </c>
    </row>
    <row r="46" spans="1:8" x14ac:dyDescent="0.25">
      <c r="A46">
        <v>20625</v>
      </c>
      <c r="B46" t="s">
        <v>179</v>
      </c>
      <c r="C46" t="s">
        <v>970</v>
      </c>
      <c r="D46">
        <v>32.07</v>
      </c>
      <c r="E46">
        <v>118.78</v>
      </c>
      <c r="F46" s="4" t="s">
        <v>964</v>
      </c>
      <c r="G46" s="4" t="s">
        <v>964</v>
      </c>
      <c r="H46" s="4" t="s">
        <v>963</v>
      </c>
    </row>
    <row r="47" spans="1:8" x14ac:dyDescent="0.25">
      <c r="A47">
        <v>20641</v>
      </c>
      <c r="B47" t="s">
        <v>179</v>
      </c>
      <c r="C47" t="s">
        <v>254</v>
      </c>
      <c r="D47">
        <v>36.07</v>
      </c>
      <c r="E47">
        <v>120.38</v>
      </c>
      <c r="F47" s="4" t="s">
        <v>964</v>
      </c>
      <c r="G47" s="4" t="s">
        <v>963</v>
      </c>
      <c r="H47" s="4" t="s">
        <v>963</v>
      </c>
    </row>
    <row r="48" spans="1:8" x14ac:dyDescent="0.25">
      <c r="A48">
        <v>20656</v>
      </c>
      <c r="B48" t="s">
        <v>179</v>
      </c>
      <c r="C48" t="s">
        <v>258</v>
      </c>
      <c r="D48">
        <v>31.23</v>
      </c>
      <c r="E48">
        <v>121.47</v>
      </c>
      <c r="F48" s="4" t="s">
        <v>964</v>
      </c>
      <c r="G48" s="4" t="s">
        <v>963</v>
      </c>
      <c r="H48" s="4" t="s">
        <v>963</v>
      </c>
    </row>
    <row r="49" spans="1:8" x14ac:dyDescent="0.25">
      <c r="A49">
        <v>20667</v>
      </c>
      <c r="B49" t="s">
        <v>179</v>
      </c>
      <c r="C49" t="s">
        <v>263</v>
      </c>
      <c r="D49">
        <v>22.54</v>
      </c>
      <c r="E49">
        <v>114.05</v>
      </c>
      <c r="F49" s="4" t="s">
        <v>964</v>
      </c>
      <c r="G49" s="4" t="s">
        <v>964</v>
      </c>
      <c r="H49" s="4" t="s">
        <v>963</v>
      </c>
    </row>
    <row r="50" spans="1:8" x14ac:dyDescent="0.25">
      <c r="A50">
        <v>20684</v>
      </c>
      <c r="B50" t="s">
        <v>179</v>
      </c>
      <c r="C50" t="s">
        <v>270</v>
      </c>
      <c r="D50">
        <v>25.04</v>
      </c>
      <c r="E50">
        <v>121.52</v>
      </c>
      <c r="F50" s="4" t="s">
        <v>964</v>
      </c>
      <c r="G50" s="4" t="s">
        <v>964</v>
      </c>
      <c r="H50" s="4" t="s">
        <v>964</v>
      </c>
    </row>
    <row r="51" spans="1:8" x14ac:dyDescent="0.25">
      <c r="A51">
        <v>20689</v>
      </c>
      <c r="B51" t="s">
        <v>179</v>
      </c>
      <c r="C51" t="s">
        <v>274</v>
      </c>
      <c r="D51">
        <v>39.090000000000003</v>
      </c>
      <c r="E51">
        <v>117.17</v>
      </c>
      <c r="F51" s="4" t="s">
        <v>964</v>
      </c>
      <c r="G51" s="4" t="s">
        <v>963</v>
      </c>
      <c r="H51" s="4" t="s">
        <v>963</v>
      </c>
    </row>
    <row r="52" spans="1:8" x14ac:dyDescent="0.25">
      <c r="A52">
        <v>20712</v>
      </c>
      <c r="B52" t="s">
        <v>179</v>
      </c>
      <c r="C52" t="s">
        <v>279</v>
      </c>
      <c r="D52">
        <v>30.58</v>
      </c>
      <c r="E52">
        <v>114.28</v>
      </c>
      <c r="F52" s="4" t="s">
        <v>964</v>
      </c>
      <c r="G52" s="4" t="s">
        <v>963</v>
      </c>
      <c r="H52" s="4" t="s">
        <v>963</v>
      </c>
    </row>
    <row r="53" spans="1:8" x14ac:dyDescent="0.25">
      <c r="A53">
        <v>20721</v>
      </c>
      <c r="B53" t="s">
        <v>179</v>
      </c>
      <c r="C53" t="s">
        <v>971</v>
      </c>
      <c r="D53">
        <v>34.26</v>
      </c>
      <c r="E53">
        <v>108.94</v>
      </c>
      <c r="F53" s="4" t="s">
        <v>964</v>
      </c>
      <c r="G53" s="4" t="s">
        <v>963</v>
      </c>
      <c r="H53" s="4" t="s">
        <v>963</v>
      </c>
    </row>
    <row r="54" spans="1:8" x14ac:dyDescent="0.25">
      <c r="A54">
        <v>20793</v>
      </c>
      <c r="B54" t="s">
        <v>179</v>
      </c>
      <c r="C54" t="s">
        <v>301</v>
      </c>
      <c r="D54">
        <v>34.75</v>
      </c>
      <c r="E54">
        <v>113.63</v>
      </c>
      <c r="F54" s="4" t="s">
        <v>964</v>
      </c>
      <c r="G54" s="4" t="s">
        <v>964</v>
      </c>
      <c r="H54" s="4" t="s">
        <v>963</v>
      </c>
    </row>
    <row r="55" spans="1:8" x14ac:dyDescent="0.25">
      <c r="A55">
        <v>21137</v>
      </c>
      <c r="B55" t="s">
        <v>1001</v>
      </c>
      <c r="C55" t="s">
        <v>377</v>
      </c>
      <c r="D55">
        <v>22.25</v>
      </c>
      <c r="E55">
        <v>114.16</v>
      </c>
      <c r="F55" s="4" t="s">
        <v>964</v>
      </c>
      <c r="G55" s="4" t="s">
        <v>964</v>
      </c>
      <c r="H55" s="4" t="s">
        <v>964</v>
      </c>
    </row>
    <row r="56" spans="1:8" x14ac:dyDescent="0.25">
      <c r="A56">
        <v>20808</v>
      </c>
      <c r="B56" t="s">
        <v>308</v>
      </c>
      <c r="C56" t="s">
        <v>309</v>
      </c>
      <c r="D56">
        <v>11</v>
      </c>
      <c r="E56">
        <v>-74.8</v>
      </c>
      <c r="F56" s="4" t="s">
        <v>964</v>
      </c>
      <c r="G56" s="4" t="s">
        <v>964</v>
      </c>
      <c r="H56" s="4" t="s">
        <v>964</v>
      </c>
    </row>
    <row r="57" spans="1:8" x14ac:dyDescent="0.25">
      <c r="A57">
        <v>20837</v>
      </c>
      <c r="B57" t="s">
        <v>308</v>
      </c>
      <c r="C57" t="s">
        <v>315</v>
      </c>
      <c r="D57">
        <v>4.63</v>
      </c>
      <c r="E57">
        <v>-74.08</v>
      </c>
      <c r="F57" s="4" t="s">
        <v>964</v>
      </c>
      <c r="G57" s="4" t="s">
        <v>964</v>
      </c>
      <c r="H57" s="4" t="s">
        <v>964</v>
      </c>
    </row>
    <row r="58" spans="1:8" x14ac:dyDescent="0.25">
      <c r="A58">
        <v>20812</v>
      </c>
      <c r="B58" t="s">
        <v>308</v>
      </c>
      <c r="C58" t="s">
        <v>311</v>
      </c>
      <c r="D58">
        <v>3.45</v>
      </c>
      <c r="E58">
        <v>-76.510000000000005</v>
      </c>
      <c r="F58" s="4" t="s">
        <v>964</v>
      </c>
      <c r="G58" s="4" t="s">
        <v>964</v>
      </c>
      <c r="H58" s="4" t="s">
        <v>964</v>
      </c>
    </row>
    <row r="59" spans="1:8" x14ac:dyDescent="0.25">
      <c r="A59">
        <v>20827</v>
      </c>
      <c r="B59" t="s">
        <v>308</v>
      </c>
      <c r="C59" t="s">
        <v>314</v>
      </c>
      <c r="D59">
        <v>6.25</v>
      </c>
      <c r="E59">
        <v>-75.58</v>
      </c>
      <c r="F59" s="4" t="s">
        <v>964</v>
      </c>
      <c r="G59" s="4" t="s">
        <v>964</v>
      </c>
      <c r="H59" s="4" t="s">
        <v>964</v>
      </c>
    </row>
    <row r="60" spans="1:8" x14ac:dyDescent="0.25">
      <c r="A60">
        <v>20848</v>
      </c>
      <c r="B60" t="s">
        <v>316</v>
      </c>
      <c r="C60" t="s">
        <v>317</v>
      </c>
      <c r="D60">
        <v>-4.25</v>
      </c>
      <c r="E60">
        <v>15.26</v>
      </c>
      <c r="F60" s="4" t="s">
        <v>964</v>
      </c>
      <c r="G60" s="4" t="s">
        <v>964</v>
      </c>
      <c r="H60" s="4" t="s">
        <v>964</v>
      </c>
    </row>
    <row r="61" spans="1:8" x14ac:dyDescent="0.25">
      <c r="A61">
        <v>20861</v>
      </c>
      <c r="B61" t="s">
        <v>325</v>
      </c>
      <c r="C61" t="s">
        <v>326</v>
      </c>
      <c r="D61">
        <v>9.93</v>
      </c>
      <c r="E61">
        <v>-84.08</v>
      </c>
      <c r="F61" s="4" t="s">
        <v>964</v>
      </c>
      <c r="G61" s="4" t="s">
        <v>964</v>
      </c>
      <c r="H61" s="4" t="s">
        <v>964</v>
      </c>
    </row>
    <row r="62" spans="1:8" x14ac:dyDescent="0.25">
      <c r="A62">
        <v>21602</v>
      </c>
      <c r="B62" t="s">
        <v>483</v>
      </c>
      <c r="C62" t="s">
        <v>484</v>
      </c>
      <c r="D62">
        <v>5.32</v>
      </c>
      <c r="E62">
        <v>-4.03</v>
      </c>
      <c r="F62" s="4" t="s">
        <v>964</v>
      </c>
      <c r="G62" s="4" t="s">
        <v>964</v>
      </c>
      <c r="H62" s="4" t="s">
        <v>964</v>
      </c>
    </row>
    <row r="63" spans="1:8" x14ac:dyDescent="0.25">
      <c r="A63">
        <v>20870</v>
      </c>
      <c r="B63" t="s">
        <v>328</v>
      </c>
      <c r="C63" t="s">
        <v>972</v>
      </c>
      <c r="D63">
        <v>23.13</v>
      </c>
      <c r="E63">
        <v>-82.36</v>
      </c>
      <c r="F63" s="4" t="s">
        <v>964</v>
      </c>
      <c r="G63" s="4" t="s">
        <v>964</v>
      </c>
      <c r="H63" s="4" t="s">
        <v>964</v>
      </c>
    </row>
    <row r="64" spans="1:8" x14ac:dyDescent="0.25">
      <c r="A64">
        <v>20887</v>
      </c>
      <c r="B64" t="s">
        <v>1002</v>
      </c>
      <c r="C64" t="s">
        <v>332</v>
      </c>
      <c r="D64">
        <v>50.08</v>
      </c>
      <c r="E64">
        <v>14.43</v>
      </c>
      <c r="F64" s="4" t="s">
        <v>964</v>
      </c>
      <c r="G64" s="4" t="s">
        <v>964</v>
      </c>
      <c r="H64" s="4" t="s">
        <v>964</v>
      </c>
    </row>
    <row r="65" spans="1:8" x14ac:dyDescent="0.25">
      <c r="A65">
        <v>20853</v>
      </c>
      <c r="B65" t="s">
        <v>1003</v>
      </c>
      <c r="C65" t="s">
        <v>321</v>
      </c>
      <c r="D65">
        <v>-4.3</v>
      </c>
      <c r="E65">
        <v>15.3</v>
      </c>
      <c r="F65" s="4" t="s">
        <v>964</v>
      </c>
      <c r="G65" s="4" t="s">
        <v>964</v>
      </c>
      <c r="H65" s="4" t="s">
        <v>964</v>
      </c>
    </row>
    <row r="66" spans="1:8" x14ac:dyDescent="0.25">
      <c r="A66">
        <v>20856</v>
      </c>
      <c r="B66" t="s">
        <v>1003</v>
      </c>
      <c r="C66" t="s">
        <v>323</v>
      </c>
      <c r="D66">
        <v>-11.68</v>
      </c>
      <c r="E66">
        <v>27.48</v>
      </c>
      <c r="F66" s="4" t="s">
        <v>964</v>
      </c>
      <c r="G66" s="4" t="s">
        <v>964</v>
      </c>
      <c r="H66" s="4" t="s">
        <v>964</v>
      </c>
    </row>
    <row r="67" spans="1:8" x14ac:dyDescent="0.25">
      <c r="A67">
        <v>20894</v>
      </c>
      <c r="B67" t="s">
        <v>336</v>
      </c>
      <c r="C67" t="s">
        <v>973</v>
      </c>
      <c r="D67">
        <v>55.71</v>
      </c>
      <c r="E67">
        <v>12.56</v>
      </c>
      <c r="F67" s="4" t="s">
        <v>964</v>
      </c>
      <c r="G67" s="4" t="s">
        <v>964</v>
      </c>
      <c r="H67" s="4" t="s">
        <v>964</v>
      </c>
    </row>
    <row r="68" spans="1:8" x14ac:dyDescent="0.25">
      <c r="A68">
        <v>20898</v>
      </c>
      <c r="B68" t="s">
        <v>1004</v>
      </c>
      <c r="C68" t="s">
        <v>340</v>
      </c>
      <c r="D68">
        <v>18.47</v>
      </c>
      <c r="E68">
        <v>-69.900000000000006</v>
      </c>
      <c r="F68" s="4" t="s">
        <v>964</v>
      </c>
      <c r="G68" s="4" t="s">
        <v>964</v>
      </c>
      <c r="H68" s="4" t="s">
        <v>964</v>
      </c>
    </row>
    <row r="69" spans="1:8" x14ac:dyDescent="0.25">
      <c r="A69">
        <v>20903</v>
      </c>
      <c r="B69" t="s">
        <v>341</v>
      </c>
      <c r="C69" t="s">
        <v>342</v>
      </c>
      <c r="D69">
        <v>-2.17</v>
      </c>
      <c r="E69">
        <v>-79.900000000000006</v>
      </c>
      <c r="F69" s="4" t="s">
        <v>964</v>
      </c>
      <c r="G69" s="4" t="s">
        <v>964</v>
      </c>
      <c r="H69" s="4" t="s">
        <v>964</v>
      </c>
    </row>
    <row r="70" spans="1:8" x14ac:dyDescent="0.25">
      <c r="A70">
        <v>20910</v>
      </c>
      <c r="B70" t="s">
        <v>341</v>
      </c>
      <c r="C70" t="s">
        <v>343</v>
      </c>
      <c r="D70">
        <v>-0.22</v>
      </c>
      <c r="E70">
        <v>-78.5</v>
      </c>
      <c r="F70" s="4" t="s">
        <v>964</v>
      </c>
      <c r="G70" s="4" t="s">
        <v>964</v>
      </c>
      <c r="H70" s="4" t="s">
        <v>964</v>
      </c>
    </row>
    <row r="71" spans="1:8" x14ac:dyDescent="0.25">
      <c r="A71">
        <v>22804</v>
      </c>
      <c r="B71" t="s">
        <v>732</v>
      </c>
      <c r="C71" t="s">
        <v>1013</v>
      </c>
      <c r="D71">
        <v>31.2</v>
      </c>
      <c r="E71">
        <v>29.92</v>
      </c>
      <c r="F71" s="4" t="s">
        <v>964</v>
      </c>
      <c r="G71" s="4" t="s">
        <v>963</v>
      </c>
      <c r="H71" s="4" t="s">
        <v>963</v>
      </c>
    </row>
    <row r="72" spans="1:8" x14ac:dyDescent="0.25">
      <c r="A72">
        <v>22812</v>
      </c>
      <c r="B72" t="s">
        <v>732</v>
      </c>
      <c r="C72" t="s">
        <v>1014</v>
      </c>
      <c r="D72">
        <v>30.05</v>
      </c>
      <c r="E72">
        <v>31.25</v>
      </c>
      <c r="F72" s="4" t="s">
        <v>964</v>
      </c>
      <c r="G72" s="4" t="s">
        <v>964</v>
      </c>
      <c r="H72" s="4" t="s">
        <v>964</v>
      </c>
    </row>
    <row r="73" spans="1:8" x14ac:dyDescent="0.25">
      <c r="A73">
        <v>20921</v>
      </c>
      <c r="B73" t="s">
        <v>346</v>
      </c>
      <c r="C73" t="s">
        <v>347</v>
      </c>
      <c r="D73">
        <v>9.0299999999999994</v>
      </c>
      <c r="E73">
        <v>38.700000000000003</v>
      </c>
      <c r="F73" s="4" t="s">
        <v>964</v>
      </c>
      <c r="G73" s="4" t="s">
        <v>964</v>
      </c>
      <c r="H73" s="4" t="s">
        <v>964</v>
      </c>
    </row>
    <row r="74" spans="1:8" x14ac:dyDescent="0.25">
      <c r="A74">
        <v>20937</v>
      </c>
      <c r="B74" t="s">
        <v>349</v>
      </c>
      <c r="C74" t="s">
        <v>350</v>
      </c>
      <c r="D74">
        <v>60.17</v>
      </c>
      <c r="E74">
        <v>24.94</v>
      </c>
      <c r="F74" s="4" t="s">
        <v>964</v>
      </c>
      <c r="G74" s="4" t="s">
        <v>964</v>
      </c>
      <c r="H74" s="4" t="s">
        <v>964</v>
      </c>
    </row>
    <row r="75" spans="1:8" x14ac:dyDescent="0.25">
      <c r="A75">
        <v>20985</v>
      </c>
      <c r="B75" t="s">
        <v>351</v>
      </c>
      <c r="C75" t="s">
        <v>357</v>
      </c>
      <c r="D75">
        <v>48.87</v>
      </c>
      <c r="E75">
        <v>2.33</v>
      </c>
      <c r="F75" s="4" t="s">
        <v>964</v>
      </c>
      <c r="G75" s="4" t="s">
        <v>964</v>
      </c>
      <c r="H75" s="4" t="s">
        <v>964</v>
      </c>
    </row>
    <row r="76" spans="1:8" x14ac:dyDescent="0.25">
      <c r="A76">
        <v>21011</v>
      </c>
      <c r="B76" t="s">
        <v>359</v>
      </c>
      <c r="C76" t="s">
        <v>360</v>
      </c>
      <c r="D76">
        <v>41.72</v>
      </c>
      <c r="E76">
        <v>44.78</v>
      </c>
      <c r="F76" s="4" t="s">
        <v>964</v>
      </c>
      <c r="G76" s="4" t="s">
        <v>964</v>
      </c>
      <c r="H76" s="4" t="s">
        <v>964</v>
      </c>
    </row>
    <row r="77" spans="1:8" x14ac:dyDescent="0.25">
      <c r="A77">
        <v>204296</v>
      </c>
      <c r="B77" t="s">
        <v>840</v>
      </c>
      <c r="C77" t="s">
        <v>841</v>
      </c>
      <c r="D77">
        <v>52.52</v>
      </c>
      <c r="E77">
        <v>13.38</v>
      </c>
      <c r="F77" s="4" t="s">
        <v>963</v>
      </c>
      <c r="G77" s="4" t="s">
        <v>964</v>
      </c>
      <c r="H77" s="4" t="s">
        <v>964</v>
      </c>
    </row>
    <row r="78" spans="1:8" x14ac:dyDescent="0.25">
      <c r="A78">
        <v>21107</v>
      </c>
      <c r="B78" t="s">
        <v>361</v>
      </c>
      <c r="C78" t="s">
        <v>362</v>
      </c>
      <c r="D78">
        <v>5.55</v>
      </c>
      <c r="E78">
        <v>-0.22</v>
      </c>
      <c r="F78" s="4" t="s">
        <v>964</v>
      </c>
      <c r="G78" s="4" t="s">
        <v>964</v>
      </c>
      <c r="H78" s="4" t="s">
        <v>964</v>
      </c>
    </row>
    <row r="79" spans="1:8" x14ac:dyDescent="0.25">
      <c r="A79">
        <v>21108</v>
      </c>
      <c r="B79" t="s">
        <v>361</v>
      </c>
      <c r="C79" t="s">
        <v>363</v>
      </c>
      <c r="D79">
        <v>6.75</v>
      </c>
      <c r="E79">
        <v>-1.58</v>
      </c>
      <c r="F79" s="4" t="s">
        <v>964</v>
      </c>
      <c r="G79" s="4" t="s">
        <v>964</v>
      </c>
      <c r="H79" s="4" t="s">
        <v>964</v>
      </c>
    </row>
    <row r="80" spans="1:8" x14ac:dyDescent="0.25">
      <c r="A80">
        <v>21113</v>
      </c>
      <c r="B80" t="s">
        <v>364</v>
      </c>
      <c r="C80" t="s">
        <v>1019</v>
      </c>
      <c r="D80">
        <v>37.979999999999997</v>
      </c>
      <c r="E80">
        <v>23.73</v>
      </c>
      <c r="F80" s="4" t="s">
        <v>964</v>
      </c>
      <c r="G80" s="4" t="s">
        <v>964</v>
      </c>
      <c r="H80" s="4" t="s">
        <v>964</v>
      </c>
    </row>
    <row r="81" spans="1:8" x14ac:dyDescent="0.25">
      <c r="A81">
        <v>21126</v>
      </c>
      <c r="B81" t="s">
        <v>370</v>
      </c>
      <c r="C81" t="s">
        <v>371</v>
      </c>
      <c r="D81">
        <v>9.51</v>
      </c>
      <c r="E81">
        <v>-13.71</v>
      </c>
      <c r="F81" s="4" t="s">
        <v>964</v>
      </c>
      <c r="G81" s="4" t="s">
        <v>964</v>
      </c>
      <c r="H81" s="4" t="s">
        <v>964</v>
      </c>
    </row>
    <row r="82" spans="1:8" x14ac:dyDescent="0.25">
      <c r="A82">
        <v>21136</v>
      </c>
      <c r="B82" t="s">
        <v>374</v>
      </c>
      <c r="C82" t="s">
        <v>375</v>
      </c>
      <c r="D82">
        <v>14.1</v>
      </c>
      <c r="E82">
        <v>-87.22</v>
      </c>
      <c r="F82" s="4" t="s">
        <v>964</v>
      </c>
      <c r="G82" s="4" t="s">
        <v>964</v>
      </c>
      <c r="H82" s="4" t="s">
        <v>964</v>
      </c>
    </row>
    <row r="83" spans="1:8" x14ac:dyDescent="0.25">
      <c r="A83">
        <v>21138</v>
      </c>
      <c r="B83" t="s">
        <v>378</v>
      </c>
      <c r="C83" t="s">
        <v>379</v>
      </c>
      <c r="D83">
        <v>47.5</v>
      </c>
      <c r="E83">
        <v>19.079999999999998</v>
      </c>
      <c r="F83" s="4" t="s">
        <v>964</v>
      </c>
      <c r="G83" s="4" t="s">
        <v>964</v>
      </c>
      <c r="H83" s="4" t="s">
        <v>964</v>
      </c>
    </row>
    <row r="84" spans="1:8" x14ac:dyDescent="0.25">
      <c r="A84">
        <v>21151</v>
      </c>
      <c r="B84" t="s">
        <v>380</v>
      </c>
      <c r="C84" t="s">
        <v>381</v>
      </c>
      <c r="D84">
        <v>27.18</v>
      </c>
      <c r="E84">
        <v>78.02</v>
      </c>
      <c r="F84" s="4" t="s">
        <v>964</v>
      </c>
      <c r="G84" s="4" t="s">
        <v>963</v>
      </c>
      <c r="H84" s="4" t="s">
        <v>963</v>
      </c>
    </row>
    <row r="85" spans="1:8" x14ac:dyDescent="0.25">
      <c r="A85">
        <v>21152</v>
      </c>
      <c r="B85" t="s">
        <v>380</v>
      </c>
      <c r="C85" t="s">
        <v>382</v>
      </c>
      <c r="D85">
        <v>23.03</v>
      </c>
      <c r="E85">
        <v>72.62</v>
      </c>
      <c r="F85" s="4" t="s">
        <v>964</v>
      </c>
      <c r="G85" s="4" t="s">
        <v>964</v>
      </c>
      <c r="H85" s="4" t="s">
        <v>963</v>
      </c>
    </row>
    <row r="86" spans="1:8" x14ac:dyDescent="0.25">
      <c r="A86">
        <v>21160</v>
      </c>
      <c r="B86" t="s">
        <v>380</v>
      </c>
      <c r="C86" t="s">
        <v>384</v>
      </c>
      <c r="D86">
        <v>25.45</v>
      </c>
      <c r="E86">
        <v>81.849999999999994</v>
      </c>
      <c r="F86" s="4" t="s">
        <v>964</v>
      </c>
      <c r="G86" s="4" t="s">
        <v>964</v>
      </c>
      <c r="H86" s="4" t="s">
        <v>964</v>
      </c>
    </row>
    <row r="87" spans="1:8" x14ac:dyDescent="0.25">
      <c r="A87">
        <v>21164</v>
      </c>
      <c r="B87" t="s">
        <v>380</v>
      </c>
      <c r="C87" t="s">
        <v>385</v>
      </c>
      <c r="D87">
        <v>31.58</v>
      </c>
      <c r="E87">
        <v>74.930000000000007</v>
      </c>
      <c r="F87" s="4" t="s">
        <v>963</v>
      </c>
      <c r="G87" s="4" t="s">
        <v>964</v>
      </c>
      <c r="H87" s="4" t="s">
        <v>964</v>
      </c>
    </row>
    <row r="88" spans="1:8" x14ac:dyDescent="0.25">
      <c r="A88">
        <v>21171</v>
      </c>
      <c r="B88" t="s">
        <v>380</v>
      </c>
      <c r="C88" t="s">
        <v>387</v>
      </c>
      <c r="D88">
        <v>19.86</v>
      </c>
      <c r="E88">
        <v>75.36</v>
      </c>
      <c r="F88" s="4" t="s">
        <v>964</v>
      </c>
      <c r="G88" s="4" t="s">
        <v>963</v>
      </c>
      <c r="H88" s="4" t="s">
        <v>963</v>
      </c>
    </row>
    <row r="89" spans="1:8" x14ac:dyDescent="0.25">
      <c r="A89">
        <v>21176</v>
      </c>
      <c r="B89" t="s">
        <v>380</v>
      </c>
      <c r="C89" t="s">
        <v>388</v>
      </c>
      <c r="D89">
        <v>12.98</v>
      </c>
      <c r="E89">
        <v>77.58</v>
      </c>
      <c r="F89" s="4" t="s">
        <v>964</v>
      </c>
      <c r="G89" s="4" t="s">
        <v>964</v>
      </c>
      <c r="H89" s="4" t="s">
        <v>963</v>
      </c>
    </row>
    <row r="90" spans="1:8" x14ac:dyDescent="0.25">
      <c r="A90">
        <v>21195</v>
      </c>
      <c r="B90" t="s">
        <v>380</v>
      </c>
      <c r="C90" t="s">
        <v>390</v>
      </c>
      <c r="D90">
        <v>23.27</v>
      </c>
      <c r="E90">
        <v>77.400000000000006</v>
      </c>
      <c r="F90" s="4" t="s">
        <v>964</v>
      </c>
      <c r="G90" s="4" t="s">
        <v>964</v>
      </c>
      <c r="H90" s="4" t="s">
        <v>963</v>
      </c>
    </row>
    <row r="91" spans="1:8" x14ac:dyDescent="0.25">
      <c r="A91">
        <v>21196</v>
      </c>
      <c r="B91" t="s">
        <v>380</v>
      </c>
      <c r="C91" t="s">
        <v>391</v>
      </c>
      <c r="D91">
        <v>20.260000000000002</v>
      </c>
      <c r="E91">
        <v>85.83</v>
      </c>
      <c r="F91" s="4" t="s">
        <v>964</v>
      </c>
      <c r="G91" s="4" t="s">
        <v>964</v>
      </c>
      <c r="H91" s="4" t="s">
        <v>964</v>
      </c>
    </row>
    <row r="92" spans="1:8" x14ac:dyDescent="0.25">
      <c r="A92">
        <v>21321</v>
      </c>
      <c r="B92" t="s">
        <v>380</v>
      </c>
      <c r="C92" t="s">
        <v>974</v>
      </c>
      <c r="D92">
        <v>13.08</v>
      </c>
      <c r="E92">
        <v>80.3</v>
      </c>
      <c r="F92" s="4" t="s">
        <v>964</v>
      </c>
      <c r="G92" s="4" t="s">
        <v>964</v>
      </c>
      <c r="H92" s="4" t="s">
        <v>963</v>
      </c>
    </row>
    <row r="93" spans="1:8" x14ac:dyDescent="0.25">
      <c r="A93">
        <v>21228</v>
      </c>
      <c r="B93" t="s">
        <v>380</v>
      </c>
      <c r="C93" t="s">
        <v>396</v>
      </c>
      <c r="D93">
        <v>28.67</v>
      </c>
      <c r="E93">
        <v>77.22</v>
      </c>
      <c r="F93" s="4" t="s">
        <v>964</v>
      </c>
      <c r="G93" s="4" t="s">
        <v>963</v>
      </c>
      <c r="H93" s="4" t="s">
        <v>963</v>
      </c>
    </row>
    <row r="94" spans="1:8" x14ac:dyDescent="0.25">
      <c r="A94">
        <v>21230</v>
      </c>
      <c r="B94" t="s">
        <v>380</v>
      </c>
      <c r="C94" t="s">
        <v>397</v>
      </c>
      <c r="D94">
        <v>23.8</v>
      </c>
      <c r="E94">
        <v>86.45</v>
      </c>
      <c r="F94" s="4" t="s">
        <v>964</v>
      </c>
      <c r="G94" s="4" t="s">
        <v>964</v>
      </c>
      <c r="H94" s="4" t="s">
        <v>964</v>
      </c>
    </row>
    <row r="95" spans="1:8" x14ac:dyDescent="0.25">
      <c r="A95">
        <v>21261</v>
      </c>
      <c r="B95" t="s">
        <v>380</v>
      </c>
      <c r="C95" t="s">
        <v>975</v>
      </c>
      <c r="D95">
        <v>26.18</v>
      </c>
      <c r="E95">
        <v>91.75</v>
      </c>
      <c r="F95" s="4" t="s">
        <v>964</v>
      </c>
      <c r="G95" s="4" t="s">
        <v>964</v>
      </c>
      <c r="H95" s="4" t="s">
        <v>964</v>
      </c>
    </row>
    <row r="96" spans="1:8" x14ac:dyDescent="0.25">
      <c r="A96">
        <v>21262</v>
      </c>
      <c r="B96" t="s">
        <v>380</v>
      </c>
      <c r="C96" t="s">
        <v>400</v>
      </c>
      <c r="D96">
        <v>26.22</v>
      </c>
      <c r="E96">
        <v>78.180000000000007</v>
      </c>
      <c r="F96" s="4" t="s">
        <v>964</v>
      </c>
      <c r="G96" s="4" t="s">
        <v>963</v>
      </c>
      <c r="H96" s="4" t="s">
        <v>963</v>
      </c>
    </row>
    <row r="97" spans="1:8" x14ac:dyDescent="0.25">
      <c r="A97">
        <v>21274</v>
      </c>
      <c r="B97" t="s">
        <v>380</v>
      </c>
      <c r="C97" t="s">
        <v>401</v>
      </c>
      <c r="D97">
        <v>15.46</v>
      </c>
      <c r="E97">
        <v>75.010000000000005</v>
      </c>
      <c r="F97" s="4" t="s">
        <v>964</v>
      </c>
      <c r="G97" s="4" t="s">
        <v>964</v>
      </c>
      <c r="H97" s="4" t="s">
        <v>963</v>
      </c>
    </row>
    <row r="98" spans="1:8" x14ac:dyDescent="0.25">
      <c r="A98">
        <v>21275</v>
      </c>
      <c r="B98" t="s">
        <v>380</v>
      </c>
      <c r="C98" t="s">
        <v>402</v>
      </c>
      <c r="D98">
        <v>17.38</v>
      </c>
      <c r="E98">
        <v>78.47</v>
      </c>
      <c r="F98" s="4" t="s">
        <v>964</v>
      </c>
      <c r="G98" s="4" t="s">
        <v>963</v>
      </c>
      <c r="H98" s="4" t="s">
        <v>963</v>
      </c>
    </row>
    <row r="99" spans="1:8" x14ac:dyDescent="0.25">
      <c r="A99">
        <v>21278</v>
      </c>
      <c r="B99" t="s">
        <v>380</v>
      </c>
      <c r="C99" t="s">
        <v>403</v>
      </c>
      <c r="D99">
        <v>22.72</v>
      </c>
      <c r="E99">
        <v>75.83</v>
      </c>
      <c r="F99" s="4" t="s">
        <v>964</v>
      </c>
      <c r="G99" s="4" t="s">
        <v>964</v>
      </c>
      <c r="H99" s="4" t="s">
        <v>963</v>
      </c>
    </row>
    <row r="100" spans="1:8" x14ac:dyDescent="0.25">
      <c r="A100">
        <v>21279</v>
      </c>
      <c r="B100" t="s">
        <v>380</v>
      </c>
      <c r="C100" t="s">
        <v>404</v>
      </c>
      <c r="D100">
        <v>23.17</v>
      </c>
      <c r="E100">
        <v>79.95</v>
      </c>
      <c r="F100" s="4" t="s">
        <v>964</v>
      </c>
      <c r="G100" s="4" t="s">
        <v>964</v>
      </c>
      <c r="H100" s="4" t="s">
        <v>964</v>
      </c>
    </row>
    <row r="101" spans="1:8" x14ac:dyDescent="0.25">
      <c r="A101">
        <v>21280</v>
      </c>
      <c r="B101" t="s">
        <v>380</v>
      </c>
      <c r="C101" t="s">
        <v>405</v>
      </c>
      <c r="D101">
        <v>26.92</v>
      </c>
      <c r="E101">
        <v>75.819999999999993</v>
      </c>
      <c r="F101" s="4" t="s">
        <v>963</v>
      </c>
      <c r="G101" s="4" t="s">
        <v>964</v>
      </c>
      <c r="H101" s="4" t="s">
        <v>964</v>
      </c>
    </row>
    <row r="102" spans="1:8" x14ac:dyDescent="0.25">
      <c r="A102">
        <v>21289</v>
      </c>
      <c r="B102" t="s">
        <v>380</v>
      </c>
      <c r="C102" t="s">
        <v>408</v>
      </c>
      <c r="D102">
        <v>26.29</v>
      </c>
      <c r="E102">
        <v>73.03</v>
      </c>
      <c r="F102" s="4" t="s">
        <v>964</v>
      </c>
      <c r="G102" s="4" t="s">
        <v>964</v>
      </c>
      <c r="H102" s="4" t="s">
        <v>964</v>
      </c>
    </row>
    <row r="103" spans="1:8" x14ac:dyDescent="0.25">
      <c r="A103">
        <v>21296</v>
      </c>
      <c r="B103" t="s">
        <v>380</v>
      </c>
      <c r="C103" t="s">
        <v>409</v>
      </c>
      <c r="D103">
        <v>26.47</v>
      </c>
      <c r="E103">
        <v>80.349999999999994</v>
      </c>
      <c r="F103" s="4" t="s">
        <v>964</v>
      </c>
      <c r="G103" s="4" t="s">
        <v>964</v>
      </c>
      <c r="H103" s="4" t="s">
        <v>963</v>
      </c>
    </row>
    <row r="104" spans="1:8" x14ac:dyDescent="0.25">
      <c r="A104">
        <v>21211</v>
      </c>
      <c r="B104" t="s">
        <v>380</v>
      </c>
      <c r="C104" t="s">
        <v>976</v>
      </c>
      <c r="D104">
        <v>22.5</v>
      </c>
      <c r="E104">
        <v>88.33</v>
      </c>
      <c r="F104" s="4" t="s">
        <v>964</v>
      </c>
      <c r="G104" s="4" t="s">
        <v>963</v>
      </c>
      <c r="H104" s="4" t="s">
        <v>963</v>
      </c>
    </row>
    <row r="105" spans="1:8" x14ac:dyDescent="0.25">
      <c r="A105">
        <v>21313</v>
      </c>
      <c r="B105" t="s">
        <v>380</v>
      </c>
      <c r="C105" t="s">
        <v>977</v>
      </c>
      <c r="D105">
        <v>11.25</v>
      </c>
      <c r="E105">
        <v>75.77</v>
      </c>
      <c r="F105" s="4" t="s">
        <v>964</v>
      </c>
      <c r="G105" s="4" t="s">
        <v>964</v>
      </c>
      <c r="H105" s="4" t="s">
        <v>964</v>
      </c>
    </row>
    <row r="106" spans="1:8" x14ac:dyDescent="0.25">
      <c r="A106">
        <v>21318</v>
      </c>
      <c r="B106" t="s">
        <v>380</v>
      </c>
      <c r="C106" t="s">
        <v>413</v>
      </c>
      <c r="D106">
        <v>26.85</v>
      </c>
      <c r="E106">
        <v>80.92</v>
      </c>
      <c r="F106" s="4" t="s">
        <v>964</v>
      </c>
      <c r="G106" s="4" t="s">
        <v>964</v>
      </c>
      <c r="H106" s="4" t="s">
        <v>963</v>
      </c>
    </row>
    <row r="107" spans="1:8" x14ac:dyDescent="0.25">
      <c r="A107">
        <v>21332</v>
      </c>
      <c r="B107" t="s">
        <v>380</v>
      </c>
      <c r="C107" t="s">
        <v>417</v>
      </c>
      <c r="D107">
        <v>28.98</v>
      </c>
      <c r="E107">
        <v>77.7</v>
      </c>
      <c r="F107" s="4" t="s">
        <v>963</v>
      </c>
      <c r="G107" s="4" t="s">
        <v>964</v>
      </c>
      <c r="H107" s="4" t="s">
        <v>964</v>
      </c>
    </row>
    <row r="108" spans="1:8" x14ac:dyDescent="0.25">
      <c r="A108">
        <v>21206</v>
      </c>
      <c r="B108" t="s">
        <v>380</v>
      </c>
      <c r="C108" t="s">
        <v>1012</v>
      </c>
      <c r="D108">
        <v>18.93</v>
      </c>
      <c r="E108">
        <v>72.849999999999994</v>
      </c>
      <c r="F108" s="4" t="s">
        <v>964</v>
      </c>
      <c r="G108" s="4" t="s">
        <v>964</v>
      </c>
      <c r="H108" s="4" t="s">
        <v>964</v>
      </c>
    </row>
    <row r="109" spans="1:8" x14ac:dyDescent="0.25">
      <c r="A109">
        <v>21347</v>
      </c>
      <c r="B109" t="s">
        <v>380</v>
      </c>
      <c r="C109" t="s">
        <v>420</v>
      </c>
      <c r="D109">
        <v>21.15</v>
      </c>
      <c r="E109">
        <v>79.099999999999994</v>
      </c>
      <c r="F109" s="4" t="s">
        <v>964</v>
      </c>
      <c r="G109" s="4" t="s">
        <v>964</v>
      </c>
      <c r="H109" s="4" t="s">
        <v>964</v>
      </c>
    </row>
    <row r="110" spans="1:8" x14ac:dyDescent="0.25">
      <c r="A110">
        <v>21364</v>
      </c>
      <c r="B110" t="s">
        <v>380</v>
      </c>
      <c r="C110" t="s">
        <v>422</v>
      </c>
      <c r="D110">
        <v>25.6</v>
      </c>
      <c r="E110">
        <v>85.12</v>
      </c>
      <c r="F110" s="4" t="s">
        <v>964</v>
      </c>
      <c r="G110" s="4" t="s">
        <v>964</v>
      </c>
      <c r="H110" s="4" t="s">
        <v>964</v>
      </c>
    </row>
    <row r="111" spans="1:8" x14ac:dyDescent="0.25">
      <c r="A111">
        <v>21371</v>
      </c>
      <c r="B111" t="s">
        <v>380</v>
      </c>
      <c r="C111" t="s">
        <v>423</v>
      </c>
      <c r="D111">
        <v>18.53</v>
      </c>
      <c r="E111">
        <v>73.87</v>
      </c>
      <c r="F111" s="4" t="s">
        <v>964</v>
      </c>
      <c r="G111" s="4" t="s">
        <v>964</v>
      </c>
      <c r="H111" s="4" t="s">
        <v>964</v>
      </c>
    </row>
    <row r="112" spans="1:8" x14ac:dyDescent="0.25">
      <c r="A112">
        <v>21379</v>
      </c>
      <c r="B112" t="s">
        <v>380</v>
      </c>
      <c r="C112" t="s">
        <v>425</v>
      </c>
      <c r="D112">
        <v>22.3</v>
      </c>
      <c r="E112">
        <v>70.78</v>
      </c>
      <c r="F112" s="4" t="s">
        <v>964</v>
      </c>
      <c r="G112" s="4" t="s">
        <v>963</v>
      </c>
      <c r="H112" s="4" t="s">
        <v>963</v>
      </c>
    </row>
    <row r="113" spans="1:8" x14ac:dyDescent="0.25">
      <c r="A113">
        <v>21384</v>
      </c>
      <c r="B113" t="s">
        <v>380</v>
      </c>
      <c r="C113" t="s">
        <v>426</v>
      </c>
      <c r="D113">
        <v>23.35</v>
      </c>
      <c r="E113">
        <v>85.33</v>
      </c>
      <c r="F113" s="4" t="s">
        <v>964</v>
      </c>
      <c r="G113" s="4" t="s">
        <v>964</v>
      </c>
      <c r="H113" s="4" t="s">
        <v>964</v>
      </c>
    </row>
    <row r="114" spans="1:8" x14ac:dyDescent="0.25">
      <c r="A114">
        <v>21409</v>
      </c>
      <c r="B114" t="s">
        <v>380</v>
      </c>
      <c r="C114" t="s">
        <v>428</v>
      </c>
      <c r="D114">
        <v>17.68</v>
      </c>
      <c r="E114">
        <v>75.92</v>
      </c>
      <c r="F114" s="4" t="s">
        <v>964</v>
      </c>
      <c r="G114" s="4" t="s">
        <v>963</v>
      </c>
      <c r="H114" s="4" t="s">
        <v>963</v>
      </c>
    </row>
    <row r="115" spans="1:8" x14ac:dyDescent="0.25">
      <c r="A115">
        <v>21411</v>
      </c>
      <c r="B115" t="s">
        <v>380</v>
      </c>
      <c r="C115" t="s">
        <v>429</v>
      </c>
      <c r="D115">
        <v>34.08</v>
      </c>
      <c r="E115">
        <v>74.819999999999993</v>
      </c>
      <c r="F115" s="4" t="s">
        <v>964</v>
      </c>
      <c r="G115" s="4" t="s">
        <v>964</v>
      </c>
      <c r="H115" s="4" t="s">
        <v>964</v>
      </c>
    </row>
    <row r="116" spans="1:8" x14ac:dyDescent="0.25">
      <c r="A116">
        <v>21412</v>
      </c>
      <c r="B116" t="s">
        <v>380</v>
      </c>
      <c r="C116" t="s">
        <v>430</v>
      </c>
      <c r="D116">
        <v>21.17</v>
      </c>
      <c r="E116">
        <v>72.83</v>
      </c>
      <c r="F116" s="4" t="s">
        <v>964</v>
      </c>
      <c r="G116" s="4" t="s">
        <v>964</v>
      </c>
      <c r="H116" s="4" t="s">
        <v>963</v>
      </c>
    </row>
    <row r="117" spans="1:8" x14ac:dyDescent="0.25">
      <c r="A117">
        <v>21415</v>
      </c>
      <c r="B117" t="s">
        <v>380</v>
      </c>
      <c r="C117" t="s">
        <v>431</v>
      </c>
      <c r="D117">
        <v>8.48</v>
      </c>
      <c r="E117">
        <v>76.92</v>
      </c>
      <c r="F117" s="4" t="s">
        <v>964</v>
      </c>
      <c r="G117" s="4" t="s">
        <v>964</v>
      </c>
      <c r="H117" s="4" t="s">
        <v>964</v>
      </c>
    </row>
    <row r="118" spans="1:8" x14ac:dyDescent="0.25">
      <c r="A118">
        <v>21430</v>
      </c>
      <c r="B118" t="s">
        <v>380</v>
      </c>
      <c r="C118" t="s">
        <v>434</v>
      </c>
      <c r="D118">
        <v>22.3</v>
      </c>
      <c r="E118">
        <v>73.2</v>
      </c>
      <c r="F118" s="4" t="s">
        <v>964</v>
      </c>
      <c r="G118" s="4" t="s">
        <v>964</v>
      </c>
      <c r="H118" s="4" t="s">
        <v>963</v>
      </c>
    </row>
    <row r="119" spans="1:8" x14ac:dyDescent="0.25">
      <c r="A119">
        <v>21454</v>
      </c>
      <c r="B119" t="s">
        <v>439</v>
      </c>
      <c r="C119" t="s">
        <v>443</v>
      </c>
      <c r="D119">
        <v>-6.13</v>
      </c>
      <c r="E119">
        <v>106.75</v>
      </c>
      <c r="F119" s="4" t="s">
        <v>964</v>
      </c>
      <c r="G119" s="4" t="s">
        <v>964</v>
      </c>
      <c r="H119" s="4" t="s">
        <v>964</v>
      </c>
    </row>
    <row r="120" spans="1:8" x14ac:dyDescent="0.25">
      <c r="A120">
        <v>21471</v>
      </c>
      <c r="B120" t="s">
        <v>439</v>
      </c>
      <c r="C120" t="s">
        <v>449</v>
      </c>
      <c r="D120">
        <v>-0.5</v>
      </c>
      <c r="E120">
        <v>117.15</v>
      </c>
      <c r="F120" s="4" t="s">
        <v>964</v>
      </c>
      <c r="G120" s="4" t="s">
        <v>964</v>
      </c>
      <c r="H120" s="4" t="s">
        <v>964</v>
      </c>
    </row>
    <row r="121" spans="1:8" x14ac:dyDescent="0.25">
      <c r="A121">
        <v>21520</v>
      </c>
      <c r="B121" t="s">
        <v>1005</v>
      </c>
      <c r="C121" t="s">
        <v>460</v>
      </c>
      <c r="D121">
        <v>29.62</v>
      </c>
      <c r="E121">
        <v>52.54</v>
      </c>
      <c r="F121" s="4" t="s">
        <v>964</v>
      </c>
      <c r="G121" s="4" t="s">
        <v>964</v>
      </c>
      <c r="H121" s="4" t="s">
        <v>963</v>
      </c>
    </row>
    <row r="122" spans="1:8" x14ac:dyDescent="0.25">
      <c r="A122">
        <v>21523</v>
      </c>
      <c r="B122" t="s">
        <v>1005</v>
      </c>
      <c r="C122" t="s">
        <v>462</v>
      </c>
      <c r="D122">
        <v>35.67</v>
      </c>
      <c r="E122">
        <v>51.42</v>
      </c>
      <c r="F122" s="4" t="s">
        <v>964</v>
      </c>
      <c r="G122" s="4" t="s">
        <v>964</v>
      </c>
      <c r="H122" s="4" t="s">
        <v>963</v>
      </c>
    </row>
    <row r="123" spans="1:8" x14ac:dyDescent="0.25">
      <c r="A123">
        <v>21536</v>
      </c>
      <c r="B123" t="s">
        <v>463</v>
      </c>
      <c r="C123" t="s">
        <v>962</v>
      </c>
      <c r="D123">
        <v>36.340000000000003</v>
      </c>
      <c r="E123">
        <v>43.12</v>
      </c>
      <c r="F123" s="4" t="s">
        <v>964</v>
      </c>
      <c r="G123" s="4" t="s">
        <v>963</v>
      </c>
      <c r="H123" s="4" t="s">
        <v>964</v>
      </c>
    </row>
    <row r="124" spans="1:8" x14ac:dyDescent="0.25">
      <c r="A124">
        <v>21529</v>
      </c>
      <c r="B124" t="s">
        <v>463</v>
      </c>
      <c r="C124" t="s">
        <v>465</v>
      </c>
      <c r="D124">
        <v>33.340000000000003</v>
      </c>
      <c r="E124">
        <v>44.39</v>
      </c>
      <c r="F124" s="4" t="s">
        <v>964</v>
      </c>
      <c r="G124" s="4" t="s">
        <v>963</v>
      </c>
      <c r="H124" s="4" t="s">
        <v>964</v>
      </c>
    </row>
    <row r="125" spans="1:8" x14ac:dyDescent="0.25">
      <c r="A125">
        <v>21542</v>
      </c>
      <c r="B125" t="s">
        <v>470</v>
      </c>
      <c r="C125" t="s">
        <v>471</v>
      </c>
      <c r="D125">
        <v>53.33</v>
      </c>
      <c r="E125">
        <v>-6.25</v>
      </c>
      <c r="F125" s="4" t="s">
        <v>964</v>
      </c>
      <c r="G125" s="4" t="s">
        <v>964</v>
      </c>
      <c r="H125" s="4" t="s">
        <v>964</v>
      </c>
    </row>
    <row r="126" spans="1:8" x14ac:dyDescent="0.25">
      <c r="A126">
        <v>21549</v>
      </c>
      <c r="B126" t="s">
        <v>472</v>
      </c>
      <c r="C126" t="s">
        <v>1016</v>
      </c>
      <c r="D126">
        <v>32.07</v>
      </c>
      <c r="E126">
        <v>34.76</v>
      </c>
      <c r="F126" s="4" t="s">
        <v>963</v>
      </c>
      <c r="G126" s="4" t="s">
        <v>964</v>
      </c>
      <c r="H126" s="4" t="s">
        <v>964</v>
      </c>
    </row>
    <row r="127" spans="1:8" x14ac:dyDescent="0.25">
      <c r="A127">
        <v>21588</v>
      </c>
      <c r="B127" t="s">
        <v>476</v>
      </c>
      <c r="C127" t="s">
        <v>481</v>
      </c>
      <c r="D127">
        <v>41.89</v>
      </c>
      <c r="E127">
        <v>12.5</v>
      </c>
      <c r="F127" s="4" t="s">
        <v>964</v>
      </c>
      <c r="G127" s="4" t="s">
        <v>964</v>
      </c>
      <c r="H127" s="4" t="s">
        <v>964</v>
      </c>
    </row>
    <row r="128" spans="1:8" x14ac:dyDescent="0.25">
      <c r="A128">
        <v>21648</v>
      </c>
      <c r="B128" t="s">
        <v>486</v>
      </c>
      <c r="C128" t="s">
        <v>489</v>
      </c>
      <c r="D128">
        <v>35.17</v>
      </c>
      <c r="E128">
        <v>136.91999999999999</v>
      </c>
      <c r="F128" s="4" t="s">
        <v>964</v>
      </c>
      <c r="G128" s="4" t="s">
        <v>964</v>
      </c>
      <c r="H128" s="4" t="s">
        <v>964</v>
      </c>
    </row>
    <row r="129" spans="1:8" x14ac:dyDescent="0.25">
      <c r="A129">
        <v>21659</v>
      </c>
      <c r="B129" t="s">
        <v>486</v>
      </c>
      <c r="C129" t="s">
        <v>490</v>
      </c>
      <c r="D129">
        <v>34.67</v>
      </c>
      <c r="E129">
        <v>135.5</v>
      </c>
      <c r="F129" s="4" t="s">
        <v>964</v>
      </c>
      <c r="G129" s="4" t="s">
        <v>964</v>
      </c>
      <c r="H129" s="4" t="s">
        <v>964</v>
      </c>
    </row>
    <row r="130" spans="1:8" x14ac:dyDescent="0.25">
      <c r="A130">
        <v>21671</v>
      </c>
      <c r="B130" t="s">
        <v>486</v>
      </c>
      <c r="C130" t="s">
        <v>491</v>
      </c>
      <c r="D130">
        <v>35.69</v>
      </c>
      <c r="E130">
        <v>139.75</v>
      </c>
      <c r="F130" s="4" t="s">
        <v>964</v>
      </c>
      <c r="G130" s="4" t="s">
        <v>964</v>
      </c>
      <c r="H130" s="4" t="s">
        <v>963</v>
      </c>
    </row>
    <row r="131" spans="1:8" x14ac:dyDescent="0.25">
      <c r="A131">
        <v>21700</v>
      </c>
      <c r="B131" t="s">
        <v>495</v>
      </c>
      <c r="C131" t="s">
        <v>496</v>
      </c>
      <c r="D131">
        <v>31.95</v>
      </c>
      <c r="E131">
        <v>35.93</v>
      </c>
      <c r="F131" s="4" t="s">
        <v>964</v>
      </c>
      <c r="G131" s="4" t="s">
        <v>964</v>
      </c>
      <c r="H131" s="4" t="s">
        <v>964</v>
      </c>
    </row>
    <row r="132" spans="1:8" x14ac:dyDescent="0.25">
      <c r="A132">
        <v>21682</v>
      </c>
      <c r="B132" t="s">
        <v>492</v>
      </c>
      <c r="C132" t="s">
        <v>493</v>
      </c>
      <c r="D132">
        <v>43.32</v>
      </c>
      <c r="E132">
        <v>76.92</v>
      </c>
      <c r="F132" s="4" t="s">
        <v>964</v>
      </c>
      <c r="G132" s="4" t="s">
        <v>964</v>
      </c>
      <c r="H132" s="4" t="s">
        <v>964</v>
      </c>
    </row>
    <row r="133" spans="1:8" x14ac:dyDescent="0.25">
      <c r="A133">
        <v>21708</v>
      </c>
      <c r="B133" t="s">
        <v>497</v>
      </c>
      <c r="C133" t="s">
        <v>498</v>
      </c>
      <c r="D133">
        <v>-4.05</v>
      </c>
      <c r="E133">
        <v>39.67</v>
      </c>
      <c r="F133" s="4" t="s">
        <v>964</v>
      </c>
      <c r="G133" s="4" t="s">
        <v>964</v>
      </c>
      <c r="H133" s="4" t="s">
        <v>964</v>
      </c>
    </row>
    <row r="134" spans="1:8" x14ac:dyDescent="0.25">
      <c r="A134">
        <v>21711</v>
      </c>
      <c r="B134" t="s">
        <v>497</v>
      </c>
      <c r="C134" t="s">
        <v>499</v>
      </c>
      <c r="D134">
        <v>-1.28</v>
      </c>
      <c r="E134">
        <v>36.82</v>
      </c>
      <c r="F134" s="4" t="s">
        <v>964</v>
      </c>
      <c r="G134" s="4" t="s">
        <v>964</v>
      </c>
      <c r="H134" s="4" t="s">
        <v>964</v>
      </c>
    </row>
    <row r="135" spans="1:8" x14ac:dyDescent="0.25">
      <c r="A135">
        <v>21769</v>
      </c>
      <c r="B135" t="s">
        <v>514</v>
      </c>
      <c r="C135" t="s">
        <v>960</v>
      </c>
      <c r="D135">
        <v>29.33</v>
      </c>
      <c r="E135">
        <v>47.98</v>
      </c>
      <c r="F135" s="4" t="s">
        <v>964</v>
      </c>
      <c r="G135" s="4" t="s">
        <v>964</v>
      </c>
      <c r="H135" s="4" t="s">
        <v>964</v>
      </c>
    </row>
    <row r="136" spans="1:8" x14ac:dyDescent="0.25">
      <c r="A136">
        <v>21770</v>
      </c>
      <c r="B136" t="s">
        <v>517</v>
      </c>
      <c r="C136" t="s">
        <v>518</v>
      </c>
      <c r="D136">
        <v>42.87</v>
      </c>
      <c r="E136">
        <v>74.569999999999993</v>
      </c>
      <c r="F136" s="4" t="s">
        <v>963</v>
      </c>
      <c r="G136" s="4" t="s">
        <v>964</v>
      </c>
      <c r="H136" s="4" t="s">
        <v>964</v>
      </c>
    </row>
    <row r="137" spans="1:8" x14ac:dyDescent="0.25">
      <c r="A137">
        <v>21772</v>
      </c>
      <c r="B137" t="s">
        <v>1006</v>
      </c>
      <c r="C137" t="s">
        <v>520</v>
      </c>
      <c r="D137">
        <v>17.96</v>
      </c>
      <c r="E137">
        <v>102.6</v>
      </c>
      <c r="F137" s="4" t="s">
        <v>964</v>
      </c>
      <c r="G137" s="4" t="s">
        <v>964</v>
      </c>
      <c r="H137" s="4" t="s">
        <v>964</v>
      </c>
    </row>
    <row r="138" spans="1:8" x14ac:dyDescent="0.25">
      <c r="A138">
        <v>21773</v>
      </c>
      <c r="B138" t="s">
        <v>521</v>
      </c>
      <c r="C138" t="s">
        <v>978</v>
      </c>
      <c r="D138">
        <v>33.869999999999997</v>
      </c>
      <c r="E138">
        <v>35.51</v>
      </c>
      <c r="F138" s="4" t="s">
        <v>963</v>
      </c>
      <c r="G138" s="4" t="s">
        <v>964</v>
      </c>
      <c r="H138" s="4" t="s">
        <v>964</v>
      </c>
    </row>
    <row r="139" spans="1:8" x14ac:dyDescent="0.25">
      <c r="A139">
        <v>21779</v>
      </c>
      <c r="B139" t="s">
        <v>523</v>
      </c>
      <c r="C139" t="s">
        <v>524</v>
      </c>
      <c r="D139">
        <v>6.31</v>
      </c>
      <c r="E139">
        <v>-10.8</v>
      </c>
      <c r="F139" s="4" t="s">
        <v>964</v>
      </c>
      <c r="G139" s="4" t="s">
        <v>964</v>
      </c>
      <c r="H139" s="4" t="s">
        <v>964</v>
      </c>
    </row>
    <row r="140" spans="1:8" x14ac:dyDescent="0.25">
      <c r="A140">
        <v>21782</v>
      </c>
      <c r="B140" t="s">
        <v>525</v>
      </c>
      <c r="C140" t="s">
        <v>979</v>
      </c>
      <c r="D140">
        <v>32.89</v>
      </c>
      <c r="E140">
        <v>13.18</v>
      </c>
      <c r="F140" s="4" t="s">
        <v>963</v>
      </c>
      <c r="G140" s="4" t="s">
        <v>964</v>
      </c>
      <c r="H140" s="4" t="s">
        <v>964</v>
      </c>
    </row>
    <row r="141" spans="1:8" x14ac:dyDescent="0.25">
      <c r="A141">
        <v>21792</v>
      </c>
      <c r="B141" t="s">
        <v>527</v>
      </c>
      <c r="C141" t="s">
        <v>528</v>
      </c>
      <c r="D141">
        <v>-18.920000000000002</v>
      </c>
      <c r="E141">
        <v>47.52</v>
      </c>
      <c r="F141" s="4" t="s">
        <v>964</v>
      </c>
      <c r="G141" s="4" t="s">
        <v>964</v>
      </c>
      <c r="H141" s="4" t="s">
        <v>964</v>
      </c>
    </row>
    <row r="142" spans="1:8" x14ac:dyDescent="0.25">
      <c r="A142">
        <v>21799</v>
      </c>
      <c r="B142" t="s">
        <v>529</v>
      </c>
      <c r="C142" t="s">
        <v>530</v>
      </c>
      <c r="D142">
        <v>-13.98</v>
      </c>
      <c r="E142">
        <v>33.78</v>
      </c>
      <c r="F142" s="4" t="s">
        <v>964</v>
      </c>
      <c r="G142" s="4" t="s">
        <v>964</v>
      </c>
      <c r="H142" s="4" t="s">
        <v>964</v>
      </c>
    </row>
    <row r="143" spans="1:8" x14ac:dyDescent="0.25">
      <c r="A143">
        <v>21818</v>
      </c>
      <c r="B143" t="s">
        <v>535</v>
      </c>
      <c r="C143" t="s">
        <v>536</v>
      </c>
      <c r="D143">
        <v>12.65</v>
      </c>
      <c r="E143">
        <v>-8</v>
      </c>
      <c r="F143" s="4" t="s">
        <v>964</v>
      </c>
      <c r="G143" s="4" t="s">
        <v>964</v>
      </c>
      <c r="H143" s="4" t="s">
        <v>964</v>
      </c>
    </row>
    <row r="144" spans="1:8" x14ac:dyDescent="0.25">
      <c r="A144">
        <v>21821</v>
      </c>
      <c r="B144" t="s">
        <v>537</v>
      </c>
      <c r="C144" t="s">
        <v>538</v>
      </c>
      <c r="D144">
        <v>18.100000000000001</v>
      </c>
      <c r="E144">
        <v>-15.95</v>
      </c>
      <c r="F144" s="4" t="s">
        <v>964</v>
      </c>
      <c r="G144" s="4" t="s">
        <v>964</v>
      </c>
      <c r="H144" s="4" t="s">
        <v>964</v>
      </c>
    </row>
    <row r="145" spans="1:8" x14ac:dyDescent="0.25">
      <c r="A145">
        <v>21853</v>
      </c>
      <c r="B145" t="s">
        <v>539</v>
      </c>
      <c r="C145" t="s">
        <v>1020</v>
      </c>
      <c r="D145">
        <v>19.5</v>
      </c>
      <c r="E145">
        <v>-99.12</v>
      </c>
      <c r="F145" s="4" t="s">
        <v>963</v>
      </c>
      <c r="G145" s="4" t="s">
        <v>964</v>
      </c>
      <c r="H145" s="4" t="s">
        <v>964</v>
      </c>
    </row>
    <row r="146" spans="1:8" x14ac:dyDescent="0.25">
      <c r="A146">
        <v>21841</v>
      </c>
      <c r="B146" t="s">
        <v>539</v>
      </c>
      <c r="C146" t="s">
        <v>546</v>
      </c>
      <c r="D146">
        <v>20.67</v>
      </c>
      <c r="E146">
        <v>-103.33</v>
      </c>
      <c r="F146" s="4" t="s">
        <v>964</v>
      </c>
      <c r="G146" s="4" t="s">
        <v>964</v>
      </c>
      <c r="H146" s="4" t="s">
        <v>963</v>
      </c>
    </row>
    <row r="147" spans="1:8" x14ac:dyDescent="0.25">
      <c r="A147">
        <v>21847</v>
      </c>
      <c r="B147" t="s">
        <v>539</v>
      </c>
      <c r="C147" t="s">
        <v>980</v>
      </c>
      <c r="D147">
        <v>21.12</v>
      </c>
      <c r="E147">
        <v>-101.67</v>
      </c>
      <c r="F147" s="4" t="s">
        <v>964</v>
      </c>
      <c r="G147" s="4" t="s">
        <v>964</v>
      </c>
      <c r="H147" s="4" t="s">
        <v>964</v>
      </c>
    </row>
    <row r="148" spans="1:8" x14ac:dyDescent="0.25">
      <c r="A148">
        <v>21855</v>
      </c>
      <c r="B148" t="s">
        <v>539</v>
      </c>
      <c r="C148" t="s">
        <v>552</v>
      </c>
      <c r="D148">
        <v>25.66</v>
      </c>
      <c r="E148">
        <v>-100.31</v>
      </c>
      <c r="F148" s="4" t="s">
        <v>964</v>
      </c>
      <c r="G148" s="4" t="s">
        <v>963</v>
      </c>
      <c r="H148" s="4" t="s">
        <v>963</v>
      </c>
    </row>
    <row r="149" spans="1:8" x14ac:dyDescent="0.25">
      <c r="A149">
        <v>21862</v>
      </c>
      <c r="B149" t="s">
        <v>539</v>
      </c>
      <c r="C149" t="s">
        <v>554</v>
      </c>
      <c r="D149">
        <v>19.04</v>
      </c>
      <c r="E149">
        <v>-98.21</v>
      </c>
      <c r="F149" s="4" t="s">
        <v>964</v>
      </c>
      <c r="G149" s="4" t="s">
        <v>963</v>
      </c>
      <c r="H149" s="4" t="s">
        <v>963</v>
      </c>
    </row>
    <row r="150" spans="1:8" x14ac:dyDescent="0.25">
      <c r="A150">
        <v>21882</v>
      </c>
      <c r="B150" t="s">
        <v>563</v>
      </c>
      <c r="C150" t="s">
        <v>564</v>
      </c>
      <c r="D150">
        <v>47.92</v>
      </c>
      <c r="E150">
        <v>106.92</v>
      </c>
      <c r="F150" s="4" t="s">
        <v>964</v>
      </c>
      <c r="G150" s="4" t="s">
        <v>964</v>
      </c>
      <c r="H150" s="4" t="s">
        <v>964</v>
      </c>
    </row>
    <row r="151" spans="1:8" x14ac:dyDescent="0.25">
      <c r="A151">
        <v>21888</v>
      </c>
      <c r="B151" t="s">
        <v>565</v>
      </c>
      <c r="C151" t="s">
        <v>566</v>
      </c>
      <c r="D151">
        <v>30.5</v>
      </c>
      <c r="E151">
        <v>-9.67</v>
      </c>
      <c r="F151" s="4" t="s">
        <v>964</v>
      </c>
      <c r="G151" s="4" t="s">
        <v>963</v>
      </c>
      <c r="H151" s="4" t="s">
        <v>964</v>
      </c>
    </row>
    <row r="152" spans="1:8" x14ac:dyDescent="0.25">
      <c r="A152">
        <v>21891</v>
      </c>
      <c r="B152" t="s">
        <v>565</v>
      </c>
      <c r="C152" t="s">
        <v>981</v>
      </c>
      <c r="D152">
        <v>33.590000000000003</v>
      </c>
      <c r="E152">
        <v>-7.62</v>
      </c>
      <c r="F152" s="4" t="s">
        <v>964</v>
      </c>
      <c r="G152" s="4" t="s">
        <v>963</v>
      </c>
      <c r="H152" s="4" t="s">
        <v>963</v>
      </c>
    </row>
    <row r="153" spans="1:8" x14ac:dyDescent="0.25">
      <c r="A153">
        <v>21910</v>
      </c>
      <c r="B153" t="s">
        <v>572</v>
      </c>
      <c r="C153" t="s">
        <v>573</v>
      </c>
      <c r="D153">
        <v>-25.97</v>
      </c>
      <c r="E153">
        <v>32.590000000000003</v>
      </c>
      <c r="F153" s="4" t="s">
        <v>964</v>
      </c>
      <c r="G153" s="4" t="s">
        <v>964</v>
      </c>
      <c r="H153" s="4" t="s">
        <v>964</v>
      </c>
    </row>
    <row r="154" spans="1:8" x14ac:dyDescent="0.25">
      <c r="A154">
        <v>20339</v>
      </c>
      <c r="B154" t="s">
        <v>154</v>
      </c>
      <c r="C154" t="s">
        <v>157</v>
      </c>
      <c r="D154">
        <v>17.03</v>
      </c>
      <c r="E154">
        <v>95.65</v>
      </c>
      <c r="F154" s="4" t="s">
        <v>964</v>
      </c>
      <c r="G154" s="4" t="s">
        <v>964</v>
      </c>
      <c r="H154" s="4" t="s">
        <v>964</v>
      </c>
    </row>
    <row r="155" spans="1:8" x14ac:dyDescent="0.25">
      <c r="A155">
        <v>21930</v>
      </c>
      <c r="B155" t="s">
        <v>577</v>
      </c>
      <c r="C155" t="s">
        <v>578</v>
      </c>
      <c r="D155">
        <v>52.37</v>
      </c>
      <c r="E155">
        <v>4.8899999999999997</v>
      </c>
      <c r="F155" s="4" t="s">
        <v>964</v>
      </c>
      <c r="G155" s="4" t="s">
        <v>963</v>
      </c>
      <c r="H155" s="4" t="s">
        <v>964</v>
      </c>
    </row>
    <row r="156" spans="1:8" x14ac:dyDescent="0.25">
      <c r="A156">
        <v>21957</v>
      </c>
      <c r="B156" t="s">
        <v>580</v>
      </c>
      <c r="C156" t="s">
        <v>581</v>
      </c>
      <c r="D156">
        <v>-36.85</v>
      </c>
      <c r="E156">
        <v>174.76</v>
      </c>
      <c r="F156" s="4" t="s">
        <v>964</v>
      </c>
      <c r="G156" s="4" t="s">
        <v>964</v>
      </c>
      <c r="H156" s="4" t="s">
        <v>964</v>
      </c>
    </row>
    <row r="157" spans="1:8" x14ac:dyDescent="0.25">
      <c r="A157">
        <v>21967</v>
      </c>
      <c r="B157" t="s">
        <v>583</v>
      </c>
      <c r="C157" t="s">
        <v>584</v>
      </c>
      <c r="D157">
        <v>12.15</v>
      </c>
      <c r="E157">
        <v>-86.27</v>
      </c>
      <c r="F157" s="4" t="s">
        <v>964</v>
      </c>
      <c r="G157" s="4" t="s">
        <v>964</v>
      </c>
      <c r="H157" s="4" t="s">
        <v>964</v>
      </c>
    </row>
    <row r="158" spans="1:8" x14ac:dyDescent="0.25">
      <c r="A158">
        <v>21976</v>
      </c>
      <c r="B158" t="s">
        <v>587</v>
      </c>
      <c r="C158" t="s">
        <v>589</v>
      </c>
      <c r="D158">
        <v>9.1199999999999992</v>
      </c>
      <c r="E158">
        <v>7.46</v>
      </c>
      <c r="F158" s="4" t="s">
        <v>964</v>
      </c>
      <c r="G158" s="4" t="s">
        <v>964</v>
      </c>
      <c r="H158" s="4" t="s">
        <v>964</v>
      </c>
    </row>
    <row r="159" spans="1:8" x14ac:dyDescent="0.25">
      <c r="A159">
        <v>21990</v>
      </c>
      <c r="B159" t="s">
        <v>587</v>
      </c>
      <c r="C159" t="s">
        <v>592</v>
      </c>
      <c r="D159">
        <v>7.39</v>
      </c>
      <c r="E159">
        <v>3.9</v>
      </c>
      <c r="F159" s="4" t="s">
        <v>964</v>
      </c>
      <c r="G159" s="4" t="s">
        <v>964</v>
      </c>
      <c r="H159" s="4" t="s">
        <v>964</v>
      </c>
    </row>
    <row r="160" spans="1:8" x14ac:dyDescent="0.25">
      <c r="A160">
        <v>22003</v>
      </c>
      <c r="B160" t="s">
        <v>587</v>
      </c>
      <c r="C160" t="s">
        <v>594</v>
      </c>
      <c r="D160">
        <v>9.92</v>
      </c>
      <c r="E160">
        <v>8.9</v>
      </c>
      <c r="F160" s="4" t="s">
        <v>964</v>
      </c>
      <c r="G160" s="4" t="s">
        <v>964</v>
      </c>
      <c r="H160" s="4" t="s">
        <v>964</v>
      </c>
    </row>
    <row r="161" spans="1:8" x14ac:dyDescent="0.25">
      <c r="A161">
        <v>22005</v>
      </c>
      <c r="B161" t="s">
        <v>587</v>
      </c>
      <c r="C161" t="s">
        <v>596</v>
      </c>
      <c r="D161">
        <v>12</v>
      </c>
      <c r="E161">
        <v>8.52</v>
      </c>
      <c r="F161" s="4" t="s">
        <v>964</v>
      </c>
      <c r="G161" s="4" t="s">
        <v>964</v>
      </c>
      <c r="H161" s="4" t="s">
        <v>964</v>
      </c>
    </row>
    <row r="162" spans="1:8" x14ac:dyDescent="0.25">
      <c r="A162">
        <v>22007</v>
      </c>
      <c r="B162" t="s">
        <v>587</v>
      </c>
      <c r="C162" t="s">
        <v>597</v>
      </c>
      <c r="D162">
        <v>6.45</v>
      </c>
      <c r="E162">
        <v>3.4</v>
      </c>
      <c r="F162" s="4" t="s">
        <v>964</v>
      </c>
      <c r="G162" s="4" t="s">
        <v>964</v>
      </c>
      <c r="H162" s="4" t="s">
        <v>964</v>
      </c>
    </row>
    <row r="163" spans="1:8" x14ac:dyDescent="0.25">
      <c r="A163">
        <v>22028</v>
      </c>
      <c r="B163" t="s">
        <v>602</v>
      </c>
      <c r="C163" t="s">
        <v>603</v>
      </c>
      <c r="D163">
        <v>59.91</v>
      </c>
      <c r="E163">
        <v>10.75</v>
      </c>
      <c r="F163" s="4" t="s">
        <v>964</v>
      </c>
      <c r="G163" s="4" t="s">
        <v>964</v>
      </c>
      <c r="H163" s="4" t="s">
        <v>963</v>
      </c>
    </row>
    <row r="164" spans="1:8" x14ac:dyDescent="0.25">
      <c r="A164">
        <v>22044</v>
      </c>
      <c r="B164" t="s">
        <v>604</v>
      </c>
      <c r="C164" t="s">
        <v>608</v>
      </c>
      <c r="D164">
        <v>24.87</v>
      </c>
      <c r="E164">
        <v>67.05</v>
      </c>
      <c r="F164" s="4" t="s">
        <v>964</v>
      </c>
      <c r="G164" s="4" t="s">
        <v>963</v>
      </c>
      <c r="H164" s="4" t="s">
        <v>963</v>
      </c>
    </row>
    <row r="165" spans="1:8" x14ac:dyDescent="0.25">
      <c r="A165">
        <v>22052</v>
      </c>
      <c r="B165" t="s">
        <v>604</v>
      </c>
      <c r="C165" t="s">
        <v>612</v>
      </c>
      <c r="D165">
        <v>30.2</v>
      </c>
      <c r="E165">
        <v>67</v>
      </c>
      <c r="F165" s="4" t="s">
        <v>964</v>
      </c>
      <c r="G165" s="4" t="s">
        <v>964</v>
      </c>
      <c r="H165" s="4" t="s">
        <v>963</v>
      </c>
    </row>
    <row r="166" spans="1:8" x14ac:dyDescent="0.25">
      <c r="A166">
        <v>22063</v>
      </c>
      <c r="B166" t="s">
        <v>614</v>
      </c>
      <c r="C166" t="s">
        <v>615</v>
      </c>
      <c r="D166">
        <v>8.9700000000000006</v>
      </c>
      <c r="E166">
        <v>-79.53</v>
      </c>
      <c r="F166" s="4" t="s">
        <v>964</v>
      </c>
      <c r="G166" s="4" t="s">
        <v>964</v>
      </c>
      <c r="H166" s="4" t="s">
        <v>964</v>
      </c>
    </row>
    <row r="167" spans="1:8" x14ac:dyDescent="0.25">
      <c r="A167">
        <v>22065</v>
      </c>
      <c r="B167" t="s">
        <v>616</v>
      </c>
      <c r="C167" t="s">
        <v>617</v>
      </c>
      <c r="D167">
        <v>-25.27</v>
      </c>
      <c r="E167">
        <v>-57.67</v>
      </c>
      <c r="F167" s="4" t="s">
        <v>964</v>
      </c>
      <c r="G167" s="4" t="s">
        <v>964</v>
      </c>
      <c r="H167" s="4" t="s">
        <v>964</v>
      </c>
    </row>
    <row r="168" spans="1:8" x14ac:dyDescent="0.25">
      <c r="A168">
        <v>22078</v>
      </c>
      <c r="B168" t="s">
        <v>618</v>
      </c>
      <c r="C168" t="s">
        <v>620</v>
      </c>
      <c r="D168">
        <v>-12.05</v>
      </c>
      <c r="E168">
        <v>-77.05</v>
      </c>
      <c r="F168" s="4" t="s">
        <v>963</v>
      </c>
      <c r="G168" s="4" t="s">
        <v>964</v>
      </c>
      <c r="H168" s="4" t="s">
        <v>963</v>
      </c>
    </row>
    <row r="169" spans="1:8" x14ac:dyDescent="0.25">
      <c r="A169">
        <v>22109</v>
      </c>
      <c r="B169" t="s">
        <v>622</v>
      </c>
      <c r="C169" t="s">
        <v>625</v>
      </c>
      <c r="D169">
        <v>14.58</v>
      </c>
      <c r="E169">
        <v>121</v>
      </c>
      <c r="F169" s="4" t="s">
        <v>964</v>
      </c>
      <c r="G169" s="4" t="s">
        <v>964</v>
      </c>
      <c r="H169" s="4" t="s">
        <v>964</v>
      </c>
    </row>
    <row r="170" spans="1:8" x14ac:dyDescent="0.25">
      <c r="A170">
        <v>22161</v>
      </c>
      <c r="B170" t="s">
        <v>627</v>
      </c>
      <c r="C170" t="s">
        <v>982</v>
      </c>
      <c r="D170">
        <v>52.26</v>
      </c>
      <c r="E170">
        <v>21.02</v>
      </c>
      <c r="F170" s="4" t="s">
        <v>964</v>
      </c>
      <c r="G170" s="4" t="s">
        <v>964</v>
      </c>
      <c r="H170" s="4" t="s">
        <v>964</v>
      </c>
    </row>
    <row r="171" spans="1:8" x14ac:dyDescent="0.25">
      <c r="A171">
        <v>22167</v>
      </c>
      <c r="B171" t="s">
        <v>630</v>
      </c>
      <c r="C171" t="s">
        <v>983</v>
      </c>
      <c r="D171">
        <v>38.72</v>
      </c>
      <c r="E171">
        <v>-9.14</v>
      </c>
      <c r="F171" s="4" t="s">
        <v>964</v>
      </c>
      <c r="G171" s="4" t="s">
        <v>963</v>
      </c>
      <c r="H171" s="4" t="s">
        <v>964</v>
      </c>
    </row>
    <row r="172" spans="1:8" x14ac:dyDescent="0.25">
      <c r="A172">
        <v>22177</v>
      </c>
      <c r="B172" t="s">
        <v>633</v>
      </c>
      <c r="C172" t="s">
        <v>634</v>
      </c>
      <c r="D172">
        <v>18.41</v>
      </c>
      <c r="E172">
        <v>-66.06</v>
      </c>
      <c r="F172" s="4" t="s">
        <v>964</v>
      </c>
      <c r="G172" s="4" t="s">
        <v>964</v>
      </c>
      <c r="H172" s="4" t="s">
        <v>964</v>
      </c>
    </row>
    <row r="173" spans="1:8" x14ac:dyDescent="0.25">
      <c r="A173">
        <v>21757</v>
      </c>
      <c r="B173" t="s">
        <v>502</v>
      </c>
      <c r="C173" t="s">
        <v>507</v>
      </c>
      <c r="D173">
        <v>35.1</v>
      </c>
      <c r="E173">
        <v>129.04</v>
      </c>
      <c r="F173" s="4" t="s">
        <v>964</v>
      </c>
      <c r="G173" s="4" t="s">
        <v>963</v>
      </c>
      <c r="H173" s="4" t="s">
        <v>963</v>
      </c>
    </row>
    <row r="174" spans="1:8" x14ac:dyDescent="0.25">
      <c r="A174">
        <v>21758</v>
      </c>
      <c r="B174" t="s">
        <v>502</v>
      </c>
      <c r="C174" t="s">
        <v>508</v>
      </c>
      <c r="D174">
        <v>37.57</v>
      </c>
      <c r="E174">
        <v>127</v>
      </c>
      <c r="F174" s="4" t="s">
        <v>964</v>
      </c>
      <c r="G174" s="4" t="s">
        <v>964</v>
      </c>
      <c r="H174" s="4" t="s">
        <v>964</v>
      </c>
    </row>
    <row r="175" spans="1:8" x14ac:dyDescent="0.25">
      <c r="A175">
        <v>22191</v>
      </c>
      <c r="B175" t="s">
        <v>635</v>
      </c>
      <c r="C175" t="s">
        <v>984</v>
      </c>
      <c r="D175">
        <v>44.44</v>
      </c>
      <c r="E175">
        <v>26.1</v>
      </c>
      <c r="F175" s="4" t="s">
        <v>964</v>
      </c>
      <c r="G175" s="4" t="s">
        <v>964</v>
      </c>
      <c r="H175" s="4" t="s">
        <v>964</v>
      </c>
    </row>
    <row r="176" spans="1:8" x14ac:dyDescent="0.25">
      <c r="A176">
        <v>22299</v>
      </c>
      <c r="B176" t="s">
        <v>1007</v>
      </c>
      <c r="C176" t="s">
        <v>1021</v>
      </c>
      <c r="D176">
        <v>55.75</v>
      </c>
      <c r="E176">
        <v>37.619999999999997</v>
      </c>
      <c r="F176" s="4" t="s">
        <v>964</v>
      </c>
      <c r="G176" s="4" t="s">
        <v>963</v>
      </c>
      <c r="H176" s="4" t="s">
        <v>963</v>
      </c>
    </row>
    <row r="177" spans="1:8" x14ac:dyDescent="0.25">
      <c r="A177">
        <v>22365</v>
      </c>
      <c r="B177" t="s">
        <v>1007</v>
      </c>
      <c r="C177" t="s">
        <v>985</v>
      </c>
      <c r="D177">
        <v>59.89</v>
      </c>
      <c r="E177">
        <v>30.26</v>
      </c>
      <c r="F177" s="4" t="s">
        <v>964</v>
      </c>
      <c r="G177" s="4" t="s">
        <v>963</v>
      </c>
      <c r="H177" s="4" t="s">
        <v>964</v>
      </c>
    </row>
    <row r="178" spans="1:8" x14ac:dyDescent="0.25">
      <c r="A178">
        <v>22248</v>
      </c>
      <c r="B178" t="s">
        <v>1007</v>
      </c>
      <c r="C178" t="s">
        <v>640</v>
      </c>
      <c r="D178">
        <v>56.86</v>
      </c>
      <c r="E178">
        <v>60.58</v>
      </c>
      <c r="F178" s="4" t="s">
        <v>964</v>
      </c>
      <c r="G178" s="4" t="s">
        <v>964</v>
      </c>
      <c r="H178" s="4" t="s">
        <v>964</v>
      </c>
    </row>
    <row r="179" spans="1:8" x14ac:dyDescent="0.25">
      <c r="A179">
        <v>22404</v>
      </c>
      <c r="B179" t="s">
        <v>657</v>
      </c>
      <c r="C179" t="s">
        <v>658</v>
      </c>
      <c r="D179">
        <v>-1.96</v>
      </c>
      <c r="E179">
        <v>30.04</v>
      </c>
      <c r="F179" s="4" t="s">
        <v>964</v>
      </c>
      <c r="G179" s="4" t="s">
        <v>964</v>
      </c>
      <c r="H179" s="4" t="s">
        <v>964</v>
      </c>
    </row>
    <row r="180" spans="1:8" x14ac:dyDescent="0.25">
      <c r="A180">
        <v>22432</v>
      </c>
      <c r="B180" t="s">
        <v>659</v>
      </c>
      <c r="C180" t="s">
        <v>986</v>
      </c>
      <c r="D180">
        <v>24.64</v>
      </c>
      <c r="E180">
        <v>46.77</v>
      </c>
      <c r="F180" s="4" t="s">
        <v>963</v>
      </c>
      <c r="G180" s="4" t="s">
        <v>964</v>
      </c>
      <c r="H180" s="4" t="s">
        <v>964</v>
      </c>
    </row>
    <row r="181" spans="1:8" x14ac:dyDescent="0.25">
      <c r="A181">
        <v>22421</v>
      </c>
      <c r="B181" t="s">
        <v>659</v>
      </c>
      <c r="C181" t="s">
        <v>661</v>
      </c>
      <c r="D181">
        <v>21.52</v>
      </c>
      <c r="E181">
        <v>39.22</v>
      </c>
      <c r="F181" s="4" t="s">
        <v>964</v>
      </c>
      <c r="G181" s="4" t="s">
        <v>964</v>
      </c>
      <c r="H181" s="4" t="s">
        <v>964</v>
      </c>
    </row>
    <row r="182" spans="1:8" x14ac:dyDescent="0.25">
      <c r="A182">
        <v>22439</v>
      </c>
      <c r="B182" t="s">
        <v>665</v>
      </c>
      <c r="C182" t="s">
        <v>666</v>
      </c>
      <c r="D182">
        <v>14.72</v>
      </c>
      <c r="E182">
        <v>-17.48</v>
      </c>
      <c r="F182" s="4" t="s">
        <v>964</v>
      </c>
      <c r="G182" s="4" t="s">
        <v>964</v>
      </c>
      <c r="H182" s="4" t="s">
        <v>964</v>
      </c>
    </row>
    <row r="183" spans="1:8" x14ac:dyDescent="0.25">
      <c r="A183">
        <v>23241</v>
      </c>
      <c r="B183" t="s">
        <v>818</v>
      </c>
      <c r="C183" t="s">
        <v>987</v>
      </c>
      <c r="D183">
        <v>44.81</v>
      </c>
      <c r="E183">
        <v>20.47</v>
      </c>
      <c r="F183" s="4" t="s">
        <v>964</v>
      </c>
      <c r="G183" s="4" t="s">
        <v>964</v>
      </c>
      <c r="H183" s="4" t="s">
        <v>964</v>
      </c>
    </row>
    <row r="184" spans="1:8" x14ac:dyDescent="0.25">
      <c r="A184">
        <v>22445</v>
      </c>
      <c r="B184" t="s">
        <v>667</v>
      </c>
      <c r="C184" t="s">
        <v>668</v>
      </c>
      <c r="D184">
        <v>8.49</v>
      </c>
      <c r="E184">
        <v>-13.23</v>
      </c>
      <c r="F184" s="4" t="s">
        <v>964</v>
      </c>
      <c r="G184" s="4" t="s">
        <v>964</v>
      </c>
      <c r="H184" s="4" t="s">
        <v>964</v>
      </c>
    </row>
    <row r="185" spans="1:8" x14ac:dyDescent="0.25">
      <c r="A185">
        <v>22447</v>
      </c>
      <c r="B185" t="s">
        <v>669</v>
      </c>
      <c r="C185" t="s">
        <v>669</v>
      </c>
      <c r="D185">
        <v>1.3</v>
      </c>
      <c r="E185">
        <v>103.85</v>
      </c>
      <c r="F185" s="4" t="s">
        <v>964</v>
      </c>
      <c r="G185" s="4" t="s">
        <v>964</v>
      </c>
      <c r="H185" s="4" t="s">
        <v>963</v>
      </c>
    </row>
    <row r="186" spans="1:8" x14ac:dyDescent="0.25">
      <c r="A186">
        <v>22481</v>
      </c>
      <c r="B186" t="s">
        <v>677</v>
      </c>
      <c r="C186" t="s">
        <v>678</v>
      </c>
      <c r="D186">
        <v>-33.92</v>
      </c>
      <c r="E186">
        <v>18.420000000000002</v>
      </c>
      <c r="F186" s="4" t="s">
        <v>964</v>
      </c>
      <c r="G186" s="4" t="s">
        <v>964</v>
      </c>
      <c r="H186" s="4" t="s">
        <v>963</v>
      </c>
    </row>
    <row r="187" spans="1:8" x14ac:dyDescent="0.25">
      <c r="A187">
        <v>22484</v>
      </c>
      <c r="B187" t="s">
        <v>677</v>
      </c>
      <c r="C187" t="s">
        <v>988</v>
      </c>
      <c r="D187">
        <v>-26.25</v>
      </c>
      <c r="E187">
        <v>28.33</v>
      </c>
      <c r="F187" s="4" t="s">
        <v>964</v>
      </c>
      <c r="G187" s="4" t="s">
        <v>964</v>
      </c>
      <c r="H187" s="4" t="s">
        <v>964</v>
      </c>
    </row>
    <row r="188" spans="1:8" x14ac:dyDescent="0.25">
      <c r="A188">
        <v>22486</v>
      </c>
      <c r="B188" t="s">
        <v>677</v>
      </c>
      <c r="C188" t="s">
        <v>682</v>
      </c>
      <c r="D188">
        <v>-26.2</v>
      </c>
      <c r="E188">
        <v>28.08</v>
      </c>
      <c r="F188" s="4" t="s">
        <v>964</v>
      </c>
      <c r="G188" s="4" t="s">
        <v>964</v>
      </c>
      <c r="H188" s="4" t="s">
        <v>964</v>
      </c>
    </row>
    <row r="189" spans="1:8" x14ac:dyDescent="0.25">
      <c r="A189">
        <v>22501</v>
      </c>
      <c r="B189" t="s">
        <v>677</v>
      </c>
      <c r="C189" t="s">
        <v>684</v>
      </c>
      <c r="D189">
        <v>-25.75</v>
      </c>
      <c r="E189">
        <v>28.2</v>
      </c>
      <c r="F189" s="4" t="s">
        <v>964</v>
      </c>
      <c r="G189" s="4" t="s">
        <v>964</v>
      </c>
      <c r="H189" s="4" t="s">
        <v>964</v>
      </c>
    </row>
    <row r="190" spans="1:8" x14ac:dyDescent="0.25">
      <c r="A190">
        <v>22525</v>
      </c>
      <c r="B190" t="s">
        <v>688</v>
      </c>
      <c r="C190" t="s">
        <v>689</v>
      </c>
      <c r="D190">
        <v>41.4</v>
      </c>
      <c r="E190">
        <v>2.17</v>
      </c>
      <c r="F190" s="4" t="s">
        <v>964</v>
      </c>
      <c r="G190" s="4" t="s">
        <v>964</v>
      </c>
      <c r="H190" s="4" t="s">
        <v>964</v>
      </c>
    </row>
    <row r="191" spans="1:8" x14ac:dyDescent="0.25">
      <c r="A191">
        <v>22579</v>
      </c>
      <c r="B191" t="s">
        <v>692</v>
      </c>
      <c r="C191" t="s">
        <v>961</v>
      </c>
      <c r="D191">
        <v>15.59</v>
      </c>
      <c r="E191">
        <v>32.53</v>
      </c>
      <c r="F191" s="4" t="s">
        <v>964</v>
      </c>
      <c r="G191" s="4" t="s">
        <v>964</v>
      </c>
      <c r="H191" s="4" t="s">
        <v>964</v>
      </c>
    </row>
    <row r="192" spans="1:8" x14ac:dyDescent="0.25">
      <c r="A192">
        <v>22597</v>
      </c>
      <c r="B192" t="s">
        <v>694</v>
      </c>
      <c r="C192" t="s">
        <v>695</v>
      </c>
      <c r="D192">
        <v>59.33</v>
      </c>
      <c r="E192">
        <v>18.05</v>
      </c>
      <c r="F192" s="4" t="s">
        <v>964</v>
      </c>
      <c r="G192" s="4" t="s">
        <v>963</v>
      </c>
      <c r="H192" s="4" t="s">
        <v>963</v>
      </c>
    </row>
    <row r="193" spans="1:8" x14ac:dyDescent="0.25">
      <c r="A193">
        <v>22606</v>
      </c>
      <c r="B193" t="s">
        <v>696</v>
      </c>
      <c r="C193" t="s">
        <v>989</v>
      </c>
      <c r="D193">
        <v>47.37</v>
      </c>
      <c r="E193">
        <v>8.5500000000000007</v>
      </c>
      <c r="F193" s="4" t="s">
        <v>964</v>
      </c>
      <c r="G193" s="4" t="s">
        <v>964</v>
      </c>
      <c r="H193" s="4" t="s">
        <v>964</v>
      </c>
    </row>
    <row r="194" spans="1:8" x14ac:dyDescent="0.25">
      <c r="A194">
        <v>22608</v>
      </c>
      <c r="B194" t="s">
        <v>698</v>
      </c>
      <c r="C194" t="s">
        <v>1018</v>
      </c>
      <c r="D194">
        <v>36.200000000000003</v>
      </c>
      <c r="E194">
        <v>37.17</v>
      </c>
      <c r="F194" s="4" t="s">
        <v>964</v>
      </c>
      <c r="G194" s="4" t="s">
        <v>964</v>
      </c>
      <c r="H194" s="4" t="s">
        <v>964</v>
      </c>
    </row>
    <row r="195" spans="1:8" x14ac:dyDescent="0.25">
      <c r="A195">
        <v>22617</v>
      </c>
      <c r="B195" t="s">
        <v>703</v>
      </c>
      <c r="C195" t="s">
        <v>990</v>
      </c>
      <c r="D195">
        <v>13.75</v>
      </c>
      <c r="E195">
        <v>100.52</v>
      </c>
      <c r="F195" s="4" t="s">
        <v>964</v>
      </c>
      <c r="G195" s="4" t="s">
        <v>964</v>
      </c>
      <c r="H195" s="4" t="s">
        <v>964</v>
      </c>
    </row>
    <row r="196" spans="1:8" x14ac:dyDescent="0.25">
      <c r="A196">
        <v>22646</v>
      </c>
      <c r="B196" t="s">
        <v>711</v>
      </c>
      <c r="C196" t="s">
        <v>712</v>
      </c>
      <c r="D196">
        <v>36.799999999999997</v>
      </c>
      <c r="E196">
        <v>10.18</v>
      </c>
      <c r="F196" s="4" t="s">
        <v>964</v>
      </c>
      <c r="G196" s="4" t="s">
        <v>964</v>
      </c>
      <c r="H196" s="4" t="s">
        <v>964</v>
      </c>
    </row>
    <row r="197" spans="1:8" x14ac:dyDescent="0.25">
      <c r="A197">
        <v>22656</v>
      </c>
      <c r="B197" t="s">
        <v>713</v>
      </c>
      <c r="C197" t="s">
        <v>715</v>
      </c>
      <c r="D197">
        <v>39.92</v>
      </c>
      <c r="E197">
        <v>32.83</v>
      </c>
      <c r="F197" s="4" t="s">
        <v>964</v>
      </c>
      <c r="G197" s="4" t="s">
        <v>964</v>
      </c>
      <c r="H197" s="4" t="s">
        <v>964</v>
      </c>
    </row>
    <row r="198" spans="1:8" x14ac:dyDescent="0.25">
      <c r="A198">
        <v>22691</v>
      </c>
      <c r="B198" t="s">
        <v>713</v>
      </c>
      <c r="C198" t="s">
        <v>719</v>
      </c>
      <c r="D198">
        <v>41.03</v>
      </c>
      <c r="E198">
        <v>28.95</v>
      </c>
      <c r="F198" s="4" t="s">
        <v>964</v>
      </c>
      <c r="G198" s="4" t="s">
        <v>964</v>
      </c>
      <c r="H198" s="4" t="s">
        <v>963</v>
      </c>
    </row>
    <row r="199" spans="1:8" x14ac:dyDescent="0.25">
      <c r="A199">
        <v>22744</v>
      </c>
      <c r="B199" t="s">
        <v>722</v>
      </c>
      <c r="C199" t="s">
        <v>723</v>
      </c>
      <c r="D199">
        <v>0.32</v>
      </c>
      <c r="E199">
        <v>32.58</v>
      </c>
      <c r="F199" s="4" t="s">
        <v>964</v>
      </c>
      <c r="G199" s="4" t="s">
        <v>964</v>
      </c>
      <c r="H199" s="4" t="s">
        <v>964</v>
      </c>
    </row>
    <row r="200" spans="1:8" x14ac:dyDescent="0.25">
      <c r="A200">
        <v>22765</v>
      </c>
      <c r="B200" t="s">
        <v>724</v>
      </c>
      <c r="C200" t="s">
        <v>728</v>
      </c>
      <c r="D200">
        <v>50.44</v>
      </c>
      <c r="E200">
        <v>30.52</v>
      </c>
      <c r="F200" s="4" t="s">
        <v>964</v>
      </c>
      <c r="G200" s="4" t="s">
        <v>964</v>
      </c>
      <c r="H200" s="4" t="s">
        <v>964</v>
      </c>
    </row>
    <row r="201" spans="1:8" x14ac:dyDescent="0.25">
      <c r="A201">
        <v>22635</v>
      </c>
      <c r="B201" t="s">
        <v>707</v>
      </c>
      <c r="C201" t="s">
        <v>709</v>
      </c>
      <c r="D201">
        <v>25.27</v>
      </c>
      <c r="E201">
        <v>55.33</v>
      </c>
      <c r="F201" s="4" t="s">
        <v>964</v>
      </c>
      <c r="G201" s="4" t="s">
        <v>964</v>
      </c>
      <c r="H201" s="4" t="s">
        <v>964</v>
      </c>
    </row>
    <row r="202" spans="1:8" x14ac:dyDescent="0.25">
      <c r="A202">
        <v>22860</v>
      </c>
      <c r="B202" t="s">
        <v>1008</v>
      </c>
      <c r="C202" t="s">
        <v>738</v>
      </c>
      <c r="D202">
        <v>51.5</v>
      </c>
      <c r="E202">
        <v>-0.12</v>
      </c>
      <c r="F202" s="4" t="s">
        <v>964</v>
      </c>
      <c r="G202" s="4" t="s">
        <v>963</v>
      </c>
      <c r="H202" s="4" t="s">
        <v>963</v>
      </c>
    </row>
    <row r="203" spans="1:8" x14ac:dyDescent="0.25">
      <c r="A203">
        <v>22894</v>
      </c>
      <c r="B203" t="s">
        <v>1009</v>
      </c>
      <c r="C203" t="s">
        <v>742</v>
      </c>
      <c r="D203">
        <v>-6.88</v>
      </c>
      <c r="E203">
        <v>39.299999999999997</v>
      </c>
      <c r="F203" s="4" t="s">
        <v>964</v>
      </c>
      <c r="G203" s="4" t="s">
        <v>964</v>
      </c>
      <c r="H203" s="4" t="s">
        <v>964</v>
      </c>
    </row>
    <row r="204" spans="1:8" x14ac:dyDescent="0.25">
      <c r="A204">
        <v>22922</v>
      </c>
      <c r="B204" t="s">
        <v>1010</v>
      </c>
      <c r="C204" t="s">
        <v>745</v>
      </c>
      <c r="D204">
        <v>33.76</v>
      </c>
      <c r="E204">
        <v>-84.4</v>
      </c>
      <c r="F204" s="4" t="s">
        <v>964</v>
      </c>
      <c r="G204" s="4" t="s">
        <v>964</v>
      </c>
      <c r="H204" s="4" t="s">
        <v>964</v>
      </c>
    </row>
    <row r="205" spans="1:8" x14ac:dyDescent="0.25">
      <c r="A205">
        <v>22926</v>
      </c>
      <c r="B205" t="s">
        <v>1010</v>
      </c>
      <c r="C205" t="s">
        <v>746</v>
      </c>
      <c r="D205">
        <v>30.3</v>
      </c>
      <c r="E205">
        <v>-97.75</v>
      </c>
      <c r="F205" s="4" t="s">
        <v>964</v>
      </c>
      <c r="G205" s="4" t="s">
        <v>963</v>
      </c>
      <c r="H205" s="4" t="s">
        <v>963</v>
      </c>
    </row>
    <row r="206" spans="1:8" x14ac:dyDescent="0.25">
      <c r="A206">
        <v>22928</v>
      </c>
      <c r="B206" t="s">
        <v>1010</v>
      </c>
      <c r="C206" t="s">
        <v>747</v>
      </c>
      <c r="D206">
        <v>39.31</v>
      </c>
      <c r="E206">
        <v>-76.62</v>
      </c>
      <c r="F206" s="4" t="s">
        <v>964</v>
      </c>
      <c r="G206" s="4" t="s">
        <v>964</v>
      </c>
      <c r="H206" s="4" t="s">
        <v>964</v>
      </c>
    </row>
    <row r="207" spans="1:8" x14ac:dyDescent="0.25">
      <c r="A207">
        <v>22936</v>
      </c>
      <c r="B207" t="s">
        <v>1010</v>
      </c>
      <c r="C207" t="s">
        <v>736</v>
      </c>
      <c r="D207">
        <v>33.520000000000003</v>
      </c>
      <c r="E207">
        <v>-86.81</v>
      </c>
      <c r="F207" s="4" t="s">
        <v>964</v>
      </c>
      <c r="G207" s="4" t="s">
        <v>964</v>
      </c>
      <c r="H207" s="4" t="s">
        <v>964</v>
      </c>
    </row>
    <row r="208" spans="1:8" x14ac:dyDescent="0.25">
      <c r="A208">
        <v>22939</v>
      </c>
      <c r="B208" t="s">
        <v>1010</v>
      </c>
      <c r="C208" t="s">
        <v>748</v>
      </c>
      <c r="D208">
        <v>42.32</v>
      </c>
      <c r="E208">
        <v>-71.09</v>
      </c>
      <c r="F208" s="4" t="s">
        <v>964</v>
      </c>
      <c r="G208" s="4" t="s">
        <v>964</v>
      </c>
      <c r="H208" s="4" t="s">
        <v>964</v>
      </c>
    </row>
    <row r="209" spans="1:8" x14ac:dyDescent="0.25">
      <c r="A209">
        <v>22947</v>
      </c>
      <c r="B209" t="s">
        <v>1010</v>
      </c>
      <c r="C209" t="s">
        <v>750</v>
      </c>
      <c r="D209">
        <v>42.9</v>
      </c>
      <c r="E209">
        <v>-78.849999999999994</v>
      </c>
      <c r="F209" s="4" t="s">
        <v>964</v>
      </c>
      <c r="G209" s="4" t="s">
        <v>964</v>
      </c>
      <c r="H209" s="4" t="s">
        <v>964</v>
      </c>
    </row>
    <row r="210" spans="1:8" x14ac:dyDescent="0.25">
      <c r="A210">
        <v>22954</v>
      </c>
      <c r="B210" t="s">
        <v>1010</v>
      </c>
      <c r="C210" t="s">
        <v>751</v>
      </c>
      <c r="D210">
        <v>35.21</v>
      </c>
      <c r="E210">
        <v>-80.83</v>
      </c>
      <c r="F210" s="4" t="s">
        <v>964</v>
      </c>
      <c r="G210" s="4" t="s">
        <v>964</v>
      </c>
      <c r="H210" s="4" t="s">
        <v>963</v>
      </c>
    </row>
    <row r="211" spans="1:8" x14ac:dyDescent="0.25">
      <c r="A211">
        <v>22956</v>
      </c>
      <c r="B211" t="s">
        <v>1010</v>
      </c>
      <c r="C211" t="s">
        <v>752</v>
      </c>
      <c r="D211">
        <v>41.84</v>
      </c>
      <c r="E211">
        <v>-87.68</v>
      </c>
      <c r="F211" s="4" t="s">
        <v>964</v>
      </c>
      <c r="G211" s="4" t="s">
        <v>964</v>
      </c>
      <c r="H211" s="4" t="s">
        <v>964</v>
      </c>
    </row>
    <row r="212" spans="1:8" x14ac:dyDescent="0.25">
      <c r="A212">
        <v>22957</v>
      </c>
      <c r="B212" t="s">
        <v>1010</v>
      </c>
      <c r="C212" t="s">
        <v>753</v>
      </c>
      <c r="D212">
        <v>39.14</v>
      </c>
      <c r="E212">
        <v>-84.5</v>
      </c>
      <c r="F212" s="4" t="s">
        <v>964</v>
      </c>
      <c r="G212" s="4" t="s">
        <v>964</v>
      </c>
      <c r="H212" s="4" t="s">
        <v>964</v>
      </c>
    </row>
    <row r="213" spans="1:8" x14ac:dyDescent="0.25">
      <c r="A213">
        <v>22959</v>
      </c>
      <c r="B213" t="s">
        <v>1010</v>
      </c>
      <c r="C213" t="s">
        <v>754</v>
      </c>
      <c r="D213">
        <v>41.48</v>
      </c>
      <c r="E213">
        <v>-81.67</v>
      </c>
      <c r="F213" s="4" t="s">
        <v>964</v>
      </c>
      <c r="G213" s="4" t="s">
        <v>964</v>
      </c>
      <c r="H213" s="4" t="s">
        <v>964</v>
      </c>
    </row>
    <row r="214" spans="1:8" x14ac:dyDescent="0.25">
      <c r="A214">
        <v>22963</v>
      </c>
      <c r="B214" t="s">
        <v>1010</v>
      </c>
      <c r="C214" t="s">
        <v>755</v>
      </c>
      <c r="D214">
        <v>39.950000000000003</v>
      </c>
      <c r="E214">
        <v>-82.98</v>
      </c>
      <c r="F214" s="4" t="s">
        <v>964</v>
      </c>
      <c r="G214" s="4" t="s">
        <v>963</v>
      </c>
      <c r="H214" s="4" t="s">
        <v>964</v>
      </c>
    </row>
    <row r="215" spans="1:8" x14ac:dyDescent="0.25">
      <c r="A215">
        <v>22966</v>
      </c>
      <c r="B215" t="s">
        <v>1010</v>
      </c>
      <c r="C215" t="s">
        <v>991</v>
      </c>
      <c r="D215">
        <v>32.71</v>
      </c>
      <c r="E215">
        <v>-97.31</v>
      </c>
      <c r="F215" s="4" t="s">
        <v>964</v>
      </c>
      <c r="G215" s="4" t="s">
        <v>963</v>
      </c>
      <c r="H215" s="4" t="s">
        <v>963</v>
      </c>
    </row>
    <row r="216" spans="1:8" x14ac:dyDescent="0.25">
      <c r="A216">
        <v>22969</v>
      </c>
      <c r="B216" t="s">
        <v>1010</v>
      </c>
      <c r="C216" t="s">
        <v>757</v>
      </c>
      <c r="D216">
        <v>39.76</v>
      </c>
      <c r="E216">
        <v>-84.2</v>
      </c>
      <c r="F216" s="4" t="s">
        <v>964</v>
      </c>
      <c r="G216" s="4" t="s">
        <v>964</v>
      </c>
      <c r="H216" s="4" t="s">
        <v>964</v>
      </c>
    </row>
    <row r="217" spans="1:8" x14ac:dyDescent="0.25">
      <c r="A217">
        <v>22972</v>
      </c>
      <c r="B217" t="s">
        <v>1010</v>
      </c>
      <c r="C217" t="s">
        <v>758</v>
      </c>
      <c r="D217">
        <v>39.729999999999997</v>
      </c>
      <c r="E217">
        <v>-104.97</v>
      </c>
      <c r="F217" s="4" t="s">
        <v>964</v>
      </c>
      <c r="G217" s="4" t="s">
        <v>963</v>
      </c>
      <c r="H217" s="4" t="s">
        <v>963</v>
      </c>
    </row>
    <row r="218" spans="1:8" x14ac:dyDescent="0.25">
      <c r="A218">
        <v>22974</v>
      </c>
      <c r="B218" t="s">
        <v>1010</v>
      </c>
      <c r="C218" t="s">
        <v>759</v>
      </c>
      <c r="D218">
        <v>42.39</v>
      </c>
      <c r="E218">
        <v>-83.1</v>
      </c>
      <c r="F218" s="4" t="s">
        <v>964</v>
      </c>
      <c r="G218" s="4" t="s">
        <v>964</v>
      </c>
      <c r="H218" s="4" t="s">
        <v>964</v>
      </c>
    </row>
    <row r="219" spans="1:8" x14ac:dyDescent="0.25">
      <c r="A219">
        <v>22980</v>
      </c>
      <c r="B219" t="s">
        <v>1010</v>
      </c>
      <c r="C219" t="s">
        <v>760</v>
      </c>
      <c r="D219">
        <v>31.75</v>
      </c>
      <c r="E219">
        <v>-106.48</v>
      </c>
      <c r="F219" s="4" t="s">
        <v>963</v>
      </c>
      <c r="G219" s="4" t="s">
        <v>964</v>
      </c>
      <c r="H219" s="4" t="s">
        <v>964</v>
      </c>
    </row>
    <row r="220" spans="1:8" x14ac:dyDescent="0.25">
      <c r="A220">
        <v>23009</v>
      </c>
      <c r="B220" t="s">
        <v>1010</v>
      </c>
      <c r="C220" t="s">
        <v>761</v>
      </c>
      <c r="D220">
        <v>41.76</v>
      </c>
      <c r="E220">
        <v>-72.69</v>
      </c>
      <c r="F220" s="4" t="s">
        <v>964</v>
      </c>
      <c r="G220" s="4" t="s">
        <v>964</v>
      </c>
      <c r="H220" s="4" t="s">
        <v>964</v>
      </c>
    </row>
    <row r="221" spans="1:8" x14ac:dyDescent="0.25">
      <c r="A221">
        <v>23014</v>
      </c>
      <c r="B221" t="s">
        <v>1010</v>
      </c>
      <c r="C221" t="s">
        <v>764</v>
      </c>
      <c r="D221">
        <v>29.76</v>
      </c>
      <c r="E221">
        <v>-95.38</v>
      </c>
      <c r="F221" s="4" t="s">
        <v>964</v>
      </c>
      <c r="G221" s="4" t="s">
        <v>963</v>
      </c>
      <c r="H221" s="4" t="s">
        <v>963</v>
      </c>
    </row>
    <row r="222" spans="1:8" x14ac:dyDescent="0.25">
      <c r="A222">
        <v>23017</v>
      </c>
      <c r="B222" t="s">
        <v>1010</v>
      </c>
      <c r="C222" t="s">
        <v>765</v>
      </c>
      <c r="D222">
        <v>39.79</v>
      </c>
      <c r="E222">
        <v>-86.15</v>
      </c>
      <c r="F222" s="4" t="s">
        <v>964</v>
      </c>
      <c r="G222" s="4" t="s">
        <v>964</v>
      </c>
      <c r="H222" s="4" t="s">
        <v>964</v>
      </c>
    </row>
    <row r="223" spans="1:8" x14ac:dyDescent="0.25">
      <c r="A223">
        <v>23020</v>
      </c>
      <c r="B223" t="s">
        <v>1010</v>
      </c>
      <c r="C223" t="s">
        <v>992</v>
      </c>
      <c r="D223">
        <v>30.32</v>
      </c>
      <c r="E223">
        <v>-81.66</v>
      </c>
      <c r="F223" s="4" t="s">
        <v>964</v>
      </c>
      <c r="G223" s="4" t="s">
        <v>964</v>
      </c>
      <c r="H223" s="4" t="s">
        <v>964</v>
      </c>
    </row>
    <row r="224" spans="1:8" x14ac:dyDescent="0.25">
      <c r="A224">
        <v>23028</v>
      </c>
      <c r="B224" t="s">
        <v>1010</v>
      </c>
      <c r="C224" t="s">
        <v>767</v>
      </c>
      <c r="D224">
        <v>39.1</v>
      </c>
      <c r="E224">
        <v>-94.61</v>
      </c>
      <c r="F224" s="4" t="s">
        <v>964</v>
      </c>
      <c r="G224" s="4" t="s">
        <v>963</v>
      </c>
      <c r="H224" s="4" t="s">
        <v>963</v>
      </c>
    </row>
    <row r="225" spans="1:8" x14ac:dyDescent="0.25">
      <c r="A225">
        <v>23043</v>
      </c>
      <c r="B225" t="s">
        <v>1010</v>
      </c>
      <c r="C225" t="s">
        <v>768</v>
      </c>
      <c r="D225">
        <v>36.19</v>
      </c>
      <c r="E225">
        <v>-115.22</v>
      </c>
      <c r="F225" s="4" t="s">
        <v>963</v>
      </c>
      <c r="G225" s="4" t="s">
        <v>964</v>
      </c>
      <c r="H225" s="4" t="s">
        <v>963</v>
      </c>
    </row>
    <row r="226" spans="1:8" x14ac:dyDescent="0.25">
      <c r="A226">
        <v>23052</v>
      </c>
      <c r="B226" t="s">
        <v>1010</v>
      </c>
      <c r="C226" t="s">
        <v>993</v>
      </c>
      <c r="D226">
        <v>34.090000000000003</v>
      </c>
      <c r="E226">
        <v>-118.38</v>
      </c>
      <c r="F226" s="4" t="s">
        <v>964</v>
      </c>
      <c r="G226" s="4" t="s">
        <v>963</v>
      </c>
      <c r="H226" s="4" t="s">
        <v>963</v>
      </c>
    </row>
    <row r="227" spans="1:8" x14ac:dyDescent="0.25">
      <c r="A227">
        <v>23053</v>
      </c>
      <c r="B227" t="s">
        <v>1010</v>
      </c>
      <c r="C227" t="s">
        <v>770</v>
      </c>
      <c r="D227">
        <v>38.229999999999997</v>
      </c>
      <c r="E227">
        <v>-85.75</v>
      </c>
      <c r="F227" s="4" t="s">
        <v>964</v>
      </c>
      <c r="G227" s="4" t="s">
        <v>964</v>
      </c>
      <c r="H227" s="4" t="s">
        <v>964</v>
      </c>
    </row>
    <row r="228" spans="1:8" x14ac:dyDescent="0.25">
      <c r="A228">
        <v>23061</v>
      </c>
      <c r="B228" t="s">
        <v>1010</v>
      </c>
      <c r="C228" t="s">
        <v>771</v>
      </c>
      <c r="D228">
        <v>26.22</v>
      </c>
      <c r="E228">
        <v>-98.24</v>
      </c>
      <c r="F228" s="4" t="s">
        <v>964</v>
      </c>
      <c r="G228" s="4" t="s">
        <v>963</v>
      </c>
      <c r="H228" s="4" t="s">
        <v>963</v>
      </c>
    </row>
    <row r="229" spans="1:8" x14ac:dyDescent="0.25">
      <c r="A229">
        <v>23063</v>
      </c>
      <c r="B229" t="s">
        <v>1010</v>
      </c>
      <c r="C229" t="s">
        <v>772</v>
      </c>
      <c r="D229">
        <v>35.119999999999997</v>
      </c>
      <c r="E229">
        <v>-89.97</v>
      </c>
      <c r="F229" s="4" t="s">
        <v>964</v>
      </c>
      <c r="G229" s="4" t="s">
        <v>964</v>
      </c>
      <c r="H229" s="4" t="s">
        <v>964</v>
      </c>
    </row>
    <row r="230" spans="1:8" x14ac:dyDescent="0.25">
      <c r="A230">
        <v>23064</v>
      </c>
      <c r="B230" t="s">
        <v>1010</v>
      </c>
      <c r="C230" t="s">
        <v>773</v>
      </c>
      <c r="D230">
        <v>25.79</v>
      </c>
      <c r="E230">
        <v>-80.22</v>
      </c>
      <c r="F230" s="4" t="s">
        <v>963</v>
      </c>
      <c r="G230" s="4" t="s">
        <v>964</v>
      </c>
      <c r="H230" s="4" t="s">
        <v>964</v>
      </c>
    </row>
    <row r="231" spans="1:8" x14ac:dyDescent="0.25">
      <c r="A231">
        <v>23067</v>
      </c>
      <c r="B231" t="s">
        <v>1010</v>
      </c>
      <c r="C231" t="s">
        <v>774</v>
      </c>
      <c r="D231">
        <v>43.05</v>
      </c>
      <c r="E231">
        <v>-87.96</v>
      </c>
      <c r="F231" s="4" t="s">
        <v>964</v>
      </c>
      <c r="G231" s="4" t="s">
        <v>964</v>
      </c>
      <c r="H231" s="4" t="s">
        <v>964</v>
      </c>
    </row>
    <row r="232" spans="1:8" x14ac:dyDescent="0.25">
      <c r="A232">
        <v>23068</v>
      </c>
      <c r="B232" t="s">
        <v>1010</v>
      </c>
      <c r="C232" t="s">
        <v>994</v>
      </c>
      <c r="D232">
        <v>44.96</v>
      </c>
      <c r="E232">
        <v>-93.27</v>
      </c>
      <c r="F232" s="4" t="s">
        <v>964</v>
      </c>
      <c r="G232" s="4" t="s">
        <v>964</v>
      </c>
      <c r="H232" s="4" t="s">
        <v>964</v>
      </c>
    </row>
    <row r="233" spans="1:8" x14ac:dyDescent="0.25">
      <c r="A233">
        <v>23077</v>
      </c>
      <c r="B233" t="s">
        <v>1010</v>
      </c>
      <c r="C233" t="s">
        <v>995</v>
      </c>
      <c r="D233">
        <v>36.15</v>
      </c>
      <c r="E233">
        <v>-86.76</v>
      </c>
      <c r="F233" s="4" t="s">
        <v>964</v>
      </c>
      <c r="G233" s="4" t="s">
        <v>964</v>
      </c>
      <c r="H233" s="4" t="s">
        <v>964</v>
      </c>
    </row>
    <row r="234" spans="1:8" x14ac:dyDescent="0.25">
      <c r="A234">
        <v>23082</v>
      </c>
      <c r="B234" t="s">
        <v>1010</v>
      </c>
      <c r="C234" t="s">
        <v>777</v>
      </c>
      <c r="D234">
        <v>29.97</v>
      </c>
      <c r="E234">
        <v>-90.06</v>
      </c>
      <c r="F234" s="4" t="s">
        <v>964</v>
      </c>
      <c r="G234" s="4" t="s">
        <v>964</v>
      </c>
      <c r="H234" s="4" t="s">
        <v>964</v>
      </c>
    </row>
    <row r="235" spans="1:8" x14ac:dyDescent="0.25">
      <c r="A235">
        <v>23083</v>
      </c>
      <c r="B235" t="s">
        <v>1010</v>
      </c>
      <c r="C235" t="s">
        <v>1015</v>
      </c>
      <c r="D235">
        <v>40.72</v>
      </c>
      <c r="E235">
        <v>-74.09</v>
      </c>
      <c r="F235" s="4" t="s">
        <v>964</v>
      </c>
      <c r="G235" s="4" t="s">
        <v>964</v>
      </c>
      <c r="H235" s="4" t="s">
        <v>964</v>
      </c>
    </row>
    <row r="236" spans="1:8" x14ac:dyDescent="0.25">
      <c r="A236">
        <v>23088</v>
      </c>
      <c r="B236" t="s">
        <v>1010</v>
      </c>
      <c r="C236" t="s">
        <v>780</v>
      </c>
      <c r="D236">
        <v>35.47</v>
      </c>
      <c r="E236">
        <v>-97.52</v>
      </c>
      <c r="F236" s="4" t="s">
        <v>964</v>
      </c>
      <c r="G236" s="4" t="s">
        <v>963</v>
      </c>
      <c r="H236" s="4" t="s">
        <v>963</v>
      </c>
    </row>
    <row r="237" spans="1:8" x14ac:dyDescent="0.25">
      <c r="A237">
        <v>23090</v>
      </c>
      <c r="B237" t="s">
        <v>1010</v>
      </c>
      <c r="C237" t="s">
        <v>781</v>
      </c>
      <c r="D237">
        <v>41.26</v>
      </c>
      <c r="E237">
        <v>-95.94</v>
      </c>
      <c r="F237" s="4" t="s">
        <v>964</v>
      </c>
      <c r="G237" s="4" t="s">
        <v>963</v>
      </c>
      <c r="H237" s="4" t="s">
        <v>963</v>
      </c>
    </row>
    <row r="238" spans="1:8" x14ac:dyDescent="0.25">
      <c r="A238">
        <v>23091</v>
      </c>
      <c r="B238" t="s">
        <v>1010</v>
      </c>
      <c r="C238" t="s">
        <v>782</v>
      </c>
      <c r="D238">
        <v>28.54</v>
      </c>
      <c r="E238">
        <v>-81.38</v>
      </c>
      <c r="F238" s="4" t="s">
        <v>964</v>
      </c>
      <c r="G238" s="4" t="s">
        <v>964</v>
      </c>
      <c r="H238" s="4" t="s">
        <v>964</v>
      </c>
    </row>
    <row r="239" spans="1:8" x14ac:dyDescent="0.25">
      <c r="A239">
        <v>23098</v>
      </c>
      <c r="B239" t="s">
        <v>1010</v>
      </c>
      <c r="C239" t="s">
        <v>783</v>
      </c>
      <c r="D239">
        <v>39.950000000000003</v>
      </c>
      <c r="E239">
        <v>-75.16</v>
      </c>
      <c r="F239" s="4" t="s">
        <v>964</v>
      </c>
      <c r="G239" s="4" t="s">
        <v>964</v>
      </c>
      <c r="H239" s="4" t="s">
        <v>964</v>
      </c>
    </row>
    <row r="240" spans="1:8" x14ac:dyDescent="0.25">
      <c r="A240">
        <v>23099</v>
      </c>
      <c r="B240" t="s">
        <v>1010</v>
      </c>
      <c r="C240" t="s">
        <v>784</v>
      </c>
      <c r="D240">
        <v>33.44</v>
      </c>
      <c r="E240">
        <v>-111.95</v>
      </c>
      <c r="F240" s="4" t="s">
        <v>964</v>
      </c>
      <c r="G240" s="4" t="s">
        <v>963</v>
      </c>
      <c r="H240" s="4" t="s">
        <v>963</v>
      </c>
    </row>
    <row r="241" spans="1:8" x14ac:dyDescent="0.25">
      <c r="A241">
        <v>23100</v>
      </c>
      <c r="B241" t="s">
        <v>1010</v>
      </c>
      <c r="C241" t="s">
        <v>785</v>
      </c>
      <c r="D241">
        <v>40.44</v>
      </c>
      <c r="E241">
        <v>-80</v>
      </c>
      <c r="F241" s="4" t="s">
        <v>964</v>
      </c>
      <c r="G241" s="4" t="s">
        <v>963</v>
      </c>
      <c r="H241" s="4" t="s">
        <v>964</v>
      </c>
    </row>
    <row r="242" spans="1:8" x14ac:dyDescent="0.25">
      <c r="A242">
        <v>23102</v>
      </c>
      <c r="B242" t="s">
        <v>1010</v>
      </c>
      <c r="C242" t="s">
        <v>786</v>
      </c>
      <c r="D242">
        <v>45.52</v>
      </c>
      <c r="E242">
        <v>-122.68</v>
      </c>
      <c r="F242" s="4" t="s">
        <v>964</v>
      </c>
      <c r="G242" s="4" t="s">
        <v>964</v>
      </c>
      <c r="H242" s="4" t="s">
        <v>964</v>
      </c>
    </row>
    <row r="243" spans="1:8" x14ac:dyDescent="0.25">
      <c r="A243">
        <v>23106</v>
      </c>
      <c r="B243" t="s">
        <v>1010</v>
      </c>
      <c r="C243" t="s">
        <v>787</v>
      </c>
      <c r="D243">
        <v>41.82</v>
      </c>
      <c r="E243">
        <v>-71.41</v>
      </c>
      <c r="F243" s="4" t="s">
        <v>964</v>
      </c>
      <c r="G243" s="4" t="s">
        <v>964</v>
      </c>
      <c r="H243" s="4" t="s">
        <v>964</v>
      </c>
    </row>
    <row r="244" spans="1:8" x14ac:dyDescent="0.25">
      <c r="A244">
        <v>23110</v>
      </c>
      <c r="B244" t="s">
        <v>1010</v>
      </c>
      <c r="C244" t="s">
        <v>788</v>
      </c>
      <c r="D244">
        <v>35.82</v>
      </c>
      <c r="E244">
        <v>-78.64</v>
      </c>
      <c r="F244" s="4" t="s">
        <v>964</v>
      </c>
      <c r="G244" s="4" t="s">
        <v>964</v>
      </c>
      <c r="H244" s="4" t="s">
        <v>964</v>
      </c>
    </row>
    <row r="245" spans="1:8" x14ac:dyDescent="0.25">
      <c r="A245">
        <v>23121</v>
      </c>
      <c r="B245" t="s">
        <v>1010</v>
      </c>
      <c r="C245" t="s">
        <v>792</v>
      </c>
      <c r="D245">
        <v>38.56</v>
      </c>
      <c r="E245">
        <v>-121.47</v>
      </c>
      <c r="F245" s="4" t="s">
        <v>964</v>
      </c>
      <c r="G245" s="4" t="s">
        <v>964</v>
      </c>
      <c r="H245" s="4" t="s">
        <v>963</v>
      </c>
    </row>
    <row r="246" spans="1:8" x14ac:dyDescent="0.25">
      <c r="A246">
        <v>23126</v>
      </c>
      <c r="B246" t="s">
        <v>1010</v>
      </c>
      <c r="C246" t="s">
        <v>793</v>
      </c>
      <c r="D246">
        <v>40.75</v>
      </c>
      <c r="E246">
        <v>-111.89</v>
      </c>
      <c r="F246" s="4" t="s">
        <v>963</v>
      </c>
      <c r="G246" s="4" t="s">
        <v>964</v>
      </c>
      <c r="H246" s="4" t="s">
        <v>963</v>
      </c>
    </row>
    <row r="247" spans="1:8" x14ac:dyDescent="0.25">
      <c r="A247">
        <v>23128</v>
      </c>
      <c r="B247" t="s">
        <v>1010</v>
      </c>
      <c r="C247" t="s">
        <v>794</v>
      </c>
      <c r="D247">
        <v>29.45</v>
      </c>
      <c r="E247">
        <v>-98.51</v>
      </c>
      <c r="F247" s="4" t="s">
        <v>963</v>
      </c>
      <c r="G247" s="4" t="s">
        <v>964</v>
      </c>
      <c r="H247" s="4" t="s">
        <v>964</v>
      </c>
    </row>
    <row r="248" spans="1:8" x14ac:dyDescent="0.25">
      <c r="A248">
        <v>23129</v>
      </c>
      <c r="B248" t="s">
        <v>1010</v>
      </c>
      <c r="C248" t="s">
        <v>795</v>
      </c>
      <c r="D248">
        <v>32.78</v>
      </c>
      <c r="E248">
        <v>-117.15</v>
      </c>
      <c r="F248" s="4" t="s">
        <v>964</v>
      </c>
      <c r="G248" s="4" t="s">
        <v>963</v>
      </c>
      <c r="H248" s="4" t="s">
        <v>963</v>
      </c>
    </row>
    <row r="249" spans="1:8" x14ac:dyDescent="0.25">
      <c r="A249">
        <v>23130</v>
      </c>
      <c r="B249" t="s">
        <v>1010</v>
      </c>
      <c r="C249" t="s">
        <v>996</v>
      </c>
      <c r="D249">
        <v>37.76</v>
      </c>
      <c r="E249">
        <v>-122.44</v>
      </c>
      <c r="F249" s="4" t="s">
        <v>964</v>
      </c>
      <c r="G249" s="4" t="s">
        <v>964</v>
      </c>
      <c r="H249" s="4" t="s">
        <v>963</v>
      </c>
    </row>
    <row r="250" spans="1:8" x14ac:dyDescent="0.25">
      <c r="A250">
        <v>23131</v>
      </c>
      <c r="B250" t="s">
        <v>1010</v>
      </c>
      <c r="C250" t="s">
        <v>797</v>
      </c>
      <c r="D250">
        <v>37.299999999999997</v>
      </c>
      <c r="E250">
        <v>-121.87</v>
      </c>
      <c r="F250" s="4" t="s">
        <v>964</v>
      </c>
      <c r="G250" s="4" t="s">
        <v>964</v>
      </c>
      <c r="H250" s="4" t="s">
        <v>963</v>
      </c>
    </row>
    <row r="251" spans="1:8" x14ac:dyDescent="0.25">
      <c r="A251">
        <v>23140</v>
      </c>
      <c r="B251" t="s">
        <v>1010</v>
      </c>
      <c r="C251" t="s">
        <v>798</v>
      </c>
      <c r="D251">
        <v>47.63</v>
      </c>
      <c r="E251">
        <v>-122.33</v>
      </c>
      <c r="F251" s="4" t="s">
        <v>964</v>
      </c>
      <c r="G251" s="4" t="s">
        <v>964</v>
      </c>
      <c r="H251" s="4" t="s">
        <v>964</v>
      </c>
    </row>
    <row r="252" spans="1:8" x14ac:dyDescent="0.25">
      <c r="A252">
        <v>23152</v>
      </c>
      <c r="B252" t="s">
        <v>1010</v>
      </c>
      <c r="C252" t="s">
        <v>799</v>
      </c>
      <c r="D252">
        <v>38.630000000000003</v>
      </c>
      <c r="E252">
        <v>-90.4</v>
      </c>
      <c r="F252" s="4" t="s">
        <v>964</v>
      </c>
      <c r="G252" s="4" t="s">
        <v>964</v>
      </c>
      <c r="H252" s="4" t="s">
        <v>963</v>
      </c>
    </row>
    <row r="253" spans="1:8" x14ac:dyDescent="0.25">
      <c r="A253">
        <v>23160</v>
      </c>
      <c r="B253" t="s">
        <v>1010</v>
      </c>
      <c r="C253" t="s">
        <v>997</v>
      </c>
      <c r="D253">
        <v>27.97</v>
      </c>
      <c r="E253">
        <v>-82.46</v>
      </c>
      <c r="F253" s="4" t="s">
        <v>964</v>
      </c>
      <c r="G253" s="4" t="s">
        <v>964</v>
      </c>
      <c r="H253" s="4" t="s">
        <v>964</v>
      </c>
    </row>
    <row r="254" spans="1:8" x14ac:dyDescent="0.25">
      <c r="A254">
        <v>23166</v>
      </c>
      <c r="B254" t="s">
        <v>1010</v>
      </c>
      <c r="C254" t="s">
        <v>801</v>
      </c>
      <c r="D254">
        <v>32.21</v>
      </c>
      <c r="E254">
        <v>-110.92</v>
      </c>
      <c r="F254" s="4" t="s">
        <v>964</v>
      </c>
      <c r="G254" s="4" t="s">
        <v>963</v>
      </c>
      <c r="H254" s="4" t="s">
        <v>963</v>
      </c>
    </row>
    <row r="255" spans="1:8" x14ac:dyDescent="0.25">
      <c r="A255">
        <v>23084</v>
      </c>
      <c r="B255" t="s">
        <v>1010</v>
      </c>
      <c r="C255" t="s">
        <v>779</v>
      </c>
      <c r="D255">
        <v>36.83</v>
      </c>
      <c r="E255">
        <v>-76.09</v>
      </c>
      <c r="F255" s="4" t="s">
        <v>964</v>
      </c>
      <c r="G255" s="4" t="s">
        <v>964</v>
      </c>
      <c r="H255" s="4" t="s">
        <v>964</v>
      </c>
    </row>
    <row r="256" spans="1:8" x14ac:dyDescent="0.25">
      <c r="A256">
        <v>23174</v>
      </c>
      <c r="B256" t="s">
        <v>1010</v>
      </c>
      <c r="C256" t="s">
        <v>998</v>
      </c>
      <c r="D256">
        <v>38.880000000000003</v>
      </c>
      <c r="E256">
        <v>-77.03</v>
      </c>
      <c r="F256" s="4" t="s">
        <v>964</v>
      </c>
      <c r="G256" s="4" t="s">
        <v>964</v>
      </c>
      <c r="H256" s="4" t="s">
        <v>963</v>
      </c>
    </row>
    <row r="257" spans="1:8" x14ac:dyDescent="0.25">
      <c r="A257">
        <v>23193</v>
      </c>
      <c r="B257" t="s">
        <v>805</v>
      </c>
      <c r="C257" t="s">
        <v>806</v>
      </c>
      <c r="D257">
        <v>-34.869999999999997</v>
      </c>
      <c r="E257">
        <v>-56.18</v>
      </c>
      <c r="F257" s="4" t="s">
        <v>964</v>
      </c>
      <c r="G257" s="4" t="s">
        <v>964</v>
      </c>
      <c r="H257" s="4" t="s">
        <v>964</v>
      </c>
    </row>
    <row r="258" spans="1:8" x14ac:dyDescent="0.25">
      <c r="A258">
        <v>23209</v>
      </c>
      <c r="B258" t="s">
        <v>807</v>
      </c>
      <c r="C258" t="s">
        <v>808</v>
      </c>
      <c r="D258">
        <v>41.32</v>
      </c>
      <c r="E258">
        <v>69.25</v>
      </c>
      <c r="F258" s="4" t="s">
        <v>964</v>
      </c>
      <c r="G258" s="4" t="s">
        <v>963</v>
      </c>
      <c r="H258" s="4" t="s">
        <v>964</v>
      </c>
    </row>
    <row r="259" spans="1:8" x14ac:dyDescent="0.25">
      <c r="A259">
        <v>23217</v>
      </c>
      <c r="B259" t="s">
        <v>1011</v>
      </c>
      <c r="C259" t="s">
        <v>811</v>
      </c>
      <c r="D259">
        <v>10.5</v>
      </c>
      <c r="E259">
        <v>-66.92</v>
      </c>
      <c r="F259" s="4" t="s">
        <v>964</v>
      </c>
      <c r="G259" s="4" t="s">
        <v>964</v>
      </c>
      <c r="H259" s="4" t="s">
        <v>963</v>
      </c>
    </row>
    <row r="260" spans="1:8" x14ac:dyDescent="0.25">
      <c r="A260">
        <v>23227</v>
      </c>
      <c r="B260" t="s">
        <v>1011</v>
      </c>
      <c r="C260" t="s">
        <v>814</v>
      </c>
      <c r="D260">
        <v>10.15</v>
      </c>
      <c r="E260">
        <v>-67.349999999999994</v>
      </c>
      <c r="F260" s="4" t="s">
        <v>964</v>
      </c>
      <c r="G260" s="4" t="s">
        <v>964</v>
      </c>
      <c r="H260" s="4" t="s">
        <v>964</v>
      </c>
    </row>
    <row r="261" spans="1:8" x14ac:dyDescent="0.25">
      <c r="A261">
        <v>22457</v>
      </c>
      <c r="B261" t="s">
        <v>670</v>
      </c>
      <c r="C261" t="s">
        <v>673</v>
      </c>
      <c r="D261">
        <v>21.01</v>
      </c>
      <c r="E261">
        <v>105.86</v>
      </c>
      <c r="F261" s="4" t="s">
        <v>964</v>
      </c>
      <c r="G261" s="4" t="s">
        <v>964</v>
      </c>
      <c r="H261" s="4" t="s">
        <v>964</v>
      </c>
    </row>
    <row r="262" spans="1:8" x14ac:dyDescent="0.25">
      <c r="A262">
        <v>22458</v>
      </c>
      <c r="B262" t="s">
        <v>670</v>
      </c>
      <c r="C262" t="s">
        <v>999</v>
      </c>
      <c r="D262">
        <v>10.75</v>
      </c>
      <c r="E262">
        <v>106.67</v>
      </c>
      <c r="F262" s="4" t="s">
        <v>964</v>
      </c>
      <c r="G262" s="4" t="s">
        <v>964</v>
      </c>
      <c r="H262" s="4" t="s">
        <v>964</v>
      </c>
    </row>
    <row r="263" spans="1:8" x14ac:dyDescent="0.25">
      <c r="A263">
        <v>23239</v>
      </c>
      <c r="B263" t="s">
        <v>815</v>
      </c>
      <c r="C263" t="s">
        <v>817</v>
      </c>
      <c r="D263">
        <v>15.38</v>
      </c>
      <c r="E263">
        <v>44.21</v>
      </c>
      <c r="F263" s="4" t="s">
        <v>963</v>
      </c>
      <c r="G263" s="4" t="s">
        <v>964</v>
      </c>
      <c r="H263" s="4" t="s">
        <v>964</v>
      </c>
    </row>
    <row r="264" spans="1:8" x14ac:dyDescent="0.25">
      <c r="A264">
        <v>23277</v>
      </c>
      <c r="B264" t="s">
        <v>820</v>
      </c>
      <c r="C264" t="s">
        <v>821</v>
      </c>
      <c r="D264">
        <v>-15.43</v>
      </c>
      <c r="E264">
        <v>28.33</v>
      </c>
      <c r="F264" s="4" t="s">
        <v>963</v>
      </c>
      <c r="G264" s="4" t="s">
        <v>964</v>
      </c>
      <c r="H264" s="4" t="s">
        <v>964</v>
      </c>
    </row>
    <row r="265" spans="1:8" x14ac:dyDescent="0.25">
      <c r="A265">
        <v>22513</v>
      </c>
      <c r="B265" t="s">
        <v>686</v>
      </c>
      <c r="C265" t="s">
        <v>687</v>
      </c>
      <c r="D265">
        <v>-17.829999999999998</v>
      </c>
      <c r="E265">
        <v>31.05</v>
      </c>
      <c r="F265" s="4" t="s">
        <v>964</v>
      </c>
      <c r="G265" s="4" t="s">
        <v>964</v>
      </c>
      <c r="H265" s="4" t="s">
        <v>964</v>
      </c>
    </row>
  </sheetData>
  <sortState ref="A2:H633">
    <sortCondition ref="B2:B633"/>
    <sortCondition ref="C2:C6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City_summary_v5_7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McDonald</dc:creator>
  <cp:lastModifiedBy>Robert McDonald</cp:lastModifiedBy>
  <dcterms:created xsi:type="dcterms:W3CDTF">2013-09-20T19:33:28Z</dcterms:created>
  <dcterms:modified xsi:type="dcterms:W3CDTF">2014-04-14T19:19:23Z</dcterms:modified>
</cp:coreProperties>
</file>