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omc\Documents\SQL Server Management Studio\Code Snippets\"/>
    </mc:Choice>
  </mc:AlternateContent>
  <xr:revisionPtr revIDLastSave="0" documentId="8_{1990CF1D-8984-4E9D-88DD-DB2F8FB14B19}" xr6:coauthVersionLast="47" xr6:coauthVersionMax="47" xr10:uidLastSave="{00000000-0000-0000-0000-000000000000}"/>
  <bookViews>
    <workbookView xWindow="-98" yWindow="-98" windowWidth="22695" windowHeight="14476" activeTab="1" xr2:uid="{B7A0EE1E-9D38-483F-B0D8-EBAAD45015C7}"/>
  </bookViews>
  <sheets>
    <sheet name="Number of Contracts" sheetId="1" r:id="rId1"/>
    <sheet name="Contract 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2" i="2"/>
  <c r="E2" i="2" s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<sst xmlns="http://schemas.openxmlformats.org/spreadsheetml/2006/main" count="9" uniqueCount="8">
  <si>
    <t>calendar_year</t>
  </si>
  <si>
    <t>total_contract_count</t>
  </si>
  <si>
    <t>Diverse_contract_count</t>
  </si>
  <si>
    <t>Percent of Diverse owned contracts</t>
  </si>
  <si>
    <t>Nondiverse_total_contract_sales</t>
  </si>
  <si>
    <t>Diverse_contract_sales</t>
  </si>
  <si>
    <t>Total_sales</t>
  </si>
  <si>
    <t>Percentage_of_diverse_sales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</si>
</sst>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7CCD-7020-4A57-BE70-18205A6CF009}">
  <dimension ref="A1:D11"/>
  <sheetViews>
    <sheetView workbookViewId="0">
      <selection activeCell="G10" sqref="G10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2015</v>
      </c>
      <c r="B2">
        <v>21605</v>
      </c>
      <c r="C2">
        <v>3991</v>
      </c>
      <c r="D2">
        <f>ROUND(C2/B2 * 100, 2)</f>
        <v>18.47</v>
      </c>
    </row>
    <row r="3" spans="1:4" x14ac:dyDescent="0.45">
      <c r="A3">
        <v>2016</v>
      </c>
      <c r="B3">
        <v>20858</v>
      </c>
      <c r="C3">
        <v>4667</v>
      </c>
      <c r="D3">
        <f t="shared" ref="D3:D11" si="0">ROUND(C3/B3 * 100, 2)</f>
        <v>22.38</v>
      </c>
    </row>
    <row r="4" spans="1:4" x14ac:dyDescent="0.45">
      <c r="A4">
        <v>2017</v>
      </c>
      <c r="B4">
        <v>20948</v>
      </c>
      <c r="C4">
        <v>5691</v>
      </c>
      <c r="D4">
        <f t="shared" si="0"/>
        <v>27.17</v>
      </c>
    </row>
    <row r="5" spans="1:4" x14ac:dyDescent="0.45">
      <c r="A5">
        <v>2018</v>
      </c>
      <c r="B5">
        <v>21839</v>
      </c>
      <c r="C5">
        <v>6406</v>
      </c>
      <c r="D5">
        <f t="shared" si="0"/>
        <v>29.33</v>
      </c>
    </row>
    <row r="6" spans="1:4" x14ac:dyDescent="0.45">
      <c r="A6">
        <v>2019</v>
      </c>
      <c r="B6">
        <v>20924</v>
      </c>
      <c r="C6">
        <v>7260</v>
      </c>
      <c r="D6">
        <f t="shared" si="0"/>
        <v>34.700000000000003</v>
      </c>
    </row>
    <row r="7" spans="1:4" x14ac:dyDescent="0.45">
      <c r="A7">
        <v>2020</v>
      </c>
      <c r="B7">
        <v>19434</v>
      </c>
      <c r="C7">
        <v>5993</v>
      </c>
      <c r="D7">
        <f t="shared" si="0"/>
        <v>30.84</v>
      </c>
    </row>
    <row r="8" spans="1:4" x14ac:dyDescent="0.45">
      <c r="A8">
        <v>2021</v>
      </c>
      <c r="B8">
        <v>19235</v>
      </c>
      <c r="C8">
        <v>6022</v>
      </c>
      <c r="D8">
        <f t="shared" si="0"/>
        <v>31.31</v>
      </c>
    </row>
    <row r="9" spans="1:4" x14ac:dyDescent="0.45">
      <c r="A9">
        <v>2022</v>
      </c>
      <c r="B9">
        <v>19483</v>
      </c>
      <c r="C9">
        <v>6228</v>
      </c>
      <c r="D9">
        <f t="shared" si="0"/>
        <v>31.97</v>
      </c>
    </row>
    <row r="10" spans="1:4" x14ac:dyDescent="0.45">
      <c r="A10">
        <v>2023</v>
      </c>
      <c r="B10">
        <v>19703</v>
      </c>
      <c r="C10">
        <v>6978</v>
      </c>
      <c r="D10">
        <f t="shared" si="0"/>
        <v>35.42</v>
      </c>
    </row>
    <row r="11" spans="1:4" x14ac:dyDescent="0.45">
      <c r="A11">
        <v>2024</v>
      </c>
      <c r="B11">
        <v>952</v>
      </c>
      <c r="C11">
        <v>571</v>
      </c>
      <c r="D11">
        <f t="shared" si="0"/>
        <v>59.98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A47C-9D56-41C8-BA14-1F52F3547309}">
  <dimension ref="A1:E11"/>
  <sheetViews>
    <sheetView tabSelected="1" workbookViewId="0">
      <selection activeCell="L12" sqref="L12"/>
    </sheetView>
  </sheetViews>
  <sheetFormatPr defaultRowHeight="14.25" x14ac:dyDescent="0.45"/>
  <cols>
    <col min="1" max="1" width="12.59765625" bestFit="1" customWidth="1"/>
    <col min="2" max="2" width="17.6640625" bestFit="1" customWidth="1"/>
    <col min="3" max="3" width="18.9296875" bestFit="1" customWidth="1"/>
    <col min="4" max="4" width="10.73046875" bestFit="1" customWidth="1"/>
  </cols>
  <sheetData>
    <row r="1" spans="1:5" x14ac:dyDescent="0.4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45">
      <c r="A2">
        <v>2015</v>
      </c>
      <c r="B2">
        <v>1489069038</v>
      </c>
      <c r="C2">
        <v>228905357</v>
      </c>
      <c r="D2">
        <f>SUM(B2:C2)</f>
        <v>1717974395</v>
      </c>
      <c r="E2">
        <f>ROUND(C2/D2*100, 2)</f>
        <v>13.32</v>
      </c>
    </row>
    <row r="3" spans="1:5" x14ac:dyDescent="0.45">
      <c r="A3">
        <v>2016</v>
      </c>
      <c r="B3">
        <v>1489927043</v>
      </c>
      <c r="C3">
        <v>219361498</v>
      </c>
      <c r="D3">
        <f t="shared" ref="D3:D11" si="0">SUM(B3:C3)</f>
        <v>1709288541</v>
      </c>
      <c r="E3">
        <f t="shared" ref="E3:E11" si="1">ROUND(C3/D3*100, 2)</f>
        <v>12.83</v>
      </c>
    </row>
    <row r="4" spans="1:5" x14ac:dyDescent="0.45">
      <c r="A4">
        <v>2017</v>
      </c>
      <c r="B4">
        <v>1700804241</v>
      </c>
      <c r="C4">
        <v>326662949</v>
      </c>
      <c r="D4">
        <f t="shared" si="0"/>
        <v>2027467190</v>
      </c>
      <c r="E4">
        <f t="shared" si="1"/>
        <v>16.11</v>
      </c>
    </row>
    <row r="5" spans="1:5" x14ac:dyDescent="0.45">
      <c r="A5">
        <v>2018</v>
      </c>
      <c r="B5">
        <v>1627435490</v>
      </c>
      <c r="C5">
        <v>397489479</v>
      </c>
      <c r="D5">
        <f t="shared" si="0"/>
        <v>2024924969</v>
      </c>
      <c r="E5">
        <f t="shared" si="1"/>
        <v>19.63</v>
      </c>
    </row>
    <row r="6" spans="1:5" x14ac:dyDescent="0.45">
      <c r="A6">
        <v>2019</v>
      </c>
      <c r="B6">
        <v>1674037845</v>
      </c>
      <c r="C6">
        <v>421879963</v>
      </c>
      <c r="D6">
        <f t="shared" si="0"/>
        <v>2095917808</v>
      </c>
      <c r="E6">
        <f t="shared" si="1"/>
        <v>20.13</v>
      </c>
    </row>
    <row r="7" spans="1:5" x14ac:dyDescent="0.45">
      <c r="A7">
        <v>2020</v>
      </c>
      <c r="B7">
        <v>1479042250</v>
      </c>
      <c r="C7">
        <v>370441789</v>
      </c>
      <c r="D7">
        <f t="shared" si="0"/>
        <v>1849484039</v>
      </c>
      <c r="E7">
        <f t="shared" si="1"/>
        <v>20.03</v>
      </c>
    </row>
    <row r="8" spans="1:5" x14ac:dyDescent="0.45">
      <c r="A8">
        <v>2021</v>
      </c>
      <c r="B8">
        <v>1569371747</v>
      </c>
      <c r="C8">
        <v>316480860</v>
      </c>
      <c r="D8">
        <f t="shared" si="0"/>
        <v>1885852607</v>
      </c>
      <c r="E8">
        <f t="shared" si="1"/>
        <v>16.78</v>
      </c>
    </row>
    <row r="9" spans="1:5" x14ac:dyDescent="0.45">
      <c r="A9">
        <v>2022</v>
      </c>
      <c r="B9">
        <v>1727268240</v>
      </c>
      <c r="C9">
        <v>603700539</v>
      </c>
      <c r="D9">
        <f t="shared" si="0"/>
        <v>2330968779</v>
      </c>
      <c r="E9">
        <f t="shared" si="1"/>
        <v>25.9</v>
      </c>
    </row>
    <row r="10" spans="1:5" x14ac:dyDescent="0.45">
      <c r="A10">
        <v>2023</v>
      </c>
      <c r="B10">
        <v>1620345317</v>
      </c>
      <c r="C10">
        <v>1154714425</v>
      </c>
      <c r="D10">
        <f t="shared" si="0"/>
        <v>2775059742</v>
      </c>
      <c r="E10">
        <f t="shared" si="1"/>
        <v>41.61</v>
      </c>
    </row>
    <row r="11" spans="1:5" x14ac:dyDescent="0.45">
      <c r="A11">
        <v>2024</v>
      </c>
      <c r="B11">
        <v>7335181</v>
      </c>
      <c r="C11">
        <v>12457939</v>
      </c>
      <c r="D11">
        <f t="shared" si="0"/>
        <v>19793120</v>
      </c>
      <c r="E11">
        <f t="shared" si="1"/>
        <v>62.94</v>
      </c>
    </row>
  </sheetData>
  <pageMargins left="0.7" right="0.7" top="0.75" bottom="0.75" header="0.3" footer="0.3"/>
  <ignoredErrors>
    <ignoredError sqref="D2:D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 of Contracts</vt:lpstr>
      <vt:lpstr>Contract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Collins</dc:creator>
  <cp:lastModifiedBy>Liam Collins</cp:lastModifiedBy>
  <dcterms:created xsi:type="dcterms:W3CDTF">2024-07-18T19:17:11Z</dcterms:created>
  <dcterms:modified xsi:type="dcterms:W3CDTF">2024-07-18T20:10:35Z</dcterms:modified>
</cp:coreProperties>
</file>