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TELEFONO" sheetId="1" r:id="rId1"/>
    <sheet name="TABL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13" i="2"/>
  <c r="D18" i="2"/>
  <c r="D19" i="2" s="1"/>
  <c r="D20" i="2" s="1"/>
  <c r="D21" i="2" s="1"/>
  <c r="D22" i="2" s="1"/>
  <c r="D23" i="2" s="1"/>
  <c r="D24" i="2" s="1"/>
  <c r="D25" i="2" s="1"/>
  <c r="D26" i="2" s="1"/>
  <c r="D27" i="2" s="1"/>
  <c r="C27" i="2"/>
  <c r="C26" i="2"/>
  <c r="C25" i="2"/>
  <c r="C24" i="2"/>
  <c r="C23" i="2"/>
  <c r="C22" i="2"/>
  <c r="C21" i="2"/>
  <c r="C20" i="2"/>
  <c r="C19" i="2"/>
  <c r="C18" i="2"/>
  <c r="D2" i="2"/>
  <c r="D4" i="2"/>
  <c r="D5" i="2"/>
  <c r="D6" i="2"/>
  <c r="D7" i="2"/>
  <c r="D8" i="2"/>
  <c r="D9" i="2"/>
  <c r="D10" i="2"/>
  <c r="D11" i="2"/>
  <c r="D12" i="2"/>
  <c r="D3" i="2"/>
  <c r="C3" i="2"/>
  <c r="C4" i="2"/>
  <c r="C5" i="2"/>
  <c r="C6" i="2"/>
  <c r="C7" i="2"/>
  <c r="C8" i="2"/>
  <c r="C9" i="2"/>
  <c r="C10" i="2"/>
  <c r="C11" i="2"/>
  <c r="C12" i="2"/>
  <c r="C2" i="2"/>
  <c r="E3" i="2"/>
  <c r="E4" i="2" s="1"/>
  <c r="E5" i="2" s="1"/>
  <c r="E6" i="2" s="1"/>
  <c r="E7" i="2" s="1"/>
  <c r="E8" i="2" s="1"/>
  <c r="E9" i="2" s="1"/>
  <c r="E10" i="2" s="1"/>
  <c r="E11" i="2" s="1"/>
  <c r="E12" i="2" s="1"/>
  <c r="S32" i="1" l="1"/>
  <c r="S33" i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<sst xmlns="http://schemas.openxmlformats.org/spreadsheetml/2006/main" count="16" uniqueCount="7">
  <si>
    <t>time</t>
  </si>
  <si>
    <t>level</t>
  </si>
  <si>
    <t>consumo al minuto  percentuale (1 pull ogni 5 secondi)</t>
  </si>
  <si>
    <t>derivata media</t>
  </si>
  <si>
    <t>1 pull 5 sec</t>
  </si>
  <si>
    <t>1 pull 1 sec</t>
  </si>
  <si>
    <t>consumo/min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</si>
</sst>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/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TELEFONO!$D$7:$D$19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368"/>
        <c:axId val="304392712"/>
      </c:scatterChart>
      <c:valAx>
        <c:axId val="3043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2712"/>
        <c:crosses val="autoZero"/>
        <c:crossBetween val="midCat"/>
      </c:valAx>
      <c:valAx>
        <c:axId val="3043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TELEFONO!$D$28:$D$42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656"/>
        <c:axId val="308335672"/>
      </c:scatterChart>
      <c:valAx>
        <c:axId val="308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5672"/>
        <c:crosses val="autoZero"/>
        <c:crossBetween val="midCat"/>
      </c:valAx>
      <c:valAx>
        <c:axId val="30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5 sec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4361329833771E-2"/>
                  <c:y val="2.7076407115777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TABLET!$D$2:$D$12</c:f>
              <c:numCache>
                <c:formatCode>General</c:formatCode>
                <c:ptCount val="11"/>
                <c:pt idx="0">
                  <c:v>0</c:v>
                </c:pt>
                <c:pt idx="1">
                  <c:v>589</c:v>
                </c:pt>
                <c:pt idx="2">
                  <c:v>1131</c:v>
                </c:pt>
                <c:pt idx="3">
                  <c:v>1590</c:v>
                </c:pt>
                <c:pt idx="4">
                  <c:v>2052</c:v>
                </c:pt>
                <c:pt idx="5">
                  <c:v>2587</c:v>
                </c:pt>
                <c:pt idx="6">
                  <c:v>3147</c:v>
                </c:pt>
                <c:pt idx="7">
                  <c:v>3536</c:v>
                </c:pt>
                <c:pt idx="8">
                  <c:v>4033</c:v>
                </c:pt>
                <c:pt idx="9">
                  <c:v>4498</c:v>
                </c:pt>
                <c:pt idx="10">
                  <c:v>4987</c:v>
                </c:pt>
              </c:numCache>
            </c:numRef>
          </c:xVal>
          <c:yVal>
            <c:numRef>
              <c:f>TABLET!$E$2:$E$12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D-4E89-8DEC-DB295FED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2736"/>
        <c:axId val="297704048"/>
      </c:scatterChart>
      <c:valAx>
        <c:axId val="297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4048"/>
        <c:crosses val="autoZero"/>
        <c:crossBetween val="midCat"/>
      </c:valAx>
      <c:valAx>
        <c:axId val="297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1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38495188101487E-2"/>
                  <c:y val="1.1589020122484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TABLET!$C$17:$C$27</c:f>
              <c:numCache>
                <c:formatCode>General</c:formatCode>
                <c:ptCount val="11"/>
                <c:pt idx="0">
                  <c:v>0</c:v>
                </c:pt>
                <c:pt idx="1">
                  <c:v>672</c:v>
                </c:pt>
                <c:pt idx="2">
                  <c:v>837</c:v>
                </c:pt>
                <c:pt idx="3">
                  <c:v>1218</c:v>
                </c:pt>
                <c:pt idx="4">
                  <c:v>1822</c:v>
                </c:pt>
                <c:pt idx="5">
                  <c:v>2096</c:v>
                </c:pt>
                <c:pt idx="6">
                  <c:v>2472</c:v>
                </c:pt>
                <c:pt idx="7">
                  <c:v>3022</c:v>
                </c:pt>
                <c:pt idx="8">
                  <c:v>3340</c:v>
                </c:pt>
                <c:pt idx="9">
                  <c:v>3638</c:v>
                </c:pt>
                <c:pt idx="10">
                  <c:v>4272</c:v>
                </c:pt>
              </c:numCache>
            </c:numRef>
          </c:xVal>
          <c:yVal>
            <c:numRef>
              <c:f>TABLET!$D$17:$D$27</c:f>
              <c:numCache>
                <c:formatCode>General</c:formatCode>
                <c:ptCount val="11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742-B1C0-29DCF41F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4536"/>
        <c:axId val="297699128"/>
      </c:scatterChart>
      <c:valAx>
        <c:axId val="2976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9128"/>
        <c:crosses val="autoZero"/>
        <c:crossBetween val="midCat"/>
      </c:valAx>
      <c:valAx>
        <c:axId val="297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47625</xdr:rowOff>
    </xdr:from>
    <xdr:to>
      <xdr:col>14</xdr:col>
      <xdr:colOff>142875</xdr:colOff>
      <xdr:row>14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C32D2E-9A65-4567-8287-03C1584B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16</xdr:row>
      <xdr:rowOff>123825</xdr:rowOff>
    </xdr:from>
    <xdr:to>
      <xdr:col>14</xdr:col>
      <xdr:colOff>152400</xdr:colOff>
      <xdr:row>31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F724F6-D994-4252-8CA4-084BEF71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5"/>
  <sheetViews>
    <sheetView workbookViewId="0">
      <selection activeCell="C6" sqref="C6:D19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9" x14ac:dyDescent="0.25">
      <c r="C17" s="3">
        <v>818</v>
      </c>
      <c r="D17" s="3">
        <v>78</v>
      </c>
    </row>
    <row r="18" spans="2:19" x14ac:dyDescent="0.25">
      <c r="C18" s="3">
        <v>956</v>
      </c>
      <c r="D18" s="3">
        <v>76</v>
      </c>
    </row>
    <row r="19" spans="2:19" x14ac:dyDescent="0.25">
      <c r="C19" s="3">
        <v>1053</v>
      </c>
      <c r="D19" s="3">
        <v>75</v>
      </c>
    </row>
    <row r="20" spans="2:19" x14ac:dyDescent="0.25">
      <c r="C20" s="1"/>
      <c r="D20" s="1"/>
    </row>
    <row r="23" spans="2:19" x14ac:dyDescent="0.25">
      <c r="G23" t="s">
        <v>2</v>
      </c>
      <c r="J23">
        <f>0.0151*60</f>
        <v>0.90600000000000003</v>
      </c>
    </row>
    <row r="24" spans="2:19" x14ac:dyDescent="0.25">
      <c r="G24" t="s">
        <v>3</v>
      </c>
      <c r="J24">
        <v>-1.5100000000000001E-2</v>
      </c>
    </row>
    <row r="25" spans="2:19" x14ac:dyDescent="0.25">
      <c r="B25">
        <v>0</v>
      </c>
      <c r="D25">
        <v>92</v>
      </c>
    </row>
    <row r="26" spans="2:19" x14ac:dyDescent="0.25">
      <c r="B26">
        <v>108</v>
      </c>
      <c r="D26">
        <v>91</v>
      </c>
    </row>
    <row r="27" spans="2:19" x14ac:dyDescent="0.25">
      <c r="B27">
        <v>183</v>
      </c>
      <c r="D27">
        <v>90</v>
      </c>
    </row>
    <row r="28" spans="2:19" x14ac:dyDescent="0.25">
      <c r="B28">
        <v>250</v>
      </c>
      <c r="C28">
        <f>B28-250</f>
        <v>0</v>
      </c>
      <c r="D28">
        <v>89</v>
      </c>
    </row>
    <row r="29" spans="2:19" x14ac:dyDescent="0.25">
      <c r="B29">
        <v>310</v>
      </c>
      <c r="C29">
        <f t="shared" ref="C29:C42" si="0">B29-250</f>
        <v>60</v>
      </c>
      <c r="D29">
        <v>88</v>
      </c>
    </row>
    <row r="30" spans="2:19" x14ac:dyDescent="0.25">
      <c r="B30">
        <v>385</v>
      </c>
      <c r="C30">
        <f t="shared" si="0"/>
        <v>135</v>
      </c>
      <c r="D30">
        <v>87</v>
      </c>
    </row>
    <row r="31" spans="2:19" x14ac:dyDescent="0.25">
      <c r="B31">
        <v>453</v>
      </c>
      <c r="C31">
        <f t="shared" si="0"/>
        <v>203</v>
      </c>
      <c r="D31">
        <v>86</v>
      </c>
    </row>
    <row r="32" spans="2:19" x14ac:dyDescent="0.25">
      <c r="B32">
        <v>522</v>
      </c>
      <c r="C32">
        <f t="shared" si="0"/>
        <v>272</v>
      </c>
      <c r="D32">
        <v>85</v>
      </c>
      <c r="S32">
        <f>1053/60</f>
        <v>17.55</v>
      </c>
    </row>
    <row r="33" spans="2:19" x14ac:dyDescent="0.25">
      <c r="B33">
        <v>588</v>
      </c>
      <c r="C33">
        <f t="shared" si="0"/>
        <v>338</v>
      </c>
      <c r="D33">
        <v>84</v>
      </c>
      <c r="S33">
        <f>929/60</f>
        <v>15.483333333333333</v>
      </c>
    </row>
    <row r="34" spans="2:19" x14ac:dyDescent="0.25">
      <c r="B34">
        <v>654</v>
      </c>
      <c r="C34">
        <f t="shared" si="0"/>
        <v>404</v>
      </c>
      <c r="D34">
        <v>83</v>
      </c>
    </row>
    <row r="35" spans="2:19" x14ac:dyDescent="0.25">
      <c r="B35">
        <v>699</v>
      </c>
      <c r="C35">
        <f t="shared" si="0"/>
        <v>449</v>
      </c>
      <c r="D35">
        <v>82</v>
      </c>
    </row>
    <row r="36" spans="2:19" x14ac:dyDescent="0.25">
      <c r="B36">
        <v>774</v>
      </c>
      <c r="C36">
        <f t="shared" si="0"/>
        <v>524</v>
      </c>
      <c r="D36">
        <v>81</v>
      </c>
    </row>
    <row r="37" spans="2:19" x14ac:dyDescent="0.25">
      <c r="B37">
        <v>841</v>
      </c>
      <c r="C37">
        <f t="shared" si="0"/>
        <v>591</v>
      </c>
      <c r="D37">
        <v>80</v>
      </c>
    </row>
    <row r="38" spans="2:19" x14ac:dyDescent="0.25">
      <c r="B38">
        <v>914</v>
      </c>
      <c r="C38">
        <f t="shared" si="0"/>
        <v>664</v>
      </c>
      <c r="D38">
        <v>79</v>
      </c>
    </row>
    <row r="39" spans="2:19" x14ac:dyDescent="0.25">
      <c r="B39">
        <v>982</v>
      </c>
      <c r="C39">
        <f t="shared" si="0"/>
        <v>732</v>
      </c>
      <c r="D39">
        <v>78</v>
      </c>
    </row>
    <row r="40" spans="2:19" x14ac:dyDescent="0.25">
      <c r="B40">
        <v>1049</v>
      </c>
      <c r="C40">
        <f t="shared" si="0"/>
        <v>799</v>
      </c>
      <c r="D40">
        <v>77</v>
      </c>
    </row>
    <row r="41" spans="2:19" x14ac:dyDescent="0.25">
      <c r="B41">
        <v>1118</v>
      </c>
      <c r="C41">
        <f t="shared" si="0"/>
        <v>868</v>
      </c>
      <c r="D41">
        <v>76</v>
      </c>
    </row>
    <row r="42" spans="2:19" x14ac:dyDescent="0.25">
      <c r="B42">
        <v>1179</v>
      </c>
      <c r="C42">
        <f t="shared" si="0"/>
        <v>929</v>
      </c>
      <c r="D42">
        <v>75</v>
      </c>
    </row>
    <row r="51" spans="3:4" x14ac:dyDescent="0.25">
      <c r="C51">
        <v>0</v>
      </c>
      <c r="D51">
        <v>89</v>
      </c>
    </row>
    <row r="52" spans="3:4" x14ac:dyDescent="0.25">
      <c r="D52">
        <f>D51-1</f>
        <v>88</v>
      </c>
    </row>
    <row r="53" spans="3:4" x14ac:dyDescent="0.25">
      <c r="D53">
        <f t="shared" ref="D53:D65" si="1">D52-1</f>
        <v>87</v>
      </c>
    </row>
    <row r="54" spans="3:4" x14ac:dyDescent="0.25">
      <c r="D54">
        <f t="shared" si="1"/>
        <v>86</v>
      </c>
    </row>
    <row r="55" spans="3:4" x14ac:dyDescent="0.25">
      <c r="D55">
        <f t="shared" si="1"/>
        <v>85</v>
      </c>
    </row>
    <row r="56" spans="3:4" x14ac:dyDescent="0.25">
      <c r="D56">
        <f t="shared" si="1"/>
        <v>84</v>
      </c>
    </row>
    <row r="57" spans="3:4" x14ac:dyDescent="0.25">
      <c r="D57">
        <f t="shared" si="1"/>
        <v>83</v>
      </c>
    </row>
    <row r="58" spans="3:4" x14ac:dyDescent="0.25">
      <c r="D58">
        <f t="shared" si="1"/>
        <v>82</v>
      </c>
    </row>
    <row r="59" spans="3:4" x14ac:dyDescent="0.25">
      <c r="D59">
        <f t="shared" si="1"/>
        <v>81</v>
      </c>
    </row>
    <row r="60" spans="3:4" x14ac:dyDescent="0.25">
      <c r="D60">
        <f t="shared" si="1"/>
        <v>80</v>
      </c>
    </row>
    <row r="61" spans="3:4" x14ac:dyDescent="0.25">
      <c r="D61">
        <f t="shared" si="1"/>
        <v>79</v>
      </c>
    </row>
    <row r="62" spans="3:4" x14ac:dyDescent="0.25">
      <c r="D62">
        <f t="shared" si="1"/>
        <v>78</v>
      </c>
    </row>
    <row r="63" spans="3:4" x14ac:dyDescent="0.25">
      <c r="D63">
        <f t="shared" si="1"/>
        <v>77</v>
      </c>
    </row>
    <row r="64" spans="3:4" x14ac:dyDescent="0.25">
      <c r="D64">
        <f t="shared" si="1"/>
        <v>76</v>
      </c>
    </row>
    <row r="65" spans="4:4" x14ac:dyDescent="0.25">
      <c r="D65">
        <f t="shared" si="1"/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R3" sqref="R3"/>
    </sheetView>
  </sheetViews>
  <sheetFormatPr defaultRowHeight="15" x14ac:dyDescent="0.25"/>
  <cols>
    <col min="4" max="4" width="12.85546875" bestFit="1" customWidth="1"/>
  </cols>
  <sheetData>
    <row r="1" spans="1:5" x14ac:dyDescent="0.25">
      <c r="A1" s="10" t="s">
        <v>4</v>
      </c>
      <c r="B1" s="10"/>
      <c r="C1" s="10"/>
      <c r="D1" s="2" t="s">
        <v>0</v>
      </c>
      <c r="E1" s="2" t="s">
        <v>1</v>
      </c>
    </row>
    <row r="2" spans="1:5" x14ac:dyDescent="0.25">
      <c r="A2">
        <v>9</v>
      </c>
      <c r="B2">
        <v>54</v>
      </c>
      <c r="C2">
        <f>A2*60+B2</f>
        <v>594</v>
      </c>
      <c r="D2" s="3">
        <f>C2-$C$2</f>
        <v>0</v>
      </c>
      <c r="E2" s="3">
        <v>90</v>
      </c>
    </row>
    <row r="3" spans="1:5" x14ac:dyDescent="0.25">
      <c r="A3">
        <v>19</v>
      </c>
      <c r="B3">
        <v>43</v>
      </c>
      <c r="C3">
        <f t="shared" ref="C3:C12" si="0">A3*60+B3</f>
        <v>1183</v>
      </c>
      <c r="D3" s="3">
        <f>C3-$C$2</f>
        <v>589</v>
      </c>
      <c r="E3" s="3">
        <f t="shared" ref="E3:E12" si="1">E2-1</f>
        <v>89</v>
      </c>
    </row>
    <row r="4" spans="1:5" x14ac:dyDescent="0.25">
      <c r="A4">
        <v>28</v>
      </c>
      <c r="B4">
        <v>45</v>
      </c>
      <c r="C4">
        <f t="shared" si="0"/>
        <v>1725</v>
      </c>
      <c r="D4" s="3">
        <f t="shared" ref="D4:D12" si="2">C4-$C$2</f>
        <v>1131</v>
      </c>
      <c r="E4" s="3">
        <f t="shared" si="1"/>
        <v>88</v>
      </c>
    </row>
    <row r="5" spans="1:5" x14ac:dyDescent="0.25">
      <c r="A5">
        <v>36</v>
      </c>
      <c r="B5">
        <v>24</v>
      </c>
      <c r="C5">
        <f t="shared" si="0"/>
        <v>2184</v>
      </c>
      <c r="D5" s="3">
        <f t="shared" si="2"/>
        <v>1590</v>
      </c>
      <c r="E5" s="3">
        <f t="shared" si="1"/>
        <v>87</v>
      </c>
    </row>
    <row r="6" spans="1:5" x14ac:dyDescent="0.25">
      <c r="A6">
        <v>44</v>
      </c>
      <c r="B6">
        <v>6</v>
      </c>
      <c r="C6">
        <f t="shared" si="0"/>
        <v>2646</v>
      </c>
      <c r="D6" s="3">
        <f t="shared" si="2"/>
        <v>2052</v>
      </c>
      <c r="E6" s="3">
        <f t="shared" si="1"/>
        <v>86</v>
      </c>
    </row>
    <row r="7" spans="1:5" x14ac:dyDescent="0.25">
      <c r="A7">
        <v>53</v>
      </c>
      <c r="B7">
        <v>1</v>
      </c>
      <c r="C7">
        <f t="shared" si="0"/>
        <v>3181</v>
      </c>
      <c r="D7" s="3">
        <f t="shared" si="2"/>
        <v>2587</v>
      </c>
      <c r="E7" s="3">
        <f t="shared" si="1"/>
        <v>85</v>
      </c>
    </row>
    <row r="8" spans="1:5" x14ac:dyDescent="0.25">
      <c r="A8">
        <v>62</v>
      </c>
      <c r="B8">
        <v>21</v>
      </c>
      <c r="C8">
        <f t="shared" si="0"/>
        <v>3741</v>
      </c>
      <c r="D8" s="3">
        <f t="shared" si="2"/>
        <v>3147</v>
      </c>
      <c r="E8" s="3">
        <f t="shared" si="1"/>
        <v>84</v>
      </c>
    </row>
    <row r="9" spans="1:5" x14ac:dyDescent="0.25">
      <c r="A9">
        <v>68</v>
      </c>
      <c r="B9">
        <v>50</v>
      </c>
      <c r="C9">
        <f t="shared" si="0"/>
        <v>4130</v>
      </c>
      <c r="D9" s="3">
        <f t="shared" si="2"/>
        <v>3536</v>
      </c>
      <c r="E9" s="3">
        <f t="shared" si="1"/>
        <v>83</v>
      </c>
    </row>
    <row r="10" spans="1:5" x14ac:dyDescent="0.25">
      <c r="A10">
        <v>77</v>
      </c>
      <c r="B10">
        <v>7</v>
      </c>
      <c r="C10">
        <f t="shared" si="0"/>
        <v>4627</v>
      </c>
      <c r="D10" s="3">
        <f t="shared" si="2"/>
        <v>4033</v>
      </c>
      <c r="E10" s="3">
        <f t="shared" si="1"/>
        <v>82</v>
      </c>
    </row>
    <row r="11" spans="1:5" x14ac:dyDescent="0.25">
      <c r="A11">
        <v>84</v>
      </c>
      <c r="B11">
        <v>52</v>
      </c>
      <c r="C11">
        <f t="shared" si="0"/>
        <v>5092</v>
      </c>
      <c r="D11" s="3">
        <f t="shared" si="2"/>
        <v>4498</v>
      </c>
      <c r="E11" s="3">
        <f t="shared" si="1"/>
        <v>81</v>
      </c>
    </row>
    <row r="12" spans="1:5" x14ac:dyDescent="0.25">
      <c r="A12" s="4">
        <v>93</v>
      </c>
      <c r="B12" s="4">
        <v>1</v>
      </c>
      <c r="C12" s="4">
        <f t="shared" si="0"/>
        <v>5581</v>
      </c>
      <c r="D12" s="5">
        <f t="shared" si="2"/>
        <v>4987</v>
      </c>
      <c r="E12" s="5">
        <f t="shared" si="1"/>
        <v>80</v>
      </c>
    </row>
    <row r="13" spans="1:5" x14ac:dyDescent="0.25">
      <c r="A13" s="11" t="s">
        <v>6</v>
      </c>
      <c r="B13" s="11"/>
      <c r="C13" s="3">
        <f>0.002*60</f>
        <v>0.12</v>
      </c>
      <c r="D13" s="9" t="s">
        <v>3</v>
      </c>
      <c r="E13">
        <v>-2E-3</v>
      </c>
    </row>
    <row r="14" spans="1:5" x14ac:dyDescent="0.25">
      <c r="C14" s="3"/>
      <c r="D14" s="3"/>
    </row>
    <row r="15" spans="1:5" x14ac:dyDescent="0.25">
      <c r="A15" s="6"/>
      <c r="B15" s="6"/>
      <c r="C15" s="6"/>
      <c r="D15" s="6"/>
    </row>
    <row r="16" spans="1:5" x14ac:dyDescent="0.25">
      <c r="A16" s="10" t="s">
        <v>5</v>
      </c>
      <c r="B16" s="10"/>
      <c r="C16" s="2" t="s">
        <v>0</v>
      </c>
      <c r="D16" s="2" t="s">
        <v>1</v>
      </c>
    </row>
    <row r="17" spans="1:5" x14ac:dyDescent="0.25">
      <c r="A17">
        <v>0</v>
      </c>
      <c r="B17">
        <v>0</v>
      </c>
      <c r="C17">
        <v>0</v>
      </c>
      <c r="D17" s="3">
        <v>80</v>
      </c>
    </row>
    <row r="18" spans="1:5" x14ac:dyDescent="0.25">
      <c r="A18">
        <v>11</v>
      </c>
      <c r="B18">
        <v>12</v>
      </c>
      <c r="C18">
        <f t="shared" ref="C18:C27" si="3">A18*60+B18</f>
        <v>672</v>
      </c>
      <c r="D18" s="3">
        <f t="shared" ref="D18:D27" si="4">D17-1</f>
        <v>79</v>
      </c>
    </row>
    <row r="19" spans="1:5" x14ac:dyDescent="0.25">
      <c r="A19">
        <v>13</v>
      </c>
      <c r="B19">
        <v>57</v>
      </c>
      <c r="C19">
        <f t="shared" si="3"/>
        <v>837</v>
      </c>
      <c r="D19" s="3">
        <f t="shared" si="4"/>
        <v>78</v>
      </c>
    </row>
    <row r="20" spans="1:5" x14ac:dyDescent="0.25">
      <c r="A20">
        <v>20</v>
      </c>
      <c r="B20">
        <v>18</v>
      </c>
      <c r="C20">
        <f t="shared" si="3"/>
        <v>1218</v>
      </c>
      <c r="D20" s="3">
        <f t="shared" si="4"/>
        <v>77</v>
      </c>
    </row>
    <row r="21" spans="1:5" x14ac:dyDescent="0.25">
      <c r="A21">
        <v>30</v>
      </c>
      <c r="B21">
        <v>22</v>
      </c>
      <c r="C21">
        <f t="shared" si="3"/>
        <v>1822</v>
      </c>
      <c r="D21" s="3">
        <f t="shared" si="4"/>
        <v>76</v>
      </c>
    </row>
    <row r="22" spans="1:5" x14ac:dyDescent="0.25">
      <c r="A22">
        <v>34</v>
      </c>
      <c r="B22">
        <v>56</v>
      </c>
      <c r="C22">
        <f t="shared" si="3"/>
        <v>2096</v>
      </c>
      <c r="D22" s="3">
        <f t="shared" si="4"/>
        <v>75</v>
      </c>
    </row>
    <row r="23" spans="1:5" x14ac:dyDescent="0.25">
      <c r="A23">
        <v>41</v>
      </c>
      <c r="B23">
        <v>12</v>
      </c>
      <c r="C23">
        <f t="shared" si="3"/>
        <v>2472</v>
      </c>
      <c r="D23" s="3">
        <f t="shared" si="4"/>
        <v>74</v>
      </c>
    </row>
    <row r="24" spans="1:5" x14ac:dyDescent="0.25">
      <c r="A24">
        <v>50</v>
      </c>
      <c r="B24">
        <v>22</v>
      </c>
      <c r="C24">
        <f t="shared" si="3"/>
        <v>3022</v>
      </c>
      <c r="D24" s="3">
        <f t="shared" si="4"/>
        <v>73</v>
      </c>
    </row>
    <row r="25" spans="1:5" x14ac:dyDescent="0.25">
      <c r="A25" s="7">
        <v>55</v>
      </c>
      <c r="B25" s="7">
        <v>40</v>
      </c>
      <c r="C25" s="7">
        <f t="shared" si="3"/>
        <v>3340</v>
      </c>
      <c r="D25" s="8">
        <f t="shared" si="4"/>
        <v>72</v>
      </c>
    </row>
    <row r="26" spans="1:5" x14ac:dyDescent="0.25">
      <c r="A26">
        <v>60</v>
      </c>
      <c r="B26">
        <v>38</v>
      </c>
      <c r="C26">
        <f t="shared" si="3"/>
        <v>3638</v>
      </c>
      <c r="D26" s="3">
        <f t="shared" si="4"/>
        <v>71</v>
      </c>
    </row>
    <row r="27" spans="1:5" x14ac:dyDescent="0.25">
      <c r="A27" s="4">
        <v>71</v>
      </c>
      <c r="B27" s="4">
        <v>12</v>
      </c>
      <c r="C27" s="4">
        <f t="shared" si="3"/>
        <v>4272</v>
      </c>
      <c r="D27" s="5">
        <f t="shared" si="4"/>
        <v>70</v>
      </c>
    </row>
    <row r="28" spans="1:5" x14ac:dyDescent="0.25">
      <c r="A28" s="11" t="s">
        <v>6</v>
      </c>
      <c r="B28" s="11"/>
      <c r="C28" s="3">
        <f>0.0024*60</f>
        <v>0.14399999999999999</v>
      </c>
      <c r="D28" s="9" t="s">
        <v>3</v>
      </c>
      <c r="E28">
        <v>-2.3999999999999998E-3</v>
      </c>
    </row>
  </sheetData>
  <mergeCells count="4">
    <mergeCell ref="A1:C1"/>
    <mergeCell ref="A16:B16"/>
    <mergeCell ref="A13:B13"/>
    <mergeCell ref="A28:B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TELEFONO</vt:lpstr>
      <vt:lpstr>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2017-05-05T14:41:31Z</dcterms:modified>
</cp:coreProperties>
</file>