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xr:revisionPtr revIDLastSave="0" documentId="13_ncr:801_{0BBA85F7-6C82-438F-BFDA-C339AE9C243F}" xr6:coauthVersionLast="45" xr6:coauthVersionMax="45" xr10:uidLastSave="{00000000-0000-0000-0000-000000000000}"/>
  <bookViews>
    <workbookView xWindow="345" yWindow="705" windowWidth="21000" windowHeight="11385" activeTab="1" xr2:uid="{00000000-000D-0000-FFFF-FFFF00000000}"/>
  </bookViews>
  <sheets>
    <sheet name="Paramètres" sheetId="1" r:id="rId1"/>
    <sheet name="Suivi" sheetId="2" r:id="rId2"/>
    <sheet name="Pilotage" sheetId="3" state="hidden" r:id="rId3"/>
  </sheets>
  <calcPr calcId="191029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<sst xmlns="http://schemas.openxmlformats.org/spreadsheetml/2006/main" count="115" uniqueCount="46">
  <si>
    <t>Paramètres à renseigner avant d'exploiter l'onglet de suivi</t>
  </si>
  <si>
    <t>Heures travaillées / jour</t>
  </si>
  <si>
    <t>Membres de l'équipe</t>
  </si>
  <si>
    <t>Statuts des tâches</t>
  </si>
  <si>
    <t>A faire</t>
  </si>
  <si>
    <t>En cours</t>
  </si>
  <si>
    <t>A Tester</t>
  </si>
  <si>
    <t>Terminé</t>
  </si>
  <si>
    <t>Liste des tâches / Evaluation du reste à faire</t>
  </si>
  <si>
    <t>Itérations</t>
  </si>
  <si>
    <t>Tâche à réaliser</t>
  </si>
  <si>
    <t>Responsable de la tâche</t>
  </si>
  <si>
    <t>Statut</t>
  </si>
  <si>
    <t>Estimation Originale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</si>
  <si>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</si>
  <si>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</si>
  <si>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</si>
  <si>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</si>
  <si>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</si>
  <si>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Jour 6
reste à faire</t>
  </si>
  <si>
    <t>Jour 7
reste à faire</t>
  </si>
  <si>
    <t>Jour 8
reste à faire</t>
  </si>
  <si>
    <t>Jour 9
reste à faire</t>
  </si>
  <si>
    <t>Jour 10
reste à faire</t>
  </si>
  <si>
    <t>Préparation</t>
  </si>
  <si>
    <t>Créer la base de données</t>
  </si>
  <si>
    <t>Installer et configurer l’environnement de développement</t>
  </si>
  <si>
    <t>1001 – Se connecter</t>
  </si>
  <si>
    <t>couche BO</t>
  </si>
  <si>
    <t>couche DAL</t>
  </si>
  <si>
    <t>couche BLL</t>
  </si>
  <si>
    <t>couche IHM</t>
  </si>
  <si>
    <t>Tests fonctionnels</t>
  </si>
  <si>
    <t>Charge estimée/reste à faire en heures</t>
  </si>
  <si>
    <t>Total heures (heures travaillées par jour * homme(s))</t>
  </si>
  <si>
    <t>Alexis Meysson</t>
  </si>
  <si>
    <t>Romain BELLAMY</t>
  </si>
  <si>
    <t>Jolan VANDENBROUCQUE</t>
  </si>
  <si>
    <t>1003 - S'inscrire</t>
  </si>
  <si>
    <t>1009  - Se déconnecter</t>
  </si>
  <si>
    <t>faire login + mdp incorrect =&gt; message error</t>
  </si>
  <si>
    <t>securiser formulaire</t>
  </si>
  <si>
    <t>2001- Vendre un article</t>
  </si>
  <si>
    <t>2004 - Liste enchere mode deconnecter</t>
  </si>
  <si>
    <t>2005 - Liste enchere mode connecter</t>
  </si>
  <si>
    <t>2006 - Faire une enchere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</si>
</sst>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2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FCE4D6"/>
        <bgColor rgb="FFFCE4D6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6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3" borderId="0" xfId="0" applyFont="1" applyFill="1"/>
    <xf numFmtId="0" fontId="3" fillId="0" borderId="0" xfId="0" applyFont="1"/>
    <xf numFmtId="0" fontId="2" fillId="0" borderId="1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4" xfId="0" applyBorder="1"/>
    <xf numFmtId="0" fontId="3" fillId="3" borderId="5" xfId="0" applyFont="1" applyFill="1" applyBorder="1"/>
    <xf numFmtId="0" fontId="0" fillId="0" borderId="6" xfId="0" applyBorder="1"/>
    <xf numFmtId="0" fontId="2" fillId="3" borderId="3" xfId="0" applyFont="1" applyFill="1" applyBorder="1"/>
    <xf numFmtId="0" fontId="2" fillId="3" borderId="5" xfId="0" applyFont="1" applyFill="1" applyBorder="1"/>
    <xf numFmtId="0" fontId="0" fillId="4" borderId="0" xfId="0" applyFill="1"/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0" fillId="3" borderId="7" xfId="0" applyFill="1" applyBorder="1"/>
    <xf numFmtId="0" fontId="2" fillId="3" borderId="7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Fill="1" applyBorder="1"/>
    <xf numFmtId="0" fontId="0" fillId="0" borderId="7" xfId="0" applyBorder="1" applyAlignment="1">
      <alignment wrapText="1"/>
    </xf>
    <xf numFmtId="0" fontId="0" fillId="5" borderId="7" xfId="0" applyFill="1" applyBorder="1" applyAlignment="1">
      <alignment horizontal="center"/>
    </xf>
    <xf numFmtId="0" fontId="6" fillId="6" borderId="7" xfId="1" applyBorder="1"/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</cellXfs>
  <cellStyles count="2">
    <cellStyle name="Normal" xfId="0" builtinId="0" customBuiltin="1"/>
    <cellStyle name="Satisfaisant" xfId="1" builtinId="26"/>
  </cellStyles>
  <dxfs count="8"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 sz="1800" b="1" baseline="0">
                <a:solidFill>
                  <a:srgbClr val="404040"/>
                </a:solidFill>
                <a:latin typeface="Calibri"/>
              </a:defRPr>
            </a:pPr>
            <a:r>
              <a:rPr lang="fr-FR"/>
              <a:t>Avancement de l'itération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Courbe idéale</c:v>
          </c:tx>
          <c:spPr>
            <a:ln w="31680">
              <a:solidFill>
                <a:srgbClr val="5B9BD5"/>
              </a:solidFill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Lit>
              <c:formatCode>General</c:formatCode>
              <c:ptCount val="11"/>
              <c:pt idx="0">
                <c:v>70</c:v>
              </c:pt>
              <c:pt idx="1">
                <c:v>63</c:v>
              </c:pt>
              <c:pt idx="2">
                <c:v>56</c:v>
              </c:pt>
              <c:pt idx="3">
                <c:v>49</c:v>
              </c:pt>
              <c:pt idx="4">
                <c:v>42</c:v>
              </c:pt>
              <c:pt idx="5">
                <c:v>35</c:v>
              </c:pt>
              <c:pt idx="6">
                <c:v>28</c:v>
              </c:pt>
              <c:pt idx="7">
                <c:v>21</c:v>
              </c:pt>
              <c:pt idx="8">
                <c:v>14</c:v>
              </c:pt>
              <c:pt idx="9">
                <c:v>7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35D-4CAB-B6D0-BCADFFE6042F}"/>
            </c:ext>
          </c:extLst>
        </c:ser>
        <c:ser>
          <c:idx val="1"/>
          <c:order val="1"/>
          <c:tx>
            <c:v>Reste à faire</c:v>
          </c:tx>
          <c:spPr>
            <a:ln w="31680">
              <a:solidFill>
                <a:srgbClr val="ED7D31"/>
              </a:solidFill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Lit>
              <c:formatCode>General</c:formatCode>
              <c:ptCount val="11"/>
              <c:pt idx="0">
                <c:v>70</c:v>
              </c:pt>
              <c:pt idx="1">
                <c:v>70</c:v>
              </c:pt>
              <c:pt idx="2">
                <c:v>70</c:v>
              </c:pt>
              <c:pt idx="3">
                <c:v>70</c:v>
              </c:pt>
              <c:pt idx="4">
                <c:v>70</c:v>
              </c:pt>
              <c:pt idx="5">
                <c:v>70</c:v>
              </c:pt>
              <c:pt idx="6">
                <c:v>70</c:v>
              </c:pt>
              <c:pt idx="7">
                <c:v>70</c:v>
              </c:pt>
              <c:pt idx="8">
                <c:v>70</c:v>
              </c:pt>
              <c:pt idx="9">
                <c:v>70</c:v>
              </c:pt>
              <c:pt idx="10">
                <c:v>70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35D-4CAB-B6D0-BCADFFE6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092032"/>
        <c:axId val="611091704"/>
      </c:lineChart>
      <c:valAx>
        <c:axId val="611091704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crossAx val="611092032"/>
        <c:crosses val="autoZero"/>
        <c:crossBetween val="between"/>
      </c:valAx>
      <c:catAx>
        <c:axId val="611092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19080">
            <a:solidFill>
              <a:srgbClr val="404040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611091704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baseline="0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-80000" r="50000" b="180000"/>
      </a:path>
    </a:gradFill>
    <a:ln w="9360">
      <a:solidFill>
        <a:srgbClr val="BFBFBF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17280</xdr:colOff>
      <xdr:row>1</xdr:row>
      <xdr:rowOff>15120</xdr:rowOff>
    </xdr:from>
    <xdr:ext cx="8685360" cy="56768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97AF4-C12C-4DC9-963A-7D9BDE24C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4"/>
  <sheetViews>
    <sheetView workbookViewId="0">
      <selection activeCell="B21" sqref="B21"/>
    </sheetView>
  </sheetViews>
  <sheetFormatPr baseColWidth="10" defaultRowHeight="15" x14ac:dyDescent="0.25"/>
  <cols>
    <col min="1" max="1" width="26.28515625" customWidth="1"/>
    <col min="2" max="2" width="14.85546875" customWidth="1"/>
    <col min="3" max="3" width="34.7109375" customWidth="1"/>
    <col min="4" max="5" width="14.85546875" customWidth="1"/>
    <col min="6" max="6" width="26" customWidth="1"/>
    <col min="7" max="1024" width="14.85546875" customWidth="1"/>
  </cols>
  <sheetData>
    <row r="1" spans="2:5" ht="64.900000000000006" customHeight="1" x14ac:dyDescent="0.25">
      <c r="B1" s="24" t="s">
        <v>0</v>
      </c>
      <c r="C1" s="24"/>
      <c r="D1" s="24"/>
      <c r="E1" s="24"/>
    </row>
    <row r="2" spans="2:5" ht="18.75" x14ac:dyDescent="0.3">
      <c r="C2" s="1" t="s">
        <v>1</v>
      </c>
      <c r="D2" s="2">
        <v>7</v>
      </c>
    </row>
    <row r="3" spans="2:5" ht="18.75" x14ac:dyDescent="0.3">
      <c r="D3" s="3"/>
    </row>
    <row r="4" spans="2:5" ht="18.75" x14ac:dyDescent="0.3">
      <c r="C4" s="4" t="s">
        <v>2</v>
      </c>
      <c r="D4" s="5">
        <v>3</v>
      </c>
    </row>
    <row r="5" spans="2:5" ht="18.75" x14ac:dyDescent="0.3">
      <c r="C5" s="6" t="s">
        <v>35</v>
      </c>
      <c r="D5" s="7">
        <v>7</v>
      </c>
    </row>
    <row r="6" spans="2:5" ht="18.75" x14ac:dyDescent="0.3">
      <c r="C6" s="6" t="s">
        <v>36</v>
      </c>
      <c r="D6" s="7">
        <v>7</v>
      </c>
    </row>
    <row r="7" spans="2:5" ht="18.75" x14ac:dyDescent="0.3">
      <c r="C7" s="6" t="s">
        <v>37</v>
      </c>
      <c r="D7" s="7">
        <v>7</v>
      </c>
    </row>
    <row r="8" spans="2:5" ht="19.5" thickBot="1" x14ac:dyDescent="0.35">
      <c r="C8" s="8"/>
      <c r="D8" s="9"/>
    </row>
    <row r="9" spans="2:5" ht="15.75" thickBot="1" x14ac:dyDescent="0.3"/>
    <row r="10" spans="2:5" ht="18.75" x14ac:dyDescent="0.3">
      <c r="C10" s="4" t="s">
        <v>3</v>
      </c>
    </row>
    <row r="11" spans="2:5" ht="18.75" x14ac:dyDescent="0.3">
      <c r="C11" s="10" t="s">
        <v>4</v>
      </c>
      <c r="D11">
        <f>COUNTIF(Suivi!A:P,"A faire")</f>
        <v>2</v>
      </c>
    </row>
    <row r="12" spans="2:5" ht="18.75" x14ac:dyDescent="0.3">
      <c r="C12" s="10" t="s">
        <v>5</v>
      </c>
      <c r="D12">
        <f>COUNTIF(Suivi!A:P,"En cours")</f>
        <v>10</v>
      </c>
    </row>
    <row r="13" spans="2:5" ht="18.75" x14ac:dyDescent="0.3">
      <c r="C13" s="10" t="s">
        <v>6</v>
      </c>
      <c r="D13">
        <f>COUNTIF(Suivi!A:P,"A Tester")</f>
        <v>2</v>
      </c>
    </row>
    <row r="14" spans="2:5" ht="18.75" x14ac:dyDescent="0.3">
      <c r="C14" s="11" t="s">
        <v>7</v>
      </c>
      <c r="D14">
        <f>COUNTIF(Suivi!A:P,"Terminé")</f>
        <v>14</v>
      </c>
    </row>
  </sheetData>
  <mergeCells count="1">
    <mergeCell ref="B1:E1"/>
  </mergeCells>
  <dataValidations count="1">
    <dataValidation type="list" allowBlank="1" showInputMessage="1" showErrorMessage="1" sqref="C11:C14" xr:uid="{00000000-0002-0000-0000-000000000000}">
      <formula1>$C$11:$C$14</formula1>
    </dataValidation>
  </dataValidations>
  <pageMargins left="0.7" right="0.7" top="0.75" bottom="0.75" header="0.29999999999999993" footer="0.2999999999999999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5"/>
  <sheetViews>
    <sheetView tabSelected="1" topLeftCell="A44" workbookViewId="0">
      <selection activeCell="B68" sqref="B68"/>
    </sheetView>
  </sheetViews>
  <sheetFormatPr baseColWidth="10" defaultRowHeight="15" x14ac:dyDescent="0.25"/>
  <cols>
    <col min="1" max="1" width="14.85546875" customWidth="1"/>
    <col min="2" max="2" width="64.140625" customWidth="1"/>
    <col min="3" max="3" width="30.5703125" customWidth="1"/>
    <col min="4" max="4" width="14.85546875" customWidth="1"/>
    <col min="5" max="5" width="36.7109375" customWidth="1"/>
    <col min="6" max="1024" width="14.85546875" customWidth="1"/>
  </cols>
  <sheetData>
    <row r="1" spans="1:16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6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6" ht="41.45" customHeight="1" x14ac:dyDescent="0.25">
      <c r="A3" s="25" t="s">
        <v>8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6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6" ht="31.5" x14ac:dyDescent="0.25">
      <c r="A6" s="13" t="s">
        <v>9</v>
      </c>
      <c r="B6" s="13" t="s">
        <v>10</v>
      </c>
      <c r="C6" s="13" t="s">
        <v>11</v>
      </c>
      <c r="D6" s="13" t="s">
        <v>12</v>
      </c>
      <c r="E6" s="14" t="s">
        <v>13</v>
      </c>
      <c r="F6" s="14" t="s">
        <v>14</v>
      </c>
      <c r="G6" s="14" t="s">
        <v>15</v>
      </c>
      <c r="H6" s="14" t="s">
        <v>16</v>
      </c>
      <c r="I6" s="14" t="s">
        <v>17</v>
      </c>
      <c r="J6" s="14" t="s">
        <v>18</v>
      </c>
      <c r="K6" s="14" t="s">
        <v>19</v>
      </c>
      <c r="L6" s="14" t="s">
        <v>20</v>
      </c>
      <c r="M6" s="14" t="s">
        <v>21</v>
      </c>
      <c r="N6" s="14" t="s">
        <v>22</v>
      </c>
      <c r="O6" s="14" t="s">
        <v>23</v>
      </c>
    </row>
    <row r="7" spans="1:16" ht="18.75" x14ac:dyDescent="0.3">
      <c r="A7" s="15"/>
      <c r="B7" s="23" t="s">
        <v>24</v>
      </c>
      <c r="C7" s="16"/>
      <c r="D7" s="16"/>
      <c r="E7" s="17">
        <v>3</v>
      </c>
      <c r="F7" s="17">
        <f t="shared" ref="F7:O7" si="0">E7</f>
        <v>3</v>
      </c>
      <c r="G7" s="17">
        <f t="shared" si="0"/>
        <v>3</v>
      </c>
      <c r="H7" s="17">
        <f t="shared" si="0"/>
        <v>3</v>
      </c>
      <c r="I7" s="17">
        <f t="shared" si="0"/>
        <v>3</v>
      </c>
      <c r="J7" s="17">
        <f t="shared" si="0"/>
        <v>3</v>
      </c>
      <c r="K7" s="17">
        <f t="shared" si="0"/>
        <v>3</v>
      </c>
      <c r="L7" s="17">
        <f t="shared" si="0"/>
        <v>3</v>
      </c>
      <c r="M7" s="17">
        <f t="shared" si="0"/>
        <v>3</v>
      </c>
      <c r="N7" s="17">
        <f t="shared" si="0"/>
        <v>3</v>
      </c>
      <c r="O7" s="17">
        <f t="shared" si="0"/>
        <v>3</v>
      </c>
    </row>
    <row r="8" spans="1:16" ht="14.45" customHeight="1" x14ac:dyDescent="0.25">
      <c r="A8" s="26">
        <v>0</v>
      </c>
      <c r="B8" s="18" t="s">
        <v>25</v>
      </c>
      <c r="C8" s="19" t="s">
        <v>35</v>
      </c>
      <c r="D8" s="19" t="s">
        <v>7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6" ht="14.45" customHeight="1" x14ac:dyDescent="0.25">
      <c r="A9" s="26"/>
      <c r="B9" s="18" t="s">
        <v>26</v>
      </c>
      <c r="C9" s="19" t="s">
        <v>37</v>
      </c>
      <c r="D9" s="19" t="s">
        <v>7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6" ht="14.45" customHeight="1" x14ac:dyDescent="0.25">
      <c r="A10" s="26"/>
      <c r="B10" s="20" t="s">
        <v>26</v>
      </c>
      <c r="C10" s="19" t="s">
        <v>36</v>
      </c>
      <c r="D10" s="19" t="s">
        <v>7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6" ht="14.45" customHeight="1" x14ac:dyDescent="0.25">
      <c r="A11" s="26"/>
      <c r="B11" s="18" t="s">
        <v>26</v>
      </c>
      <c r="C11" s="19" t="s">
        <v>35</v>
      </c>
      <c r="D11" s="19" t="s">
        <v>7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6" x14ac:dyDescent="0.25">
      <c r="A12" s="26"/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6" ht="14.45" customHeight="1" x14ac:dyDescent="0.25">
      <c r="A13" s="26"/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6" ht="14.45" customHeight="1" x14ac:dyDescent="0.25">
      <c r="A14" s="26"/>
      <c r="B14" s="2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6" ht="18.75" x14ac:dyDescent="0.3">
      <c r="A15" s="27">
        <v>1</v>
      </c>
      <c r="B15" s="15" t="s">
        <v>27</v>
      </c>
      <c r="C15" s="16" t="s">
        <v>36</v>
      </c>
      <c r="D15" s="16" t="s">
        <v>5</v>
      </c>
      <c r="E15" s="17">
        <v>14</v>
      </c>
      <c r="F15" s="17">
        <f>E15</f>
        <v>14</v>
      </c>
      <c r="G15" s="17">
        <v>14</v>
      </c>
      <c r="H15" s="17">
        <f t="shared" ref="H15:O15" si="1">G15</f>
        <v>14</v>
      </c>
      <c r="I15" s="17">
        <f t="shared" si="1"/>
        <v>14</v>
      </c>
      <c r="J15" s="17">
        <f t="shared" si="1"/>
        <v>14</v>
      </c>
      <c r="K15" s="17">
        <f t="shared" si="1"/>
        <v>14</v>
      </c>
      <c r="L15" s="17">
        <f t="shared" si="1"/>
        <v>14</v>
      </c>
      <c r="M15" s="17">
        <f t="shared" si="1"/>
        <v>14</v>
      </c>
      <c r="N15" s="17">
        <f t="shared" si="1"/>
        <v>14</v>
      </c>
      <c r="O15" s="17">
        <f t="shared" si="1"/>
        <v>14</v>
      </c>
    </row>
    <row r="16" spans="1:16" x14ac:dyDescent="0.25">
      <c r="A16" s="27"/>
      <c r="B16" s="21" t="s">
        <v>28</v>
      </c>
      <c r="C16" s="19"/>
      <c r="D16" s="19" t="s">
        <v>5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1:15" x14ac:dyDescent="0.25">
      <c r="A17" s="27"/>
      <c r="B17" s="21" t="s">
        <v>29</v>
      </c>
      <c r="C17" s="19"/>
      <c r="D17" s="19" t="s">
        <v>5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 x14ac:dyDescent="0.25">
      <c r="A18" s="27"/>
      <c r="B18" s="21" t="s">
        <v>30</v>
      </c>
      <c r="C18" s="19"/>
      <c r="D18" s="19" t="s">
        <v>5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 x14ac:dyDescent="0.25">
      <c r="A19" s="27"/>
      <c r="B19" s="21" t="s">
        <v>40</v>
      </c>
      <c r="C19" s="19"/>
      <c r="D19" s="19" t="s">
        <v>4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ht="14.45" customHeight="1" x14ac:dyDescent="0.25">
      <c r="A20" s="27"/>
      <c r="B20" s="18" t="s">
        <v>31</v>
      </c>
      <c r="C20" s="19"/>
      <c r="D20" s="19" t="s">
        <v>5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5" x14ac:dyDescent="0.25">
      <c r="A21" s="27"/>
      <c r="B21" s="21" t="s">
        <v>32</v>
      </c>
      <c r="C21" s="19"/>
      <c r="D21" s="19" t="s">
        <v>6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1:15" ht="18.75" x14ac:dyDescent="0.3">
      <c r="A22" s="27"/>
      <c r="B22" s="15" t="s">
        <v>38</v>
      </c>
      <c r="C22" s="16" t="s">
        <v>37</v>
      </c>
      <c r="D22" s="16" t="s">
        <v>5</v>
      </c>
      <c r="E22" s="17">
        <v>0</v>
      </c>
      <c r="F22" s="17">
        <f t="shared" ref="F22:O22" si="2">E22</f>
        <v>0</v>
      </c>
      <c r="G22" s="17">
        <f t="shared" si="2"/>
        <v>0</v>
      </c>
      <c r="H22" s="17">
        <f t="shared" si="2"/>
        <v>0</v>
      </c>
      <c r="I22" s="17">
        <f t="shared" si="2"/>
        <v>0</v>
      </c>
      <c r="J22" s="17">
        <f t="shared" si="2"/>
        <v>0</v>
      </c>
      <c r="K22" s="17">
        <f t="shared" si="2"/>
        <v>0</v>
      </c>
      <c r="L22" s="17">
        <f t="shared" si="2"/>
        <v>0</v>
      </c>
      <c r="M22" s="17">
        <f t="shared" si="2"/>
        <v>0</v>
      </c>
      <c r="N22" s="17">
        <f t="shared" si="2"/>
        <v>0</v>
      </c>
      <c r="O22" s="17">
        <f t="shared" si="2"/>
        <v>0</v>
      </c>
    </row>
    <row r="23" spans="1:15" ht="14.45" customHeight="1" x14ac:dyDescent="0.25">
      <c r="A23" s="27"/>
      <c r="B23" s="21" t="s">
        <v>28</v>
      </c>
      <c r="C23" s="19"/>
      <c r="D23" s="19" t="s">
        <v>7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 ht="14.45" customHeight="1" x14ac:dyDescent="0.25">
      <c r="A24" s="27"/>
      <c r="B24" s="21" t="s">
        <v>29</v>
      </c>
      <c r="C24" s="19"/>
      <c r="D24" s="19" t="s">
        <v>7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 ht="14.45" customHeight="1" x14ac:dyDescent="0.25">
      <c r="A25" s="27"/>
      <c r="B25" s="21" t="s">
        <v>41</v>
      </c>
      <c r="C25" s="19"/>
      <c r="D25" s="19" t="s">
        <v>4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1:15" ht="14.45" customHeight="1" x14ac:dyDescent="0.25">
      <c r="A26" s="27"/>
      <c r="B26" s="21" t="s">
        <v>30</v>
      </c>
      <c r="C26" s="19"/>
      <c r="D26" s="19" t="s">
        <v>7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1:15" ht="14.45" customHeight="1" x14ac:dyDescent="0.25">
      <c r="A27" s="27"/>
      <c r="B27" s="18" t="s">
        <v>31</v>
      </c>
      <c r="C27" s="19"/>
      <c r="D27" s="19" t="s">
        <v>7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5" ht="14.45" customHeight="1" x14ac:dyDescent="0.25">
      <c r="A28" s="27"/>
      <c r="B28" s="21" t="s">
        <v>32</v>
      </c>
      <c r="C28" s="19"/>
      <c r="D28" s="19" t="s">
        <v>6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ht="18.75" x14ac:dyDescent="0.3">
      <c r="A29" s="27"/>
      <c r="B29" s="23" t="s">
        <v>39</v>
      </c>
      <c r="C29" s="16" t="s">
        <v>35</v>
      </c>
      <c r="D29" s="16" t="s">
        <v>7</v>
      </c>
      <c r="E29" s="17">
        <v>0</v>
      </c>
      <c r="F29" s="17">
        <f t="shared" ref="F29:O29" si="3">E29</f>
        <v>0</v>
      </c>
      <c r="G29" s="17">
        <f t="shared" si="3"/>
        <v>0</v>
      </c>
      <c r="H29" s="17">
        <f t="shared" si="3"/>
        <v>0</v>
      </c>
      <c r="I29" s="17">
        <f t="shared" si="3"/>
        <v>0</v>
      </c>
      <c r="J29" s="17">
        <f t="shared" si="3"/>
        <v>0</v>
      </c>
      <c r="K29" s="17">
        <f t="shared" si="3"/>
        <v>0</v>
      </c>
      <c r="L29" s="17">
        <f t="shared" si="3"/>
        <v>0</v>
      </c>
      <c r="M29" s="17">
        <f t="shared" si="3"/>
        <v>0</v>
      </c>
      <c r="N29" s="17">
        <f t="shared" si="3"/>
        <v>0</v>
      </c>
      <c r="O29" s="17">
        <f t="shared" si="3"/>
        <v>0</v>
      </c>
    </row>
    <row r="30" spans="1:15" ht="14.45" customHeight="1" x14ac:dyDescent="0.25">
      <c r="A30" s="27"/>
      <c r="B30" s="21" t="s">
        <v>28</v>
      </c>
      <c r="C30" s="19"/>
      <c r="D30" s="16" t="s">
        <v>7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1:15" ht="14.45" customHeight="1" x14ac:dyDescent="0.25">
      <c r="A31" s="27"/>
      <c r="B31" s="21" t="s">
        <v>29</v>
      </c>
      <c r="C31" s="19"/>
      <c r="D31" s="16" t="s">
        <v>7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5" ht="14.45" customHeight="1" x14ac:dyDescent="0.25">
      <c r="A32" s="27"/>
      <c r="B32" s="21" t="s">
        <v>30</v>
      </c>
      <c r="C32" s="19"/>
      <c r="D32" s="16" t="s">
        <v>7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ht="14.45" customHeight="1" x14ac:dyDescent="0.25">
      <c r="A33" s="27"/>
      <c r="B33" s="18" t="s">
        <v>31</v>
      </c>
      <c r="C33" s="19"/>
      <c r="D33" s="16" t="s">
        <v>7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5" ht="14.45" customHeight="1" x14ac:dyDescent="0.25">
      <c r="A34" s="27"/>
      <c r="B34" s="21" t="s">
        <v>32</v>
      </c>
      <c r="C34" s="19"/>
      <c r="D34" s="16" t="s">
        <v>7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ht="18.75" x14ac:dyDescent="0.3">
      <c r="A35" s="27"/>
      <c r="B35" s="15" t="s">
        <v>42</v>
      </c>
      <c r="C35" s="16" t="s">
        <v>35</v>
      </c>
      <c r="D35" s="16" t="s">
        <v>5</v>
      </c>
      <c r="E35" s="17">
        <v>0</v>
      </c>
      <c r="F35" s="17">
        <f t="shared" ref="F35:O35" si="4">E35</f>
        <v>0</v>
      </c>
      <c r="G35" s="17">
        <f t="shared" si="4"/>
        <v>0</v>
      </c>
      <c r="H35" s="17">
        <f t="shared" si="4"/>
        <v>0</v>
      </c>
      <c r="I35" s="17">
        <f t="shared" si="4"/>
        <v>0</v>
      </c>
      <c r="J35" s="17">
        <f t="shared" si="4"/>
        <v>0</v>
      </c>
      <c r="K35" s="17">
        <f t="shared" si="4"/>
        <v>0</v>
      </c>
      <c r="L35" s="17">
        <f t="shared" si="4"/>
        <v>0</v>
      </c>
      <c r="M35" s="17">
        <f t="shared" si="4"/>
        <v>0</v>
      </c>
      <c r="N35" s="17">
        <f t="shared" si="4"/>
        <v>0</v>
      </c>
      <c r="O35" s="17">
        <f t="shared" si="4"/>
        <v>0</v>
      </c>
    </row>
    <row r="36" spans="1:15" ht="14.45" customHeight="1" x14ac:dyDescent="0.25">
      <c r="A36" s="27"/>
      <c r="B36" s="21" t="s">
        <v>28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1:15" ht="14.45" customHeight="1" x14ac:dyDescent="0.25">
      <c r="A37" s="27"/>
      <c r="B37" s="21" t="s">
        <v>29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 ht="14.45" customHeight="1" x14ac:dyDescent="0.25">
      <c r="A38" s="27"/>
      <c r="B38" s="21" t="s">
        <v>30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 ht="14.45" customHeight="1" x14ac:dyDescent="0.25">
      <c r="A39" s="27"/>
      <c r="B39" s="21" t="s">
        <v>32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1:15" ht="14.45" customHeight="1" x14ac:dyDescent="0.25">
      <c r="A40" s="27"/>
      <c r="B40" s="18" t="s">
        <v>31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1:15" ht="18.75" x14ac:dyDescent="0.3">
      <c r="A41" s="27"/>
      <c r="B41" s="15" t="s">
        <v>43</v>
      </c>
      <c r="C41" s="16"/>
      <c r="D41" s="16" t="s">
        <v>5</v>
      </c>
      <c r="E41" s="17">
        <v>0</v>
      </c>
      <c r="F41" s="17">
        <f t="shared" ref="F41:O41" si="5">E41</f>
        <v>0</v>
      </c>
      <c r="G41" s="17">
        <f t="shared" si="5"/>
        <v>0</v>
      </c>
      <c r="H41" s="17">
        <f t="shared" si="5"/>
        <v>0</v>
      </c>
      <c r="I41" s="17">
        <f t="shared" si="5"/>
        <v>0</v>
      </c>
      <c r="J41" s="17">
        <f t="shared" si="5"/>
        <v>0</v>
      </c>
      <c r="K41" s="17">
        <f t="shared" si="5"/>
        <v>0</v>
      </c>
      <c r="L41" s="17">
        <f t="shared" si="5"/>
        <v>0</v>
      </c>
      <c r="M41" s="17">
        <f t="shared" si="5"/>
        <v>0</v>
      </c>
      <c r="N41" s="17">
        <f t="shared" si="5"/>
        <v>0</v>
      </c>
      <c r="O41" s="17">
        <f t="shared" si="5"/>
        <v>0</v>
      </c>
    </row>
    <row r="42" spans="1:15" ht="14.45" customHeight="1" x14ac:dyDescent="0.25">
      <c r="A42" s="27"/>
      <c r="B42" s="21" t="s">
        <v>28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1:15" ht="14.45" customHeight="1" x14ac:dyDescent="0.25">
      <c r="A43" s="27"/>
      <c r="B43" s="21" t="s">
        <v>29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 ht="14.45" customHeight="1" x14ac:dyDescent="0.25">
      <c r="A44" s="27"/>
      <c r="B44" s="21" t="s">
        <v>30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 ht="14.45" customHeight="1" x14ac:dyDescent="0.25">
      <c r="A45" s="27"/>
      <c r="B45" s="21" t="s">
        <v>32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</row>
    <row r="46" spans="1:15" ht="14.45" customHeight="1" x14ac:dyDescent="0.25">
      <c r="A46" s="27"/>
      <c r="B46" s="18" t="s">
        <v>31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1:15" ht="18.75" x14ac:dyDescent="0.3">
      <c r="A47" s="28">
        <v>2</v>
      </c>
      <c r="B47" s="15" t="s">
        <v>44</v>
      </c>
      <c r="C47" s="16"/>
      <c r="D47" s="16" t="s">
        <v>5</v>
      </c>
      <c r="E47" s="17">
        <v>0</v>
      </c>
      <c r="F47" s="17">
        <f t="shared" ref="F47:O47" si="6">E47</f>
        <v>0</v>
      </c>
      <c r="G47" s="17">
        <f t="shared" si="6"/>
        <v>0</v>
      </c>
      <c r="H47" s="17">
        <f t="shared" si="6"/>
        <v>0</v>
      </c>
      <c r="I47" s="17">
        <f t="shared" si="6"/>
        <v>0</v>
      </c>
      <c r="J47" s="17">
        <f t="shared" si="6"/>
        <v>0</v>
      </c>
      <c r="K47" s="17">
        <f t="shared" si="6"/>
        <v>0</v>
      </c>
      <c r="L47" s="17">
        <f t="shared" si="6"/>
        <v>0</v>
      </c>
      <c r="M47" s="17">
        <f t="shared" si="6"/>
        <v>0</v>
      </c>
      <c r="N47" s="17">
        <f t="shared" si="6"/>
        <v>0</v>
      </c>
      <c r="O47" s="17">
        <f t="shared" si="6"/>
        <v>0</v>
      </c>
    </row>
    <row r="48" spans="1:15" ht="14.45" customHeight="1" x14ac:dyDescent="0.25">
      <c r="A48" s="28"/>
      <c r="B48" s="21" t="s">
        <v>28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6" ht="14.45" customHeight="1" x14ac:dyDescent="0.25">
      <c r="A49" s="28"/>
      <c r="B49" s="21" t="s">
        <v>29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6" ht="14.45" customHeight="1" x14ac:dyDescent="0.25">
      <c r="A50" s="28"/>
      <c r="B50" s="21" t="s">
        <v>30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 spans="1:16" ht="14.45" customHeight="1" x14ac:dyDescent="0.25">
      <c r="A51" s="28"/>
      <c r="B51" s="21" t="s">
        <v>32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2" spans="1:16" ht="14.45" customHeight="1" x14ac:dyDescent="0.25">
      <c r="A52" s="28"/>
      <c r="B52" s="18" t="s">
        <v>31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1:16" ht="18.75" x14ac:dyDescent="0.3">
      <c r="A53" s="28"/>
      <c r="B53" s="15" t="s">
        <v>45</v>
      </c>
      <c r="C53" s="16" t="s">
        <v>36</v>
      </c>
      <c r="D53" s="16" t="s">
        <v>5</v>
      </c>
      <c r="E53" s="17">
        <v>0</v>
      </c>
      <c r="F53" s="17">
        <f t="shared" ref="F53:O53" si="7">E53</f>
        <v>0</v>
      </c>
      <c r="G53" s="17">
        <f t="shared" si="7"/>
        <v>0</v>
      </c>
      <c r="H53" s="17">
        <f t="shared" si="7"/>
        <v>0</v>
      </c>
      <c r="I53" s="17">
        <f t="shared" si="7"/>
        <v>0</v>
      </c>
      <c r="J53" s="17">
        <f t="shared" si="7"/>
        <v>0</v>
      </c>
      <c r="K53" s="17">
        <f t="shared" si="7"/>
        <v>0</v>
      </c>
      <c r="L53" s="17">
        <f t="shared" si="7"/>
        <v>0</v>
      </c>
      <c r="M53" s="17">
        <f t="shared" si="7"/>
        <v>0</v>
      </c>
      <c r="N53" s="17">
        <f t="shared" si="7"/>
        <v>0</v>
      </c>
      <c r="O53" s="17">
        <f t="shared" si="7"/>
        <v>0</v>
      </c>
    </row>
    <row r="54" spans="1:16" customFormat="1" ht="14.45" customHeight="1" x14ac:dyDescent="0.25">
      <c r="A54" s="28"/>
      <c r="B54" s="21" t="s">
        <v>28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6" customFormat="1" ht="14.45" customHeight="1" x14ac:dyDescent="0.25">
      <c r="A55" s="28"/>
      <c r="B55" s="21" t="s">
        <v>29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</row>
    <row r="56" spans="1:16" customFormat="1" ht="14.45" customHeight="1" x14ac:dyDescent="0.25">
      <c r="A56" s="28"/>
      <c r="B56" s="21" t="s">
        <v>30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spans="1:16" customFormat="1" ht="14.45" customHeight="1" x14ac:dyDescent="0.25">
      <c r="A57" s="28"/>
      <c r="B57" s="21" t="s">
        <v>32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</row>
    <row r="58" spans="1:16" customFormat="1" ht="14.45" customHeight="1" x14ac:dyDescent="0.25">
      <c r="A58" s="28"/>
      <c r="B58" s="18" t="s">
        <v>31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 spans="1:16" customFormat="1" ht="18.75" x14ac:dyDescent="0.3">
      <c r="A59" s="28"/>
      <c r="B59" s="15"/>
      <c r="C59" s="16"/>
      <c r="D59" s="16"/>
      <c r="E59" s="17">
        <v>0</v>
      </c>
      <c r="F59" s="17">
        <f t="shared" ref="F59:O59" si="8">E59</f>
        <v>0</v>
      </c>
      <c r="G59" s="17">
        <f t="shared" si="8"/>
        <v>0</v>
      </c>
      <c r="H59" s="17">
        <f t="shared" si="8"/>
        <v>0</v>
      </c>
      <c r="I59" s="17">
        <f t="shared" si="8"/>
        <v>0</v>
      </c>
      <c r="J59" s="17">
        <f t="shared" si="8"/>
        <v>0</v>
      </c>
      <c r="K59" s="17">
        <f t="shared" si="8"/>
        <v>0</v>
      </c>
      <c r="L59" s="17">
        <f t="shared" si="8"/>
        <v>0</v>
      </c>
      <c r="M59" s="17">
        <f t="shared" si="8"/>
        <v>0</v>
      </c>
      <c r="N59" s="17">
        <f t="shared" si="8"/>
        <v>0</v>
      </c>
      <c r="O59" s="17">
        <f t="shared" si="8"/>
        <v>0</v>
      </c>
    </row>
    <row r="60" spans="1:16" customFormat="1" ht="14.45" customHeight="1" x14ac:dyDescent="0.25">
      <c r="A60" s="28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</row>
    <row r="61" spans="1:16" customFormat="1" ht="14.45" customHeight="1" x14ac:dyDescent="0.25">
      <c r="A61" s="28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spans="1:16" customFormat="1" ht="14.45" customHeight="1" x14ac:dyDescent="0.25">
      <c r="A62" s="28"/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</row>
    <row r="63" spans="1:16" customFormat="1" ht="14.45" customHeight="1" x14ac:dyDescent="0.25">
      <c r="A63" s="28"/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</row>
    <row r="64" spans="1:16" customFormat="1" x14ac:dyDescent="0.25">
      <c r="B64" s="22" t="s">
        <v>33</v>
      </c>
      <c r="C64" s="22"/>
      <c r="D64" s="22"/>
      <c r="E64" s="22">
        <f t="shared" ref="E64:O64" si="9">SUM(E7:E63)</f>
        <v>17</v>
      </c>
      <c r="F64" s="22">
        <f t="shared" si="9"/>
        <v>17</v>
      </c>
      <c r="G64" s="22">
        <f t="shared" si="9"/>
        <v>17</v>
      </c>
      <c r="H64" s="22">
        <f t="shared" si="9"/>
        <v>17</v>
      </c>
      <c r="I64" s="22">
        <f t="shared" si="9"/>
        <v>17</v>
      </c>
      <c r="J64" s="22">
        <f t="shared" si="9"/>
        <v>17</v>
      </c>
      <c r="K64" s="22">
        <f t="shared" si="9"/>
        <v>17</v>
      </c>
      <c r="L64" s="22">
        <f t="shared" si="9"/>
        <v>17</v>
      </c>
      <c r="M64" s="22">
        <f t="shared" si="9"/>
        <v>17</v>
      </c>
      <c r="N64" s="22">
        <f t="shared" si="9"/>
        <v>17</v>
      </c>
      <c r="O64" s="22">
        <f t="shared" si="9"/>
        <v>17</v>
      </c>
    </row>
    <row r="65" spans="1:16" customFormat="1" x14ac:dyDescent="0.25">
      <c r="B65" s="22" t="s">
        <v>34</v>
      </c>
      <c r="C65" s="22"/>
      <c r="D65" s="22"/>
      <c r="E65" s="22">
        <f>Paramètres!D2*Paramètres!D4*COLUMNS(F6:O6)</f>
        <v>210</v>
      </c>
      <c r="F65" s="22">
        <f>E65-(Paramètres!$D2*Paramètres!$D4)</f>
        <v>189</v>
      </c>
      <c r="G65" s="22">
        <f>F65-(Paramètres!$D2*Paramètres!$D4)</f>
        <v>168</v>
      </c>
      <c r="H65" s="22">
        <f>G65-(Paramètres!$D2*Paramètres!$D4)</f>
        <v>147</v>
      </c>
      <c r="I65" s="22">
        <f>H65-(Paramètres!$D2*Paramètres!$D4)</f>
        <v>126</v>
      </c>
      <c r="J65" s="22">
        <f>I65-(Paramètres!$D2*Paramètres!$D4)</f>
        <v>105</v>
      </c>
      <c r="K65" s="22">
        <f>J65-(Paramètres!$D2*Paramètres!$D4)</f>
        <v>84</v>
      </c>
      <c r="L65" s="22">
        <f>K65-(Paramètres!$D2*Paramètres!$D4)</f>
        <v>63</v>
      </c>
      <c r="M65" s="22">
        <f>L65-(Paramètres!$D2*Paramètres!$D4)</f>
        <v>42</v>
      </c>
      <c r="N65" s="22">
        <f>M65-(Paramètres!$D2*Paramètres!$D4)</f>
        <v>21</v>
      </c>
      <c r="O65" s="22">
        <f>N65-(Paramètres!$D2*Paramètres!$D4)</f>
        <v>0</v>
      </c>
    </row>
  </sheetData>
  <mergeCells count="4">
    <mergeCell ref="A3:P3"/>
    <mergeCell ref="A8:A14"/>
    <mergeCell ref="A15:A46"/>
    <mergeCell ref="A47:A63"/>
  </mergeCells>
  <conditionalFormatting sqref="D8">
    <cfRule type="containsText" dxfId="7" priority="5" operator="containsText" text="A Faire">
      <formula>NOT(ISERROR(SEARCH("A Faire",D8)))</formula>
    </cfRule>
    <cfRule type="containsText" dxfId="6" priority="6" operator="containsText" text="En cours">
      <formula>NOT(ISERROR(SEARCH("En cours",D8)))</formula>
    </cfRule>
    <cfRule type="containsText" dxfId="5" priority="7" operator="containsText" text="A Tester">
      <formula>NOT(ISERROR(SEARCH("A Tester",D8)))</formula>
    </cfRule>
    <cfRule type="containsText" dxfId="4" priority="8" operator="containsText" text="Terminé">
      <formula>NOT(ISERROR(SEARCH("Terminé",D8)))</formula>
    </cfRule>
  </conditionalFormatting>
  <conditionalFormatting sqref="D1:D1048576">
    <cfRule type="containsText" dxfId="3" priority="1" operator="containsText" text="En cours">
      <formula>NOT(ISERROR(SEARCH("En cours",D1)))</formula>
    </cfRule>
    <cfRule type="containsText" dxfId="2" priority="2" operator="containsText" text="A Tester">
      <formula>NOT(ISERROR(SEARCH("A Tester",D1)))</formula>
    </cfRule>
    <cfRule type="containsText" dxfId="1" priority="3" operator="containsText" text="A Faire">
      <formula>NOT(ISERROR(SEARCH("A Faire",D1)))</formula>
    </cfRule>
    <cfRule type="containsText" dxfId="0" priority="4" operator="containsText" text="Terminé">
      <formula>NOT(ISERROR(SEARCH("Terminé",D1)))</formula>
    </cfRule>
  </conditionalFormatting>
  <pageMargins left="0.7" right="0.7" top="0.75" bottom="0.75" header="0.29999999999999993" footer="0.29999999999999993"/>
  <pageSetup paperSize="9"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Paramètres!$C$5:$C$8</xm:f>
          </x14:formula1>
          <xm:sqref>C7:C63</xm:sqref>
        </x14:dataValidation>
        <x14:dataValidation type="list" allowBlank="1" showInputMessage="1" showErrorMessage="1" xr:uid="{00000000-0002-0000-0100-000001000000}">
          <x14:formula1>
            <xm:f>Paramètres!$C$11:$C$14</xm:f>
          </x14:formula1>
          <xm:sqref>D7:D63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cols>
    <col min="1" max="1024" width="14.85546875" customWidth="1"/>
  </cols>
  <sheetData/>
  <pageMargins left="0.7" right="0.7" top="0.75" bottom="0.75" header="0.29999999999999993" footer="0.2999999999999999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Suivi</vt:lpstr>
      <vt:lpstr>Pilotage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Bruno</dc:creator>
  <cp:lastModifiedBy>Romain BELLAMY</cp:lastModifiedBy>
  <cp:revision>4</cp:revision>
  <dcterms:created xsi:type="dcterms:W3CDTF">2017-12-06T13:08:19Z</dcterms:created>
  <dcterms:modified xsi:type="dcterms:W3CDTF">2022-04-11T12:06:17Z</dcterms:modified>
</cp:coreProperties>
</file>