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035" yWindow="195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/>
  <c r="C5" i="1"/>
  <c r="C41" i="1"/>
  <c r="B41" i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6" i="1"/>
  <c r="C4" i="1"/>
  <c r="C3" i="1"/>
  <c r="B6" i="1" l="1"/>
  <c r="D6" i="1" s="1"/>
  <c r="B5" i="1"/>
  <c r="D5" i="1" s="1"/>
  <c r="B4" i="1"/>
  <c r="D4" i="1" s="1"/>
  <c r="B3" i="1"/>
  <c r="D3" i="1" s="1"/>
  <c r="E6" i="1" l="1"/>
  <c r="E5" i="1"/>
  <c r="E4" i="1"/>
  <c r="E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<sst xmlns="http://schemas.openxmlformats.org/spreadsheetml/2006/main" count="11" uniqueCount="11">
  <si>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</si>
  <si>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</si>
  <si>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</si>
  <si>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</si>
  <si>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</si>
  <si>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 xml:space="preserve">Notes </t>
  </si>
  <si>
    <t xml:space="preserve">N_salary_wage not availble; use N_AGI </t>
  </si>
  <si>
    <t>top 1-2 groups combined for AGI and salary_wage</t>
  </si>
  <si>
    <t xml:space="preserve">salary_wage from p. 45 of PDF </t>
  </si>
  <si>
    <t>N_AGI, AGI, tax are from pp. 35-36 of PDF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</si>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</sst>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Fill="1" applyBorder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E43" sqref="E43"/>
    </sheetView>
  </sheetViews>
  <sheetFormatPr defaultColWidth="8.85546875" defaultRowHeight="15"/>
  <cols>
    <col min="1" max="1" width="14.5703125" style="1" bestFit="1" customWidth="1"/>
    <col min="2" max="2" width="9.140625" style="1" bestFit="1" customWidth="1"/>
    <col min="3" max="3" width="15.42578125" style="1" customWidth="1"/>
    <col min="4" max="4" width="13.7109375" style="1" bestFit="1" customWidth="1"/>
    <col min="5" max="5" width="12.7109375" style="1" bestFit="1" customWidth="1"/>
    <col min="6" max="6" width="11.570312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5" t="s">
        <v>9</v>
      </c>
    </row>
    <row r="3" spans="1:7">
      <c r="A3" s="5">
        <v>1000</v>
      </c>
      <c r="B3" s="5">
        <f>484471+1032467</f>
        <v>1516938</v>
      </c>
      <c r="C3" s="5">
        <f>737201503+1495153074</f>
        <v>2232354577</v>
      </c>
      <c r="D3" s="5">
        <f>B3</f>
        <v>1516938</v>
      </c>
      <c r="E3" s="5">
        <f>511698262+1261882114</f>
        <v>1773580376</v>
      </c>
      <c r="F3" s="5">
        <v>26481602</v>
      </c>
      <c r="G3" s="5" t="s">
        <v>6</v>
      </c>
    </row>
    <row r="4" spans="1:7">
      <c r="A4" s="5">
        <v>2000</v>
      </c>
      <c r="B4" s="5">
        <f>511084+985794</f>
        <v>1496878</v>
      </c>
      <c r="C4" s="5">
        <f>1160688922+2466135911</f>
        <v>3626824833</v>
      </c>
      <c r="D4" s="5">
        <f>B4</f>
        <v>1496878</v>
      </c>
      <c r="E4" s="5">
        <f>841286079+1688355465</f>
        <v>2529641544</v>
      </c>
      <c r="F4" s="5">
        <v>35415344</v>
      </c>
      <c r="G4" s="5" t="s">
        <v>8</v>
      </c>
    </row>
    <row r="5" spans="1:7">
      <c r="A5" s="5">
        <v>3000</v>
      </c>
      <c r="B5" s="5">
        <f>26739+583356</f>
        <v>610095</v>
      </c>
      <c r="C5" s="5">
        <f>89914225+2006731196</f>
        <v>2096645421</v>
      </c>
      <c r="D5" s="5">
        <f t="shared" ref="D5:D40" si="0">B5</f>
        <v>610095</v>
      </c>
      <c r="E5" s="5">
        <f>32787061+1124763728</f>
        <v>1157550789</v>
      </c>
      <c r="F5" s="5">
        <v>43615203</v>
      </c>
      <c r="G5" s="5" t="s">
        <v>7</v>
      </c>
    </row>
    <row r="6" spans="1:7">
      <c r="A6" s="5">
        <v>4000</v>
      </c>
      <c r="B6" s="5">
        <f>9957+312284</f>
        <v>322241</v>
      </c>
      <c r="C6" s="5">
        <f>44058715+1394514871</f>
        <v>1438573586</v>
      </c>
      <c r="D6" s="5">
        <f t="shared" si="0"/>
        <v>322241</v>
      </c>
      <c r="E6" s="5">
        <f>11048981+691751106</f>
        <v>702800087</v>
      </c>
      <c r="F6" s="5">
        <v>39313517</v>
      </c>
      <c r="G6" s="5"/>
    </row>
    <row r="7" spans="1:7">
      <c r="A7" s="5">
        <v>5000</v>
      </c>
      <c r="B7" s="5">
        <v>126554</v>
      </c>
      <c r="C7" s="5">
        <v>692787058</v>
      </c>
      <c r="D7" s="5">
        <f t="shared" si="0"/>
        <v>126554</v>
      </c>
      <c r="E7" s="5">
        <v>277405833</v>
      </c>
      <c r="F7" s="5">
        <v>22572721</v>
      </c>
      <c r="G7" s="5"/>
    </row>
    <row r="8" spans="1:7">
      <c r="A8" s="5">
        <v>6000</v>
      </c>
      <c r="B8" s="5">
        <v>79152</v>
      </c>
      <c r="C8" s="5">
        <v>511906548</v>
      </c>
      <c r="D8" s="5">
        <f t="shared" si="0"/>
        <v>79152</v>
      </c>
      <c r="E8" s="5">
        <v>200787257</v>
      </c>
      <c r="F8" s="5">
        <v>19435200</v>
      </c>
      <c r="G8" s="5"/>
    </row>
    <row r="9" spans="1:7">
      <c r="A9" s="5">
        <v>7000</v>
      </c>
      <c r="B9" s="5">
        <v>51381</v>
      </c>
      <c r="C9" s="5">
        <v>384799049</v>
      </c>
      <c r="D9" s="5">
        <f t="shared" si="0"/>
        <v>51381</v>
      </c>
      <c r="E9" s="5">
        <v>152218825</v>
      </c>
      <c r="F9" s="5">
        <v>17797148</v>
      </c>
      <c r="G9" s="5"/>
    </row>
    <row r="10" spans="1:7">
      <c r="A10" s="5">
        <v>8000</v>
      </c>
      <c r="B10" s="5">
        <v>35117</v>
      </c>
      <c r="C10" s="5">
        <v>298141372</v>
      </c>
      <c r="D10" s="5">
        <f t="shared" si="0"/>
        <v>35117</v>
      </c>
      <c r="E10" s="5">
        <v>117315958</v>
      </c>
      <c r="F10" s="5">
        <v>16609723</v>
      </c>
      <c r="G10" s="5"/>
    </row>
    <row r="11" spans="1:7">
      <c r="A11" s="5">
        <v>9000</v>
      </c>
      <c r="B11" s="5">
        <v>27152</v>
      </c>
      <c r="C11" s="5">
        <v>258055989</v>
      </c>
      <c r="D11" s="5">
        <f t="shared" si="0"/>
        <v>27152</v>
      </c>
      <c r="E11" s="5">
        <v>101731599</v>
      </c>
      <c r="F11" s="5">
        <v>16643171</v>
      </c>
      <c r="G11" s="5"/>
    </row>
    <row r="12" spans="1:7">
      <c r="A12" s="5">
        <v>10000</v>
      </c>
      <c r="B12" s="5">
        <v>20414</v>
      </c>
      <c r="C12" s="5">
        <v>214690308</v>
      </c>
      <c r="D12" s="5">
        <f t="shared" si="0"/>
        <v>20414</v>
      </c>
      <c r="E12" s="5">
        <v>85141736</v>
      </c>
      <c r="F12" s="5">
        <v>13488068</v>
      </c>
      <c r="G12" s="5"/>
    </row>
    <row r="13" spans="1:7">
      <c r="A13" s="5">
        <v>11000</v>
      </c>
      <c r="B13" s="5">
        <v>16371</v>
      </c>
      <c r="C13" s="5">
        <v>188661249</v>
      </c>
      <c r="D13" s="5">
        <f t="shared" si="0"/>
        <v>16371</v>
      </c>
      <c r="E13" s="5">
        <v>74568160</v>
      </c>
      <c r="F13" s="5">
        <v>12945727</v>
      </c>
      <c r="G13" s="5"/>
    </row>
    <row r="14" spans="1:7">
      <c r="A14" s="5">
        <v>12000</v>
      </c>
      <c r="B14" s="5">
        <v>13202</v>
      </c>
      <c r="C14" s="5">
        <v>165180632</v>
      </c>
      <c r="D14" s="5">
        <f t="shared" si="0"/>
        <v>13202</v>
      </c>
      <c r="E14" s="5">
        <v>63445839</v>
      </c>
      <c r="F14" s="5">
        <v>11927048</v>
      </c>
      <c r="G14" s="5"/>
    </row>
    <row r="15" spans="1:7">
      <c r="A15" s="5">
        <v>13000</v>
      </c>
      <c r="B15" s="5">
        <v>10882</v>
      </c>
      <c r="C15" s="5">
        <v>147077711</v>
      </c>
      <c r="D15" s="5">
        <f t="shared" si="0"/>
        <v>10882</v>
      </c>
      <c r="E15" s="5">
        <v>60163893</v>
      </c>
      <c r="F15" s="5">
        <v>11073150</v>
      </c>
      <c r="G15" s="5"/>
    </row>
    <row r="16" spans="1:7">
      <c r="A16" s="5">
        <v>14000</v>
      </c>
      <c r="B16" s="5">
        <v>9123</v>
      </c>
      <c r="C16" s="5">
        <v>132627910</v>
      </c>
      <c r="D16" s="5">
        <f t="shared" si="0"/>
        <v>9123</v>
      </c>
      <c r="E16" s="5">
        <v>52926487</v>
      </c>
      <c r="F16" s="5">
        <v>10521623</v>
      </c>
      <c r="G16" s="5"/>
    </row>
    <row r="17" spans="1:7">
      <c r="A17" s="5">
        <v>15000</v>
      </c>
      <c r="B17" s="5">
        <v>30227</v>
      </c>
      <c r="C17" s="5">
        <v>522089846</v>
      </c>
      <c r="D17" s="5">
        <f t="shared" si="0"/>
        <v>30227</v>
      </c>
      <c r="E17" s="5">
        <v>192710674</v>
      </c>
      <c r="F17" s="5">
        <v>45367569</v>
      </c>
      <c r="G17" s="5"/>
    </row>
    <row r="18" spans="1:7">
      <c r="A18" s="5">
        <v>20000</v>
      </c>
      <c r="B18" s="5">
        <v>16350</v>
      </c>
      <c r="C18" s="5">
        <v>366220394</v>
      </c>
      <c r="D18" s="5">
        <f t="shared" si="0"/>
        <v>16350</v>
      </c>
      <c r="E18" s="5">
        <v>129024614</v>
      </c>
      <c r="F18" s="5">
        <v>37125494</v>
      </c>
      <c r="G18" s="5"/>
    </row>
    <row r="19" spans="1:7">
      <c r="A19" s="5">
        <v>25000</v>
      </c>
      <c r="B19" s="5">
        <v>10206</v>
      </c>
      <c r="C19" s="5">
        <v>279226359</v>
      </c>
      <c r="D19" s="5">
        <f t="shared" si="0"/>
        <v>10206</v>
      </c>
      <c r="E19" s="5">
        <v>93850172</v>
      </c>
      <c r="F19" s="5">
        <v>31828731</v>
      </c>
      <c r="G19" s="5"/>
    </row>
    <row r="20" spans="1:7">
      <c r="A20" s="5">
        <v>30000</v>
      </c>
      <c r="B20" s="5">
        <v>11887</v>
      </c>
      <c r="C20" s="5">
        <v>410534915</v>
      </c>
      <c r="D20" s="5">
        <f t="shared" si="0"/>
        <v>11887</v>
      </c>
      <c r="E20" s="5">
        <v>127325275</v>
      </c>
      <c r="F20" s="5">
        <v>53652329</v>
      </c>
      <c r="G20" s="5"/>
    </row>
    <row r="21" spans="1:7">
      <c r="A21" s="5">
        <v>40000</v>
      </c>
      <c r="B21" s="5">
        <v>6449</v>
      </c>
      <c r="C21" s="5">
        <v>288281436</v>
      </c>
      <c r="D21" s="5">
        <f t="shared" si="0"/>
        <v>6449</v>
      </c>
      <c r="E21" s="5">
        <v>81511326</v>
      </c>
      <c r="F21" s="5">
        <v>44759588</v>
      </c>
      <c r="G21" s="5"/>
    </row>
    <row r="22" spans="1:7">
      <c r="A22" s="5">
        <v>50000</v>
      </c>
      <c r="B22" s="5">
        <v>3720</v>
      </c>
      <c r="C22" s="5">
        <v>203716837</v>
      </c>
      <c r="D22" s="5">
        <f t="shared" si="0"/>
        <v>3720</v>
      </c>
      <c r="E22" s="5">
        <v>55663419</v>
      </c>
      <c r="F22" s="5">
        <v>36638535</v>
      </c>
      <c r="G22" s="5"/>
    </row>
    <row r="23" spans="1:7">
      <c r="A23" s="5">
        <v>60000</v>
      </c>
      <c r="B23" s="5">
        <v>2441</v>
      </c>
      <c r="C23" s="5">
        <v>158164951</v>
      </c>
      <c r="D23" s="5">
        <f t="shared" si="0"/>
        <v>2441</v>
      </c>
      <c r="E23" s="5">
        <v>40463065</v>
      </c>
      <c r="F23" s="5">
        <v>32316362</v>
      </c>
      <c r="G23" s="5"/>
    </row>
    <row r="24" spans="1:7">
      <c r="A24" s="5">
        <v>70000</v>
      </c>
      <c r="B24" s="5">
        <v>1691</v>
      </c>
      <c r="C24" s="5">
        <v>126460637</v>
      </c>
      <c r="D24" s="5">
        <f t="shared" si="0"/>
        <v>1691</v>
      </c>
      <c r="E24" s="5">
        <v>31730719</v>
      </c>
      <c r="F24" s="5">
        <v>28757439</v>
      </c>
      <c r="G24" s="5"/>
    </row>
    <row r="25" spans="1:7">
      <c r="A25" s="5">
        <v>80000</v>
      </c>
      <c r="B25" s="5">
        <v>1210</v>
      </c>
      <c r="C25" s="5">
        <v>102947144</v>
      </c>
      <c r="D25" s="5">
        <f t="shared" si="0"/>
        <v>1210</v>
      </c>
      <c r="E25" s="5">
        <v>23320582</v>
      </c>
      <c r="F25" s="5">
        <v>25752648</v>
      </c>
      <c r="G25" s="5"/>
    </row>
    <row r="26" spans="1:7">
      <c r="A26" s="5">
        <v>90000</v>
      </c>
      <c r="B26" s="5">
        <v>934</v>
      </c>
      <c r="C26" s="5">
        <v>88431168</v>
      </c>
      <c r="D26" s="5">
        <f t="shared" si="0"/>
        <v>934</v>
      </c>
      <c r="E26" s="5">
        <v>19097752</v>
      </c>
      <c r="F26" s="5">
        <v>23963671</v>
      </c>
      <c r="G26" s="5"/>
    </row>
    <row r="27" spans="1:7">
      <c r="A27" s="5">
        <v>100000</v>
      </c>
      <c r="B27" s="5">
        <v>2358</v>
      </c>
      <c r="C27" s="5">
        <v>284106740</v>
      </c>
      <c r="D27" s="5">
        <f t="shared" si="0"/>
        <v>2358</v>
      </c>
      <c r="E27" s="5">
        <v>52375847</v>
      </c>
      <c r="F27" s="5">
        <v>95680064</v>
      </c>
      <c r="G27" s="5"/>
    </row>
    <row r="28" spans="1:7">
      <c r="A28" s="5">
        <v>150000</v>
      </c>
      <c r="B28" s="5">
        <v>866</v>
      </c>
      <c r="C28" s="5">
        <v>148743575</v>
      </c>
      <c r="D28" s="5">
        <f t="shared" si="0"/>
        <v>866</v>
      </c>
      <c r="E28" s="5">
        <v>24038003</v>
      </c>
      <c r="F28" s="5">
        <v>60488375</v>
      </c>
      <c r="G28" s="5"/>
    </row>
    <row r="29" spans="1:7">
      <c r="A29" s="5">
        <v>200000</v>
      </c>
      <c r="B29" s="5">
        <v>401</v>
      </c>
      <c r="C29" s="5">
        <v>89325520</v>
      </c>
      <c r="D29" s="5">
        <f t="shared" si="0"/>
        <v>401</v>
      </c>
      <c r="E29" s="5">
        <v>11671980</v>
      </c>
      <c r="F29" s="5">
        <v>42425796</v>
      </c>
      <c r="G29" s="5"/>
    </row>
    <row r="30" spans="1:7">
      <c r="A30" s="5">
        <v>250000</v>
      </c>
      <c r="B30" s="5">
        <v>247</v>
      </c>
      <c r="C30" s="5">
        <v>66955722</v>
      </c>
      <c r="D30" s="5">
        <f t="shared" si="0"/>
        <v>247</v>
      </c>
      <c r="E30" s="5">
        <v>8416827</v>
      </c>
      <c r="F30" s="5">
        <v>33241745</v>
      </c>
      <c r="G30" s="5"/>
    </row>
    <row r="31" spans="1:7">
      <c r="A31" s="5">
        <v>300000</v>
      </c>
      <c r="B31" s="5">
        <v>260</v>
      </c>
      <c r="C31" s="5">
        <v>90420665</v>
      </c>
      <c r="D31" s="5">
        <f t="shared" si="0"/>
        <v>260</v>
      </c>
      <c r="E31" s="5">
        <v>11542194</v>
      </c>
      <c r="F31" s="5">
        <v>48550892</v>
      </c>
      <c r="G31" s="5"/>
    </row>
    <row r="32" spans="1:7">
      <c r="A32" s="5">
        <v>400000</v>
      </c>
      <c r="B32" s="5">
        <v>122</v>
      </c>
      <c r="C32" s="5">
        <v>54124763</v>
      </c>
      <c r="D32" s="5">
        <f t="shared" si="0"/>
        <v>122</v>
      </c>
      <c r="E32" s="5">
        <v>4753921</v>
      </c>
      <c r="F32" s="5">
        <v>30613955</v>
      </c>
      <c r="G32" s="5"/>
    </row>
    <row r="33" spans="1:7">
      <c r="A33" s="5">
        <v>500000</v>
      </c>
      <c r="B33" s="5">
        <v>132</v>
      </c>
      <c r="C33" s="5">
        <v>80377939</v>
      </c>
      <c r="D33" s="5">
        <f t="shared" si="0"/>
        <v>132</v>
      </c>
      <c r="E33" s="5">
        <v>3640761</v>
      </c>
      <c r="F33" s="5">
        <v>47388286</v>
      </c>
      <c r="G33" s="5"/>
    </row>
    <row r="34" spans="1:7">
      <c r="A34" s="5">
        <v>750000</v>
      </c>
      <c r="B34" s="5">
        <v>46</v>
      </c>
      <c r="C34" s="5">
        <v>38697609</v>
      </c>
      <c r="D34" s="5">
        <f t="shared" si="0"/>
        <v>46</v>
      </c>
      <c r="E34" s="5">
        <v>2814419</v>
      </c>
      <c r="F34" s="5">
        <v>22445862</v>
      </c>
      <c r="G34" s="5"/>
    </row>
    <row r="35" spans="1:7">
      <c r="A35" s="5">
        <v>1000000</v>
      </c>
      <c r="B35" s="5">
        <v>33</v>
      </c>
      <c r="C35" s="5">
        <v>39243088</v>
      </c>
      <c r="D35" s="5">
        <f t="shared" si="0"/>
        <v>33</v>
      </c>
      <c r="E35" s="5">
        <v>2960439</v>
      </c>
      <c r="F35" s="5">
        <v>25068133</v>
      </c>
      <c r="G35" s="5"/>
    </row>
    <row r="36" spans="1:7">
      <c r="A36" s="5">
        <v>1500000</v>
      </c>
      <c r="B36" s="5">
        <v>16</v>
      </c>
      <c r="C36" s="5">
        <v>26878507</v>
      </c>
      <c r="D36" s="5">
        <f t="shared" si="0"/>
        <v>16</v>
      </c>
      <c r="E36" s="5">
        <v>593884</v>
      </c>
      <c r="F36" s="5">
        <v>17783591</v>
      </c>
      <c r="G36" s="5"/>
    </row>
    <row r="37" spans="1:7">
      <c r="A37" s="5">
        <v>2000000</v>
      </c>
      <c r="B37" s="5">
        <v>11</v>
      </c>
      <c r="C37" s="5">
        <v>26777977</v>
      </c>
      <c r="D37" s="5">
        <f t="shared" si="0"/>
        <v>11</v>
      </c>
      <c r="E37" s="5">
        <v>551963</v>
      </c>
      <c r="F37" s="5">
        <v>17247243</v>
      </c>
      <c r="G37" s="5"/>
    </row>
    <row r="38" spans="1:7">
      <c r="A38" s="5">
        <v>3000000</v>
      </c>
      <c r="B38" s="5">
        <v>4</v>
      </c>
      <c r="C38" s="5">
        <v>14130796</v>
      </c>
      <c r="D38" s="5">
        <f t="shared" si="0"/>
        <v>4</v>
      </c>
      <c r="E38" s="5">
        <v>44054</v>
      </c>
      <c r="F38" s="5">
        <v>9119369</v>
      </c>
      <c r="G38" s="5"/>
    </row>
    <row r="39" spans="1:7">
      <c r="A39" s="5">
        <v>4000000</v>
      </c>
      <c r="B39" s="5">
        <v>2</v>
      </c>
      <c r="C39" s="5">
        <v>0</v>
      </c>
      <c r="D39" s="5">
        <f t="shared" si="0"/>
        <v>2</v>
      </c>
      <c r="E39" s="5">
        <v>0</v>
      </c>
      <c r="F39" s="5">
        <v>0</v>
      </c>
      <c r="G39" s="5"/>
    </row>
    <row r="40" spans="1:7">
      <c r="A40" s="5">
        <v>5000000</v>
      </c>
      <c r="B40" s="5">
        <v>1</v>
      </c>
      <c r="C40" s="5">
        <v>30456524</v>
      </c>
      <c r="D40" s="5">
        <f t="shared" si="0"/>
        <v>1</v>
      </c>
      <c r="E40" s="5">
        <v>11277</v>
      </c>
      <c r="F40" s="5">
        <v>19666913</v>
      </c>
      <c r="G40" s="5"/>
    </row>
    <row r="41" spans="1:7">
      <c r="A41" s="2">
        <v>-999</v>
      </c>
      <c r="B41" s="5">
        <f>SUM(B2:B40)</f>
        <v>4425114</v>
      </c>
      <c r="C41" s="5">
        <f>SUM(C2:C40)</f>
        <v>15924639355</v>
      </c>
      <c r="D41" s="5">
        <f>SUM(D2:D40)</f>
        <v>4425114</v>
      </c>
      <c r="E41" s="5">
        <f>SUM(E2:E40)</f>
        <v>8267391550</v>
      </c>
      <c r="F41" s="5"/>
      <c r="G41" s="5"/>
    </row>
    <row r="42" spans="1:7">
      <c r="A42" s="2">
        <v>-999</v>
      </c>
      <c r="B42" s="5">
        <v>4425114</v>
      </c>
      <c r="C42" s="5">
        <v>15924639355</v>
      </c>
      <c r="D42" s="5">
        <v>4425114</v>
      </c>
      <c r="E42" s="5">
        <v>8267391550</v>
      </c>
      <c r="F42" s="5"/>
      <c r="G42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2022-05-18T21:02:52Z</dcterms:modified>
</cp:coreProperties>
</file>