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860" yWindow="228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F4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4" i="1"/>
  <c r="C6" i="1"/>
  <c r="C7" i="1"/>
  <c r="C5" i="1"/>
  <c r="C3" i="1"/>
  <c r="B7" i="1"/>
  <c r="B6" i="1"/>
  <c r="B5" i="1"/>
  <c r="D5" i="1" s="1"/>
  <c r="B4" i="1"/>
  <c r="D4" i="1" s="1"/>
  <c r="B3" i="1"/>
  <c r="D3" i="1" s="1"/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<sst xmlns="http://schemas.openxmlformats.org/spreadsheetml/2006/main" count="11" uniqueCount="11">
  <si>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</si>
  <si>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</si>
  <si>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</si>
  <si>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</si>
  <si>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</si>
  <si>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</si>
  <si>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 xml:space="preserve">N_salary_wage unavailable; use N_AGI </t>
  </si>
  <si>
    <t>top 1-3 and 4-5 groups combined for AGI and salary_wage</t>
  </si>
  <si>
    <t>salary_wage is from pp. 59-60 of PDF</t>
  </si>
  <si>
    <t>tax</t>
  </si>
  <si>
    <t xml:space="preserve">N_AGI, AGI, and tax are from pp. 45-46 of 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</si>
</sst>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6" width="1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5" t="s">
        <v>10</v>
      </c>
    </row>
    <row r="3" spans="1:7">
      <c r="A3" s="5">
        <v>1</v>
      </c>
      <c r="B3" s="5">
        <f>390952+10897</f>
        <v>401849</v>
      </c>
      <c r="C3" s="5">
        <f>208231505+5618429</f>
        <v>213849934</v>
      </c>
      <c r="D3" s="5">
        <f>B3</f>
        <v>401849</v>
      </c>
      <c r="E3" s="5">
        <f>320024564+1311724</f>
        <v>321336288</v>
      </c>
      <c r="F3" s="5">
        <v>173678</v>
      </c>
      <c r="G3" s="5" t="s">
        <v>6</v>
      </c>
    </row>
    <row r="4" spans="1:7">
      <c r="A4" s="5">
        <v>1000</v>
      </c>
      <c r="B4" s="5">
        <f>793954+1646590</f>
        <v>2440544</v>
      </c>
      <c r="C4" s="5">
        <f>1228063387+2392698381</f>
        <v>3620761768</v>
      </c>
      <c r="D4" s="5">
        <f>B4</f>
        <v>2440544</v>
      </c>
      <c r="E4" s="5">
        <f>1011318569+2232517917</f>
        <v>3243836486</v>
      </c>
      <c r="F4" s="5">
        <v>29160654</v>
      </c>
      <c r="G4" s="5" t="s">
        <v>8</v>
      </c>
    </row>
    <row r="5" spans="1:7">
      <c r="A5" s="5">
        <v>2000</v>
      </c>
      <c r="B5" s="5">
        <f>1641258+580773</f>
        <v>2222031</v>
      </c>
      <c r="C5" s="5">
        <f>3881397637+1444533628</f>
        <v>5325931265</v>
      </c>
      <c r="D5" s="5">
        <f t="shared" ref="D5:D41" si="0">B5</f>
        <v>2222031</v>
      </c>
      <c r="E5" s="5">
        <f>3389179301+1168109247</f>
        <v>4557288548</v>
      </c>
      <c r="F5" s="5">
        <v>20712373</v>
      </c>
      <c r="G5" s="5" t="s">
        <v>7</v>
      </c>
    </row>
    <row r="6" spans="1:7">
      <c r="A6" s="5">
        <v>3000</v>
      </c>
      <c r="B6" s="5">
        <f>214933+488058</f>
        <v>702991</v>
      </c>
      <c r="C6" s="5">
        <f>713423718+1691589345</f>
        <v>2405013063</v>
      </c>
      <c r="D6" s="5">
        <f t="shared" si="0"/>
        <v>702991</v>
      </c>
      <c r="E6" s="5">
        <f>531307182+1236951859</f>
        <v>1768259041</v>
      </c>
      <c r="F6" s="5">
        <v>19675016</v>
      </c>
      <c r="G6" s="5"/>
    </row>
    <row r="7" spans="1:7">
      <c r="A7" s="5">
        <v>4000</v>
      </c>
      <c r="B7" s="5">
        <f>31094+338061</f>
        <v>369155</v>
      </c>
      <c r="C7" s="5">
        <f>136411711+1513466470</f>
        <v>1649878181</v>
      </c>
      <c r="D7" s="5">
        <f t="shared" si="0"/>
        <v>369155</v>
      </c>
      <c r="E7" s="5">
        <f>65833734+1025095262</f>
        <v>1090928996</v>
      </c>
      <c r="F7" s="5">
        <v>23068588</v>
      </c>
      <c r="G7" s="5"/>
    </row>
    <row r="8" spans="1:7">
      <c r="A8" s="5">
        <v>5000</v>
      </c>
      <c r="B8" s="5">
        <v>137191</v>
      </c>
      <c r="C8" s="5">
        <v>748709713</v>
      </c>
      <c r="D8" s="5">
        <f t="shared" si="0"/>
        <v>137191</v>
      </c>
      <c r="E8" s="5">
        <v>457451255</v>
      </c>
      <c r="F8" s="5">
        <v>15348140</v>
      </c>
      <c r="G8" s="5"/>
    </row>
    <row r="9" spans="1:7">
      <c r="A9" s="5">
        <v>6000</v>
      </c>
      <c r="B9" s="5">
        <v>86030</v>
      </c>
      <c r="C9" s="5">
        <v>555891193</v>
      </c>
      <c r="D9" s="5">
        <f t="shared" si="0"/>
        <v>86030</v>
      </c>
      <c r="E9" s="5">
        <v>316956006</v>
      </c>
      <c r="F9" s="5">
        <v>14257658</v>
      </c>
      <c r="G9" s="5"/>
    </row>
    <row r="10" spans="1:7">
      <c r="A10" s="5">
        <v>7000</v>
      </c>
      <c r="B10" s="5">
        <v>58760</v>
      </c>
      <c r="C10" s="5">
        <v>438799338</v>
      </c>
      <c r="D10" s="5">
        <f t="shared" si="0"/>
        <v>58760</v>
      </c>
      <c r="E10" s="5">
        <v>237078720</v>
      </c>
      <c r="F10" s="5">
        <v>13941156</v>
      </c>
      <c r="G10" s="5"/>
    </row>
    <row r="11" spans="1:7">
      <c r="A11" s="5">
        <v>8000</v>
      </c>
      <c r="B11" s="5">
        <v>40156</v>
      </c>
      <c r="C11" s="5">
        <v>340281149</v>
      </c>
      <c r="D11" s="5">
        <f t="shared" si="0"/>
        <v>40156</v>
      </c>
      <c r="E11" s="5">
        <v>177569962</v>
      </c>
      <c r="F11" s="5">
        <v>12706528</v>
      </c>
      <c r="G11" s="5"/>
    </row>
    <row r="12" spans="1:7">
      <c r="A12" s="5">
        <v>9000</v>
      </c>
      <c r="B12" s="5">
        <v>31110</v>
      </c>
      <c r="C12" s="5">
        <v>295077844</v>
      </c>
      <c r="D12" s="5">
        <f t="shared" si="0"/>
        <v>31110</v>
      </c>
      <c r="E12" s="5">
        <v>153372083</v>
      </c>
      <c r="F12" s="5">
        <v>12617940</v>
      </c>
      <c r="G12" s="5"/>
    </row>
    <row r="13" spans="1:7">
      <c r="A13" s="5">
        <v>10000</v>
      </c>
      <c r="B13" s="5">
        <v>23416</v>
      </c>
      <c r="C13" s="5">
        <v>245413518</v>
      </c>
      <c r="D13" s="5">
        <f t="shared" si="0"/>
        <v>23416</v>
      </c>
      <c r="E13" s="5">
        <v>123875500</v>
      </c>
      <c r="F13" s="5">
        <v>11525204</v>
      </c>
      <c r="G13" s="5"/>
    </row>
    <row r="14" spans="1:7">
      <c r="A14" s="5">
        <v>11000</v>
      </c>
      <c r="B14" s="5">
        <v>18743</v>
      </c>
      <c r="C14" s="5">
        <v>215275154</v>
      </c>
      <c r="D14" s="5">
        <f t="shared" si="0"/>
        <v>18743</v>
      </c>
      <c r="E14" s="5">
        <v>106622922</v>
      </c>
      <c r="F14" s="5">
        <v>11034558</v>
      </c>
      <c r="G14" s="5"/>
    </row>
    <row r="15" spans="1:7">
      <c r="A15" s="5">
        <v>12000</v>
      </c>
      <c r="B15" s="5">
        <v>14887</v>
      </c>
      <c r="C15" s="5">
        <v>185807937</v>
      </c>
      <c r="D15" s="5">
        <f t="shared" si="0"/>
        <v>14887</v>
      </c>
      <c r="E15" s="5">
        <v>89040651</v>
      </c>
      <c r="F15" s="5">
        <v>10185915</v>
      </c>
      <c r="G15" s="5"/>
    </row>
    <row r="16" spans="1:7">
      <c r="A16" s="5">
        <v>13000</v>
      </c>
      <c r="B16" s="5">
        <v>12575</v>
      </c>
      <c r="C16" s="5">
        <v>169623679</v>
      </c>
      <c r="D16" s="5">
        <f t="shared" si="0"/>
        <v>12575</v>
      </c>
      <c r="E16" s="5">
        <v>79599127</v>
      </c>
      <c r="F16" s="5">
        <v>9804623</v>
      </c>
      <c r="G16" s="5"/>
    </row>
    <row r="17" spans="1:7">
      <c r="A17" s="5">
        <v>14000</v>
      </c>
      <c r="B17" s="5">
        <v>10393</v>
      </c>
      <c r="C17" s="5">
        <v>150654635</v>
      </c>
      <c r="D17" s="5">
        <f t="shared" si="0"/>
        <v>10393</v>
      </c>
      <c r="E17" s="5">
        <v>71514521</v>
      </c>
      <c r="F17" s="5">
        <v>9256232</v>
      </c>
      <c r="G17" s="5"/>
    </row>
    <row r="18" spans="1:7">
      <c r="A18" s="5">
        <v>15000</v>
      </c>
      <c r="B18" s="5">
        <v>34230</v>
      </c>
      <c r="C18" s="5">
        <v>587887974</v>
      </c>
      <c r="D18" s="5">
        <f t="shared" si="0"/>
        <v>34230</v>
      </c>
      <c r="E18" s="5">
        <v>268835876</v>
      </c>
      <c r="F18" s="5">
        <v>41183126</v>
      </c>
      <c r="G18" s="5"/>
    </row>
    <row r="19" spans="1:7">
      <c r="A19" s="5">
        <v>20000</v>
      </c>
      <c r="B19" s="5">
        <v>18100</v>
      </c>
      <c r="C19" s="5">
        <v>403493309</v>
      </c>
      <c r="D19" s="5">
        <f t="shared" si="0"/>
        <v>18100</v>
      </c>
      <c r="E19" s="5">
        <v>168502119</v>
      </c>
      <c r="F19" s="5">
        <v>33896752</v>
      </c>
      <c r="G19" s="5"/>
    </row>
    <row r="20" spans="1:7">
      <c r="A20" s="5">
        <v>25000</v>
      </c>
      <c r="B20" s="5">
        <v>10848</v>
      </c>
      <c r="C20" s="5">
        <v>296152625</v>
      </c>
      <c r="D20" s="5">
        <f t="shared" si="0"/>
        <v>10848</v>
      </c>
      <c r="E20" s="5">
        <v>116050655</v>
      </c>
      <c r="F20" s="5">
        <v>28439502</v>
      </c>
      <c r="G20" s="5"/>
    </row>
    <row r="21" spans="1:7">
      <c r="A21" s="5">
        <v>30000</v>
      </c>
      <c r="B21" s="5">
        <v>12047</v>
      </c>
      <c r="C21" s="5">
        <v>414214285</v>
      </c>
      <c r="D21" s="5">
        <f t="shared" si="0"/>
        <v>12047</v>
      </c>
      <c r="E21" s="5">
        <v>147824431</v>
      </c>
      <c r="F21" s="5">
        <v>47345798</v>
      </c>
      <c r="G21" s="5"/>
    </row>
    <row r="22" spans="1:7">
      <c r="A22" s="5">
        <v>40000</v>
      </c>
      <c r="B22" s="5">
        <v>6051</v>
      </c>
      <c r="C22" s="5">
        <v>269262395</v>
      </c>
      <c r="D22" s="5">
        <f t="shared" si="0"/>
        <v>6051</v>
      </c>
      <c r="E22" s="5">
        <v>85129570</v>
      </c>
      <c r="F22" s="5">
        <v>37124540</v>
      </c>
      <c r="G22" s="5"/>
    </row>
    <row r="23" spans="1:7">
      <c r="A23" s="5">
        <v>50000</v>
      </c>
      <c r="B23" s="5">
        <v>3431</v>
      </c>
      <c r="C23" s="5">
        <v>187484667</v>
      </c>
      <c r="D23" s="5">
        <f t="shared" si="0"/>
        <v>3431</v>
      </c>
      <c r="E23" s="5">
        <v>56591968</v>
      </c>
      <c r="F23" s="5">
        <v>30735508</v>
      </c>
      <c r="G23" s="5"/>
    </row>
    <row r="24" spans="1:7">
      <c r="A24" s="5">
        <v>60000</v>
      </c>
      <c r="B24" s="5">
        <v>2240</v>
      </c>
      <c r="C24" s="5">
        <v>144436181</v>
      </c>
      <c r="D24" s="5">
        <f t="shared" si="0"/>
        <v>2240</v>
      </c>
      <c r="E24" s="5">
        <v>40646355</v>
      </c>
      <c r="F24" s="5">
        <v>26947207</v>
      </c>
      <c r="G24" s="5"/>
    </row>
    <row r="25" spans="1:7">
      <c r="A25" s="5">
        <v>70000</v>
      </c>
      <c r="B25" s="5">
        <v>1423</v>
      </c>
      <c r="C25" s="5">
        <v>106389373</v>
      </c>
      <c r="D25" s="5">
        <f t="shared" si="0"/>
        <v>1423</v>
      </c>
      <c r="E25" s="5">
        <v>28536934</v>
      </c>
      <c r="F25" s="5">
        <v>22498756</v>
      </c>
      <c r="G25" s="5"/>
    </row>
    <row r="26" spans="1:7">
      <c r="A26" s="5">
        <v>80000</v>
      </c>
      <c r="B26" s="5">
        <v>957</v>
      </c>
      <c r="C26" s="5">
        <v>80965747</v>
      </c>
      <c r="D26" s="5">
        <f t="shared" si="0"/>
        <v>957</v>
      </c>
      <c r="E26" s="5">
        <v>22078047</v>
      </c>
      <c r="F26" s="5">
        <v>19201872</v>
      </c>
      <c r="G26" s="5"/>
    </row>
    <row r="27" spans="1:7">
      <c r="A27" s="5">
        <v>90000</v>
      </c>
      <c r="B27" s="5">
        <v>666</v>
      </c>
      <c r="C27" s="5">
        <v>62954250</v>
      </c>
      <c r="D27" s="5">
        <f t="shared" si="0"/>
        <v>666</v>
      </c>
      <c r="E27" s="5">
        <v>14881374</v>
      </c>
      <c r="F27" s="5">
        <v>16328292</v>
      </c>
      <c r="G27" s="5"/>
    </row>
    <row r="28" spans="1:7">
      <c r="A28" s="5">
        <v>100000</v>
      </c>
      <c r="B28" s="5">
        <v>1367</v>
      </c>
      <c r="C28" s="5">
        <v>163520999</v>
      </c>
      <c r="D28" s="5">
        <f t="shared" si="0"/>
        <v>1367</v>
      </c>
      <c r="E28" s="5">
        <v>35031445</v>
      </c>
      <c r="F28" s="5">
        <v>52330056</v>
      </c>
      <c r="G28" s="5"/>
    </row>
    <row r="29" spans="1:7">
      <c r="A29" s="5">
        <v>150000</v>
      </c>
      <c r="B29" s="5">
        <v>450</v>
      </c>
      <c r="C29" s="5">
        <v>77435517</v>
      </c>
      <c r="D29" s="5">
        <f t="shared" si="0"/>
        <v>450</v>
      </c>
      <c r="E29" s="5">
        <v>13070218</v>
      </c>
      <c r="F29" s="5">
        <v>30347041</v>
      </c>
      <c r="G29" s="5"/>
    </row>
    <row r="30" spans="1:7">
      <c r="A30" s="5">
        <v>200000</v>
      </c>
      <c r="B30" s="5">
        <v>205</v>
      </c>
      <c r="C30" s="5">
        <v>45684970</v>
      </c>
      <c r="D30" s="5">
        <f t="shared" si="0"/>
        <v>205</v>
      </c>
      <c r="E30" s="5">
        <v>8030747</v>
      </c>
      <c r="F30" s="5">
        <v>20076510</v>
      </c>
      <c r="G30" s="5"/>
    </row>
    <row r="31" spans="1:7">
      <c r="A31" s="5">
        <v>250000</v>
      </c>
      <c r="B31" s="5">
        <v>84</v>
      </c>
      <c r="C31" s="5">
        <v>22827560</v>
      </c>
      <c r="D31" s="5">
        <f t="shared" si="0"/>
        <v>84</v>
      </c>
      <c r="E31" s="5">
        <v>2999694</v>
      </c>
      <c r="F31" s="5">
        <v>11072437</v>
      </c>
      <c r="G31" s="5"/>
    </row>
    <row r="32" spans="1:7">
      <c r="A32" s="5">
        <v>300000</v>
      </c>
      <c r="B32" s="5">
        <v>98</v>
      </c>
      <c r="C32" s="5">
        <v>33411137</v>
      </c>
      <c r="D32" s="5">
        <f t="shared" si="0"/>
        <v>98</v>
      </c>
      <c r="E32" s="5">
        <v>3175610</v>
      </c>
      <c r="F32" s="5">
        <v>16968240</v>
      </c>
      <c r="G32" s="5"/>
    </row>
    <row r="33" spans="1:7">
      <c r="A33" s="5">
        <v>400000</v>
      </c>
      <c r="B33" s="5">
        <v>64</v>
      </c>
      <c r="C33" s="5">
        <v>27931413</v>
      </c>
      <c r="D33" s="5">
        <f t="shared" si="0"/>
        <v>64</v>
      </c>
      <c r="E33" s="5">
        <v>2448625</v>
      </c>
      <c r="F33" s="5">
        <v>14891390</v>
      </c>
      <c r="G33" s="5"/>
    </row>
    <row r="34" spans="1:7">
      <c r="A34" s="5">
        <v>500000</v>
      </c>
      <c r="B34" s="5">
        <v>46</v>
      </c>
      <c r="C34" s="5">
        <v>28418867</v>
      </c>
      <c r="D34" s="5">
        <f t="shared" si="0"/>
        <v>46</v>
      </c>
      <c r="E34" s="5">
        <v>1625747</v>
      </c>
      <c r="F34" s="5">
        <v>16315839</v>
      </c>
      <c r="G34" s="5"/>
    </row>
    <row r="35" spans="1:7">
      <c r="A35" s="5">
        <v>750000</v>
      </c>
      <c r="B35" s="5">
        <v>17</v>
      </c>
      <c r="C35" s="5">
        <v>14361559</v>
      </c>
      <c r="D35" s="5">
        <f t="shared" si="0"/>
        <v>17</v>
      </c>
      <c r="E35" s="5">
        <v>247665</v>
      </c>
      <c r="F35" s="5">
        <v>8796251</v>
      </c>
      <c r="G35" s="5"/>
    </row>
    <row r="36" spans="1:7">
      <c r="A36" s="5">
        <v>1000000</v>
      </c>
      <c r="B36" s="5">
        <v>12</v>
      </c>
      <c r="C36" s="5">
        <v>12844179</v>
      </c>
      <c r="D36" s="5">
        <f t="shared" si="0"/>
        <v>12</v>
      </c>
      <c r="E36" s="5">
        <v>352856</v>
      </c>
      <c r="F36" s="5">
        <v>8003177</v>
      </c>
      <c r="G36" s="5"/>
    </row>
    <row r="37" spans="1:7">
      <c r="A37" s="5">
        <v>1500000</v>
      </c>
      <c r="B37" s="5">
        <v>0</v>
      </c>
      <c r="C37" s="5">
        <v>0</v>
      </c>
      <c r="D37" s="5">
        <f t="shared" si="0"/>
        <v>0</v>
      </c>
      <c r="E37" s="5">
        <v>0</v>
      </c>
      <c r="F37" s="5">
        <v>0</v>
      </c>
      <c r="G37" s="5"/>
    </row>
    <row r="38" spans="1:7">
      <c r="A38" s="5">
        <v>2000000</v>
      </c>
      <c r="B38" s="5">
        <v>3</v>
      </c>
      <c r="C38" s="5">
        <v>6449919</v>
      </c>
      <c r="D38" s="5">
        <f t="shared" si="0"/>
        <v>3</v>
      </c>
      <c r="E38" s="5">
        <v>2235447</v>
      </c>
      <c r="F38" s="5">
        <v>4239289</v>
      </c>
      <c r="G38" s="5"/>
    </row>
    <row r="39" spans="1:7">
      <c r="A39" s="5">
        <v>3000000</v>
      </c>
      <c r="B39" s="5">
        <v>0</v>
      </c>
      <c r="C39" s="5">
        <v>0</v>
      </c>
      <c r="D39" s="5">
        <f t="shared" si="0"/>
        <v>0</v>
      </c>
      <c r="E39" s="5">
        <v>0</v>
      </c>
      <c r="F39" s="5">
        <v>0</v>
      </c>
      <c r="G39" s="5"/>
    </row>
    <row r="40" spans="1:7">
      <c r="A40" s="5">
        <v>4000000</v>
      </c>
      <c r="B40" s="5">
        <v>0</v>
      </c>
      <c r="C40" s="5">
        <v>0</v>
      </c>
      <c r="D40" s="5">
        <f t="shared" si="0"/>
        <v>0</v>
      </c>
      <c r="E40" s="5">
        <v>0</v>
      </c>
      <c r="F40" s="5">
        <v>0</v>
      </c>
      <c r="G40" s="5"/>
    </row>
    <row r="41" spans="1:7">
      <c r="A41" s="5">
        <v>5000000</v>
      </c>
      <c r="B41" s="5">
        <v>6</v>
      </c>
      <c r="C41" s="5">
        <v>30117231</v>
      </c>
      <c r="D41" s="5">
        <f t="shared" si="0"/>
        <v>6</v>
      </c>
      <c r="E41" s="5">
        <v>143676</v>
      </c>
      <c r="F41" s="5">
        <v>19177260</v>
      </c>
      <c r="G41" s="5"/>
    </row>
    <row r="42" spans="1:7">
      <c r="A42" s="2">
        <v>-999</v>
      </c>
      <c r="B42" s="5">
        <f>SUM(B2:B41)</f>
        <v>6662176</v>
      </c>
      <c r="C42" s="5">
        <f>SUM(C2:C41)</f>
        <v>19577212528</v>
      </c>
      <c r="D42" s="5">
        <f>SUM(D2:D41)</f>
        <v>6662176</v>
      </c>
      <c r="E42" s="5">
        <f>SUM(E2:E41)</f>
        <v>13813169165</v>
      </c>
      <c r="F42" s="5">
        <f>SUM(F3:F41)</f>
        <v>719387106</v>
      </c>
      <c r="G42" s="5"/>
    </row>
    <row r="43" spans="1:7">
      <c r="A43" s="2">
        <v>-999</v>
      </c>
      <c r="B43" s="5">
        <v>6662176</v>
      </c>
      <c r="C43" s="5">
        <v>19577212528</v>
      </c>
      <c r="D43" s="5">
        <v>6662176</v>
      </c>
      <c r="E43" s="5">
        <v>13813169165</v>
      </c>
      <c r="F43" s="5"/>
      <c r="G43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2022-05-18T21:01:35Z</dcterms:modified>
</cp:coreProperties>
</file>