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465" yWindow="154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D3" i="1"/>
  <c r="C8" i="1"/>
  <c r="C7" i="1"/>
  <c r="C6" i="1"/>
  <c r="C5" i="1"/>
  <c r="C4" i="1"/>
  <c r="C3" i="1"/>
  <c r="B8" i="1"/>
  <c r="D8" i="1" s="1"/>
  <c r="B7" i="1"/>
  <c r="D7" i="1" s="1"/>
  <c r="B6" i="1"/>
  <c r="D6" i="1" s="1"/>
  <c r="B5" i="1"/>
  <c r="D5" i="1" s="1"/>
  <c r="B4" i="1"/>
  <c r="B3" i="1"/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<sst xmlns="http://schemas.openxmlformats.org/spreadsheetml/2006/main" count="12" uniqueCount="12">
  <si>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</si>
  <si>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</si>
  <si>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</si>
  <si>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</si>
  <si>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</si>
  <si>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 xml:space="preserve">Notes </t>
  </si>
  <si>
    <t xml:space="preserve">N_salary_wage unavailble; use N_AGI </t>
  </si>
  <si>
    <t xml:space="preserve">top 1-2 groups combined for AGI and salary_wage </t>
  </si>
  <si>
    <t xml:space="preserve">N_AGI and AGI are from p. 65 of PDF </t>
  </si>
  <si>
    <t xml:space="preserve">salary_wage is from p. 81 of PDF </t>
  </si>
  <si>
    <t>tax</t>
  </si>
  <si>
    <t>tax is from p. 66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</si>
</sst>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6" width="15.710937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5" t="s">
        <v>8</v>
      </c>
    </row>
    <row r="3" spans="1:7">
      <c r="A3" s="5">
        <v>1</v>
      </c>
      <c r="B3" s="5">
        <f>342024+26478</f>
        <v>368502</v>
      </c>
      <c r="C3" s="5">
        <f>238306097+14206922</f>
        <v>252513019</v>
      </c>
      <c r="D3" s="5">
        <f>B3</f>
        <v>368502</v>
      </c>
      <c r="E3" s="5">
        <f>179787956+1641358</f>
        <v>181429314</v>
      </c>
      <c r="F3" s="5">
        <v>316602</v>
      </c>
      <c r="G3" s="5" t="s">
        <v>11</v>
      </c>
    </row>
    <row r="4" spans="1:7">
      <c r="A4" s="5">
        <v>1000</v>
      </c>
      <c r="B4" s="5">
        <f>925930+1589394</f>
        <v>2515324</v>
      </c>
      <c r="C4" s="5">
        <f>1432301658+2251126959</f>
        <v>3683428617</v>
      </c>
      <c r="D4" s="5">
        <f>B4</f>
        <v>2515324</v>
      </c>
      <c r="E4" s="5">
        <f>1170182573+1894659881</f>
        <v>3064842454</v>
      </c>
      <c r="F4" s="5">
        <v>18190038</v>
      </c>
      <c r="G4" s="5" t="s">
        <v>9</v>
      </c>
    </row>
    <row r="5" spans="1:7">
      <c r="A5" s="5">
        <v>2000</v>
      </c>
      <c r="B5" s="5">
        <f>1750815+720155</f>
        <v>2470970</v>
      </c>
      <c r="C5" s="5">
        <f>4226249091+1842883354</f>
        <v>6069132445</v>
      </c>
      <c r="D5" s="5">
        <f t="shared" ref="D5:D41" si="0">B5</f>
        <v>2470970</v>
      </c>
      <c r="E5" s="5">
        <f>3191956489+1174983881</f>
        <v>4366940370</v>
      </c>
      <c r="F5" s="5">
        <v>16570881</v>
      </c>
      <c r="G5" s="5" t="s">
        <v>6</v>
      </c>
    </row>
    <row r="6" spans="1:7">
      <c r="A6" s="5">
        <v>3000</v>
      </c>
      <c r="B6" s="5">
        <f>336205+789257</f>
        <v>1125462</v>
      </c>
      <c r="C6" s="5">
        <f>1119444035+2692232341</f>
        <v>3811676376</v>
      </c>
      <c r="D6" s="5">
        <f t="shared" si="0"/>
        <v>1125462</v>
      </c>
      <c r="E6" s="5">
        <f>726977031+1460299554</f>
        <v>2187276585</v>
      </c>
      <c r="F6" s="5">
        <v>20804454</v>
      </c>
      <c r="G6" s="5" t="s">
        <v>7</v>
      </c>
    </row>
    <row r="7" spans="1:7">
      <c r="A7" s="5">
        <v>4000</v>
      </c>
      <c r="B7" s="5">
        <f>69290+522876</f>
        <v>592166</v>
      </c>
      <c r="C7" s="5">
        <f>304866081+2344600494</f>
        <v>2649466575</v>
      </c>
      <c r="D7" s="5">
        <f t="shared" si="0"/>
        <v>592166</v>
      </c>
      <c r="E7" s="5">
        <f>116274546+1146478326</f>
        <v>1262752872</v>
      </c>
      <c r="F7" s="5">
        <v>25165340</v>
      </c>
      <c r="G7" s="5"/>
    </row>
    <row r="8" spans="1:7">
      <c r="A8" s="5">
        <v>5000</v>
      </c>
      <c r="B8" s="5">
        <f>3936+137311</f>
        <v>141247</v>
      </c>
      <c r="C8" s="5">
        <f>21586983+755014549</f>
        <v>776601532</v>
      </c>
      <c r="D8" s="5">
        <f t="shared" si="0"/>
        <v>141247</v>
      </c>
      <c r="E8" s="5">
        <f>3043825+418644175</f>
        <v>421688000</v>
      </c>
      <c r="F8" s="5">
        <v>11983852</v>
      </c>
      <c r="G8" s="5"/>
    </row>
    <row r="9" spans="1:7">
      <c r="A9" s="5">
        <v>6000</v>
      </c>
      <c r="B9" s="5">
        <v>99542</v>
      </c>
      <c r="C9" s="5">
        <v>641142431</v>
      </c>
      <c r="D9" s="5">
        <f t="shared" si="0"/>
        <v>99542</v>
      </c>
      <c r="E9" s="5">
        <v>338262514</v>
      </c>
      <c r="F9" s="5">
        <v>11599310</v>
      </c>
      <c r="G9" s="5"/>
    </row>
    <row r="10" spans="1:7">
      <c r="A10" s="5">
        <v>7000</v>
      </c>
      <c r="B10" s="5">
        <v>69230</v>
      </c>
      <c r="C10" s="5">
        <v>517274863</v>
      </c>
      <c r="D10" s="5">
        <f t="shared" si="0"/>
        <v>69230</v>
      </c>
      <c r="E10" s="5">
        <v>259329217</v>
      </c>
      <c r="F10" s="5">
        <v>11331493</v>
      </c>
      <c r="G10" s="5"/>
    </row>
    <row r="11" spans="1:7">
      <c r="A11" s="5">
        <v>8000</v>
      </c>
      <c r="B11" s="5">
        <v>48885</v>
      </c>
      <c r="C11" s="5">
        <v>415559761</v>
      </c>
      <c r="D11" s="5">
        <f t="shared" si="0"/>
        <v>48885</v>
      </c>
      <c r="E11" s="5">
        <v>198750015</v>
      </c>
      <c r="F11" s="5">
        <v>10362844</v>
      </c>
      <c r="G11" s="5"/>
    </row>
    <row r="12" spans="1:7">
      <c r="A12" s="5">
        <v>9000</v>
      </c>
      <c r="B12" s="5">
        <v>38726</v>
      </c>
      <c r="C12" s="5">
        <v>367412942</v>
      </c>
      <c r="D12" s="5">
        <f t="shared" si="0"/>
        <v>38726</v>
      </c>
      <c r="E12" s="5">
        <v>192280624</v>
      </c>
      <c r="F12" s="5">
        <v>10202579</v>
      </c>
      <c r="G12" s="5"/>
    </row>
    <row r="13" spans="1:7">
      <c r="A13" s="5">
        <v>10000</v>
      </c>
      <c r="B13" s="5">
        <v>28971</v>
      </c>
      <c r="C13" s="5">
        <v>303694112</v>
      </c>
      <c r="D13" s="5">
        <f t="shared" si="0"/>
        <v>28971</v>
      </c>
      <c r="E13" s="5">
        <v>141161769</v>
      </c>
      <c r="F13" s="5">
        <v>9096139</v>
      </c>
      <c r="G13" s="5"/>
    </row>
    <row r="14" spans="1:7">
      <c r="A14" s="5">
        <v>11000</v>
      </c>
      <c r="B14" s="5">
        <v>23993</v>
      </c>
      <c r="C14" s="5">
        <v>275879982</v>
      </c>
      <c r="D14" s="5">
        <f t="shared" si="0"/>
        <v>23993</v>
      </c>
      <c r="E14" s="5">
        <v>128681076</v>
      </c>
      <c r="F14" s="5">
        <v>8939251</v>
      </c>
      <c r="G14" s="5"/>
    </row>
    <row r="15" spans="1:7">
      <c r="A15" s="5">
        <v>12000</v>
      </c>
      <c r="B15" s="5">
        <v>19492</v>
      </c>
      <c r="C15" s="5">
        <v>243335513</v>
      </c>
      <c r="D15" s="5">
        <f t="shared" si="0"/>
        <v>19492</v>
      </c>
      <c r="E15" s="5">
        <v>103760905</v>
      </c>
      <c r="F15" s="5">
        <v>8317810</v>
      </c>
      <c r="G15" s="5"/>
    </row>
    <row r="16" spans="1:7">
      <c r="A16" s="5">
        <v>13000</v>
      </c>
      <c r="B16" s="5">
        <v>16183</v>
      </c>
      <c r="C16" s="5">
        <v>218293060</v>
      </c>
      <c r="D16" s="5">
        <f t="shared" si="0"/>
        <v>16183</v>
      </c>
      <c r="E16" s="5">
        <v>93049158</v>
      </c>
      <c r="F16" s="5">
        <v>7889537</v>
      </c>
      <c r="G16" s="5"/>
    </row>
    <row r="17" spans="1:7">
      <c r="A17" s="5">
        <v>14000</v>
      </c>
      <c r="B17" s="5">
        <v>13867</v>
      </c>
      <c r="C17" s="5">
        <v>200900025</v>
      </c>
      <c r="D17" s="5">
        <f t="shared" si="0"/>
        <v>13867</v>
      </c>
      <c r="E17" s="5">
        <v>83139195</v>
      </c>
      <c r="F17" s="5">
        <v>7656035</v>
      </c>
      <c r="G17" s="5"/>
    </row>
    <row r="18" spans="1:7">
      <c r="A18" s="5">
        <v>15000</v>
      </c>
      <c r="B18" s="5">
        <v>44948</v>
      </c>
      <c r="C18" s="5">
        <v>773751845</v>
      </c>
      <c r="D18" s="5">
        <f t="shared" si="0"/>
        <v>44948</v>
      </c>
      <c r="E18" s="5">
        <v>306013552</v>
      </c>
      <c r="F18" s="5">
        <v>33400473</v>
      </c>
      <c r="G18" s="5"/>
    </row>
    <row r="19" spans="1:7">
      <c r="A19" s="5">
        <v>20000</v>
      </c>
      <c r="B19" s="5">
        <v>24347</v>
      </c>
      <c r="C19" s="5">
        <v>542507052</v>
      </c>
      <c r="D19" s="5">
        <f t="shared" si="0"/>
        <v>24347</v>
      </c>
      <c r="E19" s="5">
        <v>193282611</v>
      </c>
      <c r="F19" s="5">
        <v>28566466</v>
      </c>
      <c r="G19" s="5"/>
    </row>
    <row r="20" spans="1:7">
      <c r="A20" s="5">
        <v>25000</v>
      </c>
      <c r="B20" s="5">
        <v>14919</v>
      </c>
      <c r="C20" s="5">
        <v>407615063</v>
      </c>
      <c r="D20" s="5">
        <f t="shared" si="0"/>
        <v>14919</v>
      </c>
      <c r="E20" s="5">
        <v>134946666</v>
      </c>
      <c r="F20" s="5">
        <v>25605118</v>
      </c>
      <c r="G20" s="5"/>
    </row>
    <row r="21" spans="1:7">
      <c r="A21" s="5">
        <v>30000</v>
      </c>
      <c r="B21" s="5">
        <v>16441</v>
      </c>
      <c r="C21" s="5">
        <v>565631990</v>
      </c>
      <c r="D21" s="5">
        <f t="shared" si="0"/>
        <v>16441</v>
      </c>
      <c r="E21" s="5">
        <v>173929812</v>
      </c>
      <c r="F21" s="5">
        <v>42877442</v>
      </c>
      <c r="G21" s="5"/>
    </row>
    <row r="22" spans="1:7">
      <c r="A22" s="5">
        <v>40000</v>
      </c>
      <c r="B22" s="5">
        <v>8472</v>
      </c>
      <c r="C22" s="5">
        <v>377433415</v>
      </c>
      <c r="D22" s="5">
        <f t="shared" si="0"/>
        <v>8472</v>
      </c>
      <c r="E22" s="5">
        <v>101426031</v>
      </c>
      <c r="F22" s="5">
        <v>35118190</v>
      </c>
      <c r="G22" s="5"/>
    </row>
    <row r="23" spans="1:7">
      <c r="A23" s="5">
        <v>50000</v>
      </c>
      <c r="B23" s="5">
        <v>4945</v>
      </c>
      <c r="C23" s="5">
        <v>269934757</v>
      </c>
      <c r="D23" s="5">
        <f t="shared" si="0"/>
        <v>4945</v>
      </c>
      <c r="E23" s="5">
        <v>67128831</v>
      </c>
      <c r="F23" s="5">
        <v>29322484</v>
      </c>
      <c r="G23" s="5"/>
    </row>
    <row r="24" spans="1:7">
      <c r="A24" s="5">
        <v>60000</v>
      </c>
      <c r="B24" s="5">
        <v>3090</v>
      </c>
      <c r="C24" s="5">
        <v>199791790</v>
      </c>
      <c r="D24" s="5">
        <f t="shared" si="0"/>
        <v>3090</v>
      </c>
      <c r="E24" s="5">
        <v>45520555</v>
      </c>
      <c r="F24" s="5">
        <v>24686551</v>
      </c>
      <c r="G24" s="5"/>
    </row>
    <row r="25" spans="1:7">
      <c r="A25" s="5">
        <v>70000</v>
      </c>
      <c r="B25" s="5">
        <v>1981</v>
      </c>
      <c r="C25" s="5">
        <v>147977609</v>
      </c>
      <c r="D25" s="5">
        <f t="shared" si="0"/>
        <v>1981</v>
      </c>
      <c r="E25" s="5">
        <v>32873777</v>
      </c>
      <c r="F25" s="5">
        <v>20345195</v>
      </c>
      <c r="G25" s="5"/>
    </row>
    <row r="26" spans="1:7">
      <c r="A26" s="5">
        <v>80000</v>
      </c>
      <c r="B26" s="5">
        <v>1435</v>
      </c>
      <c r="C26" s="5">
        <v>121361730</v>
      </c>
      <c r="D26" s="5">
        <f t="shared" si="0"/>
        <v>1435</v>
      </c>
      <c r="E26" s="5">
        <v>25524557</v>
      </c>
      <c r="F26" s="5">
        <v>18548603</v>
      </c>
      <c r="G26" s="5"/>
    </row>
    <row r="27" spans="1:7">
      <c r="A27" s="5">
        <v>90000</v>
      </c>
      <c r="B27" s="5">
        <v>1001</v>
      </c>
      <c r="C27" s="5">
        <v>94832351</v>
      </c>
      <c r="D27" s="5">
        <f t="shared" si="0"/>
        <v>1001</v>
      </c>
      <c r="E27" s="5">
        <v>19580003</v>
      </c>
      <c r="F27" s="5">
        <v>15975764</v>
      </c>
      <c r="G27" s="5"/>
    </row>
    <row r="28" spans="1:7">
      <c r="A28" s="5">
        <v>100000</v>
      </c>
      <c r="B28" s="5">
        <v>2339</v>
      </c>
      <c r="C28" s="5">
        <v>280656213</v>
      </c>
      <c r="D28" s="5">
        <f t="shared" si="0"/>
        <v>2339</v>
      </c>
      <c r="E28" s="5">
        <v>49185242</v>
      </c>
      <c r="F28" s="5">
        <v>55719390</v>
      </c>
      <c r="G28" s="5"/>
    </row>
    <row r="29" spans="1:7">
      <c r="A29" s="5">
        <v>150000</v>
      </c>
      <c r="B29" s="5">
        <v>750</v>
      </c>
      <c r="C29" s="5">
        <v>127882393</v>
      </c>
      <c r="D29" s="5">
        <f t="shared" si="0"/>
        <v>750</v>
      </c>
      <c r="E29" s="5">
        <v>19502852</v>
      </c>
      <c r="F29" s="5">
        <v>29707638</v>
      </c>
      <c r="G29" s="5"/>
    </row>
    <row r="30" spans="1:7">
      <c r="A30" s="5">
        <v>200000</v>
      </c>
      <c r="B30" s="5">
        <v>348</v>
      </c>
      <c r="C30" s="5">
        <v>77299661</v>
      </c>
      <c r="D30" s="5">
        <f t="shared" si="0"/>
        <v>348</v>
      </c>
      <c r="E30" s="5">
        <v>8657860</v>
      </c>
      <c r="F30" s="5">
        <v>18795742</v>
      </c>
      <c r="G30" s="5"/>
    </row>
    <row r="31" spans="1:7">
      <c r="A31" s="5">
        <v>250000</v>
      </c>
      <c r="B31" s="5">
        <v>203</v>
      </c>
      <c r="C31" s="5">
        <v>55401958</v>
      </c>
      <c r="D31" s="5">
        <f t="shared" si="0"/>
        <v>203</v>
      </c>
      <c r="E31" s="5">
        <v>5503048</v>
      </c>
      <c r="F31" s="5">
        <v>13600823</v>
      </c>
      <c r="G31" s="5"/>
    </row>
    <row r="32" spans="1:7">
      <c r="A32" s="5">
        <v>300000</v>
      </c>
      <c r="B32" s="5">
        <v>216</v>
      </c>
      <c r="C32" s="5">
        <v>75471811</v>
      </c>
      <c r="D32" s="5">
        <f t="shared" si="0"/>
        <v>216</v>
      </c>
      <c r="E32" s="5">
        <v>8917095</v>
      </c>
      <c r="F32" s="5">
        <v>19401606</v>
      </c>
      <c r="G32" s="5"/>
    </row>
    <row r="33" spans="1:7">
      <c r="A33" s="5">
        <v>400000</v>
      </c>
      <c r="B33" s="5">
        <v>111</v>
      </c>
      <c r="C33" s="5">
        <v>49097383</v>
      </c>
      <c r="D33" s="5">
        <f t="shared" si="0"/>
        <v>111</v>
      </c>
      <c r="E33" s="5">
        <v>3850130</v>
      </c>
      <c r="F33" s="5">
        <v>12266946</v>
      </c>
      <c r="G33" s="5"/>
    </row>
    <row r="34" spans="1:7">
      <c r="A34" s="5">
        <v>500000</v>
      </c>
      <c r="B34" s="5">
        <v>103</v>
      </c>
      <c r="C34" s="5">
        <v>62515897</v>
      </c>
      <c r="D34" s="5">
        <f t="shared" si="0"/>
        <v>103</v>
      </c>
      <c r="E34" s="5">
        <v>4750511</v>
      </c>
      <c r="F34" s="5">
        <v>16082504</v>
      </c>
      <c r="G34" s="5"/>
    </row>
    <row r="35" spans="1:7">
      <c r="A35" s="5">
        <v>750000</v>
      </c>
      <c r="B35" s="5">
        <v>38</v>
      </c>
      <c r="C35" s="5">
        <v>32591312</v>
      </c>
      <c r="D35" s="5">
        <f t="shared" si="0"/>
        <v>38</v>
      </c>
      <c r="E35" s="5">
        <v>1851149</v>
      </c>
      <c r="F35" s="5">
        <v>9415930</v>
      </c>
      <c r="G35" s="5"/>
    </row>
    <row r="36" spans="1:7">
      <c r="A36" s="5">
        <v>1000000</v>
      </c>
      <c r="B36" s="5">
        <v>39</v>
      </c>
      <c r="C36" s="5">
        <v>46811543</v>
      </c>
      <c r="D36" s="5">
        <f t="shared" si="0"/>
        <v>39</v>
      </c>
      <c r="E36" s="5">
        <v>2687941</v>
      </c>
      <c r="F36" s="5">
        <v>9734553</v>
      </c>
      <c r="G36" s="5"/>
    </row>
    <row r="37" spans="1:7">
      <c r="A37" s="5">
        <v>1500000</v>
      </c>
      <c r="B37" s="5">
        <v>12</v>
      </c>
      <c r="C37" s="5">
        <v>19968575</v>
      </c>
      <c r="D37" s="5">
        <f t="shared" si="0"/>
        <v>12</v>
      </c>
      <c r="E37" s="5">
        <v>239635</v>
      </c>
      <c r="F37" s="5">
        <v>3560048</v>
      </c>
      <c r="G37" s="5"/>
    </row>
    <row r="38" spans="1:7">
      <c r="A38" s="5">
        <v>2000000</v>
      </c>
      <c r="B38" s="5">
        <v>12</v>
      </c>
      <c r="C38" s="5">
        <v>28172015</v>
      </c>
      <c r="D38" s="5">
        <f t="shared" si="0"/>
        <v>12</v>
      </c>
      <c r="E38" s="5">
        <v>1258458</v>
      </c>
      <c r="F38" s="5">
        <v>6021159</v>
      </c>
      <c r="G38" s="5"/>
    </row>
    <row r="39" spans="1:7">
      <c r="A39" s="5">
        <v>3000000</v>
      </c>
      <c r="B39" s="5">
        <v>6</v>
      </c>
      <c r="C39" s="5">
        <v>20480046</v>
      </c>
      <c r="D39" s="5">
        <f t="shared" si="0"/>
        <v>6</v>
      </c>
      <c r="E39" s="5">
        <v>27726</v>
      </c>
      <c r="F39" s="5">
        <v>4031143</v>
      </c>
      <c r="G39" s="5"/>
    </row>
    <row r="40" spans="1:7">
      <c r="A40" s="5">
        <v>4000000</v>
      </c>
      <c r="B40" s="5">
        <v>1</v>
      </c>
      <c r="C40" s="5">
        <v>0</v>
      </c>
      <c r="D40" s="5">
        <f t="shared" si="0"/>
        <v>1</v>
      </c>
      <c r="E40" s="5">
        <v>0</v>
      </c>
      <c r="F40" s="5">
        <v>0</v>
      </c>
      <c r="G40" s="5"/>
    </row>
    <row r="41" spans="1:7">
      <c r="A41" s="5">
        <v>5000000</v>
      </c>
      <c r="B41" s="5">
        <v>4</v>
      </c>
      <c r="C41" s="5">
        <v>36639702</v>
      </c>
      <c r="D41" s="5">
        <f t="shared" si="0"/>
        <v>4</v>
      </c>
      <c r="E41" s="5">
        <v>206716</v>
      </c>
      <c r="F41" s="5">
        <v>12441572</v>
      </c>
      <c r="G41" s="5"/>
    </row>
    <row r="42" spans="1:7">
      <c r="A42" s="2">
        <v>-999</v>
      </c>
      <c r="B42" s="5">
        <f>SUM(B2:B41)</f>
        <v>7698321</v>
      </c>
      <c r="C42" s="5">
        <f>SUM(C2:C41)</f>
        <v>24840137364</v>
      </c>
      <c r="D42" s="5">
        <f>SUM(D2:D41)</f>
        <v>7698321</v>
      </c>
      <c r="E42" s="5">
        <f>SUM(E2:E41)</f>
        <v>14230208826</v>
      </c>
      <c r="F42" s="5"/>
      <c r="G42" s="5"/>
    </row>
    <row r="43" spans="1:7">
      <c r="A43" s="2">
        <v>-999</v>
      </c>
      <c r="B43" s="5">
        <v>7698321</v>
      </c>
      <c r="C43" s="5">
        <v>24840137364</v>
      </c>
      <c r="D43" s="5">
        <v>7698321</v>
      </c>
      <c r="E43" s="5">
        <v>14230208826</v>
      </c>
      <c r="F43" s="5"/>
      <c r="G43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2022-05-18T20:48:46Z</dcterms:modified>
</cp:coreProperties>
</file>