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2735" yWindow="1725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C12" i="1" l="1"/>
  <c r="C11" i="1"/>
  <c r="C10" i="1"/>
  <c r="C9" i="1"/>
  <c r="C8" i="1"/>
  <c r="C7" i="1"/>
  <c r="C6" i="1"/>
  <c r="C5" i="1"/>
  <c r="C4" i="1"/>
  <c r="C3" i="1"/>
  <c r="B12" i="1"/>
  <c r="B11" i="1"/>
  <c r="D11" i="1" s="1"/>
  <c r="B10" i="1"/>
  <c r="D10" i="1" s="1"/>
  <c r="B9" i="1"/>
  <c r="D9" i="1" s="1"/>
  <c r="B8" i="1"/>
  <c r="D8" i="1" s="1"/>
  <c r="B7" i="1"/>
  <c r="D7" i="1" s="1"/>
  <c r="B6" i="1"/>
  <c r="B5" i="1"/>
  <c r="B4" i="1"/>
  <c r="B3" i="1"/>
  <c r="D3" i="1" s="1"/>
  <c r="D4" i="1"/>
  <c r="D5" i="1"/>
  <c r="D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<sst xmlns="http://schemas.openxmlformats.org/spreadsheetml/2006/main" count="11" uniqueCount="11">
  <si>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</si>
  <si>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</si>
  <si>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</si>
  <si>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</si>
  <si>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</si>
  <si>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</si>
  <si>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</si>
  <si>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1-4000 combined for salary_wage</t>
  </si>
  <si>
    <t>salary_wage is from p. 93 of PDF</t>
  </si>
  <si>
    <t>tax</t>
  </si>
  <si>
    <t>N_AGI, AGI, and tax are from p. 79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</si>
</sst>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6" width="15.28515625" style="1" customWidth="1"/>
    <col min="7" max="7" width="8.7109375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10</v>
      </c>
    </row>
    <row r="3" spans="1:7">
      <c r="A3" s="4">
        <v>1</v>
      </c>
      <c r="B3" s="4">
        <f>98873+12250</f>
        <v>111123</v>
      </c>
      <c r="C3" s="4">
        <f>57904674+6630550</f>
        <v>64535224</v>
      </c>
      <c r="D3" s="4">
        <f>B3</f>
        <v>111123</v>
      </c>
      <c r="E3" s="4">
        <v>0</v>
      </c>
      <c r="F3" s="4">
        <v>59662</v>
      </c>
      <c r="G3" s="4" t="s">
        <v>8</v>
      </c>
    </row>
    <row r="4" spans="1:7">
      <c r="A4" s="4">
        <v>1000</v>
      </c>
      <c r="B4" s="4">
        <f>419619+498828</f>
        <v>918447</v>
      </c>
      <c r="C4" s="4">
        <f>660374911+866457026</f>
        <v>1526831937</v>
      </c>
      <c r="D4" s="4">
        <f t="shared" ref="D4:D41" si="0">B4</f>
        <v>918447</v>
      </c>
      <c r="E4" s="4">
        <v>0</v>
      </c>
      <c r="F4" s="4">
        <v>1549713</v>
      </c>
      <c r="G4" s="4" t="s">
        <v>6</v>
      </c>
    </row>
    <row r="5" spans="1:7">
      <c r="A5" s="4">
        <v>2000</v>
      </c>
      <c r="B5" s="4">
        <f>379455+458326</f>
        <v>837781</v>
      </c>
      <c r="C5" s="4">
        <f>937995262+1092905681</f>
        <v>2030900943</v>
      </c>
      <c r="D5" s="4">
        <f t="shared" si="0"/>
        <v>837781</v>
      </c>
      <c r="E5" s="4">
        <v>0</v>
      </c>
      <c r="F5" s="4">
        <v>4317054</v>
      </c>
      <c r="G5" s="4" t="s">
        <v>7</v>
      </c>
    </row>
    <row r="6" spans="1:7">
      <c r="A6" s="4">
        <v>3000</v>
      </c>
      <c r="B6" s="4">
        <f>450040+253673</f>
        <v>703713</v>
      </c>
      <c r="C6" s="4">
        <f>1574140577+902910334</f>
        <v>2477050911</v>
      </c>
      <c r="D6" s="4">
        <f t="shared" si="0"/>
        <v>703713</v>
      </c>
      <c r="E6" s="4">
        <v>0</v>
      </c>
      <c r="F6" s="4">
        <v>3307730</v>
      </c>
      <c r="G6" s="4"/>
    </row>
    <row r="7" spans="1:7">
      <c r="A7" s="4">
        <v>4000</v>
      </c>
      <c r="B7" s="4">
        <f>154085+334815</f>
        <v>488900</v>
      </c>
      <c r="C7" s="4">
        <f>668716423+1502330402</f>
        <v>2171046825</v>
      </c>
      <c r="D7" s="4">
        <f t="shared" si="0"/>
        <v>488900</v>
      </c>
      <c r="E7" s="4">
        <v>5854044857</v>
      </c>
      <c r="F7" s="4">
        <v>4167343</v>
      </c>
      <c r="G7" s="4"/>
    </row>
    <row r="8" spans="1:7">
      <c r="A8" s="4">
        <v>5000</v>
      </c>
      <c r="B8" s="4">
        <f>22763+208347</f>
        <v>231110</v>
      </c>
      <c r="C8" s="4">
        <f>122696338+1139227459</f>
        <v>1261923797</v>
      </c>
      <c r="D8" s="4">
        <f t="shared" si="0"/>
        <v>231110</v>
      </c>
      <c r="E8" s="4">
        <v>732740926</v>
      </c>
      <c r="F8" s="4">
        <v>4254089</v>
      </c>
      <c r="G8" s="4"/>
    </row>
    <row r="9" spans="1:7">
      <c r="A9" s="4">
        <v>6000</v>
      </c>
      <c r="B9" s="4">
        <f>9324+141608</f>
        <v>150932</v>
      </c>
      <c r="C9" s="4">
        <f>59960167+915425014</f>
        <v>975385181</v>
      </c>
      <c r="D9" s="4">
        <f t="shared" si="0"/>
        <v>150932</v>
      </c>
      <c r="E9" s="4">
        <v>520397089</v>
      </c>
      <c r="F9" s="4">
        <v>4627834</v>
      </c>
      <c r="G9" s="4"/>
    </row>
    <row r="10" spans="1:7">
      <c r="A10" s="4">
        <v>7000</v>
      </c>
      <c r="B10" s="4">
        <f>5940+101420</f>
        <v>107360</v>
      </c>
      <c r="C10" s="4">
        <f>44224673+757844610</f>
        <v>802069283</v>
      </c>
      <c r="D10" s="4">
        <f t="shared" si="0"/>
        <v>107360</v>
      </c>
      <c r="E10" s="4">
        <v>401929875</v>
      </c>
      <c r="F10" s="4">
        <v>4651786</v>
      </c>
      <c r="G10" s="4"/>
    </row>
    <row r="11" spans="1:7">
      <c r="A11" s="4">
        <v>8000</v>
      </c>
      <c r="B11" s="4">
        <f>4199+73895</f>
        <v>78094</v>
      </c>
      <c r="C11" s="4">
        <f>35550372+626164700</f>
        <v>661715072</v>
      </c>
      <c r="D11" s="4">
        <f t="shared" si="0"/>
        <v>78094</v>
      </c>
      <c r="E11" s="4">
        <v>311022743</v>
      </c>
      <c r="F11" s="4">
        <v>4597249</v>
      </c>
      <c r="G11" s="4"/>
    </row>
    <row r="12" spans="1:7">
      <c r="A12" s="4">
        <v>9000</v>
      </c>
      <c r="B12" s="4">
        <f>3490+57780</f>
        <v>61270</v>
      </c>
      <c r="C12" s="4">
        <f>33129425+548297372</f>
        <v>581426797</v>
      </c>
      <c r="D12" s="4">
        <f t="shared" si="0"/>
        <v>61270</v>
      </c>
      <c r="E12" s="4">
        <v>264164156</v>
      </c>
      <c r="F12" s="4">
        <v>4764895</v>
      </c>
      <c r="G12" s="4"/>
    </row>
    <row r="13" spans="1:7">
      <c r="A13" s="4">
        <v>10000</v>
      </c>
      <c r="B13" s="4">
        <v>45902</v>
      </c>
      <c r="C13" s="4">
        <v>481174257</v>
      </c>
      <c r="D13" s="4">
        <f t="shared" si="0"/>
        <v>45902</v>
      </c>
      <c r="E13" s="4">
        <v>208939957</v>
      </c>
      <c r="F13" s="4">
        <v>4743951</v>
      </c>
      <c r="G13" s="4"/>
    </row>
    <row r="14" spans="1:7">
      <c r="A14" s="4">
        <v>11000</v>
      </c>
      <c r="B14" s="4">
        <v>37542</v>
      </c>
      <c r="C14" s="4">
        <v>431102302</v>
      </c>
      <c r="D14" s="4">
        <f t="shared" si="0"/>
        <v>37542</v>
      </c>
      <c r="E14" s="4">
        <v>181304624</v>
      </c>
      <c r="F14" s="4">
        <v>5045654</v>
      </c>
      <c r="G14" s="4"/>
    </row>
    <row r="15" spans="1:7">
      <c r="A15" s="4">
        <v>12000</v>
      </c>
      <c r="B15" s="4">
        <v>30419</v>
      </c>
      <c r="C15" s="4">
        <v>379532716</v>
      </c>
      <c r="D15" s="4">
        <f t="shared" si="0"/>
        <v>30419</v>
      </c>
      <c r="E15" s="4">
        <v>151307329</v>
      </c>
      <c r="F15" s="4">
        <v>5143523</v>
      </c>
      <c r="G15" s="4"/>
    </row>
    <row r="16" spans="1:7">
      <c r="A16" s="4">
        <v>13000</v>
      </c>
      <c r="B16" s="4">
        <v>25792</v>
      </c>
      <c r="C16" s="4">
        <v>347817224</v>
      </c>
      <c r="D16" s="4">
        <f t="shared" si="0"/>
        <v>25792</v>
      </c>
      <c r="E16" s="4">
        <v>135721005</v>
      </c>
      <c r="F16" s="4">
        <v>5336100</v>
      </c>
      <c r="G16" s="4"/>
    </row>
    <row r="17" spans="1:7">
      <c r="A17" s="4">
        <v>14000</v>
      </c>
      <c r="B17" s="4">
        <v>21642</v>
      </c>
      <c r="C17" s="4">
        <v>313768851</v>
      </c>
      <c r="D17" s="4">
        <f t="shared" si="0"/>
        <v>21642</v>
      </c>
      <c r="E17" s="4">
        <v>120831724</v>
      </c>
      <c r="F17" s="4">
        <v>5365369</v>
      </c>
      <c r="G17" s="4"/>
    </row>
    <row r="18" spans="1:7">
      <c r="A18" s="4">
        <v>15000</v>
      </c>
      <c r="B18" s="4">
        <v>70761</v>
      </c>
      <c r="C18" s="4">
        <v>1218787334</v>
      </c>
      <c r="D18" s="4">
        <f t="shared" si="0"/>
        <v>70761</v>
      </c>
      <c r="E18" s="4">
        <v>432124286</v>
      </c>
      <c r="F18" s="4">
        <v>27903967</v>
      </c>
      <c r="G18" s="4"/>
    </row>
    <row r="19" spans="1:7">
      <c r="A19" s="4">
        <v>20000</v>
      </c>
      <c r="B19" s="4">
        <v>38831</v>
      </c>
      <c r="C19" s="4">
        <v>865670420</v>
      </c>
      <c r="D19" s="4">
        <f t="shared" si="0"/>
        <v>38831</v>
      </c>
      <c r="E19" s="4">
        <v>274160946</v>
      </c>
      <c r="F19" s="4">
        <v>29219181</v>
      </c>
      <c r="G19" s="4"/>
    </row>
    <row r="20" spans="1:7">
      <c r="A20" s="4">
        <v>25000</v>
      </c>
      <c r="B20" s="4">
        <v>24463</v>
      </c>
      <c r="C20" s="4">
        <v>668180089</v>
      </c>
      <c r="D20" s="4">
        <f t="shared" si="0"/>
        <v>24463</v>
      </c>
      <c r="E20" s="4">
        <v>195175508</v>
      </c>
      <c r="F20" s="4">
        <v>29843478</v>
      </c>
      <c r="G20" s="4"/>
    </row>
    <row r="21" spans="1:7">
      <c r="A21" s="4">
        <v>30000</v>
      </c>
      <c r="B21" s="4">
        <v>27984</v>
      </c>
      <c r="C21" s="4">
        <v>963768154</v>
      </c>
      <c r="D21" s="4">
        <f t="shared" si="0"/>
        <v>27984</v>
      </c>
      <c r="E21" s="4">
        <v>248961532</v>
      </c>
      <c r="F21" s="4">
        <v>55762762</v>
      </c>
      <c r="G21" s="4"/>
    </row>
    <row r="22" spans="1:7">
      <c r="A22" s="4">
        <v>40000</v>
      </c>
      <c r="B22" s="4">
        <v>15601</v>
      </c>
      <c r="C22" s="4">
        <v>694554586</v>
      </c>
      <c r="D22" s="4">
        <f t="shared" si="0"/>
        <v>15601</v>
      </c>
      <c r="E22" s="4">
        <v>157925434</v>
      </c>
      <c r="F22" s="4">
        <v>50962082</v>
      </c>
      <c r="G22" s="4"/>
    </row>
    <row r="23" spans="1:7">
      <c r="A23" s="4">
        <v>50000</v>
      </c>
      <c r="B23" s="4">
        <v>9775</v>
      </c>
      <c r="C23" s="4">
        <v>533827271</v>
      </c>
      <c r="D23" s="4">
        <f t="shared" si="0"/>
        <v>9775</v>
      </c>
      <c r="E23" s="4">
        <v>112491076</v>
      </c>
      <c r="F23" s="4">
        <v>46555494</v>
      </c>
      <c r="G23" s="4"/>
    </row>
    <row r="24" spans="1:7">
      <c r="A24" s="4">
        <v>60000</v>
      </c>
      <c r="B24" s="4">
        <v>6573</v>
      </c>
      <c r="C24" s="4">
        <v>424531649</v>
      </c>
      <c r="D24" s="4">
        <f t="shared" si="0"/>
        <v>6573</v>
      </c>
      <c r="E24" s="4">
        <v>79975844</v>
      </c>
      <c r="F24" s="4">
        <v>43744526</v>
      </c>
      <c r="G24" s="4"/>
    </row>
    <row r="25" spans="1:7">
      <c r="A25" s="4">
        <v>70000</v>
      </c>
      <c r="B25" s="4">
        <v>4703</v>
      </c>
      <c r="C25" s="4">
        <v>351345948</v>
      </c>
      <c r="D25" s="4">
        <f t="shared" si="0"/>
        <v>4703</v>
      </c>
      <c r="E25" s="4">
        <v>61053454</v>
      </c>
      <c r="F25" s="4">
        <v>37924634</v>
      </c>
      <c r="G25" s="4"/>
    </row>
    <row r="26" spans="1:7">
      <c r="A26" s="4">
        <v>80000</v>
      </c>
      <c r="B26" s="4">
        <v>3503</v>
      </c>
      <c r="C26" s="4">
        <v>296757699</v>
      </c>
      <c r="D26" s="4">
        <f t="shared" si="0"/>
        <v>3503</v>
      </c>
      <c r="E26" s="4">
        <v>48219444</v>
      </c>
      <c r="F26" s="4">
        <v>34941615</v>
      </c>
      <c r="G26" s="4"/>
    </row>
    <row r="27" spans="1:7">
      <c r="A27" s="4">
        <v>90000</v>
      </c>
      <c r="B27" s="4">
        <v>2653</v>
      </c>
      <c r="C27" s="4">
        <v>251415357</v>
      </c>
      <c r="D27" s="4">
        <f t="shared" si="0"/>
        <v>2653</v>
      </c>
      <c r="E27" s="4">
        <v>37071150</v>
      </c>
      <c r="F27" s="4">
        <v>31280967</v>
      </c>
      <c r="G27" s="4"/>
    </row>
    <row r="28" spans="1:7">
      <c r="A28" s="4">
        <v>100000</v>
      </c>
      <c r="B28" s="4">
        <v>7049</v>
      </c>
      <c r="C28" s="4">
        <v>850450966</v>
      </c>
      <c r="D28" s="4">
        <f t="shared" si="0"/>
        <v>7049</v>
      </c>
      <c r="E28" s="4">
        <v>116075829</v>
      </c>
      <c r="F28" s="4">
        <v>116855418</v>
      </c>
      <c r="G28" s="4"/>
    </row>
    <row r="29" spans="1:7">
      <c r="A29" s="4">
        <v>150000</v>
      </c>
      <c r="B29" s="4">
        <v>3050</v>
      </c>
      <c r="C29" s="4">
        <v>524349061</v>
      </c>
      <c r="D29" s="4">
        <f t="shared" si="0"/>
        <v>3050</v>
      </c>
      <c r="E29" s="4">
        <v>52718936</v>
      </c>
      <c r="F29" s="4">
        <v>79855502</v>
      </c>
      <c r="G29" s="4"/>
    </row>
    <row r="30" spans="1:7">
      <c r="A30" s="4">
        <v>200000</v>
      </c>
      <c r="B30" s="4">
        <v>1665</v>
      </c>
      <c r="C30" s="4">
        <v>370602993</v>
      </c>
      <c r="D30" s="4">
        <f t="shared" si="0"/>
        <v>1665</v>
      </c>
      <c r="E30" s="4">
        <v>39323236</v>
      </c>
      <c r="F30" s="4">
        <v>59658312</v>
      </c>
      <c r="G30" s="4"/>
    </row>
    <row r="31" spans="1:7">
      <c r="A31" s="4">
        <v>250000</v>
      </c>
      <c r="B31" s="4">
        <v>963</v>
      </c>
      <c r="C31" s="4">
        <v>262179027</v>
      </c>
      <c r="D31" s="4">
        <f t="shared" si="0"/>
        <v>963</v>
      </c>
      <c r="E31" s="4">
        <v>24038106</v>
      </c>
      <c r="F31" s="4">
        <v>42999828</v>
      </c>
      <c r="G31" s="4"/>
    </row>
    <row r="32" spans="1:7">
      <c r="A32" s="4">
        <v>300000</v>
      </c>
      <c r="B32" s="4">
        <v>1181</v>
      </c>
      <c r="C32" s="4">
        <v>407559097</v>
      </c>
      <c r="D32" s="4">
        <f t="shared" si="0"/>
        <v>1181</v>
      </c>
      <c r="E32" s="4">
        <v>28076505</v>
      </c>
      <c r="F32" s="4">
        <v>68971203</v>
      </c>
      <c r="G32" s="4"/>
    </row>
    <row r="33" spans="1:7">
      <c r="A33" s="4">
        <v>400000</v>
      </c>
      <c r="B33" s="4">
        <v>575</v>
      </c>
      <c r="C33" s="4">
        <v>256341229</v>
      </c>
      <c r="D33" s="4">
        <f t="shared" si="0"/>
        <v>575</v>
      </c>
      <c r="E33" s="4">
        <v>17640840</v>
      </c>
      <c r="F33" s="4">
        <v>44278641</v>
      </c>
      <c r="G33" s="4"/>
    </row>
    <row r="34" spans="1:7">
      <c r="A34" s="4">
        <v>500000</v>
      </c>
      <c r="B34" s="4">
        <v>685</v>
      </c>
      <c r="C34" s="4">
        <v>412729259</v>
      </c>
      <c r="D34" s="4">
        <f t="shared" si="0"/>
        <v>685</v>
      </c>
      <c r="E34" s="4">
        <v>20973883</v>
      </c>
      <c r="F34" s="4">
        <v>72364774</v>
      </c>
      <c r="G34" s="4"/>
    </row>
    <row r="35" spans="1:7">
      <c r="A35" s="4">
        <v>750000</v>
      </c>
      <c r="B35" s="4">
        <v>298</v>
      </c>
      <c r="C35" s="4">
        <v>258132412</v>
      </c>
      <c r="D35" s="4">
        <f t="shared" si="0"/>
        <v>298</v>
      </c>
      <c r="E35" s="4">
        <v>9240457</v>
      </c>
      <c r="F35" s="4">
        <v>44059490</v>
      </c>
      <c r="G35" s="4"/>
    </row>
    <row r="36" spans="1:7">
      <c r="A36" s="4">
        <v>1000000</v>
      </c>
      <c r="B36" s="4">
        <v>248</v>
      </c>
      <c r="C36" s="4">
        <v>298896465</v>
      </c>
      <c r="D36" s="4">
        <f t="shared" si="0"/>
        <v>248</v>
      </c>
      <c r="E36" s="4">
        <v>12433938</v>
      </c>
      <c r="F36" s="4">
        <v>49983896</v>
      </c>
      <c r="G36" s="4"/>
    </row>
    <row r="37" spans="1:7">
      <c r="A37" s="4">
        <v>1500000</v>
      </c>
      <c r="B37" s="4">
        <v>108</v>
      </c>
      <c r="C37" s="4">
        <v>186776958</v>
      </c>
      <c r="D37" s="4">
        <f t="shared" si="0"/>
        <v>108</v>
      </c>
      <c r="E37" s="4">
        <v>3280069</v>
      </c>
      <c r="F37" s="4">
        <v>31951002</v>
      </c>
      <c r="G37" s="4"/>
    </row>
    <row r="38" spans="1:7">
      <c r="A38" s="4">
        <v>2000000</v>
      </c>
      <c r="B38" s="4">
        <v>91</v>
      </c>
      <c r="C38" s="4">
        <v>220095804</v>
      </c>
      <c r="D38" s="4">
        <f t="shared" si="0"/>
        <v>91</v>
      </c>
      <c r="E38" s="4">
        <v>5144795</v>
      </c>
      <c r="F38" s="4">
        <v>40026775</v>
      </c>
      <c r="G38" s="4"/>
    </row>
    <row r="39" spans="1:7">
      <c r="A39" s="4">
        <v>3000000</v>
      </c>
      <c r="B39" s="4">
        <v>20</v>
      </c>
      <c r="C39" s="4">
        <v>69502210</v>
      </c>
      <c r="D39" s="4">
        <f t="shared" si="0"/>
        <v>20</v>
      </c>
      <c r="E39" s="4">
        <v>714854</v>
      </c>
      <c r="F39" s="4">
        <v>10779669</v>
      </c>
      <c r="G39" s="4"/>
    </row>
    <row r="40" spans="1:7">
      <c r="A40" s="4">
        <v>4000000</v>
      </c>
      <c r="B40" s="4">
        <v>18</v>
      </c>
      <c r="C40" s="4">
        <v>80232246</v>
      </c>
      <c r="D40" s="4">
        <f t="shared" si="0"/>
        <v>18</v>
      </c>
      <c r="E40" s="4">
        <v>1057449</v>
      </c>
      <c r="F40" s="4">
        <v>14345489</v>
      </c>
      <c r="G40" s="4"/>
    </row>
    <row r="41" spans="1:7">
      <c r="A41" s="4">
        <v>5000000</v>
      </c>
      <c r="B41" s="4">
        <v>26</v>
      </c>
      <c r="C41" s="4">
        <v>253359358</v>
      </c>
      <c r="D41" s="4">
        <f t="shared" si="0"/>
        <v>26</v>
      </c>
      <c r="E41" s="4">
        <v>2049142</v>
      </c>
      <c r="F41" s="4">
        <v>38053380</v>
      </c>
      <c r="G41" s="4"/>
    </row>
    <row r="42" spans="1:7">
      <c r="A42" s="2">
        <v>-999</v>
      </c>
      <c r="B42" s="4">
        <f>SUM(B2:B41)</f>
        <v>4070851</v>
      </c>
      <c r="C42" s="4">
        <f>SUM(C2:C41)</f>
        <v>25226326912</v>
      </c>
      <c r="D42" s="4">
        <f>SUM(D2:D41)</f>
        <v>4070851</v>
      </c>
      <c r="E42" s="4">
        <f>SUM(E2:E41)</f>
        <v>10862330998</v>
      </c>
      <c r="F42" s="4"/>
      <c r="G42" s="4"/>
    </row>
    <row r="43" spans="1:7">
      <c r="A43" s="2">
        <v>-999</v>
      </c>
      <c r="B43" s="4">
        <v>4070851</v>
      </c>
      <c r="C43" s="4">
        <v>25226326912</v>
      </c>
      <c r="D43" s="4">
        <v>4070851</v>
      </c>
      <c r="E43" s="4">
        <v>10862330998</v>
      </c>
      <c r="F43" s="4"/>
      <c r="G43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2022-05-18T20:31:55Z</dcterms:modified>
</cp:coreProperties>
</file>