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-45" yWindow="28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3" i="1"/>
  <c r="D44" i="1"/>
  <c r="D43" i="1"/>
  <c r="C43" i="1"/>
  <c r="B43" i="1"/>
  <c r="D9" i="1" l="1"/>
  <c r="E9" i="1"/>
  <c r="D4" i="1"/>
  <c r="D5" i="1"/>
  <c r="D6" i="1"/>
  <c r="D7" i="1"/>
  <c r="D8" i="1"/>
  <c r="D3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<sst xmlns="http://schemas.openxmlformats.org/spreadsheetml/2006/main" count="12" uniqueCount="12">
  <si>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</si>
  <si>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</si>
  <si>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</si>
  <si>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</si>
  <si>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</si>
  <si>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</si>
  <si>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</si>
  <si>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and AGI are from p. 56 of PDF</t>
  </si>
  <si>
    <t>N_salary_wage and salary_wage are from p. 66 of PDF</t>
  </si>
  <si>
    <t>N_salary_wage unavailable for bottom 6 groups; use N_AGI</t>
  </si>
  <si>
    <t>tax</t>
  </si>
  <si>
    <t>Taxes are from p. 57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</si>
</sst>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F36" sqref="F36"/>
    </sheetView>
  </sheetViews>
  <sheetFormatPr defaultColWidth="8.85546875" defaultRowHeight="15"/>
  <cols>
    <col min="1" max="1" width="15.28515625" style="1" customWidth="1"/>
    <col min="2" max="6" width="10.8554687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5</v>
      </c>
    </row>
    <row r="2" spans="1:7">
      <c r="A2" s="2">
        <v>-999</v>
      </c>
      <c r="B2" s="3">
        <v>100233</v>
      </c>
      <c r="C2" s="3"/>
      <c r="D2" s="3"/>
      <c r="E2" s="3">
        <v>65825</v>
      </c>
      <c r="F2" s="3"/>
      <c r="G2" s="4" t="s">
        <v>7</v>
      </c>
    </row>
    <row r="3" spans="1:7">
      <c r="A3" s="4">
        <v>1</v>
      </c>
      <c r="B3" s="4">
        <v>389871</v>
      </c>
      <c r="C3" s="4">
        <v>259833</v>
      </c>
      <c r="D3" s="4">
        <f>B3</f>
        <v>389871</v>
      </c>
      <c r="E3" s="4">
        <f>179395+3384</f>
        <v>182779</v>
      </c>
      <c r="F3" s="4">
        <v>719</v>
      </c>
      <c r="G3" s="4" t="s">
        <v>11</v>
      </c>
    </row>
    <row r="4" spans="1:7">
      <c r="A4" s="4">
        <v>1000</v>
      </c>
      <c r="B4" s="4">
        <v>2433949</v>
      </c>
      <c r="C4" s="4">
        <v>3430143</v>
      </c>
      <c r="D4" s="4">
        <f t="shared" ref="D4:D8" si="0">B4</f>
        <v>2433949</v>
      </c>
      <c r="E4" s="4">
        <f>1416223+1578399</f>
        <v>2994622</v>
      </c>
      <c r="F4" s="4">
        <v>15202</v>
      </c>
      <c r="G4" s="4" t="s">
        <v>8</v>
      </c>
    </row>
    <row r="5" spans="1:7">
      <c r="A5" s="4">
        <v>2000</v>
      </c>
      <c r="B5" s="4">
        <v>674596</v>
      </c>
      <c r="C5" s="4">
        <v>1522470</v>
      </c>
      <c r="D5" s="4">
        <f t="shared" si="0"/>
        <v>674596</v>
      </c>
      <c r="E5" s="4">
        <f>831514+362148</f>
        <v>1193662</v>
      </c>
      <c r="F5" s="4">
        <v>7782</v>
      </c>
      <c r="G5" s="4" t="s">
        <v>9</v>
      </c>
    </row>
    <row r="6" spans="1:7">
      <c r="A6" s="4">
        <v>2500</v>
      </c>
      <c r="B6" s="4">
        <v>940386</v>
      </c>
      <c r="C6" s="4">
        <v>2569030</v>
      </c>
      <c r="D6" s="4">
        <f t="shared" si="0"/>
        <v>940386</v>
      </c>
      <c r="E6" s="4">
        <f>1776583+448944</f>
        <v>2225527</v>
      </c>
      <c r="F6" s="4">
        <v>6007</v>
      </c>
      <c r="G6" s="4" t="s">
        <v>6</v>
      </c>
    </row>
    <row r="7" spans="1:7">
      <c r="A7" s="4">
        <v>3000</v>
      </c>
      <c r="B7" s="4">
        <v>854607</v>
      </c>
      <c r="C7" s="4">
        <v>2906675</v>
      </c>
      <c r="D7" s="4">
        <f t="shared" si="0"/>
        <v>854607</v>
      </c>
      <c r="E7" s="4">
        <f>1007091+1325997</f>
        <v>2333088</v>
      </c>
      <c r="F7" s="4">
        <v>16080</v>
      </c>
      <c r="G7" s="4"/>
    </row>
    <row r="8" spans="1:7">
      <c r="A8" s="4">
        <v>4000</v>
      </c>
      <c r="B8" s="4">
        <v>317802</v>
      </c>
      <c r="C8" s="4">
        <v>1411034</v>
      </c>
      <c r="D8" s="4">
        <f t="shared" si="0"/>
        <v>317802</v>
      </c>
      <c r="E8" s="4">
        <f>62113+939913</f>
        <v>1002026</v>
      </c>
      <c r="F8" s="4">
        <v>17840</v>
      </c>
      <c r="G8" s="4"/>
    </row>
    <row r="9" spans="1:7">
      <c r="A9" s="4">
        <v>5000</v>
      </c>
      <c r="B9" s="4">
        <v>165168</v>
      </c>
      <c r="C9" s="4">
        <v>901639</v>
      </c>
      <c r="D9" s="4">
        <f>113751+385</f>
        <v>114136</v>
      </c>
      <c r="E9" s="4">
        <f>587153+1979</f>
        <v>589132</v>
      </c>
      <c r="F9" s="4">
        <v>16182</v>
      </c>
      <c r="G9" s="4"/>
    </row>
    <row r="10" spans="1:7">
      <c r="A10" s="4">
        <v>6000</v>
      </c>
      <c r="B10" s="4">
        <v>102956</v>
      </c>
      <c r="C10" s="4">
        <v>665222</v>
      </c>
      <c r="D10" s="4">
        <v>68977</v>
      </c>
      <c r="E10" s="4">
        <v>410205</v>
      </c>
      <c r="F10" s="4">
        <v>14945</v>
      </c>
      <c r="G10" s="4"/>
    </row>
    <row r="11" spans="1:7">
      <c r="A11" s="4">
        <v>7000</v>
      </c>
      <c r="B11" s="4">
        <v>66758</v>
      </c>
      <c r="C11" s="4">
        <v>498252</v>
      </c>
      <c r="D11" s="4">
        <v>43890</v>
      </c>
      <c r="E11" s="4">
        <v>297245</v>
      </c>
      <c r="F11" s="4">
        <v>13983</v>
      </c>
      <c r="G11" s="4"/>
    </row>
    <row r="12" spans="1:7">
      <c r="A12" s="4">
        <v>8000</v>
      </c>
      <c r="B12" s="4">
        <v>46226</v>
      </c>
      <c r="C12" s="4">
        <v>391924</v>
      </c>
      <c r="D12" s="4">
        <v>29897</v>
      </c>
      <c r="E12" s="4">
        <v>224713</v>
      </c>
      <c r="F12" s="4">
        <v>13491</v>
      </c>
      <c r="G12" s="4"/>
    </row>
    <row r="13" spans="1:7">
      <c r="A13" s="4">
        <v>9000</v>
      </c>
      <c r="B13" s="4">
        <v>34488</v>
      </c>
      <c r="C13" s="4">
        <v>326856</v>
      </c>
      <c r="D13" s="4">
        <v>22035</v>
      </c>
      <c r="E13" s="4">
        <v>182479</v>
      </c>
      <c r="F13" s="4">
        <v>13052</v>
      </c>
      <c r="G13" s="4"/>
    </row>
    <row r="14" spans="1:7">
      <c r="A14" s="4">
        <v>10000</v>
      </c>
      <c r="B14" s="4">
        <v>25922</v>
      </c>
      <c r="C14" s="4">
        <v>271631</v>
      </c>
      <c r="D14" s="4">
        <v>16490</v>
      </c>
      <c r="E14" s="4">
        <v>146752</v>
      </c>
      <c r="F14" s="4">
        <v>12185</v>
      </c>
      <c r="G14" s="4"/>
    </row>
    <row r="15" spans="1:7">
      <c r="A15" s="4">
        <v>11000</v>
      </c>
      <c r="B15" s="4">
        <v>20577</v>
      </c>
      <c r="C15" s="4">
        <v>236256</v>
      </c>
      <c r="D15" s="4">
        <v>13080</v>
      </c>
      <c r="E15" s="4">
        <v>126092</v>
      </c>
      <c r="F15" s="4">
        <v>11667</v>
      </c>
      <c r="G15" s="4"/>
    </row>
    <row r="16" spans="1:7">
      <c r="A16" s="4">
        <v>12000</v>
      </c>
      <c r="B16" s="4">
        <v>16566</v>
      </c>
      <c r="C16" s="4">
        <v>206724</v>
      </c>
      <c r="D16" s="4">
        <v>10401</v>
      </c>
      <c r="E16" s="4">
        <v>106179</v>
      </c>
      <c r="F16" s="4">
        <v>11035</v>
      </c>
      <c r="G16" s="4"/>
    </row>
    <row r="17" spans="1:7">
      <c r="A17" s="4">
        <v>13000</v>
      </c>
      <c r="B17" s="4">
        <v>13479</v>
      </c>
      <c r="C17" s="4">
        <v>181826</v>
      </c>
      <c r="D17" s="4">
        <v>8641</v>
      </c>
      <c r="E17" s="4">
        <v>95900</v>
      </c>
      <c r="F17" s="4">
        <v>10469</v>
      </c>
      <c r="G17" s="4"/>
    </row>
    <row r="18" spans="1:7">
      <c r="A18" s="4">
        <v>14000</v>
      </c>
      <c r="B18" s="4">
        <v>11346</v>
      </c>
      <c r="C18" s="4">
        <v>164344</v>
      </c>
      <c r="D18" s="4">
        <v>7182</v>
      </c>
      <c r="E18" s="4">
        <v>82765</v>
      </c>
      <c r="F18" s="4">
        <v>10043</v>
      </c>
      <c r="G18" s="4"/>
    </row>
    <row r="19" spans="1:7">
      <c r="A19" s="4">
        <v>15000</v>
      </c>
      <c r="B19" s="4">
        <v>35032</v>
      </c>
      <c r="C19" s="4">
        <v>601552</v>
      </c>
      <c r="D19" s="4">
        <v>21991</v>
      </c>
      <c r="E19" s="4">
        <v>288124</v>
      </c>
      <c r="F19" s="4">
        <v>42872</v>
      </c>
      <c r="G19" s="4"/>
    </row>
    <row r="20" spans="1:7">
      <c r="A20" s="4">
        <v>20000</v>
      </c>
      <c r="B20" s="4">
        <v>17859</v>
      </c>
      <c r="C20" s="4">
        <v>397446</v>
      </c>
      <c r="D20" s="4">
        <v>11115</v>
      </c>
      <c r="E20" s="4">
        <v>176616</v>
      </c>
      <c r="F20" s="4">
        <v>35891</v>
      </c>
      <c r="G20" s="4"/>
    </row>
    <row r="21" spans="1:7">
      <c r="A21" s="4">
        <v>25000</v>
      </c>
      <c r="B21" s="4">
        <v>10207</v>
      </c>
      <c r="C21" s="4">
        <v>278700</v>
      </c>
      <c r="D21" s="4">
        <v>6369</v>
      </c>
      <c r="E21" s="4">
        <v>117080</v>
      </c>
      <c r="F21" s="4">
        <v>30852</v>
      </c>
      <c r="G21" s="4"/>
    </row>
    <row r="22" spans="1:7">
      <c r="A22" s="4">
        <v>30000</v>
      </c>
      <c r="B22" s="4">
        <v>10814</v>
      </c>
      <c r="C22" s="4">
        <v>370978</v>
      </c>
      <c r="D22" s="4">
        <v>6682</v>
      </c>
      <c r="E22" s="4">
        <v>145142</v>
      </c>
      <c r="F22" s="4">
        <v>50314</v>
      </c>
      <c r="G22" s="4"/>
    </row>
    <row r="23" spans="1:7">
      <c r="A23" s="4">
        <v>40000</v>
      </c>
      <c r="B23" s="4">
        <v>5315</v>
      </c>
      <c r="C23" s="4">
        <v>236720</v>
      </c>
      <c r="D23" s="4">
        <v>3280</v>
      </c>
      <c r="E23" s="4">
        <v>84912</v>
      </c>
      <c r="F23" s="4">
        <v>39428</v>
      </c>
      <c r="G23" s="4"/>
    </row>
    <row r="24" spans="1:7">
      <c r="A24" s="4">
        <v>50000</v>
      </c>
      <c r="B24" s="4">
        <v>2943</v>
      </c>
      <c r="C24" s="4">
        <v>160693</v>
      </c>
      <c r="D24" s="4">
        <v>1821</v>
      </c>
      <c r="E24" s="4">
        <v>54218</v>
      </c>
      <c r="F24" s="4">
        <v>31824</v>
      </c>
      <c r="G24" s="4"/>
    </row>
    <row r="25" spans="1:7">
      <c r="A25" s="4">
        <v>60000</v>
      </c>
      <c r="B25" s="4">
        <v>1775</v>
      </c>
      <c r="C25" s="4">
        <v>114704</v>
      </c>
      <c r="D25" s="4">
        <v>1136</v>
      </c>
      <c r="E25" s="4">
        <v>36505</v>
      </c>
      <c r="F25" s="4">
        <v>26232</v>
      </c>
      <c r="G25" s="4"/>
    </row>
    <row r="26" spans="1:7">
      <c r="A26" s="4">
        <v>70000</v>
      </c>
      <c r="B26" s="4">
        <v>1144</v>
      </c>
      <c r="C26" s="4">
        <v>85417</v>
      </c>
      <c r="D26" s="4">
        <v>733</v>
      </c>
      <c r="E26" s="4">
        <v>27580</v>
      </c>
      <c r="F26" s="4">
        <v>21942</v>
      </c>
      <c r="G26" s="4"/>
    </row>
    <row r="27" spans="1:7">
      <c r="A27" s="4">
        <v>80000</v>
      </c>
      <c r="B27" s="4">
        <v>841</v>
      </c>
      <c r="C27" s="4">
        <v>71255</v>
      </c>
      <c r="D27" s="4">
        <v>510</v>
      </c>
      <c r="E27" s="4">
        <v>20349</v>
      </c>
      <c r="F27" s="4">
        <v>20458</v>
      </c>
      <c r="G27" s="4"/>
    </row>
    <row r="28" spans="1:7">
      <c r="A28" s="4">
        <v>90000</v>
      </c>
      <c r="B28" s="4">
        <v>556</v>
      </c>
      <c r="C28" s="4">
        <v>52699</v>
      </c>
      <c r="D28" s="4">
        <v>319</v>
      </c>
      <c r="E28" s="4">
        <v>14276</v>
      </c>
      <c r="F28" s="4">
        <v>16533</v>
      </c>
      <c r="G28" s="4"/>
    </row>
    <row r="29" spans="1:7">
      <c r="A29" s="4">
        <v>100000</v>
      </c>
      <c r="B29" s="4">
        <v>1326</v>
      </c>
      <c r="C29" s="4">
        <v>158413</v>
      </c>
      <c r="D29" s="4">
        <v>810</v>
      </c>
      <c r="E29" s="4">
        <v>41125</v>
      </c>
      <c r="F29" s="4">
        <v>58224</v>
      </c>
      <c r="G29" s="4"/>
    </row>
    <row r="30" spans="1:7">
      <c r="A30" s="4">
        <v>150000</v>
      </c>
      <c r="B30" s="4">
        <v>420</v>
      </c>
      <c r="C30" s="4">
        <v>72545</v>
      </c>
      <c r="D30" s="4">
        <v>270</v>
      </c>
      <c r="E30" s="4">
        <v>16393</v>
      </c>
      <c r="F30" s="4">
        <v>30892</v>
      </c>
      <c r="G30" s="4"/>
    </row>
    <row r="31" spans="1:7">
      <c r="A31" s="4">
        <v>200000</v>
      </c>
      <c r="B31" s="4">
        <v>229</v>
      </c>
      <c r="C31" s="4">
        <v>50745</v>
      </c>
      <c r="D31" s="4">
        <v>139</v>
      </c>
      <c r="E31" s="4">
        <v>9397</v>
      </c>
      <c r="F31" s="4">
        <v>23644</v>
      </c>
      <c r="G31" s="4"/>
    </row>
    <row r="32" spans="1:7">
      <c r="A32" s="4">
        <v>250000</v>
      </c>
      <c r="B32" s="4">
        <v>117</v>
      </c>
      <c r="C32" s="4">
        <v>31706</v>
      </c>
      <c r="D32" s="4">
        <v>73</v>
      </c>
      <c r="E32" s="4">
        <v>5086</v>
      </c>
      <c r="F32" s="4">
        <v>15207</v>
      </c>
      <c r="G32" s="4"/>
    </row>
    <row r="33" spans="1:7">
      <c r="A33" s="4">
        <v>300000</v>
      </c>
      <c r="B33" s="4">
        <v>142</v>
      </c>
      <c r="C33" s="4">
        <v>49350</v>
      </c>
      <c r="D33" s="4">
        <v>82</v>
      </c>
      <c r="E33" s="4">
        <v>5069</v>
      </c>
      <c r="F33" s="4">
        <v>25041</v>
      </c>
      <c r="G33" s="4"/>
    </row>
    <row r="34" spans="1:7">
      <c r="A34" s="4">
        <v>400000</v>
      </c>
      <c r="B34" s="4">
        <v>65</v>
      </c>
      <c r="C34" s="4">
        <v>29091</v>
      </c>
      <c r="D34" s="4">
        <v>39</v>
      </c>
      <c r="E34" s="4">
        <v>2907</v>
      </c>
      <c r="F34" s="4">
        <v>14791</v>
      </c>
      <c r="G34" s="4"/>
    </row>
    <row r="35" spans="1:7">
      <c r="A35" s="4">
        <v>500000</v>
      </c>
      <c r="B35" s="4">
        <v>81</v>
      </c>
      <c r="C35" s="4">
        <v>49096</v>
      </c>
      <c r="D35" s="4">
        <v>35</v>
      </c>
      <c r="E35" s="4">
        <v>1577</v>
      </c>
      <c r="F35" s="4">
        <v>25882</v>
      </c>
      <c r="G35" s="4"/>
    </row>
    <row r="36" spans="1:7">
      <c r="A36" s="4">
        <v>750000</v>
      </c>
      <c r="B36" s="4">
        <v>37</v>
      </c>
      <c r="C36" s="4">
        <v>32300</v>
      </c>
      <c r="D36" s="4">
        <v>16</v>
      </c>
      <c r="E36" s="4">
        <v>340</v>
      </c>
      <c r="F36" s="4">
        <v>16471</v>
      </c>
      <c r="G36" s="4"/>
    </row>
    <row r="37" spans="1:7">
      <c r="A37" s="4">
        <v>1000000</v>
      </c>
      <c r="B37" s="4">
        <v>30</v>
      </c>
      <c r="C37" s="4">
        <v>37583</v>
      </c>
      <c r="D37" s="4">
        <v>17</v>
      </c>
      <c r="E37" s="4">
        <v>814</v>
      </c>
      <c r="F37" s="4">
        <v>17154</v>
      </c>
      <c r="G37" s="4"/>
    </row>
    <row r="38" spans="1:7">
      <c r="A38" s="4">
        <v>1500000</v>
      </c>
      <c r="B38" s="4">
        <v>16</v>
      </c>
      <c r="C38" s="4">
        <v>27625</v>
      </c>
      <c r="D38" s="4">
        <v>7</v>
      </c>
      <c r="E38" s="4">
        <v>183</v>
      </c>
      <c r="F38" s="4">
        <v>13442</v>
      </c>
      <c r="G38" s="4"/>
    </row>
    <row r="39" spans="1:7">
      <c r="A39" s="4">
        <v>2000000</v>
      </c>
      <c r="B39" s="4">
        <v>6</v>
      </c>
      <c r="C39" s="4">
        <v>15293</v>
      </c>
      <c r="D39" s="4">
        <v>4</v>
      </c>
      <c r="E39" s="4">
        <v>27</v>
      </c>
      <c r="F39" s="4">
        <v>6606</v>
      </c>
      <c r="G39" s="4"/>
    </row>
    <row r="40" spans="1:7">
      <c r="A40" s="4">
        <v>3000000</v>
      </c>
      <c r="B40" s="4">
        <v>1</v>
      </c>
      <c r="C40" s="4">
        <v>3525</v>
      </c>
      <c r="D40" s="4">
        <v>1</v>
      </c>
      <c r="E40" s="4">
        <v>9</v>
      </c>
      <c r="F40" s="4">
        <v>2562</v>
      </c>
      <c r="G40" s="4"/>
    </row>
    <row r="41" spans="1:7">
      <c r="A41" s="4">
        <v>4000000</v>
      </c>
      <c r="B41" s="4">
        <v>1</v>
      </c>
      <c r="C41" s="4">
        <v>4273</v>
      </c>
      <c r="D41" s="4">
        <v>1</v>
      </c>
      <c r="E41" s="4">
        <v>93</v>
      </c>
      <c r="F41" s="4">
        <v>1607</v>
      </c>
      <c r="G41" s="4"/>
    </row>
    <row r="42" spans="1:7">
      <c r="A42" s="4">
        <v>5000000</v>
      </c>
      <c r="B42" s="4">
        <v>3</v>
      </c>
      <c r="C42" s="4">
        <v>21804</v>
      </c>
      <c r="D42" s="4">
        <v>2</v>
      </c>
      <c r="E42" s="4">
        <v>1</v>
      </c>
      <c r="F42" s="4">
        <v>6664</v>
      </c>
      <c r="G42" s="4"/>
    </row>
    <row r="43" spans="1:7">
      <c r="A43" s="2">
        <v>-999</v>
      </c>
      <c r="B43" s="4">
        <f>SUM(B2:B42)</f>
        <v>6303890</v>
      </c>
      <c r="C43" s="4">
        <f>SUM(C2:C42)</f>
        <v>18897372</v>
      </c>
      <c r="D43" s="4">
        <f>SUM(D9:D42)</f>
        <v>390181</v>
      </c>
      <c r="E43" s="4">
        <f>SUM(E2:E42)</f>
        <v>13306814</v>
      </c>
      <c r="F43" s="4"/>
      <c r="G43" s="4"/>
    </row>
    <row r="44" spans="1:7">
      <c r="A44" s="2">
        <v>-999</v>
      </c>
      <c r="B44" s="4">
        <v>6303890</v>
      </c>
      <c r="C44" s="4">
        <v>18897374</v>
      </c>
      <c r="D44" s="4">
        <f>389796+385</f>
        <v>390181</v>
      </c>
      <c r="E44" s="4">
        <v>13306816</v>
      </c>
      <c r="F44" s="4"/>
      <c r="G44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2022-05-18T19:47:35Z</dcterms:modified>
</cp:coreProperties>
</file>