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Dropbox\2021 Pareto bin\data\IRS raw data\"/>
    </mc:Choice>
  </mc:AlternateContent>
  <bookViews>
    <workbookView xWindow="5205" yWindow="1665" windowWidth="11835" windowHeight="897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3" i="1" l="1"/>
  <c r="D43" i="1"/>
  <c r="C43" i="1" l="1"/>
  <c r="B43" i="1"/>
  <c r="E9" i="1"/>
  <c r="E8" i="1"/>
  <c r="E7" i="1"/>
  <c r="E6" i="1"/>
  <c r="E5" i="1"/>
  <c r="E4" i="1"/>
  <c r="E3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<sst xmlns="http://schemas.openxmlformats.org/spreadsheetml/2006/main" count="13" uniqueCount="12">
  <si>
    <t>lower_threshold</t>
  </si>
  <si>
    <t>N_AGI</t>
  </si>
  <si>
    <t>AGI</t>
  </si>
  <si>
    <t>N_salary_wage</t>
  </si>
  <si>
    <t>salary_wage</t>
  </si>
  <si>
    <t>Notes</t>
  </si>
  <si>
    <t>N_salary_wage and salary_wage are for taxable returns</t>
  </si>
  <si>
    <t>Money amounts are in thousands</t>
  </si>
  <si>
    <t>N_AGI and AGI are from p. 61 of PDF</t>
  </si>
  <si>
    <t>N_salary_wage and salary_wage are from p. 71-72 of PDF</t>
  </si>
  <si>
    <t>tax</t>
  </si>
  <si>
    <t>Taxes are from p. 62 of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</si>
</sst>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>
    <font>
      <sz val="11"/>
      <name val="Calibri"/>
    </font>
    <font>
      <sz val="11"/>
      <name val="Calibri"/>
      <family val="2"/>
    </font>
    <font>
      <sz val="11"/>
      <name val="Calibri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4" fontId="1" fillId="0" borderId="0" xfId="1" applyNumberFormat="1" applyFont="1"/>
    <xf numFmtId="164" fontId="3" fillId="0" borderId="1" xfId="1" applyNumberFormat="1" applyFont="1" applyBorder="1"/>
    <xf numFmtId="49" fontId="3" fillId="0" borderId="0" xfId="0" applyNumberFormat="1" applyFont="1"/>
    <xf numFmtId="0" fontId="3" fillId="0" borderId="0" xfId="0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Normal="100" workbookViewId="0">
      <selection activeCell="E45" sqref="E45"/>
    </sheetView>
  </sheetViews>
  <sheetFormatPr defaultColWidth="8.85546875" defaultRowHeight="15"/>
  <cols>
    <col min="1" max="1" width="14.28515625" style="2" customWidth="1"/>
    <col min="2" max="6" width="11.7109375" style="2" customWidth="1"/>
    <col min="7" max="16384" width="8.85546875" style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4" t="s">
        <v>5</v>
      </c>
    </row>
    <row r="2" spans="1:7">
      <c r="A2" s="3">
        <v>-999</v>
      </c>
      <c r="B2" s="3">
        <v>112697</v>
      </c>
      <c r="C2" s="3"/>
      <c r="D2" s="3">
        <v>21776</v>
      </c>
      <c r="E2" s="3">
        <v>53276</v>
      </c>
      <c r="F2" s="3"/>
      <c r="G2" s="5" t="s">
        <v>8</v>
      </c>
    </row>
    <row r="3" spans="1:7">
      <c r="A3" s="6">
        <v>1</v>
      </c>
      <c r="B3" s="6">
        <v>1941122</v>
      </c>
      <c r="C3" s="6">
        <v>1525260</v>
      </c>
      <c r="D3" s="6">
        <f>436968+892971</f>
        <v>1329939</v>
      </c>
      <c r="E3" s="6">
        <f>424235+776708</f>
        <v>1200943</v>
      </c>
      <c r="F3" s="6">
        <v>2115</v>
      </c>
      <c r="G3" s="5" t="s">
        <v>11</v>
      </c>
    </row>
    <row r="4" spans="1:7">
      <c r="A4" s="6">
        <v>1000</v>
      </c>
      <c r="B4" s="6">
        <v>5026595</v>
      </c>
      <c r="C4" s="6">
        <v>7361338</v>
      </c>
      <c r="D4" s="6">
        <f>2604678+1560283</f>
        <v>4164961</v>
      </c>
      <c r="E4" s="6">
        <f>3774657+2425904</f>
        <v>6200561</v>
      </c>
      <c r="F4" s="6">
        <v>57727</v>
      </c>
      <c r="G4" s="5" t="s">
        <v>9</v>
      </c>
    </row>
    <row r="5" spans="1:7">
      <c r="A5" s="6">
        <v>2000</v>
      </c>
      <c r="B5" s="6">
        <v>3463160</v>
      </c>
      <c r="C5" s="6">
        <v>7696528</v>
      </c>
      <c r="D5" s="6">
        <f>799597+2328731</f>
        <v>3128328</v>
      </c>
      <c r="E5" s="6">
        <f>1830627+5156577</f>
        <v>6987204</v>
      </c>
      <c r="F5" s="6">
        <v>24891</v>
      </c>
      <c r="G5" s="5" t="s">
        <v>6</v>
      </c>
    </row>
    <row r="6" spans="1:7">
      <c r="A6" s="6">
        <v>2500</v>
      </c>
      <c r="B6" s="6">
        <v>1801831</v>
      </c>
      <c r="C6" s="6">
        <v>4887104</v>
      </c>
      <c r="D6" s="6">
        <f>785529+801063</f>
        <v>1586592</v>
      </c>
      <c r="E6" s="6">
        <f>2152106+2153597</f>
        <v>4305703</v>
      </c>
      <c r="F6" s="6">
        <v>24935</v>
      </c>
      <c r="G6" s="5" t="s">
        <v>7</v>
      </c>
    </row>
    <row r="7" spans="1:7">
      <c r="A7" s="6">
        <v>3000</v>
      </c>
      <c r="B7" s="6">
        <v>1250232</v>
      </c>
      <c r="C7" s="6">
        <v>4233967</v>
      </c>
      <c r="D7" s="6">
        <f>830113+199428</f>
        <v>1029541</v>
      </c>
      <c r="E7" s="6">
        <f>2789790+638942</f>
        <v>3428732</v>
      </c>
      <c r="F7" s="6">
        <v>45860</v>
      </c>
      <c r="G7" s="5" t="s">
        <v>7</v>
      </c>
    </row>
    <row r="8" spans="1:7">
      <c r="A8" s="6">
        <v>4000</v>
      </c>
      <c r="B8" s="6">
        <v>402593</v>
      </c>
      <c r="C8" s="6">
        <v>1780801</v>
      </c>
      <c r="D8" s="6">
        <f>298194+4355</f>
        <v>302549</v>
      </c>
      <c r="E8" s="6">
        <f>1249399+18168</f>
        <v>1267567</v>
      </c>
      <c r="F8" s="6">
        <v>32971</v>
      </c>
      <c r="G8" s="5"/>
    </row>
    <row r="9" spans="1:7">
      <c r="A9" s="6">
        <v>5000</v>
      </c>
      <c r="B9" s="6">
        <v>219814</v>
      </c>
      <c r="C9" s="6">
        <v>1200495</v>
      </c>
      <c r="D9" s="6">
        <f>152476+64</f>
        <v>152540</v>
      </c>
      <c r="E9" s="6">
        <f>771347+295</f>
        <v>771642</v>
      </c>
      <c r="F9" s="6">
        <v>28507</v>
      </c>
      <c r="G9" s="5"/>
    </row>
    <row r="10" spans="1:7">
      <c r="A10" s="6">
        <v>6000</v>
      </c>
      <c r="B10" s="6">
        <v>130302</v>
      </c>
      <c r="C10" s="6">
        <v>841519</v>
      </c>
      <c r="D10" s="6">
        <v>86165</v>
      </c>
      <c r="E10" s="6">
        <v>501151</v>
      </c>
      <c r="F10" s="6">
        <v>24541</v>
      </c>
      <c r="G10" s="5"/>
    </row>
    <row r="11" spans="1:7">
      <c r="A11" s="6">
        <v>7000</v>
      </c>
      <c r="B11" s="6">
        <v>84424</v>
      </c>
      <c r="C11" s="6">
        <v>630495</v>
      </c>
      <c r="D11" s="6">
        <v>54360</v>
      </c>
      <c r="E11" s="6">
        <v>357259</v>
      </c>
      <c r="F11" s="6">
        <v>23026</v>
      </c>
      <c r="G11" s="5"/>
    </row>
    <row r="12" spans="1:7">
      <c r="A12" s="6">
        <v>8000</v>
      </c>
      <c r="B12" s="6">
        <v>59328</v>
      </c>
      <c r="C12" s="6">
        <v>502685</v>
      </c>
      <c r="D12" s="6">
        <v>37350</v>
      </c>
      <c r="E12" s="6">
        <v>270994</v>
      </c>
      <c r="F12" s="6">
        <v>21894</v>
      </c>
      <c r="G12" s="5"/>
    </row>
    <row r="13" spans="1:7">
      <c r="A13" s="6">
        <v>9000</v>
      </c>
      <c r="B13" s="6">
        <v>45291</v>
      </c>
      <c r="C13" s="6">
        <v>429239</v>
      </c>
      <c r="D13" s="6">
        <v>28555</v>
      </c>
      <c r="E13" s="6">
        <v>229026</v>
      </c>
      <c r="F13" s="6">
        <v>21573</v>
      </c>
      <c r="G13" s="5"/>
    </row>
    <row r="14" spans="1:7">
      <c r="A14" s="6">
        <v>10000</v>
      </c>
      <c r="B14" s="6">
        <v>34265</v>
      </c>
      <c r="C14" s="6">
        <v>359094</v>
      </c>
      <c r="D14" s="6">
        <v>21328</v>
      </c>
      <c r="E14" s="6">
        <v>184137</v>
      </c>
      <c r="F14" s="6">
        <v>20477</v>
      </c>
      <c r="G14" s="5"/>
    </row>
    <row r="15" spans="1:7">
      <c r="A15" s="6">
        <v>11000</v>
      </c>
      <c r="B15" s="6">
        <v>27270</v>
      </c>
      <c r="C15" s="6">
        <v>313176</v>
      </c>
      <c r="D15" s="6">
        <v>16972</v>
      </c>
      <c r="E15" s="6">
        <v>157521</v>
      </c>
      <c r="F15" s="6">
        <v>19794</v>
      </c>
      <c r="G15" s="5"/>
    </row>
    <row r="16" spans="1:7">
      <c r="A16" s="6">
        <v>12000</v>
      </c>
      <c r="B16" s="6">
        <v>21669</v>
      </c>
      <c r="C16" s="6">
        <v>270457</v>
      </c>
      <c r="D16" s="6">
        <v>13372</v>
      </c>
      <c r="E16" s="6">
        <v>133199</v>
      </c>
      <c r="F16" s="6">
        <v>18836</v>
      </c>
      <c r="G16" s="5"/>
    </row>
    <row r="17" spans="1:7">
      <c r="A17" s="6">
        <v>13000</v>
      </c>
      <c r="B17" s="6">
        <v>17870</v>
      </c>
      <c r="C17" s="6">
        <v>240890</v>
      </c>
      <c r="D17" s="6">
        <v>11023</v>
      </c>
      <c r="E17" s="6">
        <v>116120</v>
      </c>
      <c r="F17" s="6">
        <v>18203</v>
      </c>
      <c r="G17" s="5"/>
    </row>
    <row r="18" spans="1:7">
      <c r="A18" s="6">
        <v>14000</v>
      </c>
      <c r="B18" s="6">
        <v>15123</v>
      </c>
      <c r="C18" s="6">
        <v>219025</v>
      </c>
      <c r="D18" s="6">
        <v>9467</v>
      </c>
      <c r="E18" s="6">
        <v>106557</v>
      </c>
      <c r="F18" s="6">
        <v>17885</v>
      </c>
      <c r="G18" s="5"/>
    </row>
    <row r="19" spans="1:7">
      <c r="A19" s="6">
        <v>15000</v>
      </c>
      <c r="B19" s="6">
        <v>48258</v>
      </c>
      <c r="C19" s="6">
        <v>829986</v>
      </c>
      <c r="D19" s="6">
        <v>29843</v>
      </c>
      <c r="E19" s="6">
        <v>382239</v>
      </c>
      <c r="F19" s="6">
        <v>83055</v>
      </c>
      <c r="G19" s="5"/>
    </row>
    <row r="20" spans="1:7">
      <c r="A20" s="6">
        <v>20000</v>
      </c>
      <c r="B20" s="6">
        <v>24836</v>
      </c>
      <c r="C20" s="6">
        <v>553014</v>
      </c>
      <c r="D20" s="6">
        <v>15356</v>
      </c>
      <c r="E20" s="6">
        <v>238549</v>
      </c>
      <c r="F20" s="6">
        <v>74977</v>
      </c>
      <c r="G20" s="5"/>
    </row>
    <row r="21" spans="1:7">
      <c r="A21" s="6">
        <v>25000</v>
      </c>
      <c r="B21" s="6">
        <v>14309</v>
      </c>
      <c r="C21" s="6">
        <v>390323</v>
      </c>
      <c r="D21" s="6">
        <v>8824</v>
      </c>
      <c r="E21" s="6">
        <v>159221</v>
      </c>
      <c r="F21" s="6">
        <v>67164</v>
      </c>
      <c r="G21" s="5"/>
    </row>
    <row r="22" spans="1:7">
      <c r="A22" s="6">
        <v>30000</v>
      </c>
      <c r="B22" s="6">
        <v>15227</v>
      </c>
      <c r="C22" s="6">
        <v>523106</v>
      </c>
      <c r="D22" s="6">
        <v>9331</v>
      </c>
      <c r="E22" s="6">
        <v>198212</v>
      </c>
      <c r="F22" s="6">
        <v>112824</v>
      </c>
      <c r="G22" s="5"/>
    </row>
    <row r="23" spans="1:7">
      <c r="A23" s="6">
        <v>40000</v>
      </c>
      <c r="B23" s="6">
        <v>7728</v>
      </c>
      <c r="C23" s="6">
        <v>343657</v>
      </c>
      <c r="D23" s="6">
        <v>4812</v>
      </c>
      <c r="E23" s="6">
        <v>123053</v>
      </c>
      <c r="F23" s="6">
        <v>90969</v>
      </c>
      <c r="G23" s="5"/>
    </row>
    <row r="24" spans="1:7">
      <c r="A24" s="6">
        <v>50000</v>
      </c>
      <c r="B24" s="6">
        <v>4311</v>
      </c>
      <c r="C24" s="6">
        <v>235360</v>
      </c>
      <c r="D24" s="6">
        <v>2729</v>
      </c>
      <c r="E24" s="6">
        <v>78831</v>
      </c>
      <c r="F24" s="6">
        <v>72155</v>
      </c>
      <c r="G24" s="5"/>
    </row>
    <row r="25" spans="1:7">
      <c r="A25" s="6">
        <v>60000</v>
      </c>
      <c r="B25" s="6">
        <v>2639</v>
      </c>
      <c r="C25" s="6">
        <v>170543</v>
      </c>
      <c r="D25" s="6">
        <v>1660</v>
      </c>
      <c r="E25" s="6">
        <v>51886</v>
      </c>
      <c r="F25" s="6">
        <v>58325</v>
      </c>
      <c r="G25" s="5"/>
    </row>
    <row r="26" spans="1:7">
      <c r="A26" s="6">
        <v>70000</v>
      </c>
      <c r="B26" s="6">
        <v>1677</v>
      </c>
      <c r="C26" s="6">
        <v>125212</v>
      </c>
      <c r="D26" s="6">
        <v>1090</v>
      </c>
      <c r="E26" s="6">
        <v>38891</v>
      </c>
      <c r="F26" s="6">
        <v>46770</v>
      </c>
      <c r="G26" s="5"/>
    </row>
    <row r="27" spans="1:7">
      <c r="A27" s="6">
        <v>80000</v>
      </c>
      <c r="B27" s="6">
        <v>1221</v>
      </c>
      <c r="C27" s="6">
        <v>103249</v>
      </c>
      <c r="D27" s="6">
        <v>757</v>
      </c>
      <c r="E27" s="6">
        <v>29047</v>
      </c>
      <c r="F27" s="6">
        <v>41095</v>
      </c>
      <c r="G27" s="5"/>
    </row>
    <row r="28" spans="1:7">
      <c r="A28" s="6">
        <v>90000</v>
      </c>
      <c r="B28" s="6">
        <v>825</v>
      </c>
      <c r="C28" s="6">
        <v>78131</v>
      </c>
      <c r="D28" s="6">
        <v>529</v>
      </c>
      <c r="E28" s="6">
        <v>21266</v>
      </c>
      <c r="F28" s="6">
        <v>33069</v>
      </c>
      <c r="G28" s="5"/>
    </row>
    <row r="29" spans="1:7">
      <c r="A29" s="6">
        <v>100000</v>
      </c>
      <c r="B29" s="6">
        <v>1964</v>
      </c>
      <c r="C29" s="6">
        <v>235754</v>
      </c>
      <c r="D29" s="6">
        <v>1238</v>
      </c>
      <c r="E29" s="6">
        <v>58522</v>
      </c>
      <c r="F29" s="6">
        <v>110629</v>
      </c>
      <c r="G29" s="5"/>
    </row>
    <row r="30" spans="1:7">
      <c r="A30" s="6">
        <v>150000</v>
      </c>
      <c r="B30" s="6">
        <v>665</v>
      </c>
      <c r="C30" s="6">
        <v>113932</v>
      </c>
      <c r="D30" s="6">
        <v>415</v>
      </c>
      <c r="E30" s="6">
        <v>22320</v>
      </c>
      <c r="F30" s="6">
        <v>59953</v>
      </c>
      <c r="G30" s="5"/>
    </row>
    <row r="31" spans="1:7">
      <c r="A31" s="6">
        <v>200000</v>
      </c>
      <c r="B31" s="6">
        <v>291</v>
      </c>
      <c r="C31" s="6">
        <v>64923</v>
      </c>
      <c r="D31" s="6">
        <v>180</v>
      </c>
      <c r="E31" s="6">
        <v>11448</v>
      </c>
      <c r="F31" s="6">
        <v>35485</v>
      </c>
      <c r="G31" s="5"/>
    </row>
    <row r="32" spans="1:7">
      <c r="A32" s="6">
        <v>250000</v>
      </c>
      <c r="B32" s="6">
        <v>175</v>
      </c>
      <c r="C32" s="6">
        <v>47741</v>
      </c>
      <c r="D32" s="6">
        <v>110</v>
      </c>
      <c r="E32" s="6">
        <v>7147</v>
      </c>
      <c r="F32" s="6">
        <v>27391</v>
      </c>
      <c r="G32" s="5"/>
    </row>
    <row r="33" spans="1:7">
      <c r="A33" s="6">
        <v>300000</v>
      </c>
      <c r="B33" s="6">
        <v>176</v>
      </c>
      <c r="C33" s="6">
        <v>60496</v>
      </c>
      <c r="D33" s="6">
        <v>100</v>
      </c>
      <c r="E33" s="6">
        <v>6910</v>
      </c>
      <c r="F33" s="6">
        <v>36240</v>
      </c>
      <c r="G33" s="5"/>
    </row>
    <row r="34" spans="1:7">
      <c r="A34" s="6">
        <v>400000</v>
      </c>
      <c r="B34" s="6">
        <v>91</v>
      </c>
      <c r="C34" s="6">
        <v>41260</v>
      </c>
      <c r="D34" s="6">
        <v>45</v>
      </c>
      <c r="E34" s="6">
        <v>3518</v>
      </c>
      <c r="F34" s="6">
        <v>24802</v>
      </c>
      <c r="G34" s="5"/>
    </row>
    <row r="35" spans="1:7">
      <c r="A35" s="6">
        <v>500000</v>
      </c>
      <c r="B35" s="6">
        <v>93</v>
      </c>
      <c r="C35" s="6">
        <v>55040</v>
      </c>
      <c r="D35" s="6">
        <v>50</v>
      </c>
      <c r="E35" s="6">
        <v>2169</v>
      </c>
      <c r="F35" s="6">
        <v>32524</v>
      </c>
      <c r="G35" s="5"/>
    </row>
    <row r="36" spans="1:7">
      <c r="A36" s="6">
        <v>750000</v>
      </c>
      <c r="B36" s="6">
        <v>35</v>
      </c>
      <c r="C36" s="6">
        <v>29184</v>
      </c>
      <c r="D36" s="6">
        <v>23</v>
      </c>
      <c r="E36" s="6">
        <v>941</v>
      </c>
      <c r="F36" s="6">
        <v>18649</v>
      </c>
      <c r="G36" s="5"/>
    </row>
    <row r="37" spans="1:7">
      <c r="A37" s="6">
        <v>1000000</v>
      </c>
      <c r="B37" s="6">
        <v>29</v>
      </c>
      <c r="C37" s="6">
        <v>34757</v>
      </c>
      <c r="D37" s="6">
        <v>14</v>
      </c>
      <c r="E37" s="6">
        <v>632</v>
      </c>
      <c r="F37" s="6">
        <v>21651</v>
      </c>
      <c r="G37" s="5"/>
    </row>
    <row r="38" spans="1:7">
      <c r="A38" s="6">
        <v>1500000</v>
      </c>
      <c r="B38" s="6">
        <v>9</v>
      </c>
      <c r="C38" s="6">
        <v>15475</v>
      </c>
      <c r="D38" s="6">
        <v>6</v>
      </c>
      <c r="E38" s="6">
        <v>376</v>
      </c>
      <c r="F38" s="6">
        <v>10991</v>
      </c>
      <c r="G38" s="5"/>
    </row>
    <row r="39" spans="1:7">
      <c r="A39" s="6">
        <v>2000000</v>
      </c>
      <c r="B39" s="6">
        <v>6</v>
      </c>
      <c r="C39" s="6">
        <v>14079</v>
      </c>
      <c r="D39" s="6">
        <v>5</v>
      </c>
      <c r="E39" s="6">
        <v>238</v>
      </c>
      <c r="F39" s="6">
        <v>10028</v>
      </c>
      <c r="G39" s="5"/>
    </row>
    <row r="40" spans="1:7">
      <c r="A40" s="6">
        <v>3000000</v>
      </c>
      <c r="B40" s="6">
        <v>4</v>
      </c>
      <c r="C40" s="6">
        <v>13443</v>
      </c>
      <c r="D40" s="6">
        <v>3</v>
      </c>
      <c r="E40" s="6">
        <v>178</v>
      </c>
      <c r="F40" s="6">
        <v>10594</v>
      </c>
      <c r="G40" s="5"/>
    </row>
    <row r="41" spans="1:7">
      <c r="A41" s="6">
        <v>4000000</v>
      </c>
      <c r="B41" s="6">
        <v>3</v>
      </c>
      <c r="C41" s="6">
        <v>12735</v>
      </c>
      <c r="D41" s="6">
        <v>1</v>
      </c>
      <c r="E41" s="6">
        <v>33</v>
      </c>
      <c r="F41" s="6">
        <v>10261</v>
      </c>
      <c r="G41" s="5"/>
    </row>
    <row r="42" spans="1:7">
      <c r="A42" s="6">
        <v>5000000</v>
      </c>
      <c r="B42" s="6">
        <v>1</v>
      </c>
      <c r="C42" s="6">
        <v>5075</v>
      </c>
      <c r="D42" s="6">
        <v>1</v>
      </c>
      <c r="E42" s="6">
        <v>42</v>
      </c>
      <c r="F42" s="6">
        <v>3094</v>
      </c>
      <c r="G42" s="5"/>
    </row>
    <row r="43" spans="1:7">
      <c r="A43" s="6">
        <v>-999</v>
      </c>
      <c r="B43" s="6">
        <f>SUM(B2:B42)</f>
        <v>14778159</v>
      </c>
      <c r="C43" s="6">
        <f>SUM(C2:C42)</f>
        <v>36588548</v>
      </c>
      <c r="D43" s="6">
        <f>SUM(D2:D42)</f>
        <v>12071940</v>
      </c>
      <c r="E43" s="6">
        <f>SUM(E2:E42)</f>
        <v>27707261</v>
      </c>
      <c r="F43" s="6"/>
      <c r="G43" s="5"/>
    </row>
    <row r="44" spans="1:7">
      <c r="A44" s="6">
        <v>-999</v>
      </c>
      <c r="B44" s="6">
        <v>14778159</v>
      </c>
      <c r="C44" s="6">
        <v>36588546</v>
      </c>
      <c r="D44" s="6">
        <v>12071940</v>
      </c>
      <c r="E44" s="6">
        <v>27707261</v>
      </c>
      <c r="F44" s="6"/>
      <c r="G4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JiHyung</dc:creator>
  <cp:lastModifiedBy>Sasaki, Yuya</cp:lastModifiedBy>
  <dcterms:created xsi:type="dcterms:W3CDTF">2021-06-29T14:24:57Z</dcterms:created>
  <dcterms:modified xsi:type="dcterms:W3CDTF">2022-05-18T17:03:42Z</dcterms:modified>
</cp:coreProperties>
</file>