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2660" yWindow="234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D53" i="1"/>
  <c r="D52" i="1"/>
  <c r="C52" i="1"/>
  <c r="B52" i="1"/>
  <c r="D15" i="1" l="1"/>
  <c r="D14" i="1"/>
  <c r="D13" i="1"/>
  <c r="D12" i="1"/>
  <c r="D11" i="1"/>
  <c r="D10" i="1"/>
  <c r="D9" i="1"/>
  <c r="D8" i="1"/>
  <c r="D7" i="1"/>
  <c r="D6" i="1"/>
  <c r="D5" i="1"/>
  <c r="D4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<sst xmlns="http://schemas.openxmlformats.org/spreadsheetml/2006/main" count="13" uniqueCount="13">
  <si>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</si>
  <si>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</si>
  <si>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</si>
  <si>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</si>
  <si>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</si>
  <si>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</si>
  <si>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</si>
  <si>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N_AGI is from p. 37 of PDF</t>
  </si>
  <si>
    <t>salary_wage is from p. 39 of PDF</t>
  </si>
  <si>
    <t>N_salary_wage is from p. 49 of PDF</t>
  </si>
  <si>
    <t>tax</t>
  </si>
  <si>
    <t>AGI and tax are from p. 38 of PDF</t>
  </si>
  <si>
    <t>N_salary_wage and salary_wage are taxable + nontaxable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</si>
</sst>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/>
    <xf numFmtId="3" fontId="2" fillId="0" borderId="0" xfId="0" applyNumberFormat="1" applyFont="1"/>
    <xf numFmtId="0" fontId="2" fillId="0" borderId="0" xfId="0" applyFont="1"/>
    <xf numFmtId="3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" zoomScaleNormal="100" workbookViewId="0">
      <selection activeCell="E54" sqref="E54"/>
    </sheetView>
  </sheetViews>
  <sheetFormatPr defaultColWidth="8.85546875" defaultRowHeight="12.75"/>
  <cols>
    <col min="1" max="1" width="14.5703125" style="5" customWidth="1"/>
    <col min="2" max="6" width="11" style="3" customWidth="1"/>
    <col min="7" max="16384" width="8.85546875" style="3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2" t="s">
        <v>5</v>
      </c>
    </row>
    <row r="2" spans="1:7">
      <c r="A2" s="1">
        <v>-999</v>
      </c>
      <c r="B2" s="1">
        <v>216077</v>
      </c>
      <c r="C2" s="1">
        <v>-247206</v>
      </c>
      <c r="D2" s="1">
        <v>33348</v>
      </c>
      <c r="E2" s="1">
        <v>29585</v>
      </c>
      <c r="F2" s="1"/>
      <c r="G2" s="2" t="s">
        <v>7</v>
      </c>
    </row>
    <row r="3" spans="1:7">
      <c r="A3" s="4">
        <v>1</v>
      </c>
      <c r="B3" s="2">
        <v>4716303</v>
      </c>
      <c r="C3" s="2">
        <v>1295218</v>
      </c>
      <c r="D3" s="2">
        <v>4280779</v>
      </c>
      <c r="E3" s="2">
        <v>1164941</v>
      </c>
      <c r="F3" s="2">
        <v>0</v>
      </c>
      <c r="G3" s="2" t="s">
        <v>11</v>
      </c>
    </row>
    <row r="4" spans="1:7">
      <c r="A4" s="4">
        <v>500</v>
      </c>
      <c r="B4" s="2">
        <v>3011164</v>
      </c>
      <c r="C4" s="2">
        <v>1881758</v>
      </c>
      <c r="D4" s="2">
        <f>1276920+1229912</f>
        <v>2506832</v>
      </c>
      <c r="E4" s="2">
        <f>816349+721651</f>
        <v>1538000</v>
      </c>
      <c r="F4" s="2">
        <v>23628</v>
      </c>
      <c r="G4" s="2" t="s">
        <v>8</v>
      </c>
    </row>
    <row r="5" spans="1:7">
      <c r="A5" s="4">
        <v>750</v>
      </c>
      <c r="B5" s="2">
        <v>3163038</v>
      </c>
      <c r="C5" s="2">
        <v>2771062</v>
      </c>
      <c r="D5" s="2">
        <f>1491848+1145725</f>
        <v>2637573</v>
      </c>
      <c r="E5" s="2">
        <f>1279821+971038</f>
        <v>2250859</v>
      </c>
      <c r="F5" s="2">
        <v>89077</v>
      </c>
      <c r="G5" s="2" t="s">
        <v>9</v>
      </c>
    </row>
    <row r="6" spans="1:7">
      <c r="A6" s="4">
        <v>1000</v>
      </c>
      <c r="B6" s="2">
        <v>3521762</v>
      </c>
      <c r="C6" s="2">
        <v>3967017</v>
      </c>
      <c r="D6" s="2">
        <f>1851229+1117238</f>
        <v>2968467</v>
      </c>
      <c r="E6" s="2">
        <f>2059114+1187907</f>
        <v>3247021</v>
      </c>
      <c r="F6" s="2">
        <v>163959</v>
      </c>
      <c r="G6" s="2" t="s">
        <v>12</v>
      </c>
    </row>
    <row r="7" spans="1:7">
      <c r="A7" s="4">
        <v>1250</v>
      </c>
      <c r="B7" s="2">
        <v>3737581</v>
      </c>
      <c r="C7" s="2">
        <v>5140868</v>
      </c>
      <c r="D7" s="2">
        <f>2345724+933463</f>
        <v>3279187</v>
      </c>
      <c r="E7" s="2">
        <f>3150583+1232287</f>
        <v>4382870</v>
      </c>
      <c r="F7" s="2">
        <v>268858</v>
      </c>
      <c r="G7" s="2" t="s">
        <v>6</v>
      </c>
    </row>
    <row r="8" spans="1:7">
      <c r="A8" s="4">
        <v>1500</v>
      </c>
      <c r="B8" s="2">
        <v>3933941</v>
      </c>
      <c r="C8" s="2">
        <v>6390847</v>
      </c>
      <c r="D8" s="2">
        <f>2515604+973762</f>
        <v>3489366</v>
      </c>
      <c r="E8" s="2">
        <f>4004826+1507978</f>
        <v>5512804</v>
      </c>
      <c r="F8" s="2">
        <v>370110</v>
      </c>
      <c r="G8" s="2"/>
    </row>
    <row r="9" spans="1:7">
      <c r="A9" s="4">
        <v>1750</v>
      </c>
      <c r="B9" s="2">
        <v>3960103</v>
      </c>
      <c r="C9" s="2">
        <v>7427978</v>
      </c>
      <c r="D9" s="2">
        <f>2856804+695379</f>
        <v>3552183</v>
      </c>
      <c r="E9" s="2">
        <f>5229637+1256943</f>
        <v>6486580</v>
      </c>
      <c r="F9" s="2">
        <v>478358</v>
      </c>
      <c r="G9" s="2"/>
    </row>
    <row r="10" spans="1:7">
      <c r="A10" s="4">
        <v>2000</v>
      </c>
      <c r="B10" s="2">
        <v>3882112</v>
      </c>
      <c r="C10" s="2">
        <v>8242149</v>
      </c>
      <c r="D10" s="2">
        <f>2744964+773197</f>
        <v>3518161</v>
      </c>
      <c r="E10" s="2">
        <f>5674399+1579358</f>
        <v>7253757</v>
      </c>
      <c r="F10" s="2">
        <v>554530</v>
      </c>
      <c r="G10" s="2"/>
    </row>
    <row r="11" spans="1:7">
      <c r="A11" s="4">
        <v>2250</v>
      </c>
      <c r="B11" s="2">
        <v>3548521</v>
      </c>
      <c r="C11" s="2">
        <v>8418419</v>
      </c>
      <c r="D11" s="2">
        <f>2792713+432050</f>
        <v>3224763</v>
      </c>
      <c r="E11" s="2">
        <f>6429282+991031</f>
        <v>7420313</v>
      </c>
      <c r="F11" s="2">
        <v>588095</v>
      </c>
      <c r="G11" s="2"/>
    </row>
    <row r="12" spans="1:7">
      <c r="A12" s="4">
        <v>2500</v>
      </c>
      <c r="B12" s="2">
        <v>3277086</v>
      </c>
      <c r="C12" s="2">
        <v>8591343</v>
      </c>
      <c r="D12" s="2">
        <f>2551185+426376</f>
        <v>2977561</v>
      </c>
      <c r="E12" s="2">
        <f>6486955+1079712</f>
        <v>7566667</v>
      </c>
      <c r="F12" s="2">
        <v>625924</v>
      </c>
      <c r="G12" s="2"/>
    </row>
    <row r="13" spans="1:7">
      <c r="A13" s="4">
        <v>2750</v>
      </c>
      <c r="B13" s="2">
        <v>2743949</v>
      </c>
      <c r="C13" s="2">
        <v>7875923</v>
      </c>
      <c r="D13" s="2">
        <f>2272236+213420</f>
        <v>2485656</v>
      </c>
      <c r="E13" s="2">
        <f>6299073+592352</f>
        <v>6891425</v>
      </c>
      <c r="F13" s="2">
        <v>601413</v>
      </c>
      <c r="G13" s="2"/>
    </row>
    <row r="14" spans="1:7">
      <c r="A14" s="4">
        <v>3000</v>
      </c>
      <c r="B14" s="2">
        <v>4300245</v>
      </c>
      <c r="C14" s="2">
        <v>13903327</v>
      </c>
      <c r="D14" s="2">
        <f>3631877+251749</f>
        <v>3883626</v>
      </c>
      <c r="E14" s="2">
        <f>11296887+777682</f>
        <v>12074569</v>
      </c>
      <c r="F14" s="2">
        <v>1154395</v>
      </c>
      <c r="G14" s="2"/>
    </row>
    <row r="15" spans="1:7">
      <c r="A15" s="4">
        <v>3500</v>
      </c>
      <c r="B15" s="2">
        <v>2735942</v>
      </c>
      <c r="C15" s="2">
        <v>10210572</v>
      </c>
      <c r="D15" s="2">
        <f>2354748+66585</f>
        <v>2421333</v>
      </c>
      <c r="E15" s="2">
        <f>8399417+233196</f>
        <v>8632613</v>
      </c>
      <c r="F15" s="2">
        <v>945191</v>
      </c>
      <c r="G15" s="2"/>
    </row>
    <row r="16" spans="1:7">
      <c r="A16" s="4">
        <v>4000</v>
      </c>
      <c r="B16" s="2">
        <v>1732213</v>
      </c>
      <c r="C16" s="2">
        <v>7340322</v>
      </c>
      <c r="D16" s="2">
        <v>1466080</v>
      </c>
      <c r="E16" s="2">
        <v>5861317</v>
      </c>
      <c r="F16" s="2">
        <v>725420</v>
      </c>
      <c r="G16" s="2"/>
    </row>
    <row r="17" spans="1:7">
      <c r="A17" s="4">
        <v>4500</v>
      </c>
      <c r="B17" s="2">
        <v>1064372</v>
      </c>
      <c r="C17" s="2">
        <v>5040480</v>
      </c>
      <c r="D17" s="2">
        <v>870104</v>
      </c>
      <c r="E17" s="2">
        <v>3808545</v>
      </c>
      <c r="F17" s="2">
        <v>552103</v>
      </c>
      <c r="G17" s="2"/>
    </row>
    <row r="18" spans="1:7">
      <c r="A18" s="4">
        <v>5000</v>
      </c>
      <c r="B18" s="2">
        <v>1045125</v>
      </c>
      <c r="C18" s="2">
        <v>5685741</v>
      </c>
      <c r="D18" s="2">
        <v>787447</v>
      </c>
      <c r="E18" s="2">
        <v>3831678</v>
      </c>
      <c r="F18" s="2">
        <v>692499</v>
      </c>
      <c r="G18" s="2"/>
    </row>
    <row r="19" spans="1:7">
      <c r="A19" s="4">
        <v>6000</v>
      </c>
      <c r="B19" s="2">
        <v>561678</v>
      </c>
      <c r="C19" s="2">
        <v>3624111</v>
      </c>
      <c r="D19" s="2">
        <v>375627</v>
      </c>
      <c r="E19" s="2">
        <v>2075154</v>
      </c>
      <c r="F19" s="2">
        <v>498046</v>
      </c>
      <c r="G19" s="2"/>
    </row>
    <row r="20" spans="1:7">
      <c r="A20" s="4">
        <v>7000</v>
      </c>
      <c r="B20" s="2">
        <v>330494</v>
      </c>
      <c r="C20" s="2">
        <v>2468553</v>
      </c>
      <c r="D20" s="2">
        <v>200286</v>
      </c>
      <c r="E20" s="2">
        <v>1228281</v>
      </c>
      <c r="F20" s="2">
        <v>376497</v>
      </c>
      <c r="G20" s="2"/>
    </row>
    <row r="21" spans="1:7">
      <c r="A21" s="4">
        <v>8000</v>
      </c>
      <c r="B21" s="2">
        <v>226955</v>
      </c>
      <c r="C21" s="2">
        <v>1922037</v>
      </c>
      <c r="D21" s="2">
        <v>129255</v>
      </c>
      <c r="E21" s="2">
        <v>865660</v>
      </c>
      <c r="F21" s="2">
        <v>316047</v>
      </c>
      <c r="G21" s="2"/>
    </row>
    <row r="22" spans="1:7">
      <c r="A22" s="4">
        <v>9000</v>
      </c>
      <c r="B22" s="2">
        <v>167601</v>
      </c>
      <c r="C22" s="2">
        <v>1588062</v>
      </c>
      <c r="D22" s="2">
        <v>91537</v>
      </c>
      <c r="E22" s="2">
        <v>666363</v>
      </c>
      <c r="F22" s="2">
        <v>277778</v>
      </c>
      <c r="G22" s="2"/>
    </row>
    <row r="23" spans="1:7">
      <c r="A23" s="4">
        <v>10000</v>
      </c>
      <c r="B23" s="2">
        <v>134012</v>
      </c>
      <c r="C23" s="2">
        <v>1403733</v>
      </c>
      <c r="D23" s="2">
        <v>72497</v>
      </c>
      <c r="E23" s="2">
        <v>573403</v>
      </c>
      <c r="F23" s="2">
        <v>260549</v>
      </c>
      <c r="G23" s="2"/>
    </row>
    <row r="24" spans="1:7">
      <c r="A24" s="4">
        <v>11000</v>
      </c>
      <c r="B24" s="2">
        <v>103205</v>
      </c>
      <c r="C24" s="2">
        <v>1184546</v>
      </c>
      <c r="D24" s="2">
        <v>53033</v>
      </c>
      <c r="E24" s="2">
        <v>444783</v>
      </c>
      <c r="F24" s="2">
        <v>231286</v>
      </c>
      <c r="G24" s="2"/>
    </row>
    <row r="25" spans="1:7">
      <c r="A25" s="4">
        <v>12000</v>
      </c>
      <c r="B25" s="2">
        <v>85497</v>
      </c>
      <c r="C25" s="2">
        <v>1066300</v>
      </c>
      <c r="D25" s="2">
        <v>43978</v>
      </c>
      <c r="E25" s="2">
        <v>394806</v>
      </c>
      <c r="F25" s="2">
        <v>218848</v>
      </c>
      <c r="G25" s="2"/>
    </row>
    <row r="26" spans="1:7">
      <c r="A26" s="4">
        <v>13000</v>
      </c>
      <c r="B26" s="2">
        <v>70329</v>
      </c>
      <c r="C26" s="2">
        <v>948113</v>
      </c>
      <c r="D26" s="2">
        <v>36506</v>
      </c>
      <c r="E26" s="2">
        <v>347379</v>
      </c>
      <c r="F26" s="2">
        <v>203184</v>
      </c>
      <c r="G26" s="2"/>
    </row>
    <row r="27" spans="1:7">
      <c r="A27" s="4">
        <v>14000</v>
      </c>
      <c r="B27" s="2">
        <v>59228</v>
      </c>
      <c r="C27" s="2">
        <v>857664</v>
      </c>
      <c r="D27" s="2">
        <v>29947</v>
      </c>
      <c r="E27" s="2">
        <v>296858</v>
      </c>
      <c r="F27" s="2">
        <v>191970</v>
      </c>
      <c r="G27" s="2"/>
    </row>
    <row r="28" spans="1:7">
      <c r="A28" s="4">
        <v>15000</v>
      </c>
      <c r="B28" s="2">
        <v>192540</v>
      </c>
      <c r="C28" s="2">
        <v>3306371</v>
      </c>
      <c r="D28" s="2">
        <v>98083</v>
      </c>
      <c r="E28" s="2">
        <v>1131172</v>
      </c>
      <c r="F28" s="2">
        <v>824524</v>
      </c>
      <c r="G28" s="2"/>
    </row>
    <row r="29" spans="1:7">
      <c r="A29" s="4">
        <v>20000</v>
      </c>
      <c r="B29" s="2">
        <v>100361</v>
      </c>
      <c r="C29" s="2">
        <v>2232572</v>
      </c>
      <c r="D29" s="2">
        <v>51996</v>
      </c>
      <c r="E29" s="2">
        <v>733189</v>
      </c>
      <c r="F29" s="2">
        <v>652023</v>
      </c>
      <c r="G29" s="2"/>
    </row>
    <row r="30" spans="1:7">
      <c r="A30" s="4">
        <v>25000</v>
      </c>
      <c r="B30" s="2">
        <v>56313</v>
      </c>
      <c r="C30" s="2">
        <v>1537404</v>
      </c>
      <c r="D30" s="2">
        <v>29495</v>
      </c>
      <c r="E30" s="2">
        <v>477478</v>
      </c>
      <c r="F30" s="2">
        <v>508258</v>
      </c>
      <c r="G30" s="2"/>
    </row>
    <row r="31" spans="1:7">
      <c r="A31" s="4">
        <v>30000</v>
      </c>
      <c r="B31" s="2">
        <v>59964</v>
      </c>
      <c r="C31" s="2">
        <v>2060281</v>
      </c>
      <c r="D31" s="2">
        <v>31716</v>
      </c>
      <c r="E31" s="2">
        <v>604686</v>
      </c>
      <c r="F31" s="2">
        <v>761803</v>
      </c>
      <c r="G31" s="2"/>
    </row>
    <row r="32" spans="1:7">
      <c r="A32" s="4">
        <v>40000</v>
      </c>
      <c r="B32" s="2">
        <v>28954</v>
      </c>
      <c r="C32" s="2">
        <v>1287406</v>
      </c>
      <c r="D32" s="2">
        <v>15514</v>
      </c>
      <c r="E32" s="2">
        <v>350464</v>
      </c>
      <c r="F32" s="2">
        <v>529952</v>
      </c>
      <c r="G32" s="2"/>
    </row>
    <row r="33" spans="1:7">
      <c r="A33" s="4">
        <v>50000</v>
      </c>
      <c r="B33" s="2">
        <v>16370</v>
      </c>
      <c r="C33" s="2">
        <v>892635</v>
      </c>
      <c r="D33" s="2">
        <v>8966</v>
      </c>
      <c r="E33" s="2">
        <v>230386</v>
      </c>
      <c r="F33" s="2">
        <v>395325</v>
      </c>
      <c r="G33" s="2"/>
    </row>
    <row r="34" spans="1:7">
      <c r="A34" s="4">
        <v>60000</v>
      </c>
      <c r="B34" s="2">
        <v>9505</v>
      </c>
      <c r="C34" s="2">
        <v>613644</v>
      </c>
      <c r="D34" s="2">
        <v>5327</v>
      </c>
      <c r="E34" s="2">
        <v>153375</v>
      </c>
      <c r="F34" s="2">
        <v>286143</v>
      </c>
      <c r="G34" s="2"/>
    </row>
    <row r="35" spans="1:7">
      <c r="A35" s="4">
        <v>70000</v>
      </c>
      <c r="B35" s="2">
        <v>6128</v>
      </c>
      <c r="C35" s="2">
        <v>457614</v>
      </c>
      <c r="D35" s="2">
        <v>3425</v>
      </c>
      <c r="E35" s="2">
        <v>106713</v>
      </c>
      <c r="F35" s="2">
        <v>222540</v>
      </c>
      <c r="G35" s="2"/>
    </row>
    <row r="36" spans="1:7">
      <c r="A36" s="4">
        <v>80000</v>
      </c>
      <c r="B36" s="2">
        <v>4228</v>
      </c>
      <c r="C36" s="2">
        <v>357600</v>
      </c>
      <c r="D36" s="2">
        <v>2368</v>
      </c>
      <c r="E36" s="2">
        <v>79601</v>
      </c>
      <c r="F36" s="2">
        <v>179321</v>
      </c>
      <c r="G36" s="2"/>
    </row>
    <row r="37" spans="1:7">
      <c r="A37" s="4">
        <v>90000</v>
      </c>
      <c r="B37" s="2">
        <v>2870</v>
      </c>
      <c r="C37" s="2">
        <v>271917</v>
      </c>
      <c r="D37" s="2">
        <v>1671</v>
      </c>
      <c r="E37" s="2">
        <v>60725</v>
      </c>
      <c r="F37" s="2">
        <v>139986</v>
      </c>
      <c r="G37" s="2"/>
    </row>
    <row r="38" spans="1:7">
      <c r="A38" s="4">
        <v>100000</v>
      </c>
      <c r="B38" s="2">
        <v>6373</v>
      </c>
      <c r="C38" s="2">
        <v>761223</v>
      </c>
      <c r="D38" s="2">
        <v>3852</v>
      </c>
      <c r="E38" s="2">
        <v>148021</v>
      </c>
      <c r="F38" s="2">
        <v>410973</v>
      </c>
      <c r="G38" s="2"/>
    </row>
    <row r="39" spans="1:7">
      <c r="A39" s="4">
        <v>150000</v>
      </c>
      <c r="B39" s="2">
        <v>1994</v>
      </c>
      <c r="C39" s="2">
        <v>340333</v>
      </c>
      <c r="D39" s="2">
        <v>1270</v>
      </c>
      <c r="E39" s="2">
        <v>53200</v>
      </c>
      <c r="F39" s="2">
        <v>192264</v>
      </c>
      <c r="G39" s="2"/>
    </row>
    <row r="40" spans="1:7">
      <c r="A40" s="4">
        <v>200000</v>
      </c>
      <c r="B40" s="2">
        <v>901</v>
      </c>
      <c r="C40" s="2">
        <v>199461</v>
      </c>
      <c r="D40" s="2">
        <v>577</v>
      </c>
      <c r="E40" s="2">
        <v>26092</v>
      </c>
      <c r="F40" s="2">
        <v>114030</v>
      </c>
      <c r="G40" s="2"/>
    </row>
    <row r="41" spans="1:7">
      <c r="A41" s="4">
        <v>250000</v>
      </c>
      <c r="B41" s="2">
        <v>444</v>
      </c>
      <c r="C41" s="2">
        <v>121093</v>
      </c>
      <c r="D41" s="2">
        <v>290</v>
      </c>
      <c r="E41" s="2">
        <v>14606</v>
      </c>
      <c r="F41" s="2">
        <v>70407</v>
      </c>
      <c r="G41" s="2"/>
    </row>
    <row r="42" spans="1:7">
      <c r="A42" s="4">
        <v>300000</v>
      </c>
      <c r="B42" s="2">
        <v>451</v>
      </c>
      <c r="C42" s="2">
        <v>154382</v>
      </c>
      <c r="D42" s="2">
        <v>305</v>
      </c>
      <c r="E42" s="2">
        <v>14148</v>
      </c>
      <c r="F42" s="2">
        <v>90941</v>
      </c>
      <c r="G42" s="2"/>
    </row>
    <row r="43" spans="1:7">
      <c r="A43" s="4">
        <v>400000</v>
      </c>
      <c r="B43" s="2">
        <v>201</v>
      </c>
      <c r="C43" s="2">
        <v>88886</v>
      </c>
      <c r="D43" s="2">
        <v>127</v>
      </c>
      <c r="E43" s="2">
        <v>6774</v>
      </c>
      <c r="F43" s="2">
        <v>51867</v>
      </c>
      <c r="G43" s="2"/>
    </row>
    <row r="44" spans="1:7">
      <c r="A44" s="4">
        <v>500000</v>
      </c>
      <c r="B44" s="2">
        <v>240</v>
      </c>
      <c r="C44" s="2">
        <v>144118</v>
      </c>
      <c r="D44" s="2">
        <v>163</v>
      </c>
      <c r="E44" s="2">
        <v>8083</v>
      </c>
      <c r="F44" s="2">
        <v>82785</v>
      </c>
      <c r="G44" s="2"/>
    </row>
    <row r="45" spans="1:7">
      <c r="A45" s="4">
        <v>750000</v>
      </c>
      <c r="B45" s="2">
        <v>83</v>
      </c>
      <c r="C45" s="2">
        <v>72778</v>
      </c>
      <c r="D45" s="2">
        <v>57</v>
      </c>
      <c r="E45" s="2">
        <v>2565</v>
      </c>
      <c r="F45" s="2">
        <v>44886</v>
      </c>
      <c r="G45" s="2"/>
    </row>
    <row r="46" spans="1:7">
      <c r="A46" s="4">
        <v>1000000</v>
      </c>
      <c r="B46" s="2">
        <v>53</v>
      </c>
      <c r="C46" s="2">
        <v>63301</v>
      </c>
      <c r="D46" s="2">
        <v>37</v>
      </c>
      <c r="E46" s="2">
        <v>1249</v>
      </c>
      <c r="F46" s="2">
        <v>38372</v>
      </c>
      <c r="G46" s="2"/>
    </row>
    <row r="47" spans="1:7">
      <c r="A47" s="4">
        <v>1500000</v>
      </c>
      <c r="B47" s="2">
        <v>22</v>
      </c>
      <c r="C47" s="2">
        <v>37333</v>
      </c>
      <c r="D47" s="2">
        <v>14</v>
      </c>
      <c r="E47" s="2">
        <v>343</v>
      </c>
      <c r="F47" s="2">
        <v>22537</v>
      </c>
      <c r="G47" s="2"/>
    </row>
    <row r="48" spans="1:7">
      <c r="A48" s="4">
        <v>2000000</v>
      </c>
      <c r="B48" s="2">
        <v>9</v>
      </c>
      <c r="C48" s="2">
        <v>20528</v>
      </c>
      <c r="D48" s="2">
        <v>6</v>
      </c>
      <c r="E48" s="2">
        <v>279</v>
      </c>
      <c r="F48" s="2">
        <v>12279</v>
      </c>
      <c r="G48" s="2"/>
    </row>
    <row r="49" spans="1:7">
      <c r="A49" s="4">
        <v>3000000</v>
      </c>
      <c r="B49" s="2">
        <v>3</v>
      </c>
      <c r="C49" s="2">
        <v>10383</v>
      </c>
      <c r="D49" s="2">
        <v>2</v>
      </c>
      <c r="E49" s="2">
        <v>117</v>
      </c>
      <c r="F49" s="2">
        <v>6954</v>
      </c>
      <c r="G49" s="2"/>
    </row>
    <row r="50" spans="1:7">
      <c r="A50" s="4">
        <v>4000000</v>
      </c>
      <c r="B50" s="2">
        <v>1</v>
      </c>
      <c r="C50" s="2">
        <v>4779</v>
      </c>
      <c r="D50" s="2">
        <v>0</v>
      </c>
      <c r="E50" s="2">
        <v>0</v>
      </c>
      <c r="F50" s="2">
        <v>2341</v>
      </c>
      <c r="G50" s="2"/>
    </row>
    <row r="51" spans="1:7">
      <c r="A51" s="4">
        <v>5000000</v>
      </c>
      <c r="B51" s="2">
        <v>6</v>
      </c>
      <c r="C51" s="2">
        <v>47821</v>
      </c>
      <c r="D51" s="2">
        <v>3</v>
      </c>
      <c r="E51" s="2">
        <v>43</v>
      </c>
      <c r="F51" s="2">
        <v>27634</v>
      </c>
      <c r="G51" s="2"/>
    </row>
    <row r="52" spans="1:7">
      <c r="A52" s="1">
        <v>-999</v>
      </c>
      <c r="B52" s="2">
        <f>SUM(B2:B51)</f>
        <v>52816547</v>
      </c>
      <c r="C52" s="2">
        <f>SUM(C2:C51)</f>
        <v>134082800</v>
      </c>
      <c r="D52" s="2">
        <f>SUM(D2:D51)</f>
        <v>45670396</v>
      </c>
      <c r="E52" s="2">
        <f>SUM(E2:E51)</f>
        <v>99049540</v>
      </c>
      <c r="F52" s="2"/>
      <c r="G52" s="2"/>
    </row>
    <row r="53" spans="1:7">
      <c r="A53" s="1">
        <v>-999</v>
      </c>
      <c r="B53" s="2">
        <v>52816547</v>
      </c>
      <c r="C53" s="2">
        <v>134082800</v>
      </c>
      <c r="D53" s="2">
        <f>45699845-29449</f>
        <v>45670396</v>
      </c>
      <c r="E53" s="2">
        <f>99173659-124120</f>
        <v>99049539</v>
      </c>
      <c r="F53" s="2"/>
      <c r="G5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2022-05-18T15:39:46Z</dcterms:modified>
</cp:coreProperties>
</file>