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1340" yWindow="219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3" i="1"/>
  <c r="D52" i="1"/>
  <c r="C52" i="1"/>
  <c r="B52" i="1"/>
  <c r="D15" i="1" l="1"/>
  <c r="D14" i="1"/>
  <c r="D13" i="1"/>
  <c r="D12" i="1"/>
  <c r="D11" i="1"/>
  <c r="D10" i="1"/>
  <c r="D9" i="1"/>
  <c r="D8" i="1"/>
  <c r="D7" i="1"/>
  <c r="D6" i="1"/>
  <c r="D5" i="1"/>
  <c r="D4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<sst xmlns="http://schemas.openxmlformats.org/spreadsheetml/2006/main" count="13" uniqueCount="13">
  <si>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</si>
  <si>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</si>
  <si>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</si>
  <si>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</si>
  <si>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</si>
  <si>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</si>
  <si>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N_salary_wage is from p. 50 of PDF</t>
  </si>
  <si>
    <t>Money amounts are in thousands</t>
  </si>
  <si>
    <t>N_AGI is from p. 38 of PDF</t>
  </si>
  <si>
    <t>salary_wage is from p. 40 of PDF</t>
  </si>
  <si>
    <t>AGI and tax are from p. 39 of PDF</t>
  </si>
  <si>
    <t>tax</t>
  </si>
  <si>
    <t>N_salary_wage and salary_wage are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</si>
</sst>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2" fillId="0" borderId="1" xfId="0" applyNumberFormat="1" applyFont="1" applyBorder="1"/>
    <xf numFmtId="3" fontId="2" fillId="0" borderId="0" xfId="0" applyNumberFormat="1" applyFont="1"/>
    <xf numFmtId="3" fontId="3" fillId="0" borderId="1" xfId="0" applyNumberFormat="1" applyFont="1" applyBorder="1"/>
    <xf numFmtId="3" fontId="2" fillId="2" borderId="0" xfId="0" applyNumberFormat="1" applyFont="1" applyFill="1"/>
    <xf numFmtId="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3" zoomScale="115" zoomScaleNormal="115" workbookViewId="0">
      <selection activeCell="B51" sqref="B51"/>
    </sheetView>
  </sheetViews>
  <sheetFormatPr defaultColWidth="8.85546875" defaultRowHeight="15" x14ac:dyDescent="0.25"/>
  <cols>
    <col min="1" max="1" width="14.42578125" style="1" bestFit="1" customWidth="1"/>
    <col min="2" max="6" width="11.5703125" style="1" customWidth="1"/>
    <col min="7" max="7" width="9.140625" customWidth="1"/>
    <col min="8" max="16384" width="8.8554687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3" t="s">
        <v>5</v>
      </c>
    </row>
    <row r="2" spans="1:7" x14ac:dyDescent="0.25">
      <c r="A2" s="4">
        <v>-999</v>
      </c>
      <c r="B2" s="2">
        <v>326309</v>
      </c>
      <c r="C2" s="2">
        <v>-657847</v>
      </c>
      <c r="D2" s="2">
        <v>48924</v>
      </c>
      <c r="E2" s="2">
        <v>66576</v>
      </c>
      <c r="F2" s="2"/>
      <c r="G2" s="3" t="s">
        <v>8</v>
      </c>
    </row>
    <row r="3" spans="1:7" x14ac:dyDescent="0.25">
      <c r="A3" s="3">
        <v>1</v>
      </c>
      <c r="B3" s="3">
        <v>3299919</v>
      </c>
      <c r="C3" s="3">
        <v>928133</v>
      </c>
      <c r="D3" s="3">
        <v>2914810</v>
      </c>
      <c r="E3" s="3">
        <v>826510</v>
      </c>
      <c r="F3" s="3">
        <v>0</v>
      </c>
      <c r="G3" s="3" t="s">
        <v>10</v>
      </c>
    </row>
    <row r="4" spans="1:7" x14ac:dyDescent="0.25">
      <c r="A4" s="3">
        <v>500</v>
      </c>
      <c r="B4" s="3">
        <v>2151078</v>
      </c>
      <c r="C4" s="3">
        <v>1352360</v>
      </c>
      <c r="D4" s="3">
        <f>335605+1381559</f>
        <v>1717164</v>
      </c>
      <c r="E4" s="3">
        <f>235757+829942</f>
        <v>1065699</v>
      </c>
      <c r="F4" s="3">
        <v>2965</v>
      </c>
      <c r="G4" s="3" t="s">
        <v>9</v>
      </c>
    </row>
    <row r="5" spans="1:7" x14ac:dyDescent="0.25">
      <c r="A5" s="3">
        <v>750</v>
      </c>
      <c r="B5" s="3">
        <v>2320024</v>
      </c>
      <c r="C5" s="3">
        <v>2031016</v>
      </c>
      <c r="D5" s="3">
        <f>1056648+788558</f>
        <v>1845206</v>
      </c>
      <c r="E5" s="3">
        <f>906102+663493</f>
        <v>1569595</v>
      </c>
      <c r="F5" s="3">
        <v>34741</v>
      </c>
      <c r="G5" s="3" t="s">
        <v>6</v>
      </c>
    </row>
    <row r="6" spans="1:7" x14ac:dyDescent="0.25">
      <c r="A6" s="3">
        <v>1000</v>
      </c>
      <c r="B6" s="3">
        <v>2473559</v>
      </c>
      <c r="C6" s="3">
        <v>2786711</v>
      </c>
      <c r="D6" s="3">
        <f>989113+989963</f>
        <v>1979076</v>
      </c>
      <c r="E6" s="3">
        <f>1092790+1063100</f>
        <v>2155890</v>
      </c>
      <c r="F6" s="3">
        <v>70450</v>
      </c>
      <c r="G6" s="3" t="s">
        <v>12</v>
      </c>
    </row>
    <row r="7" spans="1:7" x14ac:dyDescent="0.25">
      <c r="A7" s="3">
        <v>1250</v>
      </c>
      <c r="B7" s="3">
        <v>2705328</v>
      </c>
      <c r="C7" s="3">
        <v>3716988</v>
      </c>
      <c r="D7" s="3">
        <f>1382846+843431</f>
        <v>2226277</v>
      </c>
      <c r="E7" s="3">
        <f>1870970+1088483</f>
        <v>2959453</v>
      </c>
      <c r="F7" s="3">
        <v>116965</v>
      </c>
      <c r="G7" s="3" t="s">
        <v>7</v>
      </c>
    </row>
    <row r="8" spans="1:7" x14ac:dyDescent="0.25">
      <c r="A8" s="3">
        <v>1500</v>
      </c>
      <c r="B8" s="3">
        <v>2871027</v>
      </c>
      <c r="C8" s="3">
        <v>4661841</v>
      </c>
      <c r="D8" s="3">
        <f>1626164+816646</f>
        <v>2442810</v>
      </c>
      <c r="E8" s="3">
        <f>2580945+1251991</f>
        <v>3832936</v>
      </c>
      <c r="F8" s="3">
        <v>184240</v>
      </c>
      <c r="G8" s="3"/>
    </row>
    <row r="9" spans="1:7" x14ac:dyDescent="0.25">
      <c r="A9" s="3">
        <v>1750</v>
      </c>
      <c r="B9" s="3">
        <v>3095370</v>
      </c>
      <c r="C9" s="3">
        <v>5807538</v>
      </c>
      <c r="D9" s="3">
        <f>1678169+993040</f>
        <v>2671209</v>
      </c>
      <c r="E9" s="3">
        <f>3082522+1774024</f>
        <v>4856546</v>
      </c>
      <c r="F9" s="3">
        <v>250783</v>
      </c>
      <c r="G9" s="3"/>
    </row>
    <row r="10" spans="1:7" x14ac:dyDescent="0.25">
      <c r="A10" s="3">
        <v>2000</v>
      </c>
      <c r="B10" s="3">
        <v>3142587</v>
      </c>
      <c r="C10" s="3">
        <v>6674789</v>
      </c>
      <c r="D10" s="3">
        <f>2165753+626794</f>
        <v>2792547</v>
      </c>
      <c r="E10" s="3">
        <f>4489276+1262287</f>
        <v>5751563</v>
      </c>
      <c r="F10" s="3">
        <v>320946</v>
      </c>
      <c r="G10" s="3"/>
    </row>
    <row r="11" spans="1:7" x14ac:dyDescent="0.25">
      <c r="A11" s="3">
        <v>2250</v>
      </c>
      <c r="B11" s="3">
        <v>3153567</v>
      </c>
      <c r="C11" s="3">
        <v>7489703</v>
      </c>
      <c r="D11" s="3">
        <f>2149089+685924</f>
        <v>2835013</v>
      </c>
      <c r="E11" s="3">
        <f>4995248+1548489</f>
        <v>6543737</v>
      </c>
      <c r="F11" s="3">
        <v>383632</v>
      </c>
      <c r="G11" s="3"/>
    </row>
    <row r="12" spans="1:7" x14ac:dyDescent="0.25">
      <c r="A12" s="3">
        <v>2500</v>
      </c>
      <c r="B12" s="3">
        <v>3158124</v>
      </c>
      <c r="C12" s="3">
        <v>8286415</v>
      </c>
      <c r="D12" s="3">
        <f>2209076+651175</f>
        <v>2860251</v>
      </c>
      <c r="E12" s="3">
        <f>5677629+1622009</f>
        <v>7299638</v>
      </c>
      <c r="F12" s="3">
        <v>438229</v>
      </c>
      <c r="G12" s="3"/>
    </row>
    <row r="13" spans="1:7" x14ac:dyDescent="0.25">
      <c r="A13" s="3">
        <v>2750</v>
      </c>
      <c r="B13" s="3">
        <v>3005132</v>
      </c>
      <c r="C13" s="3">
        <v>8634778</v>
      </c>
      <c r="D13" s="3">
        <f>2348728+398304</f>
        <v>2747032</v>
      </c>
      <c r="E13" s="3">
        <f>6585708+1101441</f>
        <v>7687149</v>
      </c>
      <c r="F13" s="3">
        <v>476419</v>
      </c>
      <c r="G13" s="3"/>
    </row>
    <row r="14" spans="1:7" x14ac:dyDescent="0.25">
      <c r="A14" s="3">
        <v>3000</v>
      </c>
      <c r="B14" s="3">
        <v>5326713</v>
      </c>
      <c r="C14" s="3">
        <v>17271352</v>
      </c>
      <c r="D14" s="3">
        <f>4249116+661031</f>
        <v>4910147</v>
      </c>
      <c r="E14" s="3">
        <f>13455406+2039839</f>
        <v>15495245</v>
      </c>
      <c r="F14" s="3">
        <v>1006616</v>
      </c>
      <c r="G14" s="3"/>
    </row>
    <row r="15" spans="1:7" x14ac:dyDescent="0.25">
      <c r="A15" s="3">
        <v>3500</v>
      </c>
      <c r="B15" s="3">
        <v>4070031</v>
      </c>
      <c r="C15" s="3">
        <v>15213554</v>
      </c>
      <c r="D15" s="3">
        <f>3457580+302901</f>
        <v>3760481</v>
      </c>
      <c r="E15" s="3">
        <f>12548964+1080604</f>
        <v>13629568</v>
      </c>
      <c r="F15" s="3">
        <v>983619</v>
      </c>
      <c r="G15" s="3"/>
    </row>
    <row r="16" spans="1:7" x14ac:dyDescent="0.25">
      <c r="A16" s="3">
        <v>4000</v>
      </c>
      <c r="B16" s="3">
        <v>3047810</v>
      </c>
      <c r="C16" s="3">
        <v>13020768</v>
      </c>
      <c r="D16" s="3">
        <v>2601516</v>
      </c>
      <c r="E16" s="3">
        <v>10665738</v>
      </c>
      <c r="F16" s="3">
        <v>899935</v>
      </c>
      <c r="G16" s="3"/>
    </row>
    <row r="17" spans="1:7" x14ac:dyDescent="0.25">
      <c r="A17" s="3">
        <v>4500</v>
      </c>
      <c r="B17" s="3">
        <v>2046937</v>
      </c>
      <c r="C17" s="3">
        <v>9695937</v>
      </c>
      <c r="D17" s="3">
        <v>1851915</v>
      </c>
      <c r="E17" s="3">
        <v>8431644</v>
      </c>
      <c r="F17" s="3">
        <v>787111</v>
      </c>
      <c r="G17" s="3"/>
    </row>
    <row r="18" spans="1:7" x14ac:dyDescent="0.25">
      <c r="A18" s="3">
        <v>5000</v>
      </c>
      <c r="B18" s="3">
        <v>2310295</v>
      </c>
      <c r="C18" s="3">
        <v>12577683</v>
      </c>
      <c r="D18" s="3">
        <v>2044890</v>
      </c>
      <c r="E18" s="3">
        <v>10574639</v>
      </c>
      <c r="F18" s="3">
        <v>1119689</v>
      </c>
      <c r="G18" s="3"/>
    </row>
    <row r="19" spans="1:7" x14ac:dyDescent="0.25">
      <c r="A19" s="3">
        <v>6000</v>
      </c>
      <c r="B19" s="3">
        <v>1162828</v>
      </c>
      <c r="C19" s="3">
        <v>7492857</v>
      </c>
      <c r="D19" s="3">
        <v>966398</v>
      </c>
      <c r="E19" s="3">
        <v>5731982</v>
      </c>
      <c r="F19" s="3">
        <v>737712</v>
      </c>
      <c r="G19" s="3"/>
    </row>
    <row r="20" spans="1:7" x14ac:dyDescent="0.25">
      <c r="A20" s="3">
        <v>7000</v>
      </c>
      <c r="B20" s="3">
        <v>590026</v>
      </c>
      <c r="C20" s="3">
        <v>4393964</v>
      </c>
      <c r="D20" s="3">
        <v>455701</v>
      </c>
      <c r="E20" s="3">
        <v>3010455</v>
      </c>
      <c r="F20" s="3">
        <v>472033</v>
      </c>
      <c r="G20" s="3"/>
    </row>
    <row r="21" spans="1:7" x14ac:dyDescent="0.25">
      <c r="A21" s="3">
        <v>8000</v>
      </c>
      <c r="B21" s="3">
        <v>354540</v>
      </c>
      <c r="C21" s="3">
        <v>3000531</v>
      </c>
      <c r="D21" s="3">
        <v>252708</v>
      </c>
      <c r="E21" s="3">
        <v>1825218</v>
      </c>
      <c r="F21" s="3">
        <v>344668</v>
      </c>
      <c r="G21" s="3"/>
    </row>
    <row r="22" spans="1:7" x14ac:dyDescent="0.25">
      <c r="A22" s="3">
        <v>9000</v>
      </c>
      <c r="B22" s="3">
        <v>248517</v>
      </c>
      <c r="C22" s="3">
        <v>2353259</v>
      </c>
      <c r="D22" s="3">
        <v>165916</v>
      </c>
      <c r="E22" s="3">
        <v>1288495</v>
      </c>
      <c r="F22" s="3">
        <v>286812</v>
      </c>
      <c r="G22" s="3"/>
    </row>
    <row r="23" spans="1:7" x14ac:dyDescent="0.25">
      <c r="A23" s="3">
        <v>10000</v>
      </c>
      <c r="B23" s="3">
        <v>188222</v>
      </c>
      <c r="C23" s="3">
        <v>1970543</v>
      </c>
      <c r="D23" s="3">
        <v>123273</v>
      </c>
      <c r="E23" s="3">
        <v>1034751</v>
      </c>
      <c r="F23" s="3">
        <v>252268</v>
      </c>
      <c r="G23" s="3"/>
    </row>
    <row r="24" spans="1:7" x14ac:dyDescent="0.25">
      <c r="A24" s="3">
        <v>11000</v>
      </c>
      <c r="B24" s="3">
        <v>138553</v>
      </c>
      <c r="C24" s="3">
        <v>1590030</v>
      </c>
      <c r="D24" s="3">
        <v>85394</v>
      </c>
      <c r="E24" s="3">
        <v>754037</v>
      </c>
      <c r="F24" s="3">
        <v>214571</v>
      </c>
      <c r="G24" s="3"/>
    </row>
    <row r="25" spans="1:7" x14ac:dyDescent="0.25">
      <c r="A25" s="3">
        <v>12000</v>
      </c>
      <c r="B25" s="3">
        <v>110811</v>
      </c>
      <c r="C25" s="3">
        <v>1383064</v>
      </c>
      <c r="D25" s="3">
        <v>67762</v>
      </c>
      <c r="E25" s="3">
        <v>639240</v>
      </c>
      <c r="F25" s="3">
        <v>196008</v>
      </c>
      <c r="G25" s="3"/>
    </row>
    <row r="26" spans="1:7" x14ac:dyDescent="0.25">
      <c r="A26" s="3">
        <v>13000</v>
      </c>
      <c r="B26" s="3">
        <v>87975</v>
      </c>
      <c r="C26" s="3">
        <v>1185725</v>
      </c>
      <c r="D26" s="3">
        <v>52722</v>
      </c>
      <c r="E26" s="3">
        <v>527131</v>
      </c>
      <c r="F26" s="3">
        <v>175004</v>
      </c>
      <c r="G26" s="3"/>
    </row>
    <row r="27" spans="1:7" x14ac:dyDescent="0.25">
      <c r="A27" s="3">
        <v>14000</v>
      </c>
      <c r="B27" s="3">
        <v>73984</v>
      </c>
      <c r="C27" s="3">
        <v>1071306</v>
      </c>
      <c r="D27" s="3">
        <v>43266</v>
      </c>
      <c r="E27" s="3">
        <v>453368</v>
      </c>
      <c r="F27" s="3">
        <v>164193</v>
      </c>
      <c r="G27" s="3"/>
    </row>
    <row r="28" spans="1:7" x14ac:dyDescent="0.25">
      <c r="A28" s="3">
        <v>15000</v>
      </c>
      <c r="B28" s="3">
        <v>236438</v>
      </c>
      <c r="C28" s="3">
        <v>4054251</v>
      </c>
      <c r="D28" s="3">
        <v>138446</v>
      </c>
      <c r="E28" s="3">
        <v>1656210</v>
      </c>
      <c r="F28" s="3">
        <v>684138</v>
      </c>
      <c r="G28" s="3"/>
    </row>
    <row r="29" spans="1:7" x14ac:dyDescent="0.25">
      <c r="A29" s="3">
        <v>20000</v>
      </c>
      <c r="B29" s="3">
        <v>122221</v>
      </c>
      <c r="C29" s="3">
        <v>2717601</v>
      </c>
      <c r="D29" s="3">
        <v>70734</v>
      </c>
      <c r="E29" s="3">
        <v>1029561</v>
      </c>
      <c r="F29" s="3">
        <v>526578</v>
      </c>
      <c r="G29" s="3"/>
    </row>
    <row r="30" spans="1:7" x14ac:dyDescent="0.25">
      <c r="A30" s="3">
        <v>25000</v>
      </c>
      <c r="B30" s="3">
        <v>70550</v>
      </c>
      <c r="C30" s="3">
        <v>1924696</v>
      </c>
      <c r="D30" s="3">
        <v>41573</v>
      </c>
      <c r="E30" s="3">
        <v>710542</v>
      </c>
      <c r="F30" s="3">
        <v>418906</v>
      </c>
      <c r="G30" s="3"/>
    </row>
    <row r="31" spans="1:7" x14ac:dyDescent="0.25">
      <c r="A31" s="3">
        <v>30000</v>
      </c>
      <c r="B31" s="3">
        <v>76884</v>
      </c>
      <c r="C31" s="3">
        <v>2639398</v>
      </c>
      <c r="D31" s="3">
        <v>46425</v>
      </c>
      <c r="E31" s="3">
        <v>939097</v>
      </c>
      <c r="F31" s="3">
        <v>654532</v>
      </c>
      <c r="G31" s="3"/>
    </row>
    <row r="32" spans="1:7" x14ac:dyDescent="0.25">
      <c r="A32" s="3">
        <v>40000</v>
      </c>
      <c r="B32" s="3">
        <v>37642</v>
      </c>
      <c r="C32" s="3">
        <v>1673713</v>
      </c>
      <c r="D32" s="3">
        <v>22763</v>
      </c>
      <c r="E32" s="3">
        <v>548542</v>
      </c>
      <c r="F32" s="3">
        <v>481756</v>
      </c>
      <c r="G32" s="3"/>
    </row>
    <row r="33" spans="1:7" x14ac:dyDescent="0.25">
      <c r="A33" s="3">
        <v>50000</v>
      </c>
      <c r="B33" s="3">
        <v>21375</v>
      </c>
      <c r="C33" s="3">
        <v>1165989</v>
      </c>
      <c r="D33" s="3">
        <v>13256</v>
      </c>
      <c r="E33" s="3">
        <v>363479</v>
      </c>
      <c r="F33" s="3">
        <v>374132</v>
      </c>
      <c r="G33" s="3"/>
    </row>
    <row r="34" spans="1:7" x14ac:dyDescent="0.25">
      <c r="A34" s="3">
        <v>60000</v>
      </c>
      <c r="B34" s="3">
        <v>13062</v>
      </c>
      <c r="C34" s="3">
        <v>844305</v>
      </c>
      <c r="D34" s="3">
        <v>8177</v>
      </c>
      <c r="E34" s="3">
        <v>249584</v>
      </c>
      <c r="F34" s="3">
        <v>293126</v>
      </c>
      <c r="G34" s="3"/>
    </row>
    <row r="35" spans="1:7" x14ac:dyDescent="0.25">
      <c r="A35" s="3">
        <v>70000</v>
      </c>
      <c r="B35" s="3">
        <v>8466</v>
      </c>
      <c r="C35" s="3">
        <v>632508</v>
      </c>
      <c r="D35" s="3">
        <v>5465</v>
      </c>
      <c r="E35" s="3">
        <v>184593</v>
      </c>
      <c r="F35" s="3">
        <v>234070</v>
      </c>
      <c r="G35" s="3"/>
    </row>
    <row r="36" spans="1:7" x14ac:dyDescent="0.25">
      <c r="A36" s="3">
        <v>80000</v>
      </c>
      <c r="B36" s="3">
        <v>5733</v>
      </c>
      <c r="C36" s="3">
        <v>485649</v>
      </c>
      <c r="D36" s="3">
        <v>3702</v>
      </c>
      <c r="E36" s="3">
        <v>135895</v>
      </c>
      <c r="F36" s="3">
        <v>188812</v>
      </c>
      <c r="G36" s="3"/>
    </row>
    <row r="37" spans="1:7" x14ac:dyDescent="0.25">
      <c r="A37" s="3">
        <v>90000</v>
      </c>
      <c r="B37" s="3">
        <v>4089</v>
      </c>
      <c r="C37" s="3">
        <v>387631</v>
      </c>
      <c r="D37" s="3">
        <v>2627</v>
      </c>
      <c r="E37" s="3">
        <v>103107</v>
      </c>
      <c r="F37" s="3">
        <v>157020</v>
      </c>
      <c r="G37" s="3"/>
    </row>
    <row r="38" spans="1:7" x14ac:dyDescent="0.25">
      <c r="A38" s="3">
        <v>100000</v>
      </c>
      <c r="B38" s="3">
        <v>9619</v>
      </c>
      <c r="C38" s="3">
        <v>1153456</v>
      </c>
      <c r="D38" s="3">
        <v>6686</v>
      </c>
      <c r="E38" s="3">
        <v>281642</v>
      </c>
      <c r="F38" s="3">
        <v>503298</v>
      </c>
      <c r="G38" s="3"/>
    </row>
    <row r="39" spans="1:7" x14ac:dyDescent="0.25">
      <c r="A39" s="3">
        <v>150000</v>
      </c>
      <c r="B39" s="3">
        <v>3122</v>
      </c>
      <c r="C39" s="3">
        <v>534345</v>
      </c>
      <c r="D39" s="3">
        <v>2229</v>
      </c>
      <c r="E39" s="3">
        <v>110022</v>
      </c>
      <c r="F39" s="3">
        <v>256026</v>
      </c>
      <c r="G39" s="3"/>
    </row>
    <row r="40" spans="1:7" x14ac:dyDescent="0.25">
      <c r="A40" s="3">
        <v>200000</v>
      </c>
      <c r="B40" s="3">
        <v>1315</v>
      </c>
      <c r="C40" s="3">
        <v>290723</v>
      </c>
      <c r="D40" s="3">
        <v>942</v>
      </c>
      <c r="E40" s="3">
        <v>46567</v>
      </c>
      <c r="F40" s="3">
        <v>146878</v>
      </c>
      <c r="G40" s="3"/>
    </row>
    <row r="41" spans="1:7" x14ac:dyDescent="0.25">
      <c r="A41" s="3">
        <v>250000</v>
      </c>
      <c r="B41" s="3">
        <v>708</v>
      </c>
      <c r="C41" s="3">
        <v>192616</v>
      </c>
      <c r="D41" s="3">
        <v>525</v>
      </c>
      <c r="E41" s="3">
        <v>28861</v>
      </c>
      <c r="F41" s="3">
        <v>100541</v>
      </c>
      <c r="G41" s="3"/>
    </row>
    <row r="42" spans="1:7" x14ac:dyDescent="0.25">
      <c r="A42" s="3">
        <v>300000</v>
      </c>
      <c r="B42" s="3">
        <v>683</v>
      </c>
      <c r="C42" s="3">
        <v>234178</v>
      </c>
      <c r="D42" s="3">
        <v>500</v>
      </c>
      <c r="E42" s="3">
        <v>27984</v>
      </c>
      <c r="F42" s="3">
        <v>127101</v>
      </c>
      <c r="G42" s="3"/>
    </row>
    <row r="43" spans="1:7" x14ac:dyDescent="0.25">
      <c r="A43" s="3">
        <v>400000</v>
      </c>
      <c r="B43" s="3">
        <v>269</v>
      </c>
      <c r="C43" s="3">
        <v>119172</v>
      </c>
      <c r="D43" s="3">
        <v>192</v>
      </c>
      <c r="E43" s="3">
        <v>11485</v>
      </c>
      <c r="F43" s="3">
        <v>67434</v>
      </c>
      <c r="G43" s="3"/>
    </row>
    <row r="44" spans="1:7" x14ac:dyDescent="0.25">
      <c r="A44" s="3">
        <v>500000</v>
      </c>
      <c r="B44" s="3">
        <v>310</v>
      </c>
      <c r="C44" s="3">
        <v>184524</v>
      </c>
      <c r="D44" s="3">
        <v>235</v>
      </c>
      <c r="E44" s="3">
        <v>14186</v>
      </c>
      <c r="F44" s="3">
        <v>103851</v>
      </c>
      <c r="G44" s="3"/>
    </row>
    <row r="45" spans="1:7" x14ac:dyDescent="0.25">
      <c r="A45" s="3">
        <v>750000</v>
      </c>
      <c r="B45" s="3">
        <v>105</v>
      </c>
      <c r="C45" s="3">
        <v>90180</v>
      </c>
      <c r="D45" s="3">
        <v>70</v>
      </c>
      <c r="E45" s="3">
        <v>4061</v>
      </c>
      <c r="F45" s="3">
        <v>52015</v>
      </c>
      <c r="G45" s="3"/>
    </row>
    <row r="46" spans="1:7" x14ac:dyDescent="0.25">
      <c r="A46" s="3">
        <v>1000000</v>
      </c>
      <c r="B46" s="3">
        <v>87</v>
      </c>
      <c r="C46" s="3">
        <v>103037</v>
      </c>
      <c r="D46" s="3">
        <v>64</v>
      </c>
      <c r="E46" s="3">
        <v>3591</v>
      </c>
      <c r="F46" s="3">
        <v>61773</v>
      </c>
      <c r="G46" s="3"/>
    </row>
    <row r="47" spans="1:7" x14ac:dyDescent="0.25">
      <c r="A47" s="3">
        <v>1500000</v>
      </c>
      <c r="B47" s="3">
        <v>29</v>
      </c>
      <c r="C47" s="3">
        <v>48530</v>
      </c>
      <c r="D47" s="3">
        <v>18</v>
      </c>
      <c r="E47" s="3">
        <v>2342</v>
      </c>
      <c r="F47" s="3">
        <v>28189</v>
      </c>
      <c r="G47" s="3"/>
    </row>
    <row r="48" spans="1:7" x14ac:dyDescent="0.25">
      <c r="A48" s="3">
        <v>2000000</v>
      </c>
      <c r="B48" s="3">
        <v>22</v>
      </c>
      <c r="C48" s="3">
        <v>52532</v>
      </c>
      <c r="D48" s="3">
        <v>20</v>
      </c>
      <c r="E48" s="3">
        <v>847</v>
      </c>
      <c r="F48" s="3">
        <v>31339</v>
      </c>
      <c r="G48" s="3"/>
    </row>
    <row r="49" spans="1:7" x14ac:dyDescent="0.25">
      <c r="A49" s="3">
        <v>3000000</v>
      </c>
      <c r="B49" s="3">
        <v>4</v>
      </c>
      <c r="C49" s="3">
        <v>13279</v>
      </c>
      <c r="D49" s="3">
        <v>3</v>
      </c>
      <c r="E49" s="3">
        <v>234</v>
      </c>
      <c r="F49" s="3">
        <v>7771</v>
      </c>
      <c r="G49" s="3"/>
    </row>
    <row r="50" spans="1:7" x14ac:dyDescent="0.25">
      <c r="A50" s="3">
        <v>4000000</v>
      </c>
      <c r="B50" s="3">
        <v>3</v>
      </c>
      <c r="C50" s="3">
        <v>13362</v>
      </c>
      <c r="D50" s="3">
        <v>1</v>
      </c>
      <c r="E50" s="3">
        <v>10</v>
      </c>
      <c r="F50" s="3">
        <v>7356</v>
      </c>
      <c r="G50" s="3"/>
    </row>
    <row r="51" spans="1:7" x14ac:dyDescent="0.25">
      <c r="A51" s="3">
        <v>5000000</v>
      </c>
      <c r="B51" s="3">
        <v>4</v>
      </c>
      <c r="C51" s="3">
        <v>27332</v>
      </c>
      <c r="D51" s="3">
        <v>2</v>
      </c>
      <c r="E51" s="3">
        <v>9</v>
      </c>
      <c r="F51" s="3">
        <v>15287</v>
      </c>
      <c r="G51" s="3"/>
    </row>
    <row r="52" spans="1:7" x14ac:dyDescent="0.25">
      <c r="A52" s="4">
        <v>-999</v>
      </c>
      <c r="B52" s="3">
        <f>SUM(B2:B51)</f>
        <v>52072006</v>
      </c>
      <c r="C52" s="5">
        <f>SUM(C2:C51)</f>
        <v>163516005</v>
      </c>
      <c r="D52" s="3">
        <f>SUM(D2:D51)</f>
        <v>44827063</v>
      </c>
      <c r="E52" s="6">
        <f>SUM(E2:E51)</f>
        <v>125129254</v>
      </c>
      <c r="F52" s="3"/>
      <c r="G52" s="3"/>
    </row>
    <row r="53" spans="1:7" x14ac:dyDescent="0.25">
      <c r="A53" s="4">
        <v>-999</v>
      </c>
      <c r="B53" s="3">
        <v>52072006</v>
      </c>
      <c r="C53" s="5">
        <v>163516014</v>
      </c>
      <c r="D53" s="3">
        <f>45000595-173532</f>
        <v>44827063</v>
      </c>
      <c r="E53" s="6">
        <f>125881402-752152</f>
        <v>125129250</v>
      </c>
      <c r="F53" s="3"/>
      <c r="G53" s="3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2022-05-18T15:39:43Z</dcterms:modified>
</cp:coreProperties>
</file>