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ropbox\2021 Pareto bin\data\IRS raw data\"/>
    </mc:Choice>
  </mc:AlternateContent>
  <bookViews>
    <workbookView xWindow="13410" yWindow="2400" windowWidth="11835" windowHeight="89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" i="1" l="1"/>
  <c r="E52" i="1"/>
  <c r="D53" i="1"/>
  <c r="D52" i="1"/>
  <c r="C52" i="1"/>
  <c r="B52" i="1" l="1"/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<sst xmlns="http://schemas.openxmlformats.org/spreadsheetml/2006/main" count="13" uniqueCount="13">
  <si>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</si>
  <si>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</si>
  <si>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</si>
  <si>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</si>
  <si>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</si>
  <si>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</si>
  <si>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</si>
  <si>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N_AGI is from p. 43 of PDF</t>
  </si>
  <si>
    <t>salary_wage is from p. 45 of PDF</t>
  </si>
  <si>
    <t>N_salary_wage is from p. 50 of PDF</t>
  </si>
  <si>
    <t>tax</t>
  </si>
  <si>
    <t>AGI and tax are from p. 44 of PDF</t>
  </si>
  <si>
    <t>N_salary_wage and salary_wage are taxable + nontaxable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</si>
</sst>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/>
    <xf numFmtId="3" fontId="1" fillId="0" borderId="0" xfId="0" applyNumberFormat="1" applyFont="1"/>
    <xf numFmtId="3" fontId="2" fillId="0" borderId="1" xfId="0" applyNumberFormat="1" applyFont="1" applyBorder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15" zoomScaleNormal="115" workbookViewId="0">
      <selection activeCell="C20" sqref="C20"/>
    </sheetView>
  </sheetViews>
  <sheetFormatPr defaultColWidth="8.85546875" defaultRowHeight="12.75" x14ac:dyDescent="0.2"/>
  <cols>
    <col min="1" max="1" width="14.42578125" style="2" bestFit="1" customWidth="1"/>
    <col min="2" max="6" width="11.7109375" style="2" customWidth="1"/>
    <col min="7" max="7" width="9.140625" style="2" customWidth="1"/>
    <col min="8" max="16384" width="8.8554687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2" t="s">
        <v>5</v>
      </c>
    </row>
    <row r="2" spans="1:7" x14ac:dyDescent="0.2">
      <c r="A2" s="3">
        <v>-999</v>
      </c>
      <c r="B2" s="1">
        <v>512214</v>
      </c>
      <c r="C2" s="1">
        <v>-799280</v>
      </c>
      <c r="D2" s="1">
        <v>66858</v>
      </c>
      <c r="E2" s="1">
        <v>84195</v>
      </c>
      <c r="F2" s="1"/>
      <c r="G2" s="2" t="s">
        <v>7</v>
      </c>
    </row>
    <row r="3" spans="1:7" x14ac:dyDescent="0.2">
      <c r="A3" s="2">
        <v>1</v>
      </c>
      <c r="B3" s="2">
        <v>3926316</v>
      </c>
      <c r="C3" s="2">
        <v>1326810</v>
      </c>
      <c r="D3" s="2">
        <v>3299290</v>
      </c>
      <c r="E3" s="2">
        <v>1114198</v>
      </c>
      <c r="F3" s="2">
        <v>0</v>
      </c>
      <c r="G3" s="2" t="s">
        <v>11</v>
      </c>
    </row>
    <row r="4" spans="1:7" x14ac:dyDescent="0.2">
      <c r="A4" s="2">
        <v>600</v>
      </c>
      <c r="B4" s="2">
        <v>1371118</v>
      </c>
      <c r="C4" s="2">
        <v>924594</v>
      </c>
      <c r="D4" s="2">
        <f>316870+723624</f>
        <v>1040494</v>
      </c>
      <c r="E4" s="2">
        <f>221406+466616</f>
        <v>688022</v>
      </c>
      <c r="F4" s="2">
        <v>2453</v>
      </c>
      <c r="G4" s="2" t="s">
        <v>8</v>
      </c>
    </row>
    <row r="5" spans="1:7" x14ac:dyDescent="0.2">
      <c r="A5" s="2">
        <v>750</v>
      </c>
      <c r="B5" s="2">
        <v>2418502</v>
      </c>
      <c r="C5" s="2">
        <v>2123491</v>
      </c>
      <c r="D5" s="2">
        <f>1064010+810304</f>
        <v>1874314</v>
      </c>
      <c r="E5" s="2">
        <f>919723+681199</f>
        <v>1600922</v>
      </c>
      <c r="F5" s="2">
        <v>35984</v>
      </c>
      <c r="G5" s="2" t="s">
        <v>9</v>
      </c>
    </row>
    <row r="6" spans="1:7" x14ac:dyDescent="0.2">
      <c r="A6" s="2">
        <v>1000</v>
      </c>
      <c r="B6" s="2">
        <v>2759312</v>
      </c>
      <c r="C6" s="2">
        <v>3108255</v>
      </c>
      <c r="D6" s="2">
        <f>1133320+1065684</f>
        <v>2199004</v>
      </c>
      <c r="E6" s="2">
        <f>1254290+1150561</f>
        <v>2404851</v>
      </c>
      <c r="F6" s="2">
        <v>80562</v>
      </c>
      <c r="G6" s="2" t="s">
        <v>12</v>
      </c>
    </row>
    <row r="7" spans="1:7" x14ac:dyDescent="0.2">
      <c r="A7" s="2">
        <v>1250</v>
      </c>
      <c r="B7" s="2">
        <v>2771030</v>
      </c>
      <c r="C7" s="2">
        <v>3802401</v>
      </c>
      <c r="D7" s="2">
        <f>1340024+885320</f>
        <v>2225344</v>
      </c>
      <c r="E7" s="2">
        <f>1808217+1144447</f>
        <v>2952664</v>
      </c>
      <c r="F7" s="2">
        <v>110540</v>
      </c>
      <c r="G7" s="2" t="s">
        <v>6</v>
      </c>
    </row>
    <row r="8" spans="1:7" x14ac:dyDescent="0.2">
      <c r="A8" s="2">
        <v>1500</v>
      </c>
      <c r="B8" s="2">
        <v>2784338</v>
      </c>
      <c r="C8" s="2">
        <v>4520311</v>
      </c>
      <c r="D8" s="2">
        <f>1461620+841674</f>
        <v>2303294</v>
      </c>
      <c r="E8" s="2">
        <f>2322144+1295921</f>
        <v>3618065</v>
      </c>
      <c r="F8" s="2">
        <v>163245</v>
      </c>
    </row>
    <row r="9" spans="1:7" x14ac:dyDescent="0.2">
      <c r="A9" s="2">
        <v>1750</v>
      </c>
      <c r="B9" s="2">
        <v>3007822</v>
      </c>
      <c r="C9" s="2">
        <v>5640691</v>
      </c>
      <c r="D9" s="2">
        <f>1552390+1004590</f>
        <v>2556980</v>
      </c>
      <c r="E9" s="2">
        <f>2850699+1784596</f>
        <v>4635295</v>
      </c>
      <c r="F9" s="2">
        <v>231228</v>
      </c>
    </row>
    <row r="10" spans="1:7" x14ac:dyDescent="0.2">
      <c r="A10" s="2">
        <v>2000</v>
      </c>
      <c r="B10" s="2">
        <v>3038948</v>
      </c>
      <c r="C10" s="2">
        <v>6451531</v>
      </c>
      <c r="D10" s="2">
        <f>2014628+636384</f>
        <v>2651012</v>
      </c>
      <c r="E10" s="2">
        <f>4173732+1286173</f>
        <v>5459905</v>
      </c>
      <c r="F10" s="2">
        <v>294659</v>
      </c>
    </row>
    <row r="11" spans="1:7" x14ac:dyDescent="0.2">
      <c r="A11" s="2">
        <v>2250</v>
      </c>
      <c r="B11" s="2">
        <v>3068958</v>
      </c>
      <c r="C11" s="2">
        <v>7284357</v>
      </c>
      <c r="D11" s="2">
        <f>2001278+723340</f>
        <v>2724618</v>
      </c>
      <c r="E11" s="2">
        <f>4638897+1641805</f>
        <v>6280702</v>
      </c>
      <c r="F11" s="2">
        <v>355421</v>
      </c>
    </row>
    <row r="12" spans="1:7" x14ac:dyDescent="0.2">
      <c r="A12" s="2">
        <v>2500</v>
      </c>
      <c r="B12" s="2">
        <v>3127366</v>
      </c>
      <c r="C12" s="2">
        <v>8205492</v>
      </c>
      <c r="D12" s="2">
        <f>2120470+689666</f>
        <v>2810136</v>
      </c>
      <c r="E12" s="2">
        <f>5456018+1714623</f>
        <v>7170641</v>
      </c>
      <c r="F12" s="2">
        <v>419876</v>
      </c>
    </row>
    <row r="13" spans="1:7" x14ac:dyDescent="0.2">
      <c r="A13" s="2">
        <v>2750</v>
      </c>
      <c r="B13" s="2">
        <v>2902374</v>
      </c>
      <c r="C13" s="2">
        <v>8337245</v>
      </c>
      <c r="D13" s="2">
        <f>2255696+390654</f>
        <v>2646350</v>
      </c>
      <c r="E13" s="2">
        <f>6326555+1081148</f>
        <v>7407703</v>
      </c>
      <c r="F13" s="2">
        <v>455824</v>
      </c>
    </row>
    <row r="14" spans="1:7" x14ac:dyDescent="0.2">
      <c r="A14" s="2">
        <v>3000</v>
      </c>
      <c r="B14" s="2">
        <v>5151314</v>
      </c>
      <c r="C14" s="2">
        <v>16695322</v>
      </c>
      <c r="D14" s="2">
        <f>4035910+666340</f>
        <v>4702250</v>
      </c>
      <c r="E14" s="2">
        <f>12762387+2058582</f>
        <v>14820969</v>
      </c>
      <c r="F14" s="2">
        <v>953481</v>
      </c>
    </row>
    <row r="15" spans="1:7" x14ac:dyDescent="0.2">
      <c r="A15" s="2">
        <v>3500</v>
      </c>
      <c r="B15" s="2">
        <v>4051840</v>
      </c>
      <c r="C15" s="2">
        <v>15137324</v>
      </c>
      <c r="D15" s="2">
        <f>3436402+307824</f>
        <v>3744226</v>
      </c>
      <c r="E15" s="2">
        <f>12484468+1108294</f>
        <v>13592762</v>
      </c>
      <c r="F15" s="2">
        <v>965921</v>
      </c>
    </row>
    <row r="16" spans="1:7" x14ac:dyDescent="0.2">
      <c r="A16" s="2">
        <v>4000</v>
      </c>
      <c r="B16" s="2">
        <v>2846680</v>
      </c>
      <c r="C16" s="2">
        <v>12058390</v>
      </c>
      <c r="D16" s="2">
        <f>2496724+98220</f>
        <v>2594944</v>
      </c>
      <c r="E16" s="2">
        <f>10215093+402272</f>
        <v>10617365</v>
      </c>
      <c r="F16" s="2">
        <v>853713</v>
      </c>
    </row>
    <row r="17" spans="1:6" x14ac:dyDescent="0.2">
      <c r="A17" s="2">
        <v>4500</v>
      </c>
      <c r="B17" s="2">
        <v>2088547</v>
      </c>
      <c r="C17" s="2">
        <v>9949046</v>
      </c>
      <c r="D17" s="2">
        <v>1807554</v>
      </c>
      <c r="E17" s="2">
        <v>8208190</v>
      </c>
      <c r="F17" s="2">
        <v>755465</v>
      </c>
    </row>
    <row r="18" spans="1:6" x14ac:dyDescent="0.2">
      <c r="A18" s="2">
        <v>5000</v>
      </c>
      <c r="B18" s="2">
        <v>2356936</v>
      </c>
      <c r="C18" s="2">
        <v>12829253</v>
      </c>
      <c r="D18" s="2">
        <v>2096576</v>
      </c>
      <c r="E18" s="2">
        <v>10856636</v>
      </c>
      <c r="F18" s="2">
        <v>1125993</v>
      </c>
    </row>
    <row r="19" spans="1:6" x14ac:dyDescent="0.2">
      <c r="A19" s="2">
        <v>6000</v>
      </c>
      <c r="B19" s="2">
        <v>1218244</v>
      </c>
      <c r="C19" s="2">
        <v>7846238</v>
      </c>
      <c r="D19" s="2">
        <v>1037404</v>
      </c>
      <c r="E19" s="2">
        <v>6172543</v>
      </c>
      <c r="F19" s="2">
        <v>765667</v>
      </c>
    </row>
    <row r="20" spans="1:6" x14ac:dyDescent="0.2">
      <c r="A20" s="2">
        <v>7000</v>
      </c>
      <c r="B20" s="2">
        <v>637062</v>
      </c>
      <c r="C20" s="2">
        <v>4749378</v>
      </c>
      <c r="D20" s="2">
        <v>515414</v>
      </c>
      <c r="E20" s="2">
        <v>3462285</v>
      </c>
      <c r="F20" s="2">
        <v>502994</v>
      </c>
    </row>
    <row r="21" spans="1:6" x14ac:dyDescent="0.2">
      <c r="A21" s="2">
        <v>8000</v>
      </c>
      <c r="B21" s="2">
        <v>373238</v>
      </c>
      <c r="C21" s="2">
        <v>3159307</v>
      </c>
      <c r="D21" s="2">
        <v>284042</v>
      </c>
      <c r="E21" s="2">
        <v>2083111</v>
      </c>
      <c r="F21" s="2">
        <v>357962</v>
      </c>
    </row>
    <row r="22" spans="1:6" x14ac:dyDescent="0.2">
      <c r="A22" s="2">
        <v>9000</v>
      </c>
      <c r="B22" s="2">
        <v>252314</v>
      </c>
      <c r="C22" s="2">
        <v>2386520</v>
      </c>
      <c r="D22" s="2">
        <v>179520</v>
      </c>
      <c r="E22" s="2">
        <v>1422122</v>
      </c>
      <c r="F22" s="2">
        <v>286690</v>
      </c>
    </row>
    <row r="23" spans="1:6" x14ac:dyDescent="0.2">
      <c r="A23" s="2">
        <v>10000</v>
      </c>
      <c r="B23" s="2">
        <v>185416</v>
      </c>
      <c r="C23" s="2">
        <v>1940581</v>
      </c>
      <c r="D23" s="2">
        <v>129256</v>
      </c>
      <c r="E23" s="2">
        <v>1111537</v>
      </c>
      <c r="F23" s="2">
        <v>243385</v>
      </c>
    </row>
    <row r="24" spans="1:6" x14ac:dyDescent="0.2">
      <c r="A24" s="2">
        <v>11000</v>
      </c>
      <c r="B24" s="2">
        <v>134444</v>
      </c>
      <c r="C24" s="2">
        <v>1542859</v>
      </c>
      <c r="D24" s="2">
        <v>88612</v>
      </c>
      <c r="E24" s="2">
        <v>796666</v>
      </c>
      <c r="F24" s="2">
        <v>204851</v>
      </c>
    </row>
    <row r="25" spans="1:6" x14ac:dyDescent="0.2">
      <c r="A25" s="2">
        <v>12000</v>
      </c>
      <c r="B25" s="2">
        <v>107744</v>
      </c>
      <c r="C25" s="2">
        <v>1342481</v>
      </c>
      <c r="D25" s="2">
        <v>70496</v>
      </c>
      <c r="E25" s="2">
        <v>686396</v>
      </c>
      <c r="F25" s="2">
        <v>186196</v>
      </c>
    </row>
    <row r="26" spans="1:6" x14ac:dyDescent="0.2">
      <c r="A26" s="2">
        <v>13000</v>
      </c>
      <c r="B26" s="2">
        <v>84126</v>
      </c>
      <c r="C26" s="2">
        <v>1134167</v>
      </c>
      <c r="D26" s="2">
        <v>53360</v>
      </c>
      <c r="E26" s="2">
        <v>546207</v>
      </c>
      <c r="F26" s="2">
        <v>165046</v>
      </c>
    </row>
    <row r="27" spans="1:6" x14ac:dyDescent="0.2">
      <c r="A27" s="2">
        <v>14000</v>
      </c>
      <c r="B27" s="2">
        <v>69842</v>
      </c>
      <c r="C27" s="2">
        <v>1011742</v>
      </c>
      <c r="D27" s="2">
        <v>42774</v>
      </c>
      <c r="E27" s="2">
        <v>453093</v>
      </c>
      <c r="F27" s="2">
        <v>152419</v>
      </c>
    </row>
    <row r="28" spans="1:6" x14ac:dyDescent="0.2">
      <c r="A28" s="2">
        <v>15000</v>
      </c>
      <c r="B28" s="2">
        <v>220420</v>
      </c>
      <c r="C28" s="2">
        <v>3783153</v>
      </c>
      <c r="D28" s="2">
        <v>136466</v>
      </c>
      <c r="E28" s="2">
        <v>1663462</v>
      </c>
      <c r="F28" s="2">
        <v>625709</v>
      </c>
    </row>
    <row r="29" spans="1:6" x14ac:dyDescent="0.2">
      <c r="A29" s="2">
        <v>20000</v>
      </c>
      <c r="B29" s="2">
        <v>116446</v>
      </c>
      <c r="C29" s="2">
        <v>2588897</v>
      </c>
      <c r="D29" s="2">
        <v>70250</v>
      </c>
      <c r="E29" s="2">
        <v>1044727</v>
      </c>
      <c r="F29" s="2">
        <v>491165</v>
      </c>
    </row>
    <row r="30" spans="1:6" x14ac:dyDescent="0.2">
      <c r="A30" s="2">
        <v>25000</v>
      </c>
      <c r="B30" s="2">
        <v>65543</v>
      </c>
      <c r="C30" s="2">
        <v>1787821</v>
      </c>
      <c r="D30" s="2">
        <v>40236</v>
      </c>
      <c r="E30" s="2">
        <v>697711</v>
      </c>
      <c r="F30" s="2">
        <v>378482</v>
      </c>
    </row>
    <row r="31" spans="1:6" x14ac:dyDescent="0.2">
      <c r="A31" s="2">
        <v>30000</v>
      </c>
      <c r="B31" s="2">
        <v>71287</v>
      </c>
      <c r="C31" s="2">
        <v>2446523</v>
      </c>
      <c r="D31" s="2">
        <v>44065</v>
      </c>
      <c r="E31" s="2">
        <v>909007</v>
      </c>
      <c r="F31" s="2">
        <v>593440</v>
      </c>
    </row>
    <row r="32" spans="1:6" x14ac:dyDescent="0.2">
      <c r="A32" s="2">
        <v>40000</v>
      </c>
      <c r="B32" s="2">
        <v>34431</v>
      </c>
      <c r="C32" s="2">
        <v>1529547</v>
      </c>
      <c r="D32" s="2">
        <v>21404</v>
      </c>
      <c r="E32" s="2">
        <v>529031</v>
      </c>
      <c r="F32" s="2">
        <v>429095</v>
      </c>
    </row>
    <row r="33" spans="1:6" x14ac:dyDescent="0.2">
      <c r="A33" s="2">
        <v>50000</v>
      </c>
      <c r="B33" s="2">
        <v>18881</v>
      </c>
      <c r="C33" s="2">
        <v>1029247</v>
      </c>
      <c r="D33" s="2">
        <v>12114</v>
      </c>
      <c r="E33" s="2">
        <v>343146</v>
      </c>
      <c r="F33" s="2">
        <v>321978</v>
      </c>
    </row>
    <row r="34" spans="1:6" x14ac:dyDescent="0.2">
      <c r="A34" s="2">
        <v>60000</v>
      </c>
      <c r="B34" s="2">
        <v>11215</v>
      </c>
      <c r="C34" s="2">
        <v>724293</v>
      </c>
      <c r="D34" s="2">
        <v>7254</v>
      </c>
      <c r="E34" s="2">
        <v>229087</v>
      </c>
      <c r="F34" s="2">
        <v>245790</v>
      </c>
    </row>
    <row r="35" spans="1:6" x14ac:dyDescent="0.2">
      <c r="A35" s="2">
        <v>70000</v>
      </c>
      <c r="B35" s="2">
        <v>7395</v>
      </c>
      <c r="C35" s="2">
        <v>551992</v>
      </c>
      <c r="D35" s="2">
        <v>4923</v>
      </c>
      <c r="E35" s="2">
        <v>170489</v>
      </c>
      <c r="F35" s="2">
        <v>199181</v>
      </c>
    </row>
    <row r="36" spans="1:6" x14ac:dyDescent="0.2">
      <c r="A36" s="2">
        <v>80000</v>
      </c>
      <c r="B36" s="2">
        <v>4982</v>
      </c>
      <c r="C36" s="2">
        <v>422375</v>
      </c>
      <c r="D36" s="2">
        <v>3292</v>
      </c>
      <c r="E36" s="2">
        <v>122742</v>
      </c>
      <c r="F36" s="2">
        <v>159445</v>
      </c>
    </row>
    <row r="37" spans="1:6" x14ac:dyDescent="0.2">
      <c r="A37" s="2">
        <v>90000</v>
      </c>
      <c r="B37" s="2">
        <v>3657</v>
      </c>
      <c r="C37" s="2">
        <v>346317</v>
      </c>
      <c r="D37" s="2">
        <v>2506</v>
      </c>
      <c r="E37" s="2">
        <v>98579</v>
      </c>
      <c r="F37" s="2">
        <v>135971</v>
      </c>
    </row>
    <row r="38" spans="1:6" x14ac:dyDescent="0.2">
      <c r="A38" s="2">
        <v>100000</v>
      </c>
      <c r="B38" s="2">
        <v>8028</v>
      </c>
      <c r="C38" s="2">
        <v>961006</v>
      </c>
      <c r="D38" s="2">
        <v>5664</v>
      </c>
      <c r="E38" s="2">
        <v>248736</v>
      </c>
      <c r="F38" s="2">
        <v>407379</v>
      </c>
    </row>
    <row r="39" spans="1:6" x14ac:dyDescent="0.2">
      <c r="A39" s="2">
        <v>150000</v>
      </c>
      <c r="B39" s="2">
        <v>2723</v>
      </c>
      <c r="C39" s="2">
        <v>466140</v>
      </c>
      <c r="D39" s="2">
        <v>1971</v>
      </c>
      <c r="E39" s="2">
        <v>98689</v>
      </c>
      <c r="F39" s="2">
        <v>216042</v>
      </c>
    </row>
    <row r="40" spans="1:6" x14ac:dyDescent="0.2">
      <c r="A40" s="2">
        <v>200000</v>
      </c>
      <c r="B40" s="2">
        <v>1189</v>
      </c>
      <c r="C40" s="2">
        <v>263958</v>
      </c>
      <c r="D40" s="2">
        <v>829</v>
      </c>
      <c r="E40" s="2">
        <v>47777</v>
      </c>
      <c r="F40" s="2">
        <v>130760</v>
      </c>
    </row>
    <row r="41" spans="1:6" x14ac:dyDescent="0.2">
      <c r="A41" s="2">
        <v>250000</v>
      </c>
      <c r="B41" s="2">
        <v>608</v>
      </c>
      <c r="C41" s="2">
        <v>165094</v>
      </c>
      <c r="D41" s="2">
        <v>444</v>
      </c>
      <c r="E41" s="2">
        <v>26508</v>
      </c>
      <c r="F41" s="2">
        <v>84068</v>
      </c>
    </row>
    <row r="42" spans="1:6" x14ac:dyDescent="0.2">
      <c r="A42" s="2">
        <v>300000</v>
      </c>
      <c r="B42" s="2">
        <v>541</v>
      </c>
      <c r="C42" s="2">
        <v>184812</v>
      </c>
      <c r="D42" s="2">
        <v>404</v>
      </c>
      <c r="E42" s="2">
        <v>26185</v>
      </c>
      <c r="F42" s="2">
        <v>97470</v>
      </c>
    </row>
    <row r="43" spans="1:6" x14ac:dyDescent="0.2">
      <c r="A43" s="2">
        <v>400000</v>
      </c>
      <c r="B43" s="2">
        <v>234</v>
      </c>
      <c r="C43" s="2">
        <v>104392</v>
      </c>
      <c r="D43" s="2">
        <v>171</v>
      </c>
      <c r="E43" s="2">
        <v>11858</v>
      </c>
      <c r="F43" s="2">
        <v>57671</v>
      </c>
    </row>
    <row r="44" spans="1:6" x14ac:dyDescent="0.2">
      <c r="A44" s="2">
        <v>500000</v>
      </c>
      <c r="B44" s="2">
        <v>280</v>
      </c>
      <c r="C44" s="2">
        <v>167972</v>
      </c>
      <c r="D44" s="2">
        <v>207</v>
      </c>
      <c r="E44" s="2">
        <v>15159</v>
      </c>
      <c r="F44" s="2">
        <v>96429</v>
      </c>
    </row>
    <row r="45" spans="1:6" x14ac:dyDescent="0.2">
      <c r="A45" s="2">
        <v>750000</v>
      </c>
      <c r="B45" s="2">
        <v>99</v>
      </c>
      <c r="C45" s="2">
        <v>86360</v>
      </c>
      <c r="D45" s="2">
        <v>62</v>
      </c>
      <c r="E45" s="2">
        <v>2907</v>
      </c>
      <c r="F45" s="2">
        <v>52036</v>
      </c>
    </row>
    <row r="46" spans="1:6" x14ac:dyDescent="0.2">
      <c r="A46" s="2">
        <v>1000000</v>
      </c>
      <c r="B46" s="2">
        <v>58</v>
      </c>
      <c r="C46" s="2">
        <v>69688</v>
      </c>
      <c r="D46" s="2">
        <v>44</v>
      </c>
      <c r="E46" s="2">
        <v>4124</v>
      </c>
      <c r="F46" s="2">
        <v>40342</v>
      </c>
    </row>
    <row r="47" spans="1:6" x14ac:dyDescent="0.2">
      <c r="A47" s="2">
        <v>1500000</v>
      </c>
      <c r="B47" s="2">
        <v>23</v>
      </c>
      <c r="C47" s="2">
        <v>39316</v>
      </c>
      <c r="D47" s="2">
        <v>16</v>
      </c>
      <c r="E47" s="2">
        <v>828</v>
      </c>
      <c r="F47" s="2">
        <v>23689</v>
      </c>
    </row>
    <row r="48" spans="1:6" x14ac:dyDescent="0.2">
      <c r="A48" s="2">
        <v>2000000</v>
      </c>
      <c r="B48" s="2">
        <v>20</v>
      </c>
      <c r="C48" s="2">
        <v>48340</v>
      </c>
      <c r="D48" s="2">
        <v>12</v>
      </c>
      <c r="E48" s="2">
        <v>405</v>
      </c>
      <c r="F48" s="2">
        <v>30136</v>
      </c>
    </row>
    <row r="49" spans="1:6" x14ac:dyDescent="0.2">
      <c r="A49" s="2">
        <v>3000000</v>
      </c>
      <c r="B49" s="2">
        <v>12</v>
      </c>
      <c r="C49" s="2">
        <v>42687</v>
      </c>
      <c r="D49" s="2">
        <v>11</v>
      </c>
      <c r="E49" s="2">
        <v>339</v>
      </c>
      <c r="F49" s="2">
        <v>22737</v>
      </c>
    </row>
    <row r="50" spans="1:6" x14ac:dyDescent="0.2">
      <c r="A50" s="2">
        <v>4000000</v>
      </c>
      <c r="B50" s="2">
        <v>3</v>
      </c>
      <c r="C50" s="2">
        <v>12463</v>
      </c>
      <c r="D50" s="2">
        <v>2</v>
      </c>
      <c r="E50" s="2">
        <v>11</v>
      </c>
      <c r="F50" s="2">
        <v>6941</v>
      </c>
    </row>
    <row r="51" spans="1:6" x14ac:dyDescent="0.2">
      <c r="A51" s="2">
        <v>5000000</v>
      </c>
      <c r="B51" s="2">
        <v>4</v>
      </c>
      <c r="C51" s="2">
        <v>43015</v>
      </c>
      <c r="D51" s="2">
        <v>3</v>
      </c>
      <c r="E51" s="2">
        <v>22</v>
      </c>
      <c r="F51" s="2">
        <v>22614</v>
      </c>
    </row>
    <row r="52" spans="1:6" x14ac:dyDescent="0.2">
      <c r="A52" s="3">
        <v>-999</v>
      </c>
      <c r="B52" s="2">
        <f>SUM(B2:B51)</f>
        <v>51814124</v>
      </c>
      <c r="C52" s="4">
        <f>SUM(C2:C51)</f>
        <v>160573914</v>
      </c>
      <c r="D52" s="2">
        <f>SUM(D2:D51)</f>
        <v>44096472</v>
      </c>
      <c r="E52" s="4">
        <f>SUM(E2:E51)</f>
        <v>124538574</v>
      </c>
    </row>
    <row r="53" spans="1:6" x14ac:dyDescent="0.2">
      <c r="A53" s="3">
        <v>-999</v>
      </c>
      <c r="B53" s="2">
        <v>51814124</v>
      </c>
      <c r="C53" s="4">
        <v>160573925</v>
      </c>
      <c r="D53" s="2">
        <f>44167831-71359</f>
        <v>44096472</v>
      </c>
      <c r="E53" s="4">
        <f>124883148-344568</f>
        <v>124538580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Sasaki, Yuya</cp:lastModifiedBy>
  <dcterms:created xsi:type="dcterms:W3CDTF">2021-06-29T14:24:57Z</dcterms:created>
  <dcterms:modified xsi:type="dcterms:W3CDTF">2022-05-18T15:39:39Z</dcterms:modified>
</cp:coreProperties>
</file>