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raw data\"/>
    </mc:Choice>
  </mc:AlternateContent>
  <xr:revisionPtr revIDLastSave="0" documentId="13_ncr:1_{99CF5F07-DA76-44C2-A1E3-0B1C4CF6FE3A}" xr6:coauthVersionLast="47" xr6:coauthVersionMax="47" xr10:uidLastSave="{00000000-0000-0000-0000-000000000000}"/>
  <bookViews>
    <workbookView xWindow="30390" yWindow="-8380" windowWidth="17130" windowHeight="12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1" l="1"/>
  <c r="D53" i="1"/>
  <c r="E2" i="1"/>
  <c r="D2" i="1"/>
  <c r="B52" i="1"/>
  <c r="C52" i="1"/>
  <c r="D52" i="1"/>
  <c r="E5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<sst xmlns="http://schemas.openxmlformats.org/spreadsheetml/2006/main" count="13" uniqueCount="13">
  <si>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</si>
  <si>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</si>
  <si>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</si>
  <si>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</si>
  <si>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</si>
  <si>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</si>
  <si>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</si>
  <si>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N_salary_wage and salary_wage are from p. 29 of PDF</t>
  </si>
  <si>
    <t>tax</t>
  </si>
  <si>
    <t>N_AGI, AGI, and tax are from p. 26 of PDF</t>
  </si>
  <si>
    <t>N_salary_wage and salary_wage are taxable + nontaxable</t>
  </si>
  <si>
    <t>total added</t>
  </si>
  <si>
    <t>total copied from pdf; the richest nontaxable are substracted for (N_)salary_wage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</si>
</sst>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5" fontId="1" fillId="0" borderId="1" xfId="1" applyNumberFormat="1" applyFont="1" applyBorder="1"/>
    <xf numFmtId="165" fontId="1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15" zoomScaleNormal="115" workbookViewId="0">
      <selection activeCell="I17" sqref="I17"/>
    </sheetView>
  </sheetViews>
  <sheetFormatPr defaultColWidth="8.90625" defaultRowHeight="14.5" x14ac:dyDescent="0.35"/>
  <cols>
    <col min="1" max="1" width="14.453125" style="2" bestFit="1" customWidth="1"/>
    <col min="2" max="2" width="11.54296875" style="2" customWidth="1"/>
    <col min="3" max="3" width="12.36328125" style="2" bestFit="1" customWidth="1"/>
    <col min="4" max="4" width="11.54296875" style="2" customWidth="1"/>
    <col min="5" max="5" width="12.36328125" style="2" bestFit="1" customWidth="1"/>
    <col min="6" max="6" width="11.54296875" style="2" customWidth="1"/>
    <col min="7" max="7" width="8.7265625" style="3" customWidth="1"/>
    <col min="8" max="16384" width="8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</row>
    <row r="2" spans="1:7" x14ac:dyDescent="0.35">
      <c r="A2" s="1">
        <v>-999</v>
      </c>
      <c r="B2" s="1">
        <v>404412</v>
      </c>
      <c r="C2" s="1">
        <v>-760548</v>
      </c>
      <c r="D2" s="1">
        <f>4370+70350</f>
        <v>74720</v>
      </c>
      <c r="E2" s="1">
        <f>3493+141505</f>
        <v>144998</v>
      </c>
      <c r="F2" s="1"/>
      <c r="G2" s="2"/>
    </row>
    <row r="3" spans="1:7" x14ac:dyDescent="0.35">
      <c r="A3" s="2">
        <v>1</v>
      </c>
      <c r="B3" s="2">
        <v>3832226</v>
      </c>
      <c r="C3" s="2">
        <v>1301839</v>
      </c>
      <c r="D3" s="2">
        <f>12024+3338294</f>
        <v>3350318</v>
      </c>
      <c r="E3" s="2">
        <f>7658+1139292</f>
        <v>1146950</v>
      </c>
      <c r="F3" s="2">
        <v>941</v>
      </c>
      <c r="G3" s="3" t="s">
        <v>9</v>
      </c>
    </row>
    <row r="4" spans="1:7" x14ac:dyDescent="0.35">
      <c r="A4" s="2">
        <v>600</v>
      </c>
      <c r="B4" s="2">
        <v>1172730</v>
      </c>
      <c r="C4" s="2">
        <v>790857</v>
      </c>
      <c r="D4" s="2">
        <f>337824+598381</f>
        <v>936205</v>
      </c>
      <c r="E4" s="2">
        <f>232276+388638</f>
        <v>620914</v>
      </c>
      <c r="F4" s="2">
        <v>3942</v>
      </c>
      <c r="G4" s="3" t="s">
        <v>7</v>
      </c>
    </row>
    <row r="5" spans="1:7" x14ac:dyDescent="0.35">
      <c r="A5" s="2">
        <v>750</v>
      </c>
      <c r="B5" s="2">
        <v>2236642</v>
      </c>
      <c r="C5" s="2">
        <v>1962041</v>
      </c>
      <c r="D5" s="2">
        <f>1177574+622060</f>
        <v>1799634</v>
      </c>
      <c r="E5" s="2">
        <f>1010936+522384</f>
        <v>1533320</v>
      </c>
      <c r="F5" s="2">
        <v>50003</v>
      </c>
      <c r="G5" s="3" t="s">
        <v>10</v>
      </c>
    </row>
    <row r="6" spans="1:7" x14ac:dyDescent="0.35">
      <c r="A6" s="2">
        <v>1000</v>
      </c>
      <c r="B6" s="2">
        <v>2527928</v>
      </c>
      <c r="C6" s="2">
        <v>2838682</v>
      </c>
      <c r="D6" s="2">
        <f>1289474+766760</f>
        <v>2056234</v>
      </c>
      <c r="E6" s="2">
        <f>1407712+835112</f>
        <v>2242824</v>
      </c>
      <c r="F6" s="2">
        <v>110520</v>
      </c>
      <c r="G6" s="2" t="s">
        <v>6</v>
      </c>
    </row>
    <row r="7" spans="1:7" x14ac:dyDescent="0.35">
      <c r="A7" s="2">
        <v>1250</v>
      </c>
      <c r="B7" s="2">
        <v>2339102</v>
      </c>
      <c r="C7" s="2">
        <v>3208161</v>
      </c>
      <c r="D7" s="2">
        <f>1305735+604723</f>
        <v>1910458</v>
      </c>
      <c r="E7" s="2">
        <f>1738723+783669</f>
        <v>2522392</v>
      </c>
      <c r="F7" s="2">
        <v>139795</v>
      </c>
    </row>
    <row r="8" spans="1:7" x14ac:dyDescent="0.35">
      <c r="A8" s="2">
        <v>1500</v>
      </c>
      <c r="B8" s="2">
        <v>2411885</v>
      </c>
      <c r="C8" s="2">
        <v>3914274</v>
      </c>
      <c r="D8" s="2">
        <f>1424039+600326</f>
        <v>2024365</v>
      </c>
      <c r="E8" s="2">
        <f>2229633+931651</f>
        <v>3161284</v>
      </c>
      <c r="F8" s="2">
        <v>202055</v>
      </c>
    </row>
    <row r="9" spans="1:7" x14ac:dyDescent="0.35">
      <c r="A9" s="2">
        <v>1750</v>
      </c>
      <c r="B9" s="2">
        <v>2548023</v>
      </c>
      <c r="C9" s="2">
        <v>4778709</v>
      </c>
      <c r="D9" s="2">
        <f>1446856+712176</f>
        <v>2159032</v>
      </c>
      <c r="E9" s="2">
        <f>2619185+1282112</f>
        <v>3901297</v>
      </c>
      <c r="F9" s="2">
        <v>272947</v>
      </c>
    </row>
    <row r="10" spans="1:7" x14ac:dyDescent="0.35">
      <c r="A10" s="2">
        <v>2000</v>
      </c>
      <c r="B10" s="2">
        <v>2557985</v>
      </c>
      <c r="C10" s="2">
        <v>5434694</v>
      </c>
      <c r="D10" s="2">
        <f>1739506+483223</f>
        <v>2222729</v>
      </c>
      <c r="E10" s="2">
        <f>3568245+984256</f>
        <v>4552501</v>
      </c>
      <c r="F10" s="2">
        <v>330722</v>
      </c>
    </row>
    <row r="11" spans="1:7" x14ac:dyDescent="0.35">
      <c r="A11" s="2">
        <v>2250</v>
      </c>
      <c r="B11" s="2">
        <v>2587125</v>
      </c>
      <c r="C11" s="2">
        <v>6141979</v>
      </c>
      <c r="D11" s="2">
        <f>1778817+501582</f>
        <v>2280399</v>
      </c>
      <c r="E11" s="2">
        <f>4066690+1139067</f>
        <v>5205757</v>
      </c>
      <c r="F11" s="2">
        <v>408734</v>
      </c>
    </row>
    <row r="12" spans="1:7" x14ac:dyDescent="0.35">
      <c r="A12" s="2">
        <v>2500</v>
      </c>
      <c r="B12" s="2">
        <v>2640844</v>
      </c>
      <c r="C12" s="2">
        <v>6931834</v>
      </c>
      <c r="D12" s="2">
        <f>1832940+511753</f>
        <v>2344693</v>
      </c>
      <c r="E12" s="2">
        <f>4654653+1290750</f>
        <v>5945403</v>
      </c>
      <c r="F12" s="2">
        <v>470873</v>
      </c>
    </row>
    <row r="13" spans="1:7" x14ac:dyDescent="0.35">
      <c r="A13" s="2">
        <v>2750</v>
      </c>
      <c r="B13" s="2">
        <v>2601962</v>
      </c>
      <c r="C13" s="2">
        <v>7482627</v>
      </c>
      <c r="D13" s="2">
        <f>2025172+321241</f>
        <v>2346413</v>
      </c>
      <c r="E13" s="2">
        <f>5631861+896927</f>
        <v>6528788</v>
      </c>
      <c r="F13" s="2">
        <v>547487</v>
      </c>
    </row>
    <row r="14" spans="1:7" x14ac:dyDescent="0.35">
      <c r="A14" s="2">
        <v>3000</v>
      </c>
      <c r="B14" s="2">
        <v>5254640</v>
      </c>
      <c r="C14" s="2">
        <v>17075692</v>
      </c>
      <c r="D14" s="2">
        <f>4224416+607590</f>
        <v>4832006</v>
      </c>
      <c r="E14" s="2">
        <f>13297971+1904955</f>
        <v>15202926</v>
      </c>
      <c r="F14" s="2">
        <v>1310178</v>
      </c>
    </row>
    <row r="15" spans="1:7" x14ac:dyDescent="0.35">
      <c r="A15" s="2">
        <v>3500</v>
      </c>
      <c r="B15" s="2">
        <v>4743321</v>
      </c>
      <c r="C15" s="2">
        <v>17754683</v>
      </c>
      <c r="D15" s="2">
        <f>4073759+340204</f>
        <v>4413963</v>
      </c>
      <c r="E15" s="2">
        <f>14827010+1240759</f>
        <v>16067769</v>
      </c>
      <c r="F15" s="2">
        <v>1457905</v>
      </c>
    </row>
    <row r="16" spans="1:7" x14ac:dyDescent="0.35">
      <c r="A16" s="2">
        <v>4000</v>
      </c>
      <c r="B16" s="2">
        <v>4031056</v>
      </c>
      <c r="C16" s="2">
        <v>17100476</v>
      </c>
      <c r="D16" s="2">
        <f>3651852+136537</f>
        <v>3788389</v>
      </c>
      <c r="E16" s="2">
        <f>15021322+569926</f>
        <v>15591248</v>
      </c>
      <c r="F16" s="2">
        <v>1511146</v>
      </c>
    </row>
    <row r="17" spans="1:6" x14ac:dyDescent="0.35">
      <c r="A17" s="2">
        <v>4500</v>
      </c>
      <c r="B17" s="2">
        <v>3239016</v>
      </c>
      <c r="C17" s="2">
        <v>15429651</v>
      </c>
      <c r="D17" s="2">
        <v>2897744</v>
      </c>
      <c r="E17" s="2">
        <v>13300945</v>
      </c>
      <c r="F17" s="2">
        <v>1435820</v>
      </c>
    </row>
    <row r="18" spans="1:6" x14ac:dyDescent="0.35">
      <c r="A18" s="2">
        <v>5000</v>
      </c>
      <c r="B18" s="2">
        <v>4117062</v>
      </c>
      <c r="C18" s="2">
        <v>22442072</v>
      </c>
      <c r="D18" s="2">
        <v>3840229</v>
      </c>
      <c r="E18" s="2">
        <v>20199057</v>
      </c>
      <c r="F18" s="2">
        <v>2378334</v>
      </c>
    </row>
    <row r="19" spans="1:6" x14ac:dyDescent="0.35">
      <c r="A19" s="2">
        <v>6000</v>
      </c>
      <c r="B19" s="2">
        <v>2265919</v>
      </c>
      <c r="C19" s="2">
        <v>14619909</v>
      </c>
      <c r="D19" s="2">
        <v>2074401</v>
      </c>
      <c r="E19" s="2">
        <v>12737542</v>
      </c>
      <c r="F19" s="2">
        <v>1745199</v>
      </c>
    </row>
    <row r="20" spans="1:6" x14ac:dyDescent="0.35">
      <c r="A20" s="2">
        <v>7000</v>
      </c>
      <c r="B20" s="2">
        <v>1212879</v>
      </c>
      <c r="C20" s="2">
        <v>9026856</v>
      </c>
      <c r="D20" s="2">
        <v>1065838</v>
      </c>
      <c r="E20" s="2">
        <v>7453384</v>
      </c>
      <c r="F20" s="2">
        <v>1161307</v>
      </c>
    </row>
    <row r="21" spans="1:6" x14ac:dyDescent="0.35">
      <c r="A21" s="2">
        <v>8000</v>
      </c>
      <c r="B21" s="2">
        <v>691349</v>
      </c>
      <c r="C21" s="2">
        <v>5840077</v>
      </c>
      <c r="D21" s="2">
        <v>584509</v>
      </c>
      <c r="E21" s="2">
        <v>4491567</v>
      </c>
      <c r="F21" s="2">
        <v>804481</v>
      </c>
    </row>
    <row r="22" spans="1:6" x14ac:dyDescent="0.35">
      <c r="A22" s="2">
        <v>9000</v>
      </c>
      <c r="B22" s="2">
        <v>416614</v>
      </c>
      <c r="C22" s="2">
        <v>3938409</v>
      </c>
      <c r="D22" s="2">
        <v>331179</v>
      </c>
      <c r="E22" s="2">
        <v>2740379</v>
      </c>
      <c r="F22" s="2">
        <v>568641</v>
      </c>
    </row>
    <row r="23" spans="1:6" x14ac:dyDescent="0.35">
      <c r="A23" s="2">
        <v>10000</v>
      </c>
      <c r="B23" s="2">
        <v>278048</v>
      </c>
      <c r="C23" s="2">
        <v>2910508</v>
      </c>
      <c r="D23" s="2">
        <v>208946</v>
      </c>
      <c r="E23" s="2">
        <v>1858767</v>
      </c>
      <c r="F23" s="2">
        <v>440082</v>
      </c>
    </row>
    <row r="24" spans="1:6" x14ac:dyDescent="0.35">
      <c r="A24" s="2">
        <v>11000</v>
      </c>
      <c r="B24" s="2">
        <v>195461</v>
      </c>
      <c r="C24" s="2">
        <v>2242015</v>
      </c>
      <c r="D24" s="2">
        <v>139069</v>
      </c>
      <c r="E24" s="2">
        <v>1304827</v>
      </c>
      <c r="F24" s="2">
        <v>352373</v>
      </c>
    </row>
    <row r="25" spans="1:6" x14ac:dyDescent="0.35">
      <c r="A25" s="2">
        <v>12000</v>
      </c>
      <c r="B25" s="2">
        <v>149769</v>
      </c>
      <c r="C25" s="2">
        <v>1867314</v>
      </c>
      <c r="D25" s="2">
        <v>102972</v>
      </c>
      <c r="E25" s="2">
        <v>1021414</v>
      </c>
      <c r="F25" s="2">
        <v>307923</v>
      </c>
    </row>
    <row r="26" spans="1:6" x14ac:dyDescent="0.35">
      <c r="A26" s="2">
        <v>13000</v>
      </c>
      <c r="B26" s="2">
        <v>115990</v>
      </c>
      <c r="C26" s="2">
        <v>1563131</v>
      </c>
      <c r="D26" s="2">
        <v>76492</v>
      </c>
      <c r="E26" s="2">
        <v>795780</v>
      </c>
      <c r="F26" s="2">
        <v>268407</v>
      </c>
    </row>
    <row r="27" spans="1:6" x14ac:dyDescent="0.35">
      <c r="A27" s="2">
        <v>14000</v>
      </c>
      <c r="B27" s="2">
        <v>92642</v>
      </c>
      <c r="C27" s="2">
        <v>1341860</v>
      </c>
      <c r="D27" s="2">
        <v>59285</v>
      </c>
      <c r="E27" s="2">
        <v>645990</v>
      </c>
      <c r="F27" s="2">
        <v>239292</v>
      </c>
    </row>
    <row r="28" spans="1:6" x14ac:dyDescent="0.35">
      <c r="A28" s="2">
        <v>15000</v>
      </c>
      <c r="B28" s="2">
        <v>295950</v>
      </c>
      <c r="C28" s="2">
        <v>5078669</v>
      </c>
      <c r="D28" s="2">
        <v>185295</v>
      </c>
      <c r="E28" s="2">
        <v>2308530</v>
      </c>
      <c r="F28" s="2">
        <v>984760</v>
      </c>
    </row>
    <row r="29" spans="1:6" x14ac:dyDescent="0.35">
      <c r="A29" s="2">
        <v>20000</v>
      </c>
      <c r="B29" s="2">
        <v>154776</v>
      </c>
      <c r="C29" s="2">
        <v>3447850</v>
      </c>
      <c r="D29" s="2">
        <v>95361</v>
      </c>
      <c r="E29" s="2">
        <v>1456628</v>
      </c>
      <c r="F29" s="2">
        <v>762668</v>
      </c>
    </row>
    <row r="30" spans="1:6" x14ac:dyDescent="0.35">
      <c r="A30" s="2">
        <v>25000</v>
      </c>
      <c r="B30" s="2">
        <v>93697</v>
      </c>
      <c r="C30" s="2">
        <v>2556417</v>
      </c>
      <c r="D30" s="2">
        <v>56492</v>
      </c>
      <c r="E30" s="2">
        <v>986689</v>
      </c>
      <c r="F30" s="2">
        <v>629951</v>
      </c>
    </row>
    <row r="31" spans="1:6" x14ac:dyDescent="0.35">
      <c r="A31" s="2">
        <v>30000</v>
      </c>
      <c r="B31" s="2">
        <v>100175</v>
      </c>
      <c r="C31" s="2">
        <v>3442697</v>
      </c>
      <c r="D31" s="2">
        <v>60091</v>
      </c>
      <c r="E31" s="2">
        <v>1255307</v>
      </c>
      <c r="F31" s="2">
        <v>966140</v>
      </c>
    </row>
    <row r="32" spans="1:6" x14ac:dyDescent="0.35">
      <c r="A32" s="2">
        <v>40000</v>
      </c>
      <c r="B32" s="2">
        <v>49670</v>
      </c>
      <c r="C32" s="2">
        <v>2208634</v>
      </c>
      <c r="D32" s="2">
        <v>30627</v>
      </c>
      <c r="E32" s="2">
        <v>764992</v>
      </c>
      <c r="F32" s="2">
        <v>714414</v>
      </c>
    </row>
    <row r="33" spans="1:6" x14ac:dyDescent="0.35">
      <c r="A33" s="2">
        <v>50000</v>
      </c>
      <c r="B33" s="2">
        <v>27351</v>
      </c>
      <c r="C33" s="2">
        <v>1492534</v>
      </c>
      <c r="D33" s="2">
        <v>17281</v>
      </c>
      <c r="E33" s="2">
        <v>504892</v>
      </c>
      <c r="F33" s="2">
        <v>536448</v>
      </c>
    </row>
    <row r="34" spans="1:6" x14ac:dyDescent="0.35">
      <c r="A34" s="2">
        <v>60000</v>
      </c>
      <c r="B34" s="2">
        <v>16722</v>
      </c>
      <c r="C34" s="2">
        <v>1081194</v>
      </c>
      <c r="D34" s="2">
        <v>10579</v>
      </c>
      <c r="E34" s="2">
        <v>347112</v>
      </c>
      <c r="F34" s="2">
        <v>420194</v>
      </c>
    </row>
    <row r="35" spans="1:6" x14ac:dyDescent="0.35">
      <c r="A35" s="2">
        <v>70000</v>
      </c>
      <c r="B35" s="2">
        <v>10657</v>
      </c>
      <c r="C35" s="2">
        <v>796228</v>
      </c>
      <c r="D35" s="2">
        <v>6805</v>
      </c>
      <c r="E35" s="2">
        <v>241407</v>
      </c>
      <c r="F35" s="2">
        <v>327672</v>
      </c>
    </row>
    <row r="36" spans="1:6" x14ac:dyDescent="0.35">
      <c r="A36" s="2">
        <v>80000</v>
      </c>
      <c r="B36" s="2">
        <v>7416</v>
      </c>
      <c r="C36" s="2">
        <v>628067</v>
      </c>
      <c r="D36" s="2">
        <v>4803</v>
      </c>
      <c r="E36" s="2">
        <v>185824</v>
      </c>
      <c r="F36" s="2">
        <v>270568</v>
      </c>
    </row>
    <row r="37" spans="1:6" x14ac:dyDescent="0.35">
      <c r="A37" s="2">
        <v>90000</v>
      </c>
      <c r="B37" s="2">
        <v>5310</v>
      </c>
      <c r="C37" s="2">
        <v>502940</v>
      </c>
      <c r="D37" s="2">
        <v>3378</v>
      </c>
      <c r="E37" s="2">
        <v>142320</v>
      </c>
      <c r="F37" s="2">
        <v>224690</v>
      </c>
    </row>
    <row r="38" spans="1:6" x14ac:dyDescent="0.35">
      <c r="A38" s="2">
        <v>100000</v>
      </c>
      <c r="B38" s="2">
        <v>12047</v>
      </c>
      <c r="C38" s="2">
        <v>1441201</v>
      </c>
      <c r="D38" s="2">
        <v>8362</v>
      </c>
      <c r="E38" s="2">
        <v>372495</v>
      </c>
      <c r="F38" s="2">
        <v>687958</v>
      </c>
    </row>
    <row r="39" spans="1:6" x14ac:dyDescent="0.35">
      <c r="A39" s="2">
        <v>150000</v>
      </c>
      <c r="B39" s="2">
        <v>4008</v>
      </c>
      <c r="C39" s="2">
        <v>687244</v>
      </c>
      <c r="D39" s="2">
        <v>2776</v>
      </c>
      <c r="E39" s="2">
        <v>139834</v>
      </c>
      <c r="F39" s="2">
        <v>356202</v>
      </c>
    </row>
    <row r="40" spans="1:6" x14ac:dyDescent="0.35">
      <c r="A40" s="2">
        <v>200000</v>
      </c>
      <c r="B40" s="2">
        <v>1734</v>
      </c>
      <c r="C40" s="2">
        <v>386299</v>
      </c>
      <c r="D40" s="2">
        <v>1209</v>
      </c>
      <c r="E40" s="2">
        <v>66081</v>
      </c>
      <c r="F40" s="2">
        <v>208144</v>
      </c>
    </row>
    <row r="41" spans="1:6" x14ac:dyDescent="0.35">
      <c r="A41" s="2">
        <v>250000</v>
      </c>
      <c r="B41" s="2">
        <v>960</v>
      </c>
      <c r="C41" s="2">
        <v>260726</v>
      </c>
      <c r="D41" s="2">
        <v>665</v>
      </c>
      <c r="E41" s="2">
        <v>37078</v>
      </c>
      <c r="F41" s="2">
        <v>144802</v>
      </c>
    </row>
    <row r="42" spans="1:6" x14ac:dyDescent="0.35">
      <c r="A42" s="2">
        <v>300000</v>
      </c>
      <c r="B42" s="2">
        <v>830</v>
      </c>
      <c r="C42" s="2">
        <v>283738</v>
      </c>
      <c r="D42" s="2">
        <v>611</v>
      </c>
      <c r="E42" s="2">
        <v>40924</v>
      </c>
      <c r="F42" s="2">
        <v>160848</v>
      </c>
    </row>
    <row r="43" spans="1:6" x14ac:dyDescent="0.35">
      <c r="A43" s="2">
        <v>400000</v>
      </c>
      <c r="B43" s="2">
        <v>382</v>
      </c>
      <c r="C43" s="2">
        <v>169911</v>
      </c>
      <c r="D43" s="2">
        <v>274</v>
      </c>
      <c r="E43" s="2">
        <v>16509</v>
      </c>
      <c r="F43" s="2">
        <v>99065</v>
      </c>
    </row>
    <row r="44" spans="1:6" x14ac:dyDescent="0.35">
      <c r="A44" s="2">
        <v>500000</v>
      </c>
      <c r="B44" s="2">
        <v>389</v>
      </c>
      <c r="C44" s="2">
        <v>234010</v>
      </c>
      <c r="D44" s="2">
        <v>275</v>
      </c>
      <c r="E44" s="2">
        <v>17628</v>
      </c>
      <c r="F44" s="2">
        <v>141470</v>
      </c>
    </row>
    <row r="45" spans="1:6" x14ac:dyDescent="0.35">
      <c r="A45" s="2">
        <v>750000</v>
      </c>
      <c r="B45" s="2">
        <v>134</v>
      </c>
      <c r="C45" s="2">
        <v>115684</v>
      </c>
      <c r="D45" s="2">
        <v>85</v>
      </c>
      <c r="E45" s="2">
        <v>6446</v>
      </c>
      <c r="F45" s="2">
        <v>69988</v>
      </c>
    </row>
    <row r="46" spans="1:6" x14ac:dyDescent="0.35">
      <c r="A46" s="2">
        <v>1000000</v>
      </c>
      <c r="B46" s="2">
        <v>77</v>
      </c>
      <c r="C46" s="2">
        <v>92565</v>
      </c>
      <c r="D46" s="2">
        <v>51</v>
      </c>
      <c r="E46" s="2">
        <v>1006</v>
      </c>
      <c r="F46" s="2">
        <v>57800</v>
      </c>
    </row>
    <row r="47" spans="1:6" x14ac:dyDescent="0.35">
      <c r="A47" s="2">
        <v>1500000</v>
      </c>
      <c r="B47" s="2">
        <v>45</v>
      </c>
      <c r="C47" s="2">
        <v>77761</v>
      </c>
      <c r="D47" s="2">
        <v>34</v>
      </c>
      <c r="E47" s="2">
        <v>1842</v>
      </c>
      <c r="F47" s="2">
        <v>43733</v>
      </c>
    </row>
    <row r="48" spans="1:6" x14ac:dyDescent="0.35">
      <c r="A48" s="2">
        <v>2000000</v>
      </c>
      <c r="B48" s="2">
        <v>28</v>
      </c>
      <c r="C48" s="2">
        <v>68979</v>
      </c>
      <c r="D48" s="2">
        <v>18</v>
      </c>
      <c r="E48" s="2">
        <v>853</v>
      </c>
      <c r="F48" s="2">
        <v>46174</v>
      </c>
    </row>
    <row r="49" spans="1:7" x14ac:dyDescent="0.35">
      <c r="A49" s="2">
        <v>3000000</v>
      </c>
      <c r="B49" s="2">
        <v>11</v>
      </c>
      <c r="C49" s="2">
        <v>38927</v>
      </c>
      <c r="D49" s="2">
        <v>7</v>
      </c>
      <c r="E49" s="2">
        <v>217</v>
      </c>
      <c r="F49" s="2">
        <v>25237</v>
      </c>
    </row>
    <row r="50" spans="1:7" x14ac:dyDescent="0.35">
      <c r="A50" s="2">
        <v>4000000</v>
      </c>
      <c r="B50" s="2">
        <v>5</v>
      </c>
      <c r="C50" s="2">
        <v>22086</v>
      </c>
      <c r="D50" s="2">
        <v>4</v>
      </c>
      <c r="E50" s="2">
        <v>18</v>
      </c>
      <c r="F50" s="2">
        <v>14550</v>
      </c>
    </row>
    <row r="51" spans="1:7" x14ac:dyDescent="0.35">
      <c r="A51" s="2">
        <v>5000000</v>
      </c>
      <c r="B51" s="2">
        <v>5</v>
      </c>
      <c r="C51" s="2">
        <v>44322</v>
      </c>
      <c r="D51" s="2">
        <v>5</v>
      </c>
      <c r="E51" s="2">
        <v>141</v>
      </c>
      <c r="F51" s="2">
        <v>26160</v>
      </c>
    </row>
    <row r="52" spans="1:7" x14ac:dyDescent="0.35">
      <c r="A52" s="2">
        <v>-999</v>
      </c>
      <c r="B52" s="2">
        <f>SUM(B2:B51)</f>
        <v>55447009</v>
      </c>
      <c r="C52" s="2">
        <f t="shared" ref="C52:E52" si="0">SUM(C2:C51)</f>
        <v>202336485</v>
      </c>
      <c r="D52" s="2">
        <f t="shared" si="0"/>
        <v>48405310</v>
      </c>
      <c r="E52" s="2">
        <f t="shared" si="0"/>
        <v>159812796</v>
      </c>
      <c r="G52" s="3" t="s">
        <v>11</v>
      </c>
    </row>
    <row r="53" spans="1:7" x14ac:dyDescent="0.35">
      <c r="A53" s="2">
        <v>-999</v>
      </c>
      <c r="B53" s="2">
        <v>55447009</v>
      </c>
      <c r="C53" s="2">
        <v>202336485</v>
      </c>
      <c r="D53" s="2">
        <f>48538699-133389</f>
        <v>48405310</v>
      </c>
      <c r="E53" s="2">
        <f>160481697-668901</f>
        <v>159812796</v>
      </c>
      <c r="G53" s="3" t="s">
        <v>12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Lee, JiHyung</cp:lastModifiedBy>
  <dcterms:created xsi:type="dcterms:W3CDTF">2021-06-29T14:24:57Z</dcterms:created>
  <dcterms:modified xsi:type="dcterms:W3CDTF">2022-05-18T21:57:28Z</dcterms:modified>
</cp:coreProperties>
</file>