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10059031-4AA8-4BF8-B335-B7CC481EA545}" xr6:coauthVersionLast="47" xr6:coauthVersionMax="47" xr10:uidLastSave="{00000000-0000-0000-0000-000000000000}"/>
  <bookViews>
    <workbookView xWindow="30550" yWindow="-614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E2" i="1"/>
  <c r="E27" i="1" s="1"/>
  <c r="D2" i="1"/>
  <c r="D28" i="1"/>
  <c r="C27" i="1"/>
  <c r="D27" i="1"/>
  <c r="B27" i="1"/>
  <c r="E11" i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<sst xmlns="http://schemas.openxmlformats.org/spreadsheetml/2006/main" count="13" uniqueCount="13">
  <si>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</si>
  <si>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</si>
  <si>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</si>
  <si>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</si>
  <si>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</si>
  <si>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</si>
  <si>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</si>
  <si>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N_salary_wage and salary_wage are from p. 24 of PDF</t>
  </si>
  <si>
    <t>N_salary_wage and salary_wage are taxable + nontaxable</t>
  </si>
  <si>
    <t>N_AGI, AGI, and tax are from p. 21 of PDF</t>
  </si>
  <si>
    <t>tax</t>
  </si>
  <si>
    <t>total added</t>
  </si>
  <si>
    <t>total copied from pdf; 1st and 3rd richest nontaxables are subtracted for (N_)salary_wage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</si>
</sst>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4" zoomScale="115" zoomScaleNormal="115" workbookViewId="0">
      <selection activeCell="G29" sqref="G29"/>
    </sheetView>
  </sheetViews>
  <sheetFormatPr defaultColWidth="8.90625" defaultRowHeight="14.5" x14ac:dyDescent="0.35"/>
  <cols>
    <col min="1" max="1" width="14.453125" style="2" bestFit="1" customWidth="1"/>
    <col min="2" max="2" width="11.453125" style="2" customWidth="1"/>
    <col min="3" max="3" width="12.36328125" style="2" bestFit="1" customWidth="1"/>
    <col min="4" max="4" width="11.453125" style="2" customWidth="1"/>
    <col min="5" max="5" width="12.36328125" style="2" bestFit="1" customWidth="1"/>
    <col min="6" max="6" width="11.453125" style="2" customWidth="1"/>
    <col min="7" max="7" width="8.7265625" style="3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2" t="s">
        <v>5</v>
      </c>
    </row>
    <row r="2" spans="1:7" x14ac:dyDescent="0.35">
      <c r="A2" s="1">
        <v>-999</v>
      </c>
      <c r="B2" s="1">
        <v>421728</v>
      </c>
      <c r="C2" s="1">
        <v>-797541</v>
      </c>
      <c r="D2" s="1">
        <f>2395+76922</f>
        <v>79317</v>
      </c>
      <c r="E2" s="1">
        <f>1973+143665</f>
        <v>145638</v>
      </c>
      <c r="F2" s="1"/>
      <c r="G2" s="2"/>
    </row>
    <row r="3" spans="1:7" x14ac:dyDescent="0.35">
      <c r="A3" s="2">
        <v>1</v>
      </c>
      <c r="B3" s="2">
        <v>3966385</v>
      </c>
      <c r="C3" s="2">
        <v>1342281</v>
      </c>
      <c r="D3" s="2">
        <f>14199+3449400</f>
        <v>3463599</v>
      </c>
      <c r="E3" s="2">
        <f>7513+1189738</f>
        <v>1197251</v>
      </c>
      <c r="F3" s="2">
        <v>914</v>
      </c>
      <c r="G3" s="3" t="s">
        <v>9</v>
      </c>
    </row>
    <row r="4" spans="1:7" x14ac:dyDescent="0.35">
      <c r="A4" s="2">
        <v>600</v>
      </c>
      <c r="B4" s="2">
        <v>3163051</v>
      </c>
      <c r="C4" s="2">
        <v>2541741</v>
      </c>
      <c r="D4" s="2">
        <f>1338920+1149717</f>
        <v>2488637</v>
      </c>
      <c r="E4" s="2">
        <f>1102809+861222</f>
        <v>1964031</v>
      </c>
      <c r="F4" s="2">
        <v>50196</v>
      </c>
      <c r="G4" s="3" t="s">
        <v>7</v>
      </c>
    </row>
    <row r="5" spans="1:7" x14ac:dyDescent="0.35">
      <c r="A5" s="2">
        <v>1000</v>
      </c>
      <c r="B5" s="2">
        <v>4810380</v>
      </c>
      <c r="C5" s="2">
        <v>5989941</v>
      </c>
      <c r="D5" s="2">
        <f>2629714+1329748</f>
        <v>3959462</v>
      </c>
      <c r="E5" s="2">
        <f>3199893+1563779</f>
        <v>4763672</v>
      </c>
      <c r="F5" s="2">
        <v>279759</v>
      </c>
      <c r="G5" s="3" t="s">
        <v>8</v>
      </c>
    </row>
    <row r="6" spans="1:7" x14ac:dyDescent="0.35">
      <c r="A6" s="2">
        <v>1500</v>
      </c>
      <c r="B6" s="2">
        <v>4712434</v>
      </c>
      <c r="C6" s="2">
        <v>8252809</v>
      </c>
      <c r="D6" s="2">
        <f>2767236+1223277</f>
        <v>3990513</v>
      </c>
      <c r="E6" s="2">
        <f>4686260+2075112</f>
        <v>6761372</v>
      </c>
      <c r="F6" s="2">
        <v>489956</v>
      </c>
      <c r="G6" s="2" t="s">
        <v>6</v>
      </c>
    </row>
    <row r="7" spans="1:7" x14ac:dyDescent="0.35">
      <c r="A7" s="2">
        <v>2000</v>
      </c>
      <c r="B7" s="2">
        <v>4806023</v>
      </c>
      <c r="C7" s="2">
        <v>10815569</v>
      </c>
      <c r="D7" s="2">
        <f>3302999+910322</f>
        <v>4213321</v>
      </c>
      <c r="E7" s="2">
        <f>7186804+1961017</f>
        <v>9147821</v>
      </c>
      <c r="F7" s="2">
        <v>764306</v>
      </c>
    </row>
    <row r="8" spans="1:7" x14ac:dyDescent="0.35">
      <c r="A8" s="2">
        <v>2500</v>
      </c>
      <c r="B8" s="2">
        <v>4914530</v>
      </c>
      <c r="C8" s="2">
        <v>13520933</v>
      </c>
      <c r="D8" s="2">
        <f>3615261+799555</f>
        <v>4414816</v>
      </c>
      <c r="E8" s="2">
        <f>9651431+2105797</f>
        <v>11757228</v>
      </c>
      <c r="F8" s="2">
        <v>1041047</v>
      </c>
    </row>
    <row r="9" spans="1:7" x14ac:dyDescent="0.35">
      <c r="A9" s="2">
        <v>3000</v>
      </c>
      <c r="B9" s="2">
        <v>4984345</v>
      </c>
      <c r="C9" s="2">
        <v>16197399</v>
      </c>
      <c r="D9" s="2">
        <f>4028418+575856</f>
        <v>4604274</v>
      </c>
      <c r="E9" s="2">
        <f>12724596+1810478</f>
        <v>14535074</v>
      </c>
      <c r="F9" s="2">
        <v>1398839</v>
      </c>
    </row>
    <row r="10" spans="1:7" x14ac:dyDescent="0.35">
      <c r="A10" s="2">
        <v>3500</v>
      </c>
      <c r="B10" s="2">
        <v>4702594</v>
      </c>
      <c r="C10" s="2">
        <v>17619912</v>
      </c>
      <c r="D10" s="2">
        <f>4013006+375402</f>
        <v>4388408</v>
      </c>
      <c r="E10" s="2">
        <f>14651567+1368311</f>
        <v>16019878</v>
      </c>
      <c r="F10" s="2">
        <v>1580937</v>
      </c>
    </row>
    <row r="11" spans="1:7" x14ac:dyDescent="0.35">
      <c r="A11" s="2">
        <v>4000</v>
      </c>
      <c r="B11" s="2">
        <v>4118481</v>
      </c>
      <c r="C11" s="2">
        <v>17487070</v>
      </c>
      <c r="D11" s="2">
        <f>3710670+168064</f>
        <v>3878734</v>
      </c>
      <c r="E11" s="2">
        <f>15369396+703533</f>
        <v>16072929</v>
      </c>
      <c r="F11" s="2">
        <v>1679127</v>
      </c>
    </row>
    <row r="12" spans="1:7" x14ac:dyDescent="0.35">
      <c r="A12" s="2">
        <v>4500</v>
      </c>
      <c r="B12" s="2">
        <v>3515457</v>
      </c>
      <c r="C12" s="2">
        <v>16757918</v>
      </c>
      <c r="D12" s="2">
        <v>3165674</v>
      </c>
      <c r="E12" s="2">
        <v>14566569</v>
      </c>
      <c r="F12" s="2">
        <v>1673264</v>
      </c>
    </row>
    <row r="13" spans="1:7" x14ac:dyDescent="0.35">
      <c r="A13" s="2">
        <v>5000</v>
      </c>
      <c r="B13" s="2">
        <v>4721071</v>
      </c>
      <c r="C13" s="2">
        <v>25796358</v>
      </c>
      <c r="D13" s="2">
        <v>4450979</v>
      </c>
      <c r="E13" s="2">
        <v>23495114</v>
      </c>
      <c r="F13" s="2">
        <v>2971338</v>
      </c>
    </row>
    <row r="14" spans="1:7" x14ac:dyDescent="0.35">
      <c r="A14" s="2">
        <v>6000</v>
      </c>
      <c r="B14" s="2">
        <v>2889195</v>
      </c>
      <c r="C14" s="2">
        <v>18646580</v>
      </c>
      <c r="D14" s="2">
        <v>2676159</v>
      </c>
      <c r="E14" s="2">
        <v>16533232</v>
      </c>
      <c r="F14" s="2">
        <v>2380818</v>
      </c>
    </row>
    <row r="15" spans="1:7" x14ac:dyDescent="0.35">
      <c r="A15" s="2">
        <v>7000</v>
      </c>
      <c r="B15" s="2">
        <v>1588929</v>
      </c>
      <c r="C15" s="2">
        <v>11846456</v>
      </c>
      <c r="D15" s="2">
        <v>1447931</v>
      </c>
      <c r="E15" s="2">
        <v>10291984</v>
      </c>
      <c r="F15" s="2">
        <v>1651896</v>
      </c>
    </row>
    <row r="16" spans="1:7" x14ac:dyDescent="0.35">
      <c r="A16" s="2">
        <v>8000</v>
      </c>
      <c r="B16" s="2">
        <v>894935</v>
      </c>
      <c r="C16" s="2">
        <v>7567219</v>
      </c>
      <c r="D16" s="2">
        <v>795556</v>
      </c>
      <c r="E16" s="2">
        <v>6263872</v>
      </c>
      <c r="F16" s="2">
        <v>1122814</v>
      </c>
    </row>
    <row r="17" spans="1:7" x14ac:dyDescent="0.35">
      <c r="A17" s="2">
        <v>9000</v>
      </c>
      <c r="B17" s="2">
        <v>523326</v>
      </c>
      <c r="C17" s="2">
        <v>4954837</v>
      </c>
      <c r="D17" s="2">
        <v>439928</v>
      </c>
      <c r="E17" s="2">
        <v>3777491</v>
      </c>
      <c r="F17" s="2">
        <v>781549</v>
      </c>
    </row>
    <row r="18" spans="1:7" x14ac:dyDescent="0.35">
      <c r="A18" s="2">
        <v>10000</v>
      </c>
      <c r="B18" s="2">
        <v>983218</v>
      </c>
      <c r="C18" s="2">
        <v>11679763</v>
      </c>
      <c r="D18" s="2">
        <v>730739</v>
      </c>
      <c r="E18" s="2">
        <v>7172156</v>
      </c>
      <c r="F18" s="2">
        <v>2039543</v>
      </c>
    </row>
    <row r="19" spans="1:7" x14ac:dyDescent="0.35">
      <c r="A19" s="2">
        <v>15000</v>
      </c>
      <c r="B19" s="2">
        <v>324169</v>
      </c>
      <c r="C19" s="2">
        <v>5562631</v>
      </c>
      <c r="D19" s="2">
        <v>209410</v>
      </c>
      <c r="E19" s="2">
        <v>2590932</v>
      </c>
      <c r="F19" s="2">
        <v>1165201</v>
      </c>
    </row>
    <row r="20" spans="1:7" x14ac:dyDescent="0.35">
      <c r="A20" s="2">
        <v>20000</v>
      </c>
      <c r="B20" s="2">
        <v>252354</v>
      </c>
      <c r="C20" s="2">
        <v>6084529</v>
      </c>
      <c r="D20" s="2">
        <v>156274</v>
      </c>
      <c r="E20" s="2">
        <v>2435160</v>
      </c>
      <c r="F20" s="2">
        <v>1525521</v>
      </c>
    </row>
    <row r="21" spans="1:7" x14ac:dyDescent="0.35">
      <c r="A21" s="2">
        <v>30000</v>
      </c>
      <c r="B21" s="2">
        <v>152932</v>
      </c>
      <c r="C21" s="2">
        <v>5758342</v>
      </c>
      <c r="D21" s="2">
        <v>94057</v>
      </c>
      <c r="E21" s="2">
        <v>2102804</v>
      </c>
      <c r="F21" s="2">
        <v>1833798</v>
      </c>
    </row>
    <row r="22" spans="1:7" x14ac:dyDescent="0.35">
      <c r="A22" s="2">
        <v>50000</v>
      </c>
      <c r="B22" s="2">
        <v>65403</v>
      </c>
      <c r="C22" s="2">
        <v>4340688</v>
      </c>
      <c r="D22" s="2">
        <v>42850</v>
      </c>
      <c r="E22" s="2">
        <v>1415540</v>
      </c>
      <c r="F22" s="2">
        <v>1812721</v>
      </c>
    </row>
    <row r="23" spans="1:7" x14ac:dyDescent="0.35">
      <c r="A23" s="2">
        <v>100000</v>
      </c>
      <c r="B23" s="2">
        <v>14114</v>
      </c>
      <c r="C23" s="2">
        <v>1863390</v>
      </c>
      <c r="D23" s="2">
        <v>9774</v>
      </c>
      <c r="E23" s="2">
        <v>463227</v>
      </c>
      <c r="F23" s="2">
        <v>935235</v>
      </c>
    </row>
    <row r="24" spans="1:7" x14ac:dyDescent="0.35">
      <c r="A24" s="2">
        <v>200000</v>
      </c>
      <c r="B24" s="2">
        <v>3199</v>
      </c>
      <c r="C24" s="2">
        <v>893049</v>
      </c>
      <c r="D24" s="2">
        <v>2240</v>
      </c>
      <c r="E24" s="2">
        <v>140748</v>
      </c>
      <c r="F24" s="2">
        <v>495908</v>
      </c>
    </row>
    <row r="25" spans="1:7" x14ac:dyDescent="0.35">
      <c r="A25" s="2">
        <v>500000</v>
      </c>
      <c r="B25" s="2">
        <v>416</v>
      </c>
      <c r="C25" s="2">
        <v>278810</v>
      </c>
      <c r="D25" s="2">
        <v>287</v>
      </c>
      <c r="E25" s="2">
        <v>17596</v>
      </c>
      <c r="F25" s="2">
        <v>164968</v>
      </c>
    </row>
    <row r="26" spans="1:7" x14ac:dyDescent="0.35">
      <c r="A26" s="2">
        <v>1000000</v>
      </c>
      <c r="B26" s="2">
        <v>148</v>
      </c>
      <c r="C26" s="2">
        <v>289224</v>
      </c>
      <c r="D26" s="2">
        <v>103</v>
      </c>
      <c r="E26" s="2">
        <v>4439</v>
      </c>
      <c r="F26" s="2">
        <v>180198</v>
      </c>
    </row>
    <row r="27" spans="1:7" x14ac:dyDescent="0.35">
      <c r="A27" s="2">
        <v>-999</v>
      </c>
      <c r="B27" s="2">
        <f>SUM(B2:B26)</f>
        <v>56528817</v>
      </c>
      <c r="C27" s="2">
        <f t="shared" ref="C27:E27" si="0">SUM(C2:C26)</f>
        <v>215289908</v>
      </c>
      <c r="D27" s="2">
        <f t="shared" si="0"/>
        <v>49703042</v>
      </c>
      <c r="E27" s="2">
        <f t="shared" si="0"/>
        <v>173635758</v>
      </c>
      <c r="G27" s="3" t="s">
        <v>11</v>
      </c>
    </row>
    <row r="28" spans="1:7" x14ac:dyDescent="0.35">
      <c r="A28" s="2">
        <v>-999</v>
      </c>
      <c r="B28" s="2">
        <v>56528817</v>
      </c>
      <c r="C28" s="2">
        <v>215289908</v>
      </c>
      <c r="D28" s="2">
        <f>49842862-139820</f>
        <v>49703042</v>
      </c>
      <c r="E28" s="2">
        <f>174339032-703274</f>
        <v>173635758</v>
      </c>
      <c r="G28" s="3" t="s">
        <v>12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2022-05-18T21:50:14Z</dcterms:modified>
</cp:coreProperties>
</file>