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E8D235CE-7445-43C9-9DF3-654F241E3576}" xr6:coauthVersionLast="47" xr6:coauthVersionMax="47" xr10:uidLastSave="{00000000-0000-0000-0000-000000000000}"/>
  <bookViews>
    <workbookView xWindow="21970" yWindow="-7480" windowWidth="1847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C28" i="1"/>
  <c r="D28" i="1"/>
  <c r="E28" i="1"/>
  <c r="B28" i="1"/>
  <c r="F12" i="1"/>
  <c r="F11" i="1"/>
  <c r="F10" i="1"/>
  <c r="F9" i="1"/>
  <c r="F4" i="1"/>
  <c r="F5" i="1"/>
  <c r="F6" i="1"/>
  <c r="F7" i="1"/>
  <c r="F8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<sst xmlns="http://schemas.openxmlformats.org/spreadsheetml/2006/main" count="14" uniqueCount="14">
  <si>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</si>
  <si>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</si>
  <si>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</si>
  <si>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</si>
  <si>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</si>
  <si>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</si>
  <si>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</si>
  <si>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N_AGI, AGI, and salary_wage are from p. 30 of PDF</t>
  </si>
  <si>
    <t>N_salary_wage is from p. 31 of PDF</t>
  </si>
  <si>
    <t>tax</t>
  </si>
  <si>
    <t>N_salary_wage is taxable + nontaxable</t>
  </si>
  <si>
    <t>Taxes are from p. 33 of PDF</t>
  </si>
  <si>
    <t>total added</t>
  </si>
  <si>
    <t>total copied from pdf; subtacting richest nontaxble for N_salary_wage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</si>
</sst>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5" zoomScale="115" zoomScaleNormal="115" workbookViewId="0">
      <selection activeCell="G29" sqref="G29"/>
    </sheetView>
  </sheetViews>
  <sheetFormatPr defaultColWidth="8.90625" defaultRowHeight="14.5" x14ac:dyDescent="0.35"/>
  <cols>
    <col min="1" max="1" width="14.453125" style="2" bestFit="1" customWidth="1"/>
    <col min="2" max="2" width="11.453125" style="2" customWidth="1"/>
    <col min="3" max="3" width="12.36328125" style="2" bestFit="1" customWidth="1"/>
    <col min="4" max="4" width="11.453125" style="2" customWidth="1"/>
    <col min="5" max="5" width="12.36328125" style="2" bestFit="1" customWidth="1"/>
    <col min="6" max="6" width="11.453125" style="2" customWidth="1"/>
    <col min="7" max="7" width="8.90625" style="3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2" t="s">
        <v>5</v>
      </c>
    </row>
    <row r="2" spans="1:7" x14ac:dyDescent="0.35">
      <c r="A2" s="1">
        <v>-999</v>
      </c>
      <c r="B2" s="1">
        <v>433135</v>
      </c>
      <c r="C2" s="1">
        <v>-1521945</v>
      </c>
      <c r="D2" s="1">
        <v>105669</v>
      </c>
      <c r="E2" s="1">
        <v>248232</v>
      </c>
      <c r="F2" s="1"/>
      <c r="G2" s="2"/>
    </row>
    <row r="3" spans="1:7" x14ac:dyDescent="0.35">
      <c r="A3" s="2">
        <v>1</v>
      </c>
      <c r="B3" s="2">
        <v>3918975</v>
      </c>
      <c r="C3" s="2">
        <v>1275411</v>
      </c>
      <c r="D3" s="2">
        <v>3311859</v>
      </c>
      <c r="E3" s="2">
        <v>1116099</v>
      </c>
      <c r="F3" s="2">
        <v>0</v>
      </c>
      <c r="G3" s="3" t="s">
        <v>7</v>
      </c>
    </row>
    <row r="4" spans="1:7" x14ac:dyDescent="0.35">
      <c r="A4" s="2">
        <v>600</v>
      </c>
      <c r="B4" s="2">
        <v>2995694</v>
      </c>
      <c r="C4" s="2">
        <v>2392210</v>
      </c>
      <c r="D4" s="2">
        <f>1243883+1091267</f>
        <v>2335150</v>
      </c>
      <c r="E4" s="2">
        <v>1822914</v>
      </c>
      <c r="F4" s="2">
        <f>39035+64</f>
        <v>39099</v>
      </c>
      <c r="G4" s="3" t="s">
        <v>8</v>
      </c>
    </row>
    <row r="5" spans="1:7" x14ac:dyDescent="0.35">
      <c r="A5" s="2">
        <v>1000</v>
      </c>
      <c r="B5" s="2">
        <v>3955202</v>
      </c>
      <c r="C5" s="2">
        <v>4919509</v>
      </c>
      <c r="D5" s="2">
        <f>1957134+1160607</f>
        <v>3117741</v>
      </c>
      <c r="E5" s="2">
        <v>3752570</v>
      </c>
      <c r="F5" s="2">
        <f>190850+598</f>
        <v>191448</v>
      </c>
      <c r="G5" s="3" t="s">
        <v>10</v>
      </c>
    </row>
    <row r="6" spans="1:7" x14ac:dyDescent="0.35">
      <c r="A6" s="2">
        <v>1500</v>
      </c>
      <c r="B6" s="2">
        <v>3445332</v>
      </c>
      <c r="C6" s="2">
        <v>6015668</v>
      </c>
      <c r="D6" s="2">
        <f>1858057+930129</f>
        <v>2788186</v>
      </c>
      <c r="E6" s="2">
        <v>4641608</v>
      </c>
      <c r="F6" s="2">
        <f>307819+3469</f>
        <v>311288</v>
      </c>
      <c r="G6" s="3" t="s">
        <v>11</v>
      </c>
    </row>
    <row r="7" spans="1:7" x14ac:dyDescent="0.35">
      <c r="A7" s="2">
        <v>2000</v>
      </c>
      <c r="B7" s="2">
        <v>3510198</v>
      </c>
      <c r="C7" s="2">
        <v>7890382</v>
      </c>
      <c r="D7" s="2">
        <f>2221140+719999</f>
        <v>2941139</v>
      </c>
      <c r="E7" s="2">
        <v>6319678</v>
      </c>
      <c r="F7" s="2">
        <f>465825+6213</f>
        <v>472038</v>
      </c>
      <c r="G7" s="2" t="s">
        <v>6</v>
      </c>
    </row>
    <row r="8" spans="1:7" x14ac:dyDescent="0.35">
      <c r="A8" s="2">
        <v>2500</v>
      </c>
      <c r="B8" s="2">
        <v>3618010</v>
      </c>
      <c r="C8" s="2">
        <v>9943763</v>
      </c>
      <c r="D8" s="2">
        <f>2487657+634945</f>
        <v>3122602</v>
      </c>
      <c r="E8" s="2">
        <v>8250462</v>
      </c>
      <c r="F8" s="2">
        <f>674194+7671</f>
        <v>681865</v>
      </c>
    </row>
    <row r="9" spans="1:7" x14ac:dyDescent="0.35">
      <c r="A9" s="2">
        <v>3000</v>
      </c>
      <c r="B9" s="2">
        <v>3524841</v>
      </c>
      <c r="C9" s="2">
        <v>11446607</v>
      </c>
      <c r="D9" s="2">
        <f>2604392+520969</f>
        <v>3125361</v>
      </c>
      <c r="E9" s="2">
        <v>9761467</v>
      </c>
      <c r="F9" s="2">
        <f>854716+4016</f>
        <v>858732</v>
      </c>
    </row>
    <row r="10" spans="1:7" x14ac:dyDescent="0.35">
      <c r="A10" s="2">
        <v>3500</v>
      </c>
      <c r="B10" s="2">
        <v>3468730</v>
      </c>
      <c r="C10" s="2">
        <v>13005454</v>
      </c>
      <c r="D10" s="2">
        <f>2809373+338479</f>
        <v>3147852</v>
      </c>
      <c r="E10" s="2">
        <v>11344529</v>
      </c>
      <c r="F10" s="2">
        <f>1086795+2898</f>
        <v>1089693</v>
      </c>
    </row>
    <row r="11" spans="1:7" x14ac:dyDescent="0.35">
      <c r="A11" s="2">
        <v>4000</v>
      </c>
      <c r="B11" s="2">
        <v>3581471</v>
      </c>
      <c r="C11" s="2">
        <v>15218811</v>
      </c>
      <c r="D11" s="2">
        <f>3080582+223777</f>
        <v>3304359</v>
      </c>
      <c r="E11" s="2">
        <v>13578506</v>
      </c>
      <c r="F11" s="2">
        <f>1345363+1700</f>
        <v>1347063</v>
      </c>
    </row>
    <row r="12" spans="1:7" x14ac:dyDescent="0.35">
      <c r="A12" s="2">
        <v>4500</v>
      </c>
      <c r="B12" s="2">
        <v>3490098</v>
      </c>
      <c r="C12" s="2">
        <v>16582779</v>
      </c>
      <c r="D12" s="2">
        <f>3094048+137799</f>
        <v>3231847</v>
      </c>
      <c r="E12" s="2">
        <v>14831204</v>
      </c>
      <c r="F12" s="2">
        <f>1534831+1202</f>
        <v>1536033</v>
      </c>
    </row>
    <row r="13" spans="1:7" x14ac:dyDescent="0.35">
      <c r="A13" s="2">
        <v>5000</v>
      </c>
      <c r="B13" s="2">
        <v>6392580</v>
      </c>
      <c r="C13" s="2">
        <v>35067182</v>
      </c>
      <c r="D13" s="2">
        <v>5854425</v>
      </c>
      <c r="E13" s="2">
        <v>31903745</v>
      </c>
      <c r="F13" s="2">
        <v>3387218</v>
      </c>
    </row>
    <row r="14" spans="1:7" x14ac:dyDescent="0.35">
      <c r="A14" s="2">
        <v>6000</v>
      </c>
      <c r="B14" s="2">
        <v>5082962</v>
      </c>
      <c r="C14" s="2">
        <v>32926528</v>
      </c>
      <c r="D14" s="2">
        <v>4777251</v>
      </c>
      <c r="E14" s="2">
        <v>30148321</v>
      </c>
      <c r="F14" s="2">
        <v>3456460</v>
      </c>
    </row>
    <row r="15" spans="1:7" x14ac:dyDescent="0.35">
      <c r="A15" s="2">
        <v>7000</v>
      </c>
      <c r="B15" s="2">
        <v>3699701</v>
      </c>
      <c r="C15" s="2">
        <v>27640193</v>
      </c>
      <c r="D15" s="2">
        <v>3485581</v>
      </c>
      <c r="E15" s="2">
        <v>25084338</v>
      </c>
      <c r="F15" s="2">
        <v>3164644</v>
      </c>
    </row>
    <row r="16" spans="1:7" x14ac:dyDescent="0.35">
      <c r="A16" s="2">
        <v>8000</v>
      </c>
      <c r="B16" s="2">
        <v>2621189</v>
      </c>
      <c r="C16" s="2">
        <v>22202269</v>
      </c>
      <c r="D16" s="2">
        <v>2457275</v>
      </c>
      <c r="E16" s="2">
        <v>19937813</v>
      </c>
      <c r="F16" s="2">
        <v>2733038</v>
      </c>
    </row>
    <row r="17" spans="1:7" x14ac:dyDescent="0.35">
      <c r="A17" s="2">
        <v>9000</v>
      </c>
      <c r="B17" s="2">
        <v>1749953</v>
      </c>
      <c r="C17" s="2">
        <v>16566397</v>
      </c>
      <c r="D17" s="2">
        <v>1621101</v>
      </c>
      <c r="E17" s="2">
        <v>14603831</v>
      </c>
      <c r="F17" s="2">
        <v>2168346</v>
      </c>
    </row>
    <row r="18" spans="1:7" x14ac:dyDescent="0.35">
      <c r="A18" s="2">
        <v>10000</v>
      </c>
      <c r="B18" s="2">
        <v>3208968</v>
      </c>
      <c r="C18" s="2">
        <v>37688216</v>
      </c>
      <c r="D18" s="2">
        <v>2832826</v>
      </c>
      <c r="E18" s="2">
        <v>30361294</v>
      </c>
      <c r="F18" s="2">
        <v>5520778</v>
      </c>
    </row>
    <row r="19" spans="1:7" x14ac:dyDescent="0.35">
      <c r="A19" s="2">
        <v>15000</v>
      </c>
      <c r="B19" s="2">
        <v>707192</v>
      </c>
      <c r="C19" s="2">
        <v>12090813</v>
      </c>
      <c r="D19" s="2">
        <v>524782</v>
      </c>
      <c r="E19" s="2">
        <v>7232382</v>
      </c>
      <c r="F19" s="2">
        <v>2126444</v>
      </c>
    </row>
    <row r="20" spans="1:7" x14ac:dyDescent="0.35">
      <c r="A20" s="2">
        <v>20000</v>
      </c>
      <c r="B20" s="2">
        <v>301705</v>
      </c>
      <c r="C20" s="2">
        <v>6704170</v>
      </c>
      <c r="D20" s="2">
        <v>200730</v>
      </c>
      <c r="E20" s="2">
        <v>3251085</v>
      </c>
      <c r="F20" s="2">
        <v>1345883</v>
      </c>
    </row>
    <row r="21" spans="1:7" x14ac:dyDescent="0.35">
      <c r="A21" s="2">
        <v>25000</v>
      </c>
      <c r="B21" s="2">
        <v>422663</v>
      </c>
      <c r="C21" s="2">
        <v>14163567</v>
      </c>
      <c r="D21" s="2">
        <v>266159</v>
      </c>
      <c r="E21" s="2">
        <v>5715734</v>
      </c>
      <c r="F21" s="2">
        <v>3606973</v>
      </c>
    </row>
    <row r="22" spans="1:7" x14ac:dyDescent="0.35">
      <c r="A22" s="2">
        <v>50000</v>
      </c>
      <c r="B22" s="2">
        <v>114852</v>
      </c>
      <c r="C22" s="2">
        <v>7558857</v>
      </c>
      <c r="D22" s="2">
        <v>72019</v>
      </c>
      <c r="E22" s="2">
        <v>2498934</v>
      </c>
      <c r="F22" s="2">
        <v>2684160</v>
      </c>
    </row>
    <row r="23" spans="1:7" x14ac:dyDescent="0.35">
      <c r="A23" s="2">
        <v>100000</v>
      </c>
      <c r="B23" s="2">
        <v>17537</v>
      </c>
      <c r="C23" s="2">
        <v>2089977</v>
      </c>
      <c r="D23" s="2">
        <v>11327</v>
      </c>
      <c r="E23" s="2">
        <v>545850</v>
      </c>
      <c r="F23" s="2">
        <v>878259</v>
      </c>
    </row>
    <row r="24" spans="1:7" x14ac:dyDescent="0.35">
      <c r="A24" s="2">
        <v>150000</v>
      </c>
      <c r="B24" s="2">
        <v>4497</v>
      </c>
      <c r="C24" s="2">
        <v>768001</v>
      </c>
      <c r="D24" s="2">
        <v>2983</v>
      </c>
      <c r="E24" s="2">
        <v>168218</v>
      </c>
      <c r="F24" s="2">
        <v>338923</v>
      </c>
    </row>
    <row r="25" spans="1:7" x14ac:dyDescent="0.35">
      <c r="A25" s="2">
        <v>200000</v>
      </c>
      <c r="B25" s="2">
        <v>4810</v>
      </c>
      <c r="C25" s="2">
        <v>1371895</v>
      </c>
      <c r="D25" s="2">
        <v>3132</v>
      </c>
      <c r="E25" s="2">
        <v>206774</v>
      </c>
      <c r="F25" s="2">
        <v>638554</v>
      </c>
    </row>
    <row r="26" spans="1:7" x14ac:dyDescent="0.35">
      <c r="A26" s="2">
        <v>500000</v>
      </c>
      <c r="B26" s="2">
        <v>722</v>
      </c>
      <c r="C26" s="2">
        <v>481742</v>
      </c>
      <c r="D26" s="2">
        <v>498</v>
      </c>
      <c r="E26" s="2">
        <v>31276</v>
      </c>
      <c r="F26" s="2">
        <v>232998</v>
      </c>
    </row>
    <row r="27" spans="1:7" x14ac:dyDescent="0.35">
      <c r="A27" s="2">
        <v>1000000</v>
      </c>
      <c r="B27" s="2">
        <v>280</v>
      </c>
      <c r="C27" s="2">
        <v>606523</v>
      </c>
      <c r="D27" s="2">
        <v>170</v>
      </c>
      <c r="E27" s="2">
        <v>13348</v>
      </c>
      <c r="F27" s="2">
        <v>278271</v>
      </c>
    </row>
    <row r="28" spans="1:7" x14ac:dyDescent="0.35">
      <c r="A28" s="2">
        <v>-999</v>
      </c>
      <c r="B28" s="2">
        <f>SUM(B2:B27)</f>
        <v>60271297</v>
      </c>
      <c r="C28" s="2">
        <f t="shared" ref="C28:E28" si="0">SUM(C2:C27)</f>
        <v>305094979</v>
      </c>
      <c r="D28" s="2">
        <f t="shared" si="0"/>
        <v>52642024</v>
      </c>
      <c r="E28" s="2">
        <f t="shared" si="0"/>
        <v>247370212</v>
      </c>
      <c r="G28" s="3" t="s">
        <v>12</v>
      </c>
    </row>
    <row r="29" spans="1:7" x14ac:dyDescent="0.35">
      <c r="A29" s="2">
        <v>-999</v>
      </c>
      <c r="B29" s="2">
        <v>60271297</v>
      </c>
      <c r="C29" s="2">
        <v>305094979</v>
      </c>
      <c r="D29" s="2">
        <f>52850938-208914</f>
        <v>52642024</v>
      </c>
      <c r="E29" s="2">
        <v>247370212</v>
      </c>
      <c r="G29" s="3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2022-05-18T21:09:43Z</dcterms:modified>
</cp:coreProperties>
</file>