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Tij" sheetId="1" r:id="rId4"/>
    <sheet state="visible" name="dCTRSjr" sheetId="2" r:id="rId5"/>
    <sheet state="visible" name="CTratCTjt" sheetId="3" r:id="rId6"/>
    <sheet state="visible" name="CEntierroRSrt" sheetId="4" r:id="rId7"/>
    <sheet state="visible" name="qGeneradait" sheetId="5" r:id="rId8"/>
    <sheet state="visible" name="capacity data" sheetId="6" r:id="rId9"/>
    <sheet state="visible" name="other cost data" sheetId="7" r:id="rId10"/>
  </sheets>
  <definedNames/>
  <calcPr/>
</workbook>
</file>

<file path=xl/sharedStrings.xml><?xml version="1.0" encoding="utf-8"?>
<sst xmlns="http://schemas.openxmlformats.org/spreadsheetml/2006/main" count="101" uniqueCount="48">
  <si>
    <t>CT1</t>
  </si>
  <si>
    <t>CT2</t>
  </si>
  <si>
    <t>CT3</t>
  </si>
  <si>
    <t>EM1</t>
  </si>
  <si>
    <t>EM2</t>
  </si>
  <si>
    <t>EM3</t>
  </si>
  <si>
    <t>EM4</t>
  </si>
  <si>
    <t>EM5</t>
  </si>
  <si>
    <t>EM6</t>
  </si>
  <si>
    <t>EM7</t>
  </si>
  <si>
    <t>EM8</t>
  </si>
  <si>
    <t>EM9</t>
  </si>
  <si>
    <t>EM10</t>
  </si>
  <si>
    <t>EM11</t>
  </si>
  <si>
    <t>EM12</t>
  </si>
  <si>
    <t>EM13</t>
  </si>
  <si>
    <t>EM14</t>
  </si>
  <si>
    <t>EM15</t>
  </si>
  <si>
    <t>EM16</t>
  </si>
  <si>
    <t>EM17</t>
  </si>
  <si>
    <t>EM18</t>
  </si>
  <si>
    <t>EM19</t>
  </si>
  <si>
    <t>EM20</t>
  </si>
  <si>
    <t>EM21</t>
  </si>
  <si>
    <t>EM22</t>
  </si>
  <si>
    <t>EM23</t>
  </si>
  <si>
    <t>EM24</t>
  </si>
  <si>
    <t>EM25</t>
  </si>
  <si>
    <t>EM26</t>
  </si>
  <si>
    <t>EM27</t>
  </si>
  <si>
    <t>EM28</t>
  </si>
  <si>
    <t>EM29</t>
  </si>
  <si>
    <t>EM30</t>
  </si>
  <si>
    <t>EM31</t>
  </si>
  <si>
    <t>EM32</t>
  </si>
  <si>
    <t>RS1</t>
  </si>
  <si>
    <t>RS2</t>
  </si>
  <si>
    <t>RS3</t>
  </si>
  <si>
    <t>mMaxCTj</t>
  </si>
  <si>
    <t>mMaxAlmacenCTj</t>
  </si>
  <si>
    <t>mMaxTratAlmacenCTj</t>
  </si>
  <si>
    <t>mMaxRSr</t>
  </si>
  <si>
    <t>mMaxAlmacenRSr</t>
  </si>
  <si>
    <t>CAlmacenCTj</t>
  </si>
  <si>
    <t>CTratAlmacenCTj</t>
  </si>
  <si>
    <t>CAlmacenRSr</t>
  </si>
  <si>
    <t>Periodos (semanas)</t>
  </si>
  <si>
    <t>CTranst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</si>
</sst>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&quot;Google Sans&quot;"/>
    </font>
    <font>
      <color rgb="FF000000"/>
      <name val="Roboto"/>
    </font>
    <font>
      <sz val="11.0"/>
      <color rgb="FF000000"/>
      <name val="Calibri"/>
    </font>
    <font>
      <color rgb="FF21212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2" numFmtId="2" xfId="0" applyAlignment="1" applyBorder="1" applyFont="1" applyNumberFormat="1">
      <alignment horizontal="center" shrinkToFit="0" wrapText="1"/>
    </xf>
    <xf borderId="2" fillId="0" fontId="2" numFmtId="2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3" fillId="0" fontId="2" numFmtId="2" xfId="0" applyAlignment="1" applyBorder="1" applyFont="1" applyNumberFormat="1">
      <alignment horizontal="center" shrinkToFit="0" wrapText="1"/>
    </xf>
    <xf borderId="4" fillId="0" fontId="2" numFmtId="2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readingOrder="0" vertical="center"/>
    </xf>
    <xf borderId="1" fillId="2" fontId="3" numFmtId="4" xfId="0" applyAlignment="1" applyBorder="1" applyFill="1" applyFont="1" applyNumberFormat="1">
      <alignment horizontal="center"/>
    </xf>
    <xf borderId="2" fillId="2" fontId="3" numFmtId="4" xfId="0" applyAlignment="1" applyBorder="1" applyFont="1" applyNumberFormat="1">
      <alignment horizontal="center"/>
    </xf>
    <xf borderId="2" fillId="0" fontId="2" numFmtId="4" xfId="0" applyAlignment="1" applyBorder="1" applyFont="1" applyNumberFormat="1">
      <alignment horizontal="center" shrinkToFit="0" wrapText="1"/>
    </xf>
    <xf borderId="1" fillId="0" fontId="2" numFmtId="164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 readingOrder="0"/>
    </xf>
    <xf borderId="0" fillId="2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5" numFmtId="2" xfId="0" applyAlignment="1" applyBorder="1" applyFont="1" applyNumberForma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1" numFmtId="3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5" fillId="0" fontId="1" numFmtId="0" xfId="0" applyAlignment="1" applyBorder="1" applyFont="1">
      <alignment horizontal="center" readingOrder="0"/>
    </xf>
    <xf borderId="6" fillId="0" fontId="7" numFmtId="0" xfId="0" applyBorder="1" applyFont="1"/>
    <xf borderId="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5.38"/>
    <col customWidth="1" min="3" max="3" width="21.38"/>
    <col customWidth="1" min="4" max="4" width="18.25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>
        <v>30.13540665</v>
      </c>
      <c r="C2" s="4">
        <v>47.06579565</v>
      </c>
      <c r="D2" s="4">
        <v>16.71616809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2" t="s">
        <v>4</v>
      </c>
      <c r="B3" s="6">
        <v>29.57066052</v>
      </c>
      <c r="C3" s="7">
        <v>46.63413391</v>
      </c>
      <c r="D3" s="7">
        <v>17.39133263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2" t="s">
        <v>5</v>
      </c>
      <c r="B4" s="6">
        <v>28.42252704</v>
      </c>
      <c r="C4" s="7">
        <v>4.53552358</v>
      </c>
      <c r="D4" s="7">
        <v>15.55444649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2" t="s">
        <v>6</v>
      </c>
      <c r="B5" s="6">
        <v>2.91767565</v>
      </c>
      <c r="C5" s="7">
        <v>46.18291345</v>
      </c>
      <c r="D5" s="7">
        <v>16.63270059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2" t="s">
        <v>7</v>
      </c>
      <c r="B6" s="6">
        <v>46.37293827</v>
      </c>
      <c r="C6" s="7">
        <v>61.77037236</v>
      </c>
      <c r="D6" s="7">
        <v>25.74783989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2" t="s">
        <v>8</v>
      </c>
      <c r="B7" s="6">
        <v>27.39041807</v>
      </c>
      <c r="C7" s="7">
        <v>44.60411049</v>
      </c>
      <c r="D7" s="7">
        <v>17.59026181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2" t="s">
        <v>9</v>
      </c>
      <c r="B8" s="6">
        <v>52.23155528</v>
      </c>
      <c r="C8" s="7">
        <v>69.45802935</v>
      </c>
      <c r="D8" s="7">
        <v>38.27117416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2" t="s">
        <v>10</v>
      </c>
      <c r="B9" s="6">
        <v>20.23033957</v>
      </c>
      <c r="C9" s="7">
        <v>37.48509775</v>
      </c>
      <c r="D9" s="7">
        <v>15.01987835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2" t="s">
        <v>11</v>
      </c>
      <c r="B10" s="6">
        <v>24.92370546</v>
      </c>
      <c r="C10" s="7">
        <v>41.52838954</v>
      </c>
      <c r="D10" s="7">
        <v>11.35221749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2" t="s">
        <v>12</v>
      </c>
      <c r="B11" s="6">
        <v>26.16161792</v>
      </c>
      <c r="C11" s="7">
        <v>43.41081146</v>
      </c>
      <c r="D11" s="7">
        <v>1.73808519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2" t="s">
        <v>13</v>
      </c>
      <c r="B12" s="6">
        <v>31.35634672</v>
      </c>
      <c r="C12" s="7">
        <v>48.07665801</v>
      </c>
      <c r="D12" s="7">
        <v>16.26760202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2" t="s">
        <v>14</v>
      </c>
      <c r="B13" s="6">
        <v>22.27376185</v>
      </c>
      <c r="C13" s="7">
        <v>39.60204558</v>
      </c>
      <c r="D13" s="7">
        <v>17.16168017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2" t="s">
        <v>15</v>
      </c>
      <c r="B14" s="6">
        <v>29.96651616</v>
      </c>
      <c r="C14" s="7">
        <v>47.27410128</v>
      </c>
      <c r="D14" s="7">
        <v>2.08099172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2" t="s">
        <v>16</v>
      </c>
      <c r="B15" s="6">
        <v>23.73372904</v>
      </c>
      <c r="C15" s="7">
        <v>41.00738193</v>
      </c>
      <c r="D15" s="7">
        <v>16.55787749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2" t="s">
        <v>17</v>
      </c>
      <c r="B16" s="6">
        <v>22.13560336</v>
      </c>
      <c r="C16" s="7">
        <v>39.37874658</v>
      </c>
      <c r="D16" s="7">
        <v>15.42931146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2" t="s">
        <v>18</v>
      </c>
      <c r="B17" s="6">
        <v>31.21892893</v>
      </c>
      <c r="C17" s="7">
        <v>47.78203198</v>
      </c>
      <c r="D17" s="7">
        <v>15.31452061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2" t="s">
        <v>19</v>
      </c>
      <c r="B18" s="6">
        <v>41.28601924</v>
      </c>
      <c r="C18" s="7">
        <v>13.22842318</v>
      </c>
      <c r="D18" s="7">
        <v>25.48096372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2" t="s">
        <v>20</v>
      </c>
      <c r="B19" s="6">
        <v>99.34262039</v>
      </c>
      <c r="C19" s="7">
        <v>2.69301934</v>
      </c>
      <c r="D19" s="7">
        <v>14.68075977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2" t="s">
        <v>21</v>
      </c>
      <c r="B20" s="6">
        <v>26.44295303</v>
      </c>
      <c r="C20" s="7">
        <v>43.57612278</v>
      </c>
      <c r="D20" s="7">
        <v>16.09662441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2" t="s">
        <v>22</v>
      </c>
      <c r="B21" s="6">
        <v>41.84059075</v>
      </c>
      <c r="C21" s="7">
        <v>58.63852196</v>
      </c>
      <c r="D21" s="7">
        <v>25.64496884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2" t="s">
        <v>23</v>
      </c>
      <c r="B22" s="6">
        <v>80.75631168</v>
      </c>
      <c r="C22" s="7">
        <v>25.41583418</v>
      </c>
      <c r="D22" s="7">
        <v>17.74750036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2" t="s">
        <v>24</v>
      </c>
      <c r="B23" s="6">
        <v>33.37396439</v>
      </c>
      <c r="C23" s="7">
        <v>50.60359604</v>
      </c>
      <c r="D23" s="7">
        <v>21.93426024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2" t="s">
        <v>25</v>
      </c>
      <c r="B24" s="6">
        <v>2.44198915</v>
      </c>
      <c r="C24" s="7">
        <v>41.65078038</v>
      </c>
      <c r="D24" s="7">
        <v>16.21298409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2" t="s">
        <v>26</v>
      </c>
      <c r="B25" s="6">
        <v>23.96830784</v>
      </c>
      <c r="C25" s="7">
        <v>41.29881084</v>
      </c>
      <c r="D25" s="7">
        <v>17.96127631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2" t="s">
        <v>27</v>
      </c>
      <c r="B26" s="6">
        <v>31.01283195</v>
      </c>
      <c r="C26" s="7">
        <v>47.76170605</v>
      </c>
      <c r="D26" s="7">
        <v>16.17181066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2" t="s">
        <v>28</v>
      </c>
      <c r="B27" s="6">
        <v>22.77900192</v>
      </c>
      <c r="C27" s="7">
        <v>40.10009333</v>
      </c>
      <c r="D27" s="7">
        <v>17.15345111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2" t="s">
        <v>29</v>
      </c>
      <c r="B28" s="6">
        <v>45.82434072</v>
      </c>
      <c r="C28" s="7">
        <v>63.12109282</v>
      </c>
      <c r="D28" s="7">
        <v>33.41350299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2" t="s">
        <v>30</v>
      </c>
      <c r="B29" s="6">
        <v>39.30379168</v>
      </c>
      <c r="C29" s="7">
        <v>55.30366581</v>
      </c>
      <c r="D29" s="7">
        <v>20.24628398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2" t="s">
        <v>31</v>
      </c>
      <c r="B30" s="6">
        <v>32.69521183</v>
      </c>
      <c r="C30" s="7">
        <v>49.87280455</v>
      </c>
      <c r="D30" s="7">
        <v>2.07837951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2" t="s">
        <v>32</v>
      </c>
      <c r="B31" s="6">
        <v>34.26239387</v>
      </c>
      <c r="C31" s="7">
        <v>51.41705318</v>
      </c>
      <c r="D31" s="7">
        <v>21.74455822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2" t="s">
        <v>33</v>
      </c>
      <c r="B32" s="6">
        <v>37.48263545</v>
      </c>
      <c r="C32" s="7">
        <v>54.10315509</v>
      </c>
      <c r="D32" s="7">
        <v>20.85878199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2" t="s">
        <v>34</v>
      </c>
      <c r="B33" s="6">
        <v>25.41193977</v>
      </c>
      <c r="C33" s="7">
        <v>42.57976576</v>
      </c>
      <c r="D33" s="7">
        <v>15.91407771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2.5"/>
    <col customWidth="1" min="3" max="3" width="21.88"/>
    <col customWidth="1" min="4" max="4" width="20.63"/>
  </cols>
  <sheetData>
    <row r="1">
      <c r="B1" s="1" t="s">
        <v>35</v>
      </c>
      <c r="C1" s="1" t="s">
        <v>36</v>
      </c>
      <c r="D1" s="1" t="s">
        <v>37</v>
      </c>
    </row>
    <row r="2">
      <c r="A2" s="8" t="s">
        <v>0</v>
      </c>
      <c r="B2" s="9">
        <v>34.74116526</v>
      </c>
      <c r="C2" s="10">
        <v>15.10798697</v>
      </c>
      <c r="D2" s="11">
        <v>41.63006222</v>
      </c>
    </row>
    <row r="3">
      <c r="A3" s="8" t="s">
        <v>1</v>
      </c>
      <c r="B3" s="9">
        <v>52.09173857</v>
      </c>
      <c r="C3" s="10">
        <v>80.86093883</v>
      </c>
      <c r="D3" s="11">
        <v>58.43355119</v>
      </c>
    </row>
    <row r="4">
      <c r="A4" s="8" t="s">
        <v>2</v>
      </c>
      <c r="B4" s="9">
        <v>26.28450821</v>
      </c>
      <c r="C4" s="10">
        <v>29.79053801</v>
      </c>
      <c r="D4" s="11">
        <v>25.48346164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B1" s="1">
        <v>1.0</v>
      </c>
      <c r="C1" s="1">
        <v>2.0</v>
      </c>
      <c r="D1" s="1">
        <v>3.0</v>
      </c>
      <c r="E1" s="1">
        <v>4.0</v>
      </c>
    </row>
    <row r="2">
      <c r="A2" s="8" t="s">
        <v>0</v>
      </c>
      <c r="B2" s="12">
        <v>1.386</v>
      </c>
      <c r="C2" s="12">
        <v>1.386</v>
      </c>
      <c r="D2" s="12">
        <v>1.386</v>
      </c>
      <c r="E2" s="12">
        <v>1.386</v>
      </c>
    </row>
    <row r="3">
      <c r="A3" s="8" t="s">
        <v>1</v>
      </c>
      <c r="B3" s="13">
        <v>0.823</v>
      </c>
      <c r="C3" s="13">
        <v>0.823</v>
      </c>
      <c r="D3" s="13">
        <v>0.823</v>
      </c>
      <c r="E3" s="13">
        <v>0.823</v>
      </c>
    </row>
    <row r="4">
      <c r="A4" s="8" t="s">
        <v>2</v>
      </c>
      <c r="B4" s="13">
        <v>1.8</v>
      </c>
      <c r="C4" s="13">
        <v>1.8</v>
      </c>
      <c r="D4" s="13">
        <v>1.8</v>
      </c>
      <c r="E4" s="13">
        <v>1.8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3.0</v>
      </c>
      <c r="E1" s="1">
        <v>4.0</v>
      </c>
    </row>
    <row r="2">
      <c r="A2" s="1" t="s">
        <v>35</v>
      </c>
      <c r="B2" s="1">
        <v>0.016</v>
      </c>
      <c r="C2" s="1">
        <v>0.016</v>
      </c>
      <c r="D2" s="1">
        <v>0.016</v>
      </c>
      <c r="E2" s="1">
        <v>0.016</v>
      </c>
    </row>
    <row r="3">
      <c r="A3" s="1" t="s">
        <v>36</v>
      </c>
      <c r="B3" s="1">
        <v>0.02</v>
      </c>
      <c r="C3" s="1">
        <v>0.02</v>
      </c>
      <c r="D3" s="1">
        <v>0.02</v>
      </c>
      <c r="E3" s="1">
        <v>0.02</v>
      </c>
    </row>
    <row r="4">
      <c r="A4" s="1" t="s">
        <v>37</v>
      </c>
      <c r="B4" s="1">
        <v>0.021</v>
      </c>
      <c r="C4" s="1">
        <v>0.021</v>
      </c>
      <c r="D4" s="1">
        <v>0.021</v>
      </c>
      <c r="E4" s="1">
        <v>0.021</v>
      </c>
    </row>
    <row r="6">
      <c r="I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38"/>
    <col customWidth="1" min="3" max="3" width="9.25"/>
    <col customWidth="1" min="4" max="4" width="8.75"/>
  </cols>
  <sheetData>
    <row r="1">
      <c r="B1" s="15">
        <v>1.0</v>
      </c>
      <c r="C1" s="15">
        <v>2.0</v>
      </c>
      <c r="D1" s="15">
        <v>3.0</v>
      </c>
      <c r="E1" s="1">
        <v>4.0</v>
      </c>
    </row>
    <row r="2">
      <c r="A2" s="1" t="s">
        <v>3</v>
      </c>
      <c r="B2" s="16">
        <v>2.51</v>
      </c>
      <c r="C2" s="16">
        <v>2.51</v>
      </c>
      <c r="D2" s="16">
        <v>2.51</v>
      </c>
      <c r="E2" s="17">
        <v>2.51</v>
      </c>
    </row>
    <row r="3">
      <c r="A3" s="1" t="s">
        <v>4</v>
      </c>
      <c r="B3" s="16">
        <v>2.95</v>
      </c>
      <c r="C3" s="16">
        <v>2.95</v>
      </c>
      <c r="D3" s="16">
        <v>2.95</v>
      </c>
      <c r="E3" s="17">
        <v>2.95</v>
      </c>
    </row>
    <row r="4">
      <c r="A4" s="1" t="s">
        <v>5</v>
      </c>
      <c r="B4" s="16">
        <v>2.61</v>
      </c>
      <c r="C4" s="16">
        <v>2.6</v>
      </c>
      <c r="D4" s="16">
        <v>2.6</v>
      </c>
      <c r="E4" s="17">
        <v>2.6</v>
      </c>
    </row>
    <row r="5">
      <c r="A5" s="1" t="s">
        <v>6</v>
      </c>
      <c r="B5" s="16">
        <v>3.08</v>
      </c>
      <c r="C5" s="16">
        <v>3.08</v>
      </c>
      <c r="D5" s="16">
        <v>3.07</v>
      </c>
      <c r="E5" s="17">
        <v>3.08</v>
      </c>
    </row>
    <row r="6">
      <c r="A6" s="1" t="s">
        <v>7</v>
      </c>
      <c r="B6" s="16">
        <v>2.32</v>
      </c>
      <c r="C6" s="16">
        <v>2.32</v>
      </c>
      <c r="D6" s="16">
        <v>2.33</v>
      </c>
      <c r="E6" s="17">
        <v>2.32</v>
      </c>
    </row>
    <row r="7">
      <c r="A7" s="1" t="s">
        <v>8</v>
      </c>
      <c r="B7" s="16">
        <v>2.57</v>
      </c>
      <c r="C7" s="16">
        <v>2.56</v>
      </c>
      <c r="D7" s="16">
        <v>2.56</v>
      </c>
      <c r="E7" s="17">
        <v>2.56</v>
      </c>
    </row>
    <row r="8">
      <c r="A8" s="1" t="s">
        <v>9</v>
      </c>
      <c r="B8" s="16">
        <v>2.76</v>
      </c>
      <c r="C8" s="16">
        <v>2.75</v>
      </c>
      <c r="D8" s="16">
        <v>2.79</v>
      </c>
      <c r="E8" s="17">
        <v>2.76</v>
      </c>
    </row>
    <row r="9">
      <c r="A9" s="1" t="s">
        <v>10</v>
      </c>
      <c r="B9" s="16">
        <v>3.65</v>
      </c>
      <c r="C9" s="16">
        <v>3.56</v>
      </c>
      <c r="D9" s="16">
        <v>3.54</v>
      </c>
      <c r="E9" s="17">
        <v>3.58</v>
      </c>
    </row>
    <row r="10">
      <c r="A10" s="1" t="s">
        <v>11</v>
      </c>
      <c r="B10" s="16">
        <v>3.64</v>
      </c>
      <c r="C10" s="16">
        <v>3.61</v>
      </c>
      <c r="D10" s="16">
        <v>3.65</v>
      </c>
      <c r="E10" s="17">
        <v>3.63</v>
      </c>
    </row>
    <row r="11">
      <c r="A11" s="1" t="s">
        <v>12</v>
      </c>
      <c r="B11" s="16">
        <v>3.83</v>
      </c>
      <c r="C11" s="16">
        <v>3.87</v>
      </c>
      <c r="D11" s="16">
        <v>3.85</v>
      </c>
      <c r="E11" s="17">
        <v>3.85</v>
      </c>
    </row>
    <row r="12">
      <c r="A12" s="1" t="s">
        <v>13</v>
      </c>
      <c r="B12" s="16">
        <v>3.91</v>
      </c>
      <c r="C12" s="16">
        <v>3.9</v>
      </c>
      <c r="D12" s="16">
        <v>3.89</v>
      </c>
      <c r="E12" s="17">
        <v>3.9</v>
      </c>
    </row>
    <row r="13">
      <c r="A13" s="1" t="s">
        <v>14</v>
      </c>
      <c r="B13" s="16">
        <v>2.34</v>
      </c>
      <c r="C13" s="16">
        <v>2.35</v>
      </c>
      <c r="D13" s="16">
        <v>2.34</v>
      </c>
      <c r="E13" s="17">
        <v>2.34</v>
      </c>
    </row>
    <row r="14">
      <c r="A14" s="1" t="s">
        <v>15</v>
      </c>
      <c r="B14" s="16">
        <v>3.01</v>
      </c>
      <c r="C14" s="16">
        <v>3.02</v>
      </c>
      <c r="D14" s="16">
        <v>3.04</v>
      </c>
      <c r="E14" s="17">
        <v>3.02</v>
      </c>
    </row>
    <row r="15">
      <c r="A15" s="1" t="s">
        <v>16</v>
      </c>
      <c r="B15" s="16">
        <v>3.46</v>
      </c>
      <c r="C15" s="16">
        <v>3.49</v>
      </c>
      <c r="D15" s="16">
        <v>3.47</v>
      </c>
      <c r="E15" s="17">
        <v>3.47</v>
      </c>
    </row>
    <row r="16">
      <c r="A16" s="1" t="s">
        <v>17</v>
      </c>
      <c r="B16" s="16">
        <v>2.82</v>
      </c>
      <c r="C16" s="16">
        <v>2.77</v>
      </c>
      <c r="D16" s="16">
        <v>2.76</v>
      </c>
      <c r="E16" s="17">
        <v>2.78</v>
      </c>
    </row>
    <row r="17">
      <c r="A17" s="1" t="s">
        <v>18</v>
      </c>
      <c r="B17" s="16">
        <v>3.91</v>
      </c>
      <c r="C17" s="16">
        <v>3.9</v>
      </c>
      <c r="D17" s="16">
        <v>3.89</v>
      </c>
      <c r="E17" s="17">
        <v>3.9</v>
      </c>
    </row>
    <row r="18">
      <c r="A18" s="1" t="s">
        <v>19</v>
      </c>
      <c r="B18" s="16">
        <v>5.08</v>
      </c>
      <c r="C18" s="16">
        <v>5.06</v>
      </c>
      <c r="D18" s="16">
        <v>5.12</v>
      </c>
      <c r="E18" s="17">
        <v>5.09</v>
      </c>
    </row>
    <row r="19">
      <c r="A19" s="1" t="s">
        <v>20</v>
      </c>
      <c r="B19" s="16">
        <v>2.56</v>
      </c>
      <c r="C19" s="16">
        <v>2.55</v>
      </c>
      <c r="D19" s="16">
        <v>2.56</v>
      </c>
      <c r="E19" s="17">
        <v>2.56</v>
      </c>
    </row>
    <row r="20">
      <c r="A20" s="1" t="s">
        <v>21</v>
      </c>
      <c r="B20" s="16">
        <v>2.75</v>
      </c>
      <c r="C20" s="16">
        <v>2.77</v>
      </c>
      <c r="D20" s="16">
        <v>2.76</v>
      </c>
      <c r="E20" s="17">
        <v>2.76</v>
      </c>
    </row>
    <row r="21">
      <c r="A21" s="1" t="s">
        <v>22</v>
      </c>
      <c r="B21" s="16">
        <v>2.91</v>
      </c>
      <c r="C21" s="16">
        <v>2.9</v>
      </c>
      <c r="D21" s="16">
        <v>2.94</v>
      </c>
      <c r="E21" s="17">
        <v>2.92</v>
      </c>
    </row>
    <row r="22">
      <c r="A22" s="1" t="s">
        <v>23</v>
      </c>
      <c r="B22" s="16">
        <v>3.93</v>
      </c>
      <c r="C22" s="16">
        <v>3.9</v>
      </c>
      <c r="D22" s="16">
        <v>3.95</v>
      </c>
      <c r="E22" s="17">
        <v>3.92</v>
      </c>
    </row>
    <row r="23">
      <c r="A23" s="1" t="s">
        <v>24</v>
      </c>
      <c r="B23" s="16">
        <v>3.05</v>
      </c>
      <c r="C23" s="16">
        <v>3.03</v>
      </c>
      <c r="D23" s="16">
        <v>3.06</v>
      </c>
      <c r="E23" s="17">
        <v>3.04</v>
      </c>
    </row>
    <row r="24">
      <c r="A24" s="1" t="s">
        <v>25</v>
      </c>
      <c r="B24" s="16">
        <v>2.47</v>
      </c>
      <c r="C24" s="16">
        <v>2.49</v>
      </c>
      <c r="D24" s="16">
        <v>2.48</v>
      </c>
      <c r="E24" s="17">
        <v>2.48</v>
      </c>
    </row>
    <row r="25">
      <c r="A25" s="1" t="s">
        <v>26</v>
      </c>
      <c r="B25" s="16">
        <v>3.09</v>
      </c>
      <c r="C25" s="16">
        <v>3.09</v>
      </c>
      <c r="D25" s="16">
        <v>3.11</v>
      </c>
      <c r="E25" s="17">
        <v>3.09</v>
      </c>
    </row>
    <row r="26">
      <c r="A26" s="1" t="s">
        <v>27</v>
      </c>
      <c r="B26" s="16">
        <v>2.25</v>
      </c>
      <c r="C26" s="16">
        <v>2.25</v>
      </c>
      <c r="D26" s="16">
        <v>2.25</v>
      </c>
      <c r="E26" s="17">
        <v>2.25</v>
      </c>
    </row>
    <row r="27">
      <c r="A27" s="1" t="s">
        <v>28</v>
      </c>
      <c r="B27" s="16">
        <v>3.06</v>
      </c>
      <c r="C27" s="16">
        <v>3.08</v>
      </c>
      <c r="D27" s="16">
        <v>3.07</v>
      </c>
      <c r="E27" s="17">
        <v>3.07</v>
      </c>
    </row>
    <row r="28">
      <c r="A28" s="1" t="s">
        <v>29</v>
      </c>
      <c r="B28" s="16">
        <v>2.24</v>
      </c>
      <c r="C28" s="16">
        <v>2.25</v>
      </c>
      <c r="D28" s="16">
        <v>2.26</v>
      </c>
      <c r="E28" s="17">
        <v>2.25</v>
      </c>
    </row>
    <row r="29">
      <c r="A29" s="1" t="s">
        <v>30</v>
      </c>
      <c r="B29" s="16">
        <v>2.66</v>
      </c>
      <c r="C29" s="16">
        <v>2.65</v>
      </c>
      <c r="D29" s="16">
        <v>2.68</v>
      </c>
      <c r="E29" s="17">
        <v>2.66</v>
      </c>
    </row>
    <row r="30">
      <c r="A30" s="1" t="s">
        <v>31</v>
      </c>
      <c r="B30" s="16">
        <v>2.67</v>
      </c>
      <c r="C30" s="16">
        <v>2.68</v>
      </c>
      <c r="D30" s="16">
        <v>2.7</v>
      </c>
      <c r="E30" s="17">
        <v>2.68</v>
      </c>
    </row>
    <row r="31">
      <c r="A31" s="1" t="s">
        <v>32</v>
      </c>
      <c r="B31" s="16">
        <v>2.66</v>
      </c>
      <c r="C31" s="16">
        <v>2.65</v>
      </c>
      <c r="D31" s="16">
        <v>2.67</v>
      </c>
      <c r="E31" s="17">
        <v>2.66</v>
      </c>
    </row>
    <row r="32">
      <c r="A32" s="1" t="s">
        <v>33</v>
      </c>
      <c r="B32" s="16">
        <v>2.93</v>
      </c>
      <c r="C32" s="16">
        <v>2.92</v>
      </c>
      <c r="D32" s="16">
        <v>2.95</v>
      </c>
      <c r="E32" s="17">
        <v>2.94</v>
      </c>
    </row>
    <row r="33">
      <c r="A33" s="1" t="s">
        <v>34</v>
      </c>
      <c r="B33" s="16">
        <v>3.23</v>
      </c>
      <c r="C33" s="16">
        <v>3.25</v>
      </c>
      <c r="D33" s="16">
        <v>3.24</v>
      </c>
      <c r="E33" s="17">
        <v>3.24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7.25"/>
    <col customWidth="1" min="3" max="3" width="14.25"/>
    <col customWidth="1" min="4" max="4" width="16.0"/>
  </cols>
  <sheetData>
    <row r="3">
      <c r="B3" s="15" t="s">
        <v>0</v>
      </c>
      <c r="C3" s="15" t="s">
        <v>1</v>
      </c>
      <c r="D3" s="15" t="s">
        <v>2</v>
      </c>
    </row>
    <row r="4">
      <c r="A4" s="1" t="s">
        <v>38</v>
      </c>
      <c r="B4" s="18">
        <v>111000.0</v>
      </c>
      <c r="C4" s="18">
        <v>125000.0</v>
      </c>
      <c r="D4" s="18">
        <v>95000.0</v>
      </c>
    </row>
    <row r="5">
      <c r="A5" s="1" t="s">
        <v>39</v>
      </c>
      <c r="B5" s="18">
        <v>49750.0</v>
      </c>
      <c r="C5" s="18">
        <v>55925.0</v>
      </c>
      <c r="D5" s="18">
        <v>42500.0</v>
      </c>
    </row>
    <row r="6">
      <c r="A6" s="1" t="s">
        <v>40</v>
      </c>
      <c r="B6" s="18">
        <v>50000.0</v>
      </c>
      <c r="C6" s="18">
        <v>57500.0</v>
      </c>
      <c r="D6" s="18">
        <v>45000.0</v>
      </c>
    </row>
    <row r="10">
      <c r="B10" s="15" t="s">
        <v>35</v>
      </c>
      <c r="C10" s="15" t="s">
        <v>36</v>
      </c>
      <c r="D10" s="15" t="s">
        <v>37</v>
      </c>
    </row>
    <row r="11">
      <c r="A11" s="19" t="s">
        <v>41</v>
      </c>
      <c r="B11" s="18">
        <f>3300000*5</f>
        <v>16500000</v>
      </c>
      <c r="C11" s="18">
        <f>1600000*5</f>
        <v>8000000</v>
      </c>
      <c r="D11" s="18">
        <f>800000*5</f>
        <v>4000000</v>
      </c>
    </row>
    <row r="12">
      <c r="A12" s="19" t="s">
        <v>42</v>
      </c>
      <c r="B12" s="18">
        <f>825000*5</f>
        <v>4125000</v>
      </c>
      <c r="C12" s="18">
        <f>400000*5</f>
        <v>2000000</v>
      </c>
      <c r="D12" s="18">
        <f>200000*5</f>
        <v>1000000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3">
      <c r="B3" s="15" t="s">
        <v>0</v>
      </c>
      <c r="C3" s="15" t="s">
        <v>1</v>
      </c>
      <c r="D3" s="15" t="s">
        <v>2</v>
      </c>
    </row>
    <row r="4">
      <c r="A4" s="19" t="s">
        <v>43</v>
      </c>
      <c r="B4" s="20">
        <v>0.288</v>
      </c>
      <c r="C4" s="20">
        <v>0.218</v>
      </c>
      <c r="D4" s="20">
        <v>0.309</v>
      </c>
    </row>
    <row r="5">
      <c r="A5" s="19" t="s">
        <v>44</v>
      </c>
      <c r="B5" s="20">
        <v>0.18</v>
      </c>
      <c r="C5" s="20">
        <v>0.163</v>
      </c>
      <c r="D5" s="20">
        <v>0.216</v>
      </c>
    </row>
    <row r="9">
      <c r="B9" s="15" t="s">
        <v>35</v>
      </c>
      <c r="C9" s="15" t="s">
        <v>36</v>
      </c>
      <c r="D9" s="15" t="s">
        <v>37</v>
      </c>
    </row>
    <row r="10">
      <c r="A10" s="1" t="s">
        <v>45</v>
      </c>
      <c r="B10" s="21">
        <f>0.85/4</f>
        <v>0.2125</v>
      </c>
      <c r="C10" s="21">
        <f>0.935/4</f>
        <v>0.23375</v>
      </c>
      <c r="D10" s="21">
        <f>1.0098/4</f>
        <v>0.25245</v>
      </c>
    </row>
    <row r="13">
      <c r="B13" s="22" t="s">
        <v>46</v>
      </c>
      <c r="C13" s="23"/>
      <c r="D13" s="23"/>
      <c r="E13" s="24"/>
    </row>
    <row r="14">
      <c r="B14" s="1">
        <v>1.0</v>
      </c>
      <c r="C14" s="1">
        <v>2.0</v>
      </c>
      <c r="D14" s="1">
        <v>3.0</v>
      </c>
      <c r="E14" s="1">
        <v>4.0</v>
      </c>
    </row>
    <row r="15">
      <c r="A15" s="19" t="s">
        <v>47</v>
      </c>
      <c r="B15" s="1">
        <v>0.093</v>
      </c>
      <c r="C15" s="1">
        <v>0.093</v>
      </c>
      <c r="D15" s="1">
        <v>0.093</v>
      </c>
      <c r="E15" s="1">
        <v>0.093</v>
      </c>
    </row>
  </sheetData>
  <mergeCells count="1">
    <mergeCell ref="B13:E13"/>
  </mergeCells>
  <drawing r:id="rId1"/>
</worksheet>
</file>