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2018-08 mnwlk3r\arduino\pid_ctrl_test\"/>
    </mc:Choice>
  </mc:AlternateContent>
  <xr:revisionPtr revIDLastSave="0" documentId="8_{D77F9779-F340-4F0D-A6B5-B17541224BA0}" xr6:coauthVersionLast="31" xr6:coauthVersionMax="31" xr10:uidLastSave="{00000000-0000-0000-0000-000000000000}"/>
  <bookViews>
    <workbookView xWindow="0" yWindow="0" windowWidth="15880" windowHeight="8500" xr2:uid="{D2565A28-C541-4624-B8FC-D3F3698F35ED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3" i="1" l="1"/>
  <c r="C62" i="1"/>
  <c r="D60" i="1"/>
  <c r="C60" i="1"/>
  <c r="D55" i="1"/>
  <c r="D53" i="1"/>
  <c r="C55" i="1"/>
  <c r="C53" i="1"/>
  <c r="D57" i="1"/>
  <c r="C57" i="1"/>
  <c r="D56" i="1"/>
  <c r="C56" i="1"/>
  <c r="D54" i="1"/>
  <c r="C54" i="1"/>
  <c r="D52" i="1"/>
  <c r="C52" i="1"/>
</calcChain>
</file>

<file path=xl/sharedStrings.xml><?xml version="1.0" encoding="utf-8"?>
<sst xmlns="http://schemas.openxmlformats.org/spreadsheetml/2006/main" count="56" uniqueCount="51">
  <si>
    <t>1er voyage,7274,7356,en poussant par dessus</t>
  </si>
  <si>
    <t>2eme voyage,6970,7324, en tirant de devant</t>
  </si>
  <si>
    <t>3eme voyage,7019,7320, en tirant par devant un peu plus vite</t>
  </si>
  <si>
    <t>en poussant par dessus</t>
  </si>
  <si>
    <t xml:space="preserve"> en tirant de devant</t>
  </si>
  <si>
    <t xml:space="preserve"> en tirant par devant un peu plus vite</t>
  </si>
  <si>
    <t xml:space="preserve"> en tirant par devant encore un peu vite… tiens tiens les chiffres sont mauvais. </t>
  </si>
  <si>
    <t>left</t>
  </si>
  <si>
    <t>right</t>
  </si>
  <si>
    <t>target</t>
  </si>
  <si>
    <t>4eme voyage,4838,6660, en tirant par devant encore un peu vite… tiens tiens les chiffres sont mauvais. Je fais un 5eme voyage energiquement pour voir</t>
  </si>
  <si>
    <t>5eme voyage</t>
  </si>
  <si>
    <t xml:space="preserve"> energiquement en allant vite… il me manque des count et j’ai l’impression que ca resiste. Je débranche les power motor cables</t>
  </si>
  <si>
    <t>6eme voyage</t>
  </si>
  <si>
    <t xml:space="preserve"> c’est bcp mieux. Je sens bien que les moteurs ne resistent plus du tout. Je ne crois pas qu’ils freinaient pourtant. Si?</t>
  </si>
  <si>
    <t>7eme voyage</t>
  </si>
  <si>
    <t xml:space="preserve"> vite</t>
  </si>
  <si>
    <t>8eme voyage</t>
  </si>
  <si>
    <t xml:space="preserve"> en courant. arrivée un peu decallee</t>
  </si>
  <si>
    <t>9eme voyage</t>
  </si>
  <si>
    <t xml:space="preserve"> en courant le plus vite possible. arrivée idem decallee</t>
  </si>
  <si>
    <t>10eme</t>
  </si>
  <si>
    <t xml:space="preserve"> en courant. arrivee propre</t>
  </si>
  <si>
    <t>11eme</t>
  </si>
  <si>
    <t xml:space="preserve"> en marchant. Poussant par derriere en tenant le dessus. Chemin moins precis</t>
  </si>
  <si>
    <t>12eme</t>
  </si>
  <si>
    <t xml:space="preserve"> en marchant tranquillement</t>
  </si>
  <si>
    <t>comment</t>
  </si>
  <si>
    <t>1er</t>
  </si>
  <si>
    <t>en marchant tranquille</t>
  </si>
  <si>
    <t>2eme</t>
  </si>
  <si>
    <t>tout douuuucement</t>
  </si>
  <si>
    <t>3eme</t>
  </si>
  <si>
    <t>marche energique</t>
  </si>
  <si>
    <t>4eme</t>
  </si>
  <si>
    <t>marche energique +</t>
  </si>
  <si>
    <t>5eme</t>
  </si>
  <si>
    <t>marche energique +++</t>
  </si>
  <si>
    <t>6eme</t>
  </si>
  <si>
    <t xml:space="preserve"> je cours là</t>
  </si>
  <si>
    <t>7eme</t>
  </si>
  <si>
    <t>le plus vite possible</t>
  </si>
  <si>
    <t>8eme</t>
  </si>
  <si>
    <t>marche tranquille</t>
  </si>
  <si>
    <t>min</t>
  </si>
  <si>
    <t>avg</t>
  </si>
  <si>
    <t>max</t>
  </si>
  <si>
    <t>stddev</t>
  </si>
  <si>
    <t>avg- 1std</t>
  </si>
  <si>
    <t>avg +1 std</t>
  </si>
  <si>
    <t>% of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</si>
</sst>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1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total encoder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Feuil1!$C$5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Feuil1!$B$6:$B$18</c:f>
              <c:strCache>
                <c:ptCount val="12"/>
                <c:pt idx="0">
                  <c:v>1er voyage,7274,7356,en poussant par dessus</c:v>
                </c:pt>
                <c:pt idx="1">
                  <c:v>2eme voyage,6970,7324, en tirant de devant</c:v>
                </c:pt>
                <c:pt idx="2">
                  <c:v>3eme voyage,7019,7320, en tirant par devant un peu plus vite</c:v>
                </c:pt>
                <c:pt idx="3">
                  <c:v>4eme voyage,4838,6660, en tirant par devant encore un peu vite… tiens tiens les chiffres sont mauvais. Je fais un 5eme voyage energiquement pour voir</c:v>
                </c:pt>
                <c:pt idx="4">
                  <c:v>5eme voyage</c:v>
                </c:pt>
                <c:pt idx="5">
                  <c:v>6eme voyage</c:v>
                </c:pt>
                <c:pt idx="6">
                  <c:v>7eme voyage</c:v>
                </c:pt>
                <c:pt idx="7">
                  <c:v>8eme voyage</c:v>
                </c:pt>
                <c:pt idx="8">
                  <c:v>9eme voyage</c:v>
                </c:pt>
                <c:pt idx="9">
                  <c:v>10eme</c:v>
                </c:pt>
                <c:pt idx="10">
                  <c:v>11eme</c:v>
                </c:pt>
                <c:pt idx="11">
                  <c:v>12eme</c:v>
                </c:pt>
              </c:strCache>
            </c:strRef>
          </c:cat>
          <c:val>
            <c:numRef>
              <c:f>Feuil1!$C$6:$C$18</c:f>
              <c:numCache>
                <c:formatCode>General</c:formatCode>
                <c:ptCount val="13"/>
                <c:pt idx="0">
                  <c:v>7274</c:v>
                </c:pt>
                <c:pt idx="1">
                  <c:v>6970</c:v>
                </c:pt>
                <c:pt idx="2">
                  <c:v>7019</c:v>
                </c:pt>
                <c:pt idx="3">
                  <c:v>4838</c:v>
                </c:pt>
                <c:pt idx="4">
                  <c:v>3851</c:v>
                </c:pt>
                <c:pt idx="5">
                  <c:v>7349</c:v>
                </c:pt>
                <c:pt idx="6">
                  <c:v>7337</c:v>
                </c:pt>
                <c:pt idx="7">
                  <c:v>7330</c:v>
                </c:pt>
                <c:pt idx="8">
                  <c:v>7316</c:v>
                </c:pt>
                <c:pt idx="9">
                  <c:v>7326</c:v>
                </c:pt>
                <c:pt idx="10">
                  <c:v>7358</c:v>
                </c:pt>
                <c:pt idx="11">
                  <c:v>7345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8-45FA-B173-7D7AE587EDA5}"/>
            </c:ext>
          </c:extLst>
        </c:ser>
        <c:ser>
          <c:idx val="1"/>
          <c:order val="1"/>
          <c:tx>
            <c:strRef>
              <c:f>Feuil1!$D$5</c:f>
              <c:strCache>
                <c:ptCount val="1"/>
                <c:pt idx="0">
                  <c:v>right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Feuil1!$B$6:$B$18</c:f>
              <c:strCache>
                <c:ptCount val="12"/>
                <c:pt idx="0">
                  <c:v>1er voyage,7274,7356,en poussant par dessus</c:v>
                </c:pt>
                <c:pt idx="1">
                  <c:v>2eme voyage,6970,7324, en tirant de devant</c:v>
                </c:pt>
                <c:pt idx="2">
                  <c:v>3eme voyage,7019,7320, en tirant par devant un peu plus vite</c:v>
                </c:pt>
                <c:pt idx="3">
                  <c:v>4eme voyage,4838,6660, en tirant par devant encore un peu vite… tiens tiens les chiffres sont mauvais. Je fais un 5eme voyage energiquement pour voir</c:v>
                </c:pt>
                <c:pt idx="4">
                  <c:v>5eme voyage</c:v>
                </c:pt>
                <c:pt idx="5">
                  <c:v>6eme voyage</c:v>
                </c:pt>
                <c:pt idx="6">
                  <c:v>7eme voyage</c:v>
                </c:pt>
                <c:pt idx="7">
                  <c:v>8eme voyage</c:v>
                </c:pt>
                <c:pt idx="8">
                  <c:v>9eme voyage</c:v>
                </c:pt>
                <c:pt idx="9">
                  <c:v>10eme</c:v>
                </c:pt>
                <c:pt idx="10">
                  <c:v>11eme</c:v>
                </c:pt>
                <c:pt idx="11">
                  <c:v>12eme</c:v>
                </c:pt>
              </c:strCache>
            </c:strRef>
          </c:cat>
          <c:val>
            <c:numRef>
              <c:f>Feuil1!$D$6:$D$18</c:f>
              <c:numCache>
                <c:formatCode>General</c:formatCode>
                <c:ptCount val="13"/>
                <c:pt idx="0">
                  <c:v>7356</c:v>
                </c:pt>
                <c:pt idx="1">
                  <c:v>7324</c:v>
                </c:pt>
                <c:pt idx="2">
                  <c:v>7320</c:v>
                </c:pt>
                <c:pt idx="3">
                  <c:v>6660</c:v>
                </c:pt>
                <c:pt idx="4">
                  <c:v>5547</c:v>
                </c:pt>
                <c:pt idx="5">
                  <c:v>7398</c:v>
                </c:pt>
                <c:pt idx="6">
                  <c:v>7375</c:v>
                </c:pt>
                <c:pt idx="7">
                  <c:v>7357</c:v>
                </c:pt>
                <c:pt idx="8">
                  <c:v>7360</c:v>
                </c:pt>
                <c:pt idx="9">
                  <c:v>7367</c:v>
                </c:pt>
                <c:pt idx="10">
                  <c:v>7391</c:v>
                </c:pt>
                <c:pt idx="11">
                  <c:v>7390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8-45FA-B173-7D7AE587E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64783"/>
        <c:axId val="77482735"/>
      </c:barChart>
      <c:lineChart>
        <c:grouping val="standard"/>
        <c:varyColors val="0"/>
        <c:ser>
          <c:idx val="2"/>
          <c:order val="2"/>
          <c:tx>
            <c:strRef>
              <c:f>Feuil1!$A$5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Feuil1!$A$6:$A$19</c:f>
              <c:numCache>
                <c:formatCode>General</c:formatCode>
                <c:ptCount val="14"/>
                <c:pt idx="0">
                  <c:v>7425</c:v>
                </c:pt>
                <c:pt idx="1">
                  <c:v>7425</c:v>
                </c:pt>
                <c:pt idx="2">
                  <c:v>7425</c:v>
                </c:pt>
                <c:pt idx="3">
                  <c:v>7425</c:v>
                </c:pt>
                <c:pt idx="4">
                  <c:v>7425</c:v>
                </c:pt>
                <c:pt idx="5">
                  <c:v>7425</c:v>
                </c:pt>
                <c:pt idx="6">
                  <c:v>7425</c:v>
                </c:pt>
                <c:pt idx="7">
                  <c:v>7425</c:v>
                </c:pt>
                <c:pt idx="8">
                  <c:v>7425</c:v>
                </c:pt>
                <c:pt idx="9">
                  <c:v>7425</c:v>
                </c:pt>
                <c:pt idx="10">
                  <c:v>7425</c:v>
                </c:pt>
                <c:pt idx="11">
                  <c:v>7425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D8-45FA-B173-7D7AE587E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64783"/>
        <c:axId val="77482735"/>
      </c:lineChart>
      <c:catAx>
        <c:axId val="1226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482735"/>
        <c:crosses val="autoZero"/>
        <c:auto val="1"/>
        <c:lblAlgn val="ctr"/>
        <c:lblOffset val="100"/>
        <c:noMultiLvlLbl val="0"/>
      </c:catAx>
      <c:valAx>
        <c:axId val="7748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6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total encoder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Feuil1!$C$5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Feuil1!$B$11:$B$17</c:f>
              <c:strCache>
                <c:ptCount val="7"/>
                <c:pt idx="0">
                  <c:v>6eme voyage</c:v>
                </c:pt>
                <c:pt idx="1">
                  <c:v>7eme voyage</c:v>
                </c:pt>
                <c:pt idx="2">
                  <c:v>8eme voyage</c:v>
                </c:pt>
                <c:pt idx="3">
                  <c:v>9eme voyage</c:v>
                </c:pt>
                <c:pt idx="4">
                  <c:v>10eme</c:v>
                </c:pt>
                <c:pt idx="5">
                  <c:v>11eme</c:v>
                </c:pt>
                <c:pt idx="6">
                  <c:v>12eme</c:v>
                </c:pt>
              </c:strCache>
            </c:strRef>
          </c:cat>
          <c:val>
            <c:numRef>
              <c:f>Feuil1!$C$11:$C$17</c:f>
              <c:numCache>
                <c:formatCode>General</c:formatCode>
                <c:ptCount val="7"/>
                <c:pt idx="0">
                  <c:v>7349</c:v>
                </c:pt>
                <c:pt idx="1">
                  <c:v>7337</c:v>
                </c:pt>
                <c:pt idx="2">
                  <c:v>7330</c:v>
                </c:pt>
                <c:pt idx="3">
                  <c:v>7316</c:v>
                </c:pt>
                <c:pt idx="4">
                  <c:v>7326</c:v>
                </c:pt>
                <c:pt idx="5">
                  <c:v>7358</c:v>
                </c:pt>
                <c:pt idx="6">
                  <c:v>7345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8-45FA-B173-7D7AE587EDA5}"/>
            </c:ext>
          </c:extLst>
        </c:ser>
        <c:ser>
          <c:idx val="1"/>
          <c:order val="1"/>
          <c:tx>
            <c:strRef>
              <c:f>Feuil1!$D$5</c:f>
              <c:strCache>
                <c:ptCount val="1"/>
                <c:pt idx="0">
                  <c:v>right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Feuil1!$B$11:$B$17</c:f>
              <c:strCache>
                <c:ptCount val="7"/>
                <c:pt idx="0">
                  <c:v>6eme voyage</c:v>
                </c:pt>
                <c:pt idx="1">
                  <c:v>7eme voyage</c:v>
                </c:pt>
                <c:pt idx="2">
                  <c:v>8eme voyage</c:v>
                </c:pt>
                <c:pt idx="3">
                  <c:v>9eme voyage</c:v>
                </c:pt>
                <c:pt idx="4">
                  <c:v>10eme</c:v>
                </c:pt>
                <c:pt idx="5">
                  <c:v>11eme</c:v>
                </c:pt>
                <c:pt idx="6">
                  <c:v>12eme</c:v>
                </c:pt>
              </c:strCache>
            </c:strRef>
          </c:cat>
          <c:val>
            <c:numRef>
              <c:f>Feuil1!$D$11:$D$17</c:f>
              <c:numCache>
                <c:formatCode>General</c:formatCode>
                <c:ptCount val="7"/>
                <c:pt idx="0">
                  <c:v>7398</c:v>
                </c:pt>
                <c:pt idx="1">
                  <c:v>7375</c:v>
                </c:pt>
                <c:pt idx="2">
                  <c:v>7357</c:v>
                </c:pt>
                <c:pt idx="3">
                  <c:v>7360</c:v>
                </c:pt>
                <c:pt idx="4">
                  <c:v>7367</c:v>
                </c:pt>
                <c:pt idx="5">
                  <c:v>7391</c:v>
                </c:pt>
                <c:pt idx="6">
                  <c:v>7390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8-45FA-B173-7D7AE587E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64783"/>
        <c:axId val="77482735"/>
      </c:barChart>
      <c:lineChart>
        <c:grouping val="standard"/>
        <c:varyColors val="0"/>
        <c:ser>
          <c:idx val="2"/>
          <c:order val="2"/>
          <c:tx>
            <c:strRef>
              <c:f>Feuil1!$A$5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Feuil1!$A$11:$A$17</c:f>
              <c:numCache>
                <c:formatCode>General</c:formatCode>
                <c:ptCount val="7"/>
                <c:pt idx="0">
                  <c:v>7425</c:v>
                </c:pt>
                <c:pt idx="1">
                  <c:v>7425</c:v>
                </c:pt>
                <c:pt idx="2">
                  <c:v>7425</c:v>
                </c:pt>
                <c:pt idx="3">
                  <c:v>7425</c:v>
                </c:pt>
                <c:pt idx="4">
                  <c:v>7425</c:v>
                </c:pt>
                <c:pt idx="5">
                  <c:v>7425</c:v>
                </c:pt>
                <c:pt idx="6">
                  <c:v>7425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D8-45FA-B173-7D7AE587E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64783"/>
        <c:axId val="77482735"/>
      </c:lineChart>
      <c:catAx>
        <c:axId val="1226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482735"/>
        <c:crosses val="autoZero"/>
        <c:auto val="1"/>
        <c:lblAlgn val="ctr"/>
        <c:lblOffset val="100"/>
        <c:noMultiLvlLbl val="0"/>
      </c:catAx>
      <c:valAx>
        <c:axId val="7748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6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total encoder counts / digitalReadFast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Feuil1!$C$40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Feuil1!$B$41:$B$48</c:f>
              <c:strCache>
                <c:ptCount val="8"/>
                <c:pt idx="0">
                  <c:v>1er</c:v>
                </c:pt>
                <c:pt idx="1">
                  <c:v>2eme</c:v>
                </c:pt>
                <c:pt idx="2">
                  <c:v>3eme</c:v>
                </c:pt>
                <c:pt idx="3">
                  <c:v>4eme</c:v>
                </c:pt>
                <c:pt idx="4">
                  <c:v>5eme</c:v>
                </c:pt>
                <c:pt idx="5">
                  <c:v>6eme</c:v>
                </c:pt>
                <c:pt idx="6">
                  <c:v>7eme</c:v>
                </c:pt>
                <c:pt idx="7">
                  <c:v>8eme</c:v>
                </c:pt>
              </c:strCache>
            </c:strRef>
          </c:cat>
          <c:val>
            <c:numRef>
              <c:f>Feuil1!$C$41:$C$48</c:f>
              <c:numCache>
                <c:formatCode>General</c:formatCode>
                <c:ptCount val="8"/>
                <c:pt idx="0">
                  <c:v>7349</c:v>
                </c:pt>
                <c:pt idx="1">
                  <c:v>7368</c:v>
                </c:pt>
                <c:pt idx="2">
                  <c:v>7358</c:v>
                </c:pt>
                <c:pt idx="3">
                  <c:v>7348</c:v>
                </c:pt>
                <c:pt idx="4">
                  <c:v>7337</c:v>
                </c:pt>
                <c:pt idx="5">
                  <c:v>7309</c:v>
                </c:pt>
                <c:pt idx="6">
                  <c:v>7319</c:v>
                </c:pt>
                <c:pt idx="7">
                  <c:v>7356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7-4B4C-8B55-0C913BFE18E5}"/>
            </c:ext>
          </c:extLst>
        </c:ser>
        <c:ser>
          <c:idx val="1"/>
          <c:order val="1"/>
          <c:tx>
            <c:strRef>
              <c:f>Feuil1!$D$40</c:f>
              <c:strCache>
                <c:ptCount val="1"/>
                <c:pt idx="0">
                  <c:v>right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Feuil1!$B$41:$B$48</c:f>
              <c:strCache>
                <c:ptCount val="8"/>
                <c:pt idx="0">
                  <c:v>1er</c:v>
                </c:pt>
                <c:pt idx="1">
                  <c:v>2eme</c:v>
                </c:pt>
                <c:pt idx="2">
                  <c:v>3eme</c:v>
                </c:pt>
                <c:pt idx="3">
                  <c:v>4eme</c:v>
                </c:pt>
                <c:pt idx="4">
                  <c:v>5eme</c:v>
                </c:pt>
                <c:pt idx="5">
                  <c:v>6eme</c:v>
                </c:pt>
                <c:pt idx="6">
                  <c:v>7eme</c:v>
                </c:pt>
                <c:pt idx="7">
                  <c:v>8eme</c:v>
                </c:pt>
              </c:strCache>
            </c:strRef>
          </c:cat>
          <c:val>
            <c:numRef>
              <c:f>Feuil1!$D$41:$D$48</c:f>
              <c:numCache>
                <c:formatCode>General</c:formatCode>
                <c:ptCount val="8"/>
                <c:pt idx="0">
                  <c:v>7376</c:v>
                </c:pt>
                <c:pt idx="1">
                  <c:v>7395</c:v>
                </c:pt>
                <c:pt idx="2">
                  <c:v>7388</c:v>
                </c:pt>
                <c:pt idx="3">
                  <c:v>7367</c:v>
                </c:pt>
                <c:pt idx="4">
                  <c:v>7367</c:v>
                </c:pt>
                <c:pt idx="5">
                  <c:v>7341</c:v>
                </c:pt>
                <c:pt idx="6">
                  <c:v>7357</c:v>
                </c:pt>
                <c:pt idx="7">
                  <c:v>7390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77-4B4C-8B55-0C913BFE1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31423"/>
        <c:axId val="78265311"/>
      </c:barChart>
      <c:lineChart>
        <c:grouping val="standard"/>
        <c:varyColors val="0"/>
        <c:ser>
          <c:idx val="2"/>
          <c:order val="2"/>
          <c:tx>
            <c:strRef>
              <c:f>Feuil1!$A$40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Feuil1!$A$41:$A$48</c:f>
              <c:numCache>
                <c:formatCode>General</c:formatCode>
                <c:ptCount val="8"/>
                <c:pt idx="0">
                  <c:v>7425</c:v>
                </c:pt>
                <c:pt idx="1">
                  <c:v>7425</c:v>
                </c:pt>
                <c:pt idx="2">
                  <c:v>7425</c:v>
                </c:pt>
                <c:pt idx="3">
                  <c:v>7425</c:v>
                </c:pt>
                <c:pt idx="4">
                  <c:v>7425</c:v>
                </c:pt>
                <c:pt idx="5">
                  <c:v>7425</c:v>
                </c:pt>
                <c:pt idx="6">
                  <c:v>7425</c:v>
                </c:pt>
                <c:pt idx="7">
                  <c:v>7425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77-4B4C-8B55-0C913BFE1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31423"/>
        <c:axId val="78265311"/>
      </c:lineChart>
      <c:catAx>
        <c:axId val="7203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265311"/>
        <c:crosses val="autoZero"/>
        <c:auto val="1"/>
        <c:lblAlgn val="ctr"/>
        <c:lblOffset val="100"/>
        <c:noMultiLvlLbl val="0"/>
      </c:catAx>
      <c:valAx>
        <c:axId val="7826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03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min/max/avg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Feuil1!$C$51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Feuil1!$B$52:$B$56</c:f>
              <c:strCache>
                <c:ptCount val="5"/>
                <c:pt idx="0">
                  <c:v>min</c:v>
                </c:pt>
                <c:pt idx="1">
                  <c:v>avg- 1std</c:v>
                </c:pt>
                <c:pt idx="2">
                  <c:v>avg</c:v>
                </c:pt>
                <c:pt idx="3">
                  <c:v>avg +1 std</c:v>
                </c:pt>
                <c:pt idx="4">
                  <c:v>max</c:v>
                </c:pt>
              </c:strCache>
            </c:strRef>
          </c:cat>
          <c:val>
            <c:numRef>
              <c:f>Feuil1!$C$52:$C$56</c:f>
              <c:numCache>
                <c:formatCode>0</c:formatCode>
                <c:ptCount val="5"/>
                <c:pt idx="0" formatCode="General">
                  <c:v>7309</c:v>
                </c:pt>
                <c:pt idx="1">
                  <c:v>7324.132037735887</c:v>
                </c:pt>
                <c:pt idx="2" formatCode="General">
                  <c:v>7343</c:v>
                </c:pt>
                <c:pt idx="3">
                  <c:v>7361.867962264113</c:v>
                </c:pt>
                <c:pt idx="4" formatCode="General">
                  <c:v>7368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A-471D-A58E-6D403DA74A29}"/>
            </c:ext>
          </c:extLst>
        </c:ser>
        <c:ser>
          <c:idx val="1"/>
          <c:order val="1"/>
          <c:tx>
            <c:strRef>
              <c:f>Feuil1!$D$51</c:f>
              <c:strCache>
                <c:ptCount val="1"/>
                <c:pt idx="0">
                  <c:v>right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Feuil1!$B$52:$B$56</c:f>
              <c:strCache>
                <c:ptCount val="5"/>
                <c:pt idx="0">
                  <c:v>min</c:v>
                </c:pt>
                <c:pt idx="1">
                  <c:v>avg- 1std</c:v>
                </c:pt>
                <c:pt idx="2">
                  <c:v>avg</c:v>
                </c:pt>
                <c:pt idx="3">
                  <c:v>avg +1 std</c:v>
                </c:pt>
                <c:pt idx="4">
                  <c:v>max</c:v>
                </c:pt>
              </c:strCache>
            </c:strRef>
          </c:cat>
          <c:val>
            <c:numRef>
              <c:f>Feuil1!$D$52:$D$56</c:f>
              <c:numCache>
                <c:formatCode>0</c:formatCode>
                <c:ptCount val="5"/>
                <c:pt idx="0" formatCode="General">
                  <c:v>7341</c:v>
                </c:pt>
                <c:pt idx="1">
                  <c:v>7355.4571703468373</c:v>
                </c:pt>
                <c:pt idx="2" formatCode="General">
                  <c:v>7372.625</c:v>
                </c:pt>
                <c:pt idx="3">
                  <c:v>7389.7928296531627</c:v>
                </c:pt>
                <c:pt idx="4" formatCode="General">
                  <c:v>7395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9A-471D-A58E-6D403DA74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30335"/>
        <c:axId val="77519887"/>
      </c:barChart>
      <c:catAx>
        <c:axId val="18953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519887"/>
        <c:crosses val="autoZero"/>
        <c:auto val="1"/>
        <c:lblAlgn val="ctr"/>
        <c:lblOffset val="100"/>
        <c:noMultiLvlLbl val="0"/>
      </c:catAx>
      <c:valAx>
        <c:axId val="7751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53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21</xdr:row>
      <xdr:rowOff>104775</xdr:rowOff>
    </xdr:from>
    <xdr:to>
      <xdr:col>9</xdr:col>
      <xdr:colOff>66675</xdr:colOff>
      <xdr:row>36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BDBAF68-B963-4296-BA52-364352BDE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225425</xdr:colOff>
      <xdr:row>21</xdr:row>
      <xdr:rowOff>104775</xdr:rowOff>
    </xdr:from>
    <xdr:to>
      <xdr:col>15</xdr:col>
      <xdr:colOff>225425</xdr:colOff>
      <xdr:row>36</xdr:row>
      <xdr:rowOff>85725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C493F375-3F57-4FA9-BD4B-201DDE058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301625</xdr:colOff>
      <xdr:row>37</xdr:row>
      <xdr:rowOff>34925</xdr:rowOff>
    </xdr:from>
    <xdr:to>
      <xdr:col>13</xdr:col>
      <xdr:colOff>301625</xdr:colOff>
      <xdr:row>53</xdr:row>
      <xdr:rowOff>15875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9FF89688-4FDD-4F7E-A866-62DAB28A1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358775</xdr:colOff>
      <xdr:row>55</xdr:row>
      <xdr:rowOff>79375</xdr:rowOff>
    </xdr:from>
    <xdr:to>
      <xdr:col>13</xdr:col>
      <xdr:colOff>358775</xdr:colOff>
      <xdr:row>70</xdr:row>
      <xdr:rowOff>60325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DE5ECA8E-FDD9-483C-97BD-7989922B6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847F-3FCB-4DD7-A65F-52D42D463512}">
  <dimension ref="A5:E64"/>
  <sheetViews>
    <sheetView tabSelected="1" topLeftCell="A27" workbookViewId="0">
      <selection activeCell="G59" sqref="G59"/>
    </sheetView>
  </sheetViews>
  <sheetFormatPr baseColWidth="10" defaultRowHeight="14.5" x14ac:dyDescent="0.35"/>
  <cols>
    <col min="3" max="4" width="11.26953125" bestFit="1" customWidth="1"/>
  </cols>
  <sheetData>
    <row r="5" spans="1:5" x14ac:dyDescent="0.35">
      <c r="A5" t="s">
        <v>9</v>
      </c>
      <c r="C5" t="s">
        <v>7</v>
      </c>
      <c r="D5" t="s">
        <v>8</v>
      </c>
      <c r="E5" t="s">
        <v>27</v>
      </c>
    </row>
    <row r="6" spans="1:5" x14ac:dyDescent="0.35">
      <c r="A6">
        <v>7425</v>
      </c>
      <c r="B6" s="1" t="s">
        <v>0</v>
      </c>
      <c r="C6">
        <v>7274</v>
      </c>
      <c r="D6">
        <v>7356</v>
      </c>
      <c r="E6" t="s">
        <v>3</v>
      </c>
    </row>
    <row r="7" spans="1:5" x14ac:dyDescent="0.35">
      <c r="A7">
        <v>7425</v>
      </c>
      <c r="B7" s="1" t="s">
        <v>1</v>
      </c>
      <c r="C7">
        <v>6970</v>
      </c>
      <c r="D7">
        <v>7324</v>
      </c>
      <c r="E7" t="s">
        <v>4</v>
      </c>
    </row>
    <row r="8" spans="1:5" x14ac:dyDescent="0.35">
      <c r="A8">
        <v>7425</v>
      </c>
      <c r="B8" s="1" t="s">
        <v>2</v>
      </c>
      <c r="C8">
        <v>7019</v>
      </c>
      <c r="D8">
        <v>7320</v>
      </c>
      <c r="E8" t="s">
        <v>5</v>
      </c>
    </row>
    <row r="9" spans="1:5" x14ac:dyDescent="0.35">
      <c r="A9">
        <v>7425</v>
      </c>
      <c r="B9" s="1" t="s">
        <v>10</v>
      </c>
      <c r="C9">
        <v>4838</v>
      </c>
      <c r="D9">
        <v>6660</v>
      </c>
      <c r="E9" t="s">
        <v>6</v>
      </c>
    </row>
    <row r="10" spans="1:5" x14ac:dyDescent="0.35">
      <c r="A10">
        <v>7425</v>
      </c>
      <c r="B10" s="1" t="s">
        <v>11</v>
      </c>
      <c r="C10">
        <v>3851</v>
      </c>
      <c r="D10">
        <v>5547</v>
      </c>
      <c r="E10" t="s">
        <v>12</v>
      </c>
    </row>
    <row r="11" spans="1:5" x14ac:dyDescent="0.35">
      <c r="A11">
        <v>7425</v>
      </c>
      <c r="B11" s="1" t="s">
        <v>13</v>
      </c>
      <c r="C11">
        <v>7349</v>
      </c>
      <c r="D11">
        <v>7398</v>
      </c>
      <c r="E11" t="s">
        <v>14</v>
      </c>
    </row>
    <row r="12" spans="1:5" x14ac:dyDescent="0.35">
      <c r="A12">
        <v>7425</v>
      </c>
      <c r="B12" s="1" t="s">
        <v>15</v>
      </c>
      <c r="C12">
        <v>7337</v>
      </c>
      <c r="D12">
        <v>7375</v>
      </c>
      <c r="E12" t="s">
        <v>16</v>
      </c>
    </row>
    <row r="13" spans="1:5" x14ac:dyDescent="0.35">
      <c r="A13">
        <v>7425</v>
      </c>
      <c r="B13" s="1" t="s">
        <v>17</v>
      </c>
      <c r="C13">
        <v>7330</v>
      </c>
      <c r="D13">
        <v>7357</v>
      </c>
      <c r="E13" t="s">
        <v>18</v>
      </c>
    </row>
    <row r="14" spans="1:5" x14ac:dyDescent="0.35">
      <c r="A14">
        <v>7425</v>
      </c>
      <c r="B14" s="1" t="s">
        <v>19</v>
      </c>
      <c r="C14">
        <v>7316</v>
      </c>
      <c r="D14">
        <v>7360</v>
      </c>
      <c r="E14" t="s">
        <v>20</v>
      </c>
    </row>
    <row r="15" spans="1:5" x14ac:dyDescent="0.35">
      <c r="A15">
        <v>7425</v>
      </c>
      <c r="B15" s="1" t="s">
        <v>21</v>
      </c>
      <c r="C15">
        <v>7326</v>
      </c>
      <c r="D15">
        <v>7367</v>
      </c>
      <c r="E15" t="s">
        <v>22</v>
      </c>
    </row>
    <row r="16" spans="1:5" x14ac:dyDescent="0.35">
      <c r="A16">
        <v>7425</v>
      </c>
      <c r="B16" s="1" t="s">
        <v>23</v>
      </c>
      <c r="C16">
        <v>7358</v>
      </c>
      <c r="D16">
        <v>7391</v>
      </c>
      <c r="E16" t="s">
        <v>24</v>
      </c>
    </row>
    <row r="17" spans="1:5" x14ac:dyDescent="0.35">
      <c r="A17">
        <v>7425</v>
      </c>
      <c r="B17" s="1" t="s">
        <v>25</v>
      </c>
      <c r="C17">
        <v>7345</v>
      </c>
      <c r="D17">
        <v>7390</v>
      </c>
      <c r="E17" t="s">
        <v>26</v>
      </c>
    </row>
    <row r="40" spans="1:5" x14ac:dyDescent="0.35">
      <c r="A40" t="s">
        <v>9</v>
      </c>
      <c r="C40" t="s">
        <v>7</v>
      </c>
      <c r="D40" t="s">
        <v>8</v>
      </c>
    </row>
    <row r="41" spans="1:5" x14ac:dyDescent="0.35">
      <c r="A41">
        <v>7425</v>
      </c>
      <c r="B41" s="1" t="s">
        <v>28</v>
      </c>
      <c r="C41">
        <v>7349</v>
      </c>
      <c r="D41">
        <v>7376</v>
      </c>
      <c r="E41" t="s">
        <v>29</v>
      </c>
    </row>
    <row r="42" spans="1:5" x14ac:dyDescent="0.35">
      <c r="A42">
        <v>7425</v>
      </c>
      <c r="B42" s="1" t="s">
        <v>30</v>
      </c>
      <c r="C42">
        <v>7368</v>
      </c>
      <c r="D42">
        <v>7395</v>
      </c>
      <c r="E42" t="s">
        <v>31</v>
      </c>
    </row>
    <row r="43" spans="1:5" x14ac:dyDescent="0.35">
      <c r="A43">
        <v>7425</v>
      </c>
      <c r="B43" s="1" t="s">
        <v>32</v>
      </c>
      <c r="C43">
        <v>7358</v>
      </c>
      <c r="D43">
        <v>7388</v>
      </c>
      <c r="E43" t="s">
        <v>33</v>
      </c>
    </row>
    <row r="44" spans="1:5" x14ac:dyDescent="0.35">
      <c r="A44">
        <v>7425</v>
      </c>
      <c r="B44" s="1" t="s">
        <v>34</v>
      </c>
      <c r="C44">
        <v>7348</v>
      </c>
      <c r="D44">
        <v>7367</v>
      </c>
      <c r="E44" t="s">
        <v>35</v>
      </c>
    </row>
    <row r="45" spans="1:5" x14ac:dyDescent="0.35">
      <c r="A45">
        <v>7425</v>
      </c>
      <c r="B45" s="1" t="s">
        <v>36</v>
      </c>
      <c r="C45">
        <v>7337</v>
      </c>
      <c r="D45">
        <v>7367</v>
      </c>
      <c r="E45" t="s">
        <v>37</v>
      </c>
    </row>
    <row r="46" spans="1:5" x14ac:dyDescent="0.35">
      <c r="A46">
        <v>7425</v>
      </c>
      <c r="B46" s="1" t="s">
        <v>38</v>
      </c>
      <c r="C46">
        <v>7309</v>
      </c>
      <c r="D46">
        <v>7341</v>
      </c>
      <c r="E46" t="s">
        <v>39</v>
      </c>
    </row>
    <row r="47" spans="1:5" x14ac:dyDescent="0.35">
      <c r="A47">
        <v>7425</v>
      </c>
      <c r="B47" s="1" t="s">
        <v>40</v>
      </c>
      <c r="C47">
        <v>7319</v>
      </c>
      <c r="D47">
        <v>7357</v>
      </c>
      <c r="E47" t="s">
        <v>41</v>
      </c>
    </row>
    <row r="48" spans="1:5" x14ac:dyDescent="0.35">
      <c r="A48">
        <v>7425</v>
      </c>
      <c r="B48" s="1" t="s">
        <v>42</v>
      </c>
      <c r="C48">
        <v>7356</v>
      </c>
      <c r="D48">
        <v>7390</v>
      </c>
      <c r="E48" t="s">
        <v>43</v>
      </c>
    </row>
    <row r="51" spans="2:4" x14ac:dyDescent="0.35">
      <c r="C51" t="s">
        <v>7</v>
      </c>
      <c r="D51" t="s">
        <v>8</v>
      </c>
    </row>
    <row r="52" spans="2:4" x14ac:dyDescent="0.35">
      <c r="B52" t="s">
        <v>44</v>
      </c>
      <c r="C52">
        <f>MIN(C41:C48)</f>
        <v>7309</v>
      </c>
      <c r="D52">
        <f>MIN(D41:D48)</f>
        <v>7341</v>
      </c>
    </row>
    <row r="53" spans="2:4" x14ac:dyDescent="0.35">
      <c r="B53" t="s">
        <v>48</v>
      </c>
      <c r="C53" s="2">
        <f>C54-C57</f>
        <v>7324.132037735887</v>
      </c>
      <c r="D53" s="2">
        <f>D54-D57</f>
        <v>7355.4571703468373</v>
      </c>
    </row>
    <row r="54" spans="2:4" x14ac:dyDescent="0.35">
      <c r="B54" t="s">
        <v>45</v>
      </c>
      <c r="C54">
        <f>AVERAGE(C41:C48)</f>
        <v>7343</v>
      </c>
      <c r="D54">
        <f>AVERAGE(D41:D48)</f>
        <v>7372.625</v>
      </c>
    </row>
    <row r="55" spans="2:4" x14ac:dyDescent="0.35">
      <c r="B55" t="s">
        <v>49</v>
      </c>
      <c r="C55" s="2">
        <f>C54+C57</f>
        <v>7361.867962264113</v>
      </c>
      <c r="D55" s="2">
        <f>D54+D57</f>
        <v>7389.7928296531627</v>
      </c>
    </row>
    <row r="56" spans="2:4" x14ac:dyDescent="0.35">
      <c r="B56" t="s">
        <v>46</v>
      </c>
      <c r="C56">
        <f>MAX(C41:C48)</f>
        <v>7368</v>
      </c>
      <c r="D56">
        <f>MAX(D41:D48)</f>
        <v>7395</v>
      </c>
    </row>
    <row r="57" spans="2:4" x14ac:dyDescent="0.35">
      <c r="B57" t="s">
        <v>47</v>
      </c>
      <c r="C57">
        <f>STDEVP(C41:C48)</f>
        <v>18.867962264113206</v>
      </c>
      <c r="D57">
        <f>STDEVP(D41:D48)</f>
        <v>17.167829653162336</v>
      </c>
    </row>
    <row r="60" spans="2:4" x14ac:dyDescent="0.35">
      <c r="B60" t="s">
        <v>50</v>
      </c>
      <c r="C60" s="3">
        <f>1-C54/$A$48</f>
        <v>1.1043771043771078E-2</v>
      </c>
      <c r="D60" s="3">
        <f>1-D54/$A$48</f>
        <v>7.05387205387209E-3</v>
      </c>
    </row>
    <row r="62" spans="2:4" x14ac:dyDescent="0.35">
      <c r="C62">
        <f>C54-D54</f>
        <v>-29.625</v>
      </c>
    </row>
    <row r="63" spans="2:4" x14ac:dyDescent="0.35">
      <c r="C63" s="3">
        <f>ABS(C62)/A48</f>
        <v>3.9898989898989896E-3</v>
      </c>
    </row>
    <row r="64" spans="2:4" x14ac:dyDescent="0.35">
      <c r="C64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2018-08-21T14:04:39Z</dcterms:created>
  <dcterms:modified xsi:type="dcterms:W3CDTF">2018-08-21T15:16:46Z</dcterms:modified>
</cp:coreProperties>
</file>