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is.fischer/Documents/MATLAB/bloom-baby-bloom/NOAA/BuddInlet/Data/"/>
    </mc:Choice>
  </mc:AlternateContent>
  <xr:revisionPtr revIDLastSave="0" documentId="8_{188FA399-339D-804F-B68B-DB6D96627AE9}" xr6:coauthVersionLast="47" xr6:coauthVersionMax="47" xr10:uidLastSave="{00000000-0000-0000-0000-000000000000}"/>
  <bookViews>
    <workbookView xWindow="880" yWindow="500" windowWidth="35360" windowHeight="22220" xr2:uid="{00000000-000D-0000-FFFF-FFFF00000000}"/>
  </bookViews>
  <sheets>
    <sheet name="DMRDataAnalysis (13)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35" i="2" l="1"/>
  <c r="M235" i="2"/>
  <c r="L235" i="2"/>
  <c r="K235" i="2"/>
  <c r="J235" i="2"/>
  <c r="I235" i="2"/>
  <c r="H235" i="2"/>
  <c r="G235" i="2"/>
  <c r="F235" i="2"/>
  <c r="E235" i="2"/>
  <c r="D235" i="2"/>
  <c r="C235" i="2"/>
  <c r="B235" i="2"/>
  <c r="N234" i="2"/>
  <c r="M234" i="2"/>
  <c r="L234" i="2"/>
  <c r="K234" i="2"/>
  <c r="J234" i="2"/>
  <c r="I234" i="2"/>
  <c r="H234" i="2"/>
  <c r="G234" i="2"/>
  <c r="F234" i="2"/>
  <c r="E234" i="2"/>
  <c r="D234" i="2"/>
  <c r="C234" i="2"/>
  <c r="B234" i="2"/>
  <c r="N233" i="2"/>
  <c r="M233" i="2"/>
  <c r="L233" i="2"/>
  <c r="K233" i="2"/>
  <c r="J233" i="2"/>
  <c r="I233" i="2"/>
  <c r="H233" i="2"/>
  <c r="G233" i="2"/>
  <c r="F233" i="2"/>
  <c r="E233" i="2"/>
  <c r="D233" i="2"/>
  <c r="C233" i="2"/>
  <c r="B233" i="2"/>
  <c r="N232" i="2"/>
  <c r="M232" i="2"/>
  <c r="L232" i="2"/>
  <c r="K232" i="2"/>
  <c r="J232" i="2"/>
  <c r="I232" i="2"/>
  <c r="H232" i="2"/>
  <c r="G232" i="2"/>
  <c r="F232" i="2"/>
  <c r="E232" i="2"/>
  <c r="D232" i="2"/>
  <c r="C232" i="2"/>
  <c r="B232" i="2"/>
  <c r="N231" i="2"/>
  <c r="M231" i="2"/>
  <c r="L231" i="2"/>
  <c r="K231" i="2"/>
  <c r="J231" i="2"/>
  <c r="I231" i="2"/>
  <c r="H231" i="2"/>
  <c r="G231" i="2"/>
  <c r="F231" i="2"/>
  <c r="E231" i="2"/>
  <c r="D231" i="2"/>
  <c r="C231" i="2"/>
  <c r="B231" i="2"/>
  <c r="BG160" i="2"/>
  <c r="BF160" i="2"/>
  <c r="BE160" i="2"/>
  <c r="BD160" i="2"/>
  <c r="BC160" i="2"/>
  <c r="BB160" i="2"/>
  <c r="BA160" i="2"/>
  <c r="AZ160" i="2"/>
  <c r="AY160" i="2"/>
  <c r="AX160" i="2"/>
  <c r="AW160" i="2"/>
  <c r="AV160" i="2"/>
  <c r="AU160" i="2"/>
  <c r="AT160" i="2"/>
  <c r="AS160" i="2"/>
  <c r="AR160" i="2"/>
  <c r="AQ160" i="2"/>
  <c r="AP160" i="2"/>
  <c r="AO160" i="2"/>
  <c r="AN160" i="2"/>
  <c r="AM160" i="2"/>
  <c r="AL160" i="2"/>
  <c r="AK160" i="2"/>
  <c r="AJ160" i="2"/>
  <c r="AI160" i="2"/>
  <c r="AH160" i="2"/>
  <c r="AG160" i="2"/>
  <c r="AF160" i="2"/>
  <c r="AE160" i="2"/>
  <c r="AD160" i="2"/>
  <c r="AC160" i="2"/>
  <c r="AB160" i="2"/>
  <c r="AA160" i="2"/>
  <c r="Z160" i="2"/>
  <c r="Y160" i="2"/>
  <c r="X160" i="2"/>
  <c r="W160" i="2"/>
  <c r="V160" i="2"/>
  <c r="U160" i="2"/>
  <c r="T160" i="2"/>
  <c r="S160" i="2"/>
  <c r="R160" i="2"/>
  <c r="Q160" i="2"/>
  <c r="P160" i="2"/>
  <c r="O160" i="2"/>
  <c r="N160" i="2"/>
  <c r="M160" i="2"/>
  <c r="L160" i="2"/>
  <c r="K160" i="2"/>
  <c r="J160" i="2"/>
  <c r="I160" i="2"/>
  <c r="H160" i="2"/>
  <c r="G160" i="2"/>
  <c r="F160" i="2"/>
  <c r="E160" i="2"/>
  <c r="D160" i="2"/>
  <c r="C160" i="2"/>
  <c r="B160" i="2"/>
  <c r="BG159" i="2"/>
  <c r="BF159" i="2"/>
  <c r="BE159" i="2"/>
  <c r="BD159" i="2"/>
  <c r="BC159" i="2"/>
  <c r="BB159" i="2"/>
  <c r="BA159" i="2"/>
  <c r="AZ159" i="2"/>
  <c r="AY159" i="2"/>
  <c r="AX159" i="2"/>
  <c r="AW159" i="2"/>
  <c r="AV159" i="2"/>
  <c r="AU159" i="2"/>
  <c r="AT159" i="2"/>
  <c r="AS159" i="2"/>
  <c r="AR159" i="2"/>
  <c r="AQ159" i="2"/>
  <c r="AP159" i="2"/>
  <c r="AO159" i="2"/>
  <c r="AN159" i="2"/>
  <c r="AM159" i="2"/>
  <c r="AL159" i="2"/>
  <c r="AK159" i="2"/>
  <c r="AJ159" i="2"/>
  <c r="AI159" i="2"/>
  <c r="AH159" i="2"/>
  <c r="AG159" i="2"/>
  <c r="AF159" i="2"/>
  <c r="AE159" i="2"/>
  <c r="AD159" i="2"/>
  <c r="AC159" i="2"/>
  <c r="AB159" i="2"/>
  <c r="AA159" i="2"/>
  <c r="Z159" i="2"/>
  <c r="Y159" i="2"/>
  <c r="X159" i="2"/>
  <c r="W159" i="2"/>
  <c r="V159" i="2"/>
  <c r="U159" i="2"/>
  <c r="T159" i="2"/>
  <c r="S159" i="2"/>
  <c r="R159" i="2"/>
  <c r="Q159" i="2"/>
  <c r="P159" i="2"/>
  <c r="O159" i="2"/>
  <c r="N159" i="2"/>
  <c r="M159" i="2"/>
  <c r="L159" i="2"/>
  <c r="K159" i="2"/>
  <c r="J159" i="2"/>
  <c r="I159" i="2"/>
  <c r="H159" i="2"/>
  <c r="G159" i="2"/>
  <c r="F159" i="2"/>
  <c r="E159" i="2"/>
  <c r="D159" i="2"/>
  <c r="C159" i="2"/>
  <c r="B159" i="2"/>
  <c r="BG158" i="2"/>
  <c r="BF158" i="2"/>
  <c r="BE158" i="2"/>
  <c r="BD158" i="2"/>
  <c r="BC158" i="2"/>
  <c r="BB158" i="2"/>
  <c r="BA158" i="2"/>
  <c r="AZ158" i="2"/>
  <c r="AY158" i="2"/>
  <c r="AX158" i="2"/>
  <c r="AW158" i="2"/>
  <c r="AV158" i="2"/>
  <c r="AU158" i="2"/>
  <c r="AT158" i="2"/>
  <c r="AS158" i="2"/>
  <c r="AR158" i="2"/>
  <c r="AQ158" i="2"/>
  <c r="AP158" i="2"/>
  <c r="AO158" i="2"/>
  <c r="AN158" i="2"/>
  <c r="AM158" i="2"/>
  <c r="AL158" i="2"/>
  <c r="AK158" i="2"/>
  <c r="AJ158" i="2"/>
  <c r="AI158" i="2"/>
  <c r="AH158" i="2"/>
  <c r="AG158" i="2"/>
  <c r="AF158" i="2"/>
  <c r="AE158" i="2"/>
  <c r="AD158" i="2"/>
  <c r="AC158" i="2"/>
  <c r="AB158" i="2"/>
  <c r="AA158" i="2"/>
  <c r="Z158" i="2"/>
  <c r="Y158" i="2"/>
  <c r="X158" i="2"/>
  <c r="W158" i="2"/>
  <c r="V158" i="2"/>
  <c r="U158" i="2"/>
  <c r="T158" i="2"/>
  <c r="S158" i="2"/>
  <c r="R158" i="2"/>
  <c r="Q158" i="2"/>
  <c r="P158" i="2"/>
  <c r="O158" i="2"/>
  <c r="N158" i="2"/>
  <c r="M158" i="2"/>
  <c r="L158" i="2"/>
  <c r="K158" i="2"/>
  <c r="J158" i="2"/>
  <c r="I158" i="2"/>
  <c r="H158" i="2"/>
  <c r="G158" i="2"/>
  <c r="F158" i="2"/>
  <c r="E158" i="2"/>
  <c r="D158" i="2"/>
  <c r="C158" i="2"/>
  <c r="B158" i="2"/>
  <c r="BG157" i="2"/>
  <c r="BF157" i="2"/>
  <c r="BE157" i="2"/>
  <c r="BD157" i="2"/>
  <c r="BC157" i="2"/>
  <c r="BB157" i="2"/>
  <c r="BA157" i="2"/>
  <c r="AZ157" i="2"/>
  <c r="AY157" i="2"/>
  <c r="AX157" i="2"/>
  <c r="AW157" i="2"/>
  <c r="AV157" i="2"/>
  <c r="AU157" i="2"/>
  <c r="AT157" i="2"/>
  <c r="AS157" i="2"/>
  <c r="AR157" i="2"/>
  <c r="AQ157" i="2"/>
  <c r="AP157" i="2"/>
  <c r="AO157" i="2"/>
  <c r="AN157" i="2"/>
  <c r="AM157" i="2"/>
  <c r="AL157" i="2"/>
  <c r="AK157" i="2"/>
  <c r="AJ157" i="2"/>
  <c r="AI157" i="2"/>
  <c r="AH157" i="2"/>
  <c r="AG157" i="2"/>
  <c r="AF157" i="2"/>
  <c r="AE157" i="2"/>
  <c r="AD157" i="2"/>
  <c r="AC157" i="2"/>
  <c r="AB157" i="2"/>
  <c r="AA157" i="2"/>
  <c r="Z157" i="2"/>
  <c r="Y157" i="2"/>
  <c r="X157" i="2"/>
  <c r="W157" i="2"/>
  <c r="V157" i="2"/>
  <c r="U157" i="2"/>
  <c r="T157" i="2"/>
  <c r="S157" i="2"/>
  <c r="R157" i="2"/>
  <c r="Q157" i="2"/>
  <c r="P157" i="2"/>
  <c r="O157" i="2"/>
  <c r="N157" i="2"/>
  <c r="M157" i="2"/>
  <c r="L157" i="2"/>
  <c r="K157" i="2"/>
  <c r="J157" i="2"/>
  <c r="I157" i="2"/>
  <c r="H157" i="2"/>
  <c r="G157" i="2"/>
  <c r="F157" i="2"/>
  <c r="E157" i="2"/>
  <c r="D157" i="2"/>
  <c r="C157" i="2"/>
  <c r="B157" i="2"/>
  <c r="BG156" i="2"/>
  <c r="BF156" i="2"/>
  <c r="BE156" i="2"/>
  <c r="BD156" i="2"/>
  <c r="BC156" i="2"/>
  <c r="BB156" i="2"/>
  <c r="BA156" i="2"/>
  <c r="AZ156" i="2"/>
  <c r="AY156" i="2"/>
  <c r="AX156" i="2"/>
  <c r="AW156" i="2"/>
  <c r="AV156" i="2"/>
  <c r="AU156" i="2"/>
  <c r="AT156" i="2"/>
  <c r="AS156" i="2"/>
  <c r="AR156" i="2"/>
  <c r="AQ156" i="2"/>
  <c r="AP156" i="2"/>
  <c r="AO156" i="2"/>
  <c r="AN156" i="2"/>
  <c r="AM156" i="2"/>
  <c r="AL156" i="2"/>
  <c r="AK156" i="2"/>
  <c r="AJ156" i="2"/>
  <c r="AI156" i="2"/>
  <c r="AH156" i="2"/>
  <c r="AG156" i="2"/>
  <c r="AF156" i="2"/>
  <c r="AE156" i="2"/>
  <c r="AD156" i="2"/>
  <c r="AC156" i="2"/>
  <c r="AB156" i="2"/>
  <c r="AA156" i="2"/>
  <c r="Z156" i="2"/>
  <c r="Y156" i="2"/>
  <c r="X156" i="2"/>
  <c r="W156" i="2"/>
  <c r="V156" i="2"/>
  <c r="U156" i="2"/>
  <c r="T156" i="2"/>
  <c r="S156" i="2"/>
  <c r="R156" i="2"/>
  <c r="Q156" i="2"/>
  <c r="P156" i="2"/>
  <c r="O156" i="2"/>
  <c r="N156" i="2"/>
  <c r="M156" i="2"/>
  <c r="L156" i="2"/>
  <c r="K156" i="2"/>
  <c r="J156" i="2"/>
  <c r="I156" i="2"/>
  <c r="H156" i="2"/>
  <c r="G156" i="2"/>
  <c r="F156" i="2"/>
  <c r="E156" i="2"/>
  <c r="D156" i="2"/>
  <c r="C156" i="2"/>
  <c r="B156" i="2"/>
  <c r="O85" i="2"/>
  <c r="N85" i="2"/>
  <c r="M85" i="2"/>
  <c r="L85" i="2"/>
  <c r="K85" i="2"/>
  <c r="J85" i="2"/>
  <c r="I85" i="2"/>
  <c r="H85" i="2"/>
  <c r="G85" i="2"/>
  <c r="F85" i="2"/>
  <c r="E85" i="2"/>
  <c r="D85" i="2"/>
  <c r="C85" i="2"/>
  <c r="B85" i="2"/>
  <c r="O84" i="2"/>
  <c r="N84" i="2"/>
  <c r="M84" i="2"/>
  <c r="L84" i="2"/>
  <c r="K84" i="2"/>
  <c r="J84" i="2"/>
  <c r="I84" i="2"/>
  <c r="H84" i="2"/>
  <c r="G84" i="2"/>
  <c r="F84" i="2"/>
  <c r="E84" i="2"/>
  <c r="D84" i="2"/>
  <c r="C84" i="2"/>
  <c r="B84" i="2"/>
  <c r="O83" i="2"/>
  <c r="N83" i="2"/>
  <c r="M83" i="2"/>
  <c r="L83" i="2"/>
  <c r="K83" i="2"/>
  <c r="J83" i="2"/>
  <c r="I83" i="2"/>
  <c r="H83" i="2"/>
  <c r="G83" i="2"/>
  <c r="F83" i="2"/>
  <c r="E83" i="2"/>
  <c r="D83" i="2"/>
  <c r="C83" i="2"/>
  <c r="B83" i="2"/>
  <c r="O82" i="2"/>
  <c r="N82" i="2"/>
  <c r="M82" i="2"/>
  <c r="L82" i="2"/>
  <c r="K82" i="2"/>
  <c r="J82" i="2"/>
  <c r="I82" i="2"/>
  <c r="H82" i="2"/>
  <c r="G82" i="2"/>
  <c r="F82" i="2"/>
  <c r="E82" i="2"/>
  <c r="D82" i="2"/>
  <c r="C82" i="2"/>
  <c r="B82" i="2"/>
  <c r="O81" i="2"/>
  <c r="N81" i="2"/>
  <c r="M81" i="2"/>
  <c r="L81" i="2"/>
  <c r="K81" i="2"/>
  <c r="J81" i="2"/>
  <c r="I81" i="2"/>
  <c r="H81" i="2"/>
  <c r="G81" i="2"/>
  <c r="F81" i="2"/>
  <c r="E81" i="2"/>
  <c r="D81" i="2"/>
  <c r="C81" i="2"/>
  <c r="B81" i="2"/>
</calcChain>
</file>

<file path=xl/sharedStrings.xml><?xml version="1.0" encoding="utf-8"?>
<sst xmlns="http://schemas.openxmlformats.org/spreadsheetml/2006/main" count="662" uniqueCount="123">
  <si>
    <t>Department Of Ecology :</t>
  </si>
  <si>
    <t>DMR Data Analysis Report</t>
  </si>
  <si>
    <t>Facility Name :</t>
  </si>
  <si>
    <t>LOTT BUDD INLET WATER RECLAMATION FACILITY</t>
  </si>
  <si>
    <t>Permit Number :</t>
  </si>
  <si>
    <t>WA0037061</t>
  </si>
  <si>
    <t>Begin Date :</t>
  </si>
  <si>
    <t>End Date :</t>
  </si>
  <si>
    <t>Parameters :</t>
  </si>
  <si>
    <t>All Parameters</t>
  </si>
  <si>
    <t>Printed :</t>
  </si>
  <si>
    <t>Feature Type :</t>
  </si>
  <si>
    <t>Surface Water Body</t>
  </si>
  <si>
    <t>Feature Name</t>
  </si>
  <si>
    <t>Feature Description</t>
  </si>
  <si>
    <t>(Budd Inlet, South Puget Sound)</t>
  </si>
  <si>
    <t>Monitoring Point Code :</t>
  </si>
  <si>
    <t>(INF)</t>
  </si>
  <si>
    <t>Monitoring Point Description :</t>
  </si>
  <si>
    <t>(Influent)</t>
  </si>
  <si>
    <t>Monitoring Point Id :</t>
  </si>
  <si>
    <t>Parameter</t>
  </si>
  <si>
    <t>Ammonia (Total)</t>
  </si>
  <si>
    <t>Biochemical Oxygen Demand (BOD5) (Total)</t>
  </si>
  <si>
    <t>Flow (Not Applicable)</t>
  </si>
  <si>
    <t>Solids (Residue) (Total suspended (TSS))</t>
  </si>
  <si>
    <t>Units</t>
  </si>
  <si>
    <t>Lbs/Day</t>
  </si>
  <si>
    <t>Milligrams/L (mg/L)</t>
  </si>
  <si>
    <t>Million Gallons/Day (MGD)</t>
  </si>
  <si>
    <t>Statistical Base</t>
  </si>
  <si>
    <t>Average</t>
  </si>
  <si>
    <t>Maximum</t>
  </si>
  <si>
    <t>Limits</t>
  </si>
  <si>
    <t>- / -</t>
  </si>
  <si>
    <t>Benchmarks</t>
  </si>
  <si>
    <t>Design Limit</t>
  </si>
  <si>
    <t>Date</t>
  </si>
  <si>
    <t>Value</t>
  </si>
  <si>
    <t>Min</t>
  </si>
  <si>
    <t>Max</t>
  </si>
  <si>
    <t>Median</t>
  </si>
  <si>
    <t>95th Percentile</t>
  </si>
  <si>
    <t>(North Outfall)</t>
  </si>
  <si>
    <t>Copper (Total)</t>
  </si>
  <si>
    <t>Cyanide (Total)</t>
  </si>
  <si>
    <t>Dissolved Oxygen (Not Applicable)</t>
  </si>
  <si>
    <t>Fecal Coliform (Not Applicable)</t>
  </si>
  <si>
    <t>Hardness, Total (As Caco3) (Total)</t>
  </si>
  <si>
    <t>Kjeldahl Nitrogen (TKN) (Total)</t>
  </si>
  <si>
    <t>Lead (Total)</t>
  </si>
  <si>
    <t>Nickel (Total)</t>
  </si>
  <si>
    <t>Nitrate + Nitrite (Total)</t>
  </si>
  <si>
    <t>Nitrogen (calculation) (Total Inorganic (NH3 + NO3 +</t>
  </si>
  <si>
    <t>Oil &amp; Grease (Not Applicable)</t>
  </si>
  <si>
    <t>pH (Hydrogen Ion) (Not Applicable)</t>
  </si>
  <si>
    <t>Phenolics (Total Phenols) (Total)</t>
  </si>
  <si>
    <t>Phosphorus (Total)</t>
  </si>
  <si>
    <t>Phosphorus (Total Reactive)</t>
  </si>
  <si>
    <t>Silver (Total)</t>
  </si>
  <si>
    <t>Solids (Residue) (Total Dissolved Solids (TDS))</t>
  </si>
  <si>
    <t>Temperature (Measured)</t>
  </si>
  <si>
    <t>Zinc (Total)</t>
  </si>
  <si>
    <t>Percent</t>
  </si>
  <si>
    <t>Micrograms/L (ug/L)</t>
  </si>
  <si>
    <t>#/100ml</t>
  </si>
  <si>
    <t>Standard Units</t>
  </si>
  <si>
    <t>Degrees C</t>
  </si>
  <si>
    <t>Daily Maximum</t>
  </si>
  <si>
    <t>Weekly Average</t>
  </si>
  <si>
    <t>Monthly Average (Min.)</t>
  </si>
  <si>
    <t>Quarter Average</t>
  </si>
  <si>
    <t>Monthly geometric mean</t>
  </si>
  <si>
    <t>Weekly Geometric Mean</t>
  </si>
  <si>
    <t>Annual Average</t>
  </si>
  <si>
    <t>Daily Average</t>
  </si>
  <si>
    <t>Minimum</t>
  </si>
  <si>
    <t>- / 26</t>
  </si>
  <si>
    <t>- / 36</t>
  </si>
  <si>
    <t>- / 5640</t>
  </si>
  <si>
    <t>- / 900</t>
  </si>
  <si>
    <t>- / 671</t>
  </si>
  <si>
    <t>- / 8460</t>
  </si>
  <si>
    <t>- / 1350</t>
  </si>
  <si>
    <t>- / 1006</t>
  </si>
  <si>
    <t>- / 30</t>
  </si>
  <si>
    <t>- / 8</t>
  </si>
  <si>
    <t>- / 7</t>
  </si>
  <si>
    <t>- / 45</t>
  </si>
  <si>
    <t>- / 12</t>
  </si>
  <si>
    <t>- / 10.5</t>
  </si>
  <si>
    <t>85 / -</t>
  </si>
  <si>
    <t>- / 200</t>
  </si>
  <si>
    <t>- / 400</t>
  </si>
  <si>
    <t>- / 288</t>
  </si>
  <si>
    <t>- / 388</t>
  </si>
  <si>
    <t>- / 3</t>
  </si>
  <si>
    <t>- / 9</t>
  </si>
  <si>
    <t>6 / -</t>
  </si>
  <si>
    <t>- / 5265</t>
  </si>
  <si>
    <t>- / 7898</t>
  </si>
  <si>
    <t>&lt;0.9</t>
  </si>
  <si>
    <t>&lt;4</t>
  </si>
  <si>
    <t>&lt;0.5</t>
  </si>
  <si>
    <t>J2.3</t>
  </si>
  <si>
    <t>Ground</t>
  </si>
  <si>
    <t>(Reclaimed Water/Reuse)</t>
  </si>
  <si>
    <t>(Reclaimed Water)</t>
  </si>
  <si>
    <t>Chlorine (Total residual)</t>
  </si>
  <si>
    <t>Nitrate (Total)</t>
  </si>
  <si>
    <t>Total Coliforms (Not Applicable)</t>
  </si>
  <si>
    <t>Total Coliforms (7 Day Median) (Not Applicable)</t>
  </si>
  <si>
    <t>Turbidity (Nephelometric) (Measured)</t>
  </si>
  <si>
    <t>NTU</t>
  </si>
  <si>
    <t>7 Day Median</t>
  </si>
  <si>
    <t>Average Monthly</t>
  </si>
  <si>
    <t>- / 10</t>
  </si>
  <si>
    <t>- / 23</t>
  </si>
  <si>
    <t>- / 2</t>
  </si>
  <si>
    <t>- / 5</t>
  </si>
  <si>
    <t>&lt;1</t>
  </si>
  <si>
    <t>&lt;1.0</t>
  </si>
  <si>
    <t>&lt;11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</si>
</sst>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9DDFF"/>
        <bgColor indexed="64"/>
      </patternFill>
    </fill>
    <fill>
      <patternFill patternType="solid">
        <fgColor rgb="FF00FF99"/>
        <bgColor indexed="64"/>
      </patternFill>
    </fill>
    <fill>
      <patternFill patternType="solid">
        <fgColor rgb="FFFF6666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1">
    <xf numFmtId="0" fontId="0" fillId="0" borderId="0" xfId="0"/>
    <xf numFmtId="0" fontId="0" fillId="0" borderId="10" xfId="0" applyBorder="1" applyAlignment="1">
      <alignment horizontal="right" wrapText="1"/>
    </xf>
    <xf numFmtId="0" fontId="0" fillId="0" borderId="11" xfId="0" applyBorder="1" applyAlignment="1">
      <alignment horizontal="left" wrapText="1"/>
    </xf>
    <xf numFmtId="0" fontId="0" fillId="0" borderId="12" xfId="0" applyBorder="1" applyAlignment="1">
      <alignment horizontal="right" wrapText="1"/>
    </xf>
    <xf numFmtId="0" fontId="0" fillId="0" borderId="13" xfId="0" applyBorder="1" applyAlignment="1">
      <alignment horizontal="left" wrapText="1"/>
    </xf>
    <xf numFmtId="14" fontId="0" fillId="0" borderId="13" xfId="0" applyNumberFormat="1" applyBorder="1" applyAlignment="1">
      <alignment horizontal="left" wrapText="1"/>
    </xf>
    <xf numFmtId="0" fontId="0" fillId="0" borderId="12" xfId="0" applyBorder="1" applyAlignment="1">
      <alignment horizontal="right" vertical="top" wrapText="1"/>
    </xf>
    <xf numFmtId="0" fontId="0" fillId="0" borderId="14" xfId="0" applyBorder="1" applyAlignment="1">
      <alignment horizontal="right" wrapText="1"/>
    </xf>
    <xf numFmtId="22" fontId="0" fillId="0" borderId="15" xfId="0" applyNumberFormat="1" applyBorder="1" applyAlignment="1">
      <alignment horizontal="left" wrapText="1"/>
    </xf>
    <xf numFmtId="0" fontId="0" fillId="33" borderId="0" xfId="0" applyFill="1" applyAlignment="1">
      <alignment horizontal="left" wrapText="1"/>
    </xf>
    <xf numFmtId="0" fontId="0" fillId="33" borderId="0" xfId="0" applyFill="1" applyAlignment="1">
      <alignment wrapText="1"/>
    </xf>
    <xf numFmtId="0" fontId="0" fillId="34" borderId="0" xfId="0" applyFill="1" applyAlignment="1">
      <alignment horizontal="left" wrapText="1"/>
    </xf>
    <xf numFmtId="0" fontId="0" fillId="34" borderId="0" xfId="0" applyFill="1" applyAlignment="1">
      <alignment wrapText="1"/>
    </xf>
    <xf numFmtId="0" fontId="0" fillId="0" borderId="16" xfId="0" applyBorder="1" applyAlignment="1">
      <alignment horizontal="center" wrapText="1"/>
    </xf>
    <xf numFmtId="0" fontId="0" fillId="35" borderId="16" xfId="0" applyFill="1" applyBorder="1" applyAlignment="1">
      <alignment horizontal="center" wrapText="1"/>
    </xf>
    <xf numFmtId="0" fontId="0" fillId="33" borderId="10" xfId="0" applyFill="1" applyBorder="1" applyAlignment="1">
      <alignment horizontal="right" wrapText="1"/>
    </xf>
    <xf numFmtId="0" fontId="0" fillId="33" borderId="17" xfId="0" applyFill="1" applyBorder="1" applyAlignment="1">
      <alignment horizontal="left" wrapText="1"/>
    </xf>
    <xf numFmtId="0" fontId="0" fillId="33" borderId="17" xfId="0" applyFill="1" applyBorder="1" applyAlignment="1">
      <alignment wrapText="1"/>
    </xf>
    <xf numFmtId="0" fontId="0" fillId="0" borderId="17" xfId="0" applyBorder="1"/>
    <xf numFmtId="0" fontId="0" fillId="0" borderId="11" xfId="0" applyBorder="1"/>
    <xf numFmtId="0" fontId="0" fillId="33" borderId="12" xfId="0" applyFill="1" applyBorder="1" applyAlignment="1">
      <alignment horizontal="right" vertical="top" wrapText="1"/>
    </xf>
    <xf numFmtId="0" fontId="0" fillId="0" borderId="13" xfId="0" applyBorder="1"/>
    <xf numFmtId="0" fontId="0" fillId="34" borderId="12" xfId="0" applyFill="1" applyBorder="1" applyAlignment="1">
      <alignment horizontal="right" wrapText="1"/>
    </xf>
    <xf numFmtId="0" fontId="0" fillId="0" borderId="18" xfId="0" applyBorder="1" applyAlignment="1">
      <alignment horizontal="center" wrapText="1"/>
    </xf>
    <xf numFmtId="14" fontId="0" fillId="0" borderId="18" xfId="0" applyNumberFormat="1" applyBorder="1" applyAlignment="1">
      <alignment horizontal="center" wrapText="1"/>
    </xf>
    <xf numFmtId="0" fontId="0" fillId="0" borderId="12" xfId="0" applyBorder="1"/>
    <xf numFmtId="0" fontId="0" fillId="0" borderId="19" xfId="0" applyBorder="1" applyAlignment="1">
      <alignment horizontal="center" wrapText="1"/>
    </xf>
    <xf numFmtId="0" fontId="0" fillId="0" borderId="14" xfId="0" applyBorder="1"/>
    <xf numFmtId="0" fontId="0" fillId="0" borderId="20" xfId="0" applyBorder="1"/>
    <xf numFmtId="0" fontId="0" fillId="0" borderId="15" xfId="0" applyBorder="1"/>
    <xf numFmtId="0" fontId="0" fillId="0" borderId="20" xfId="0" applyBorder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G236"/>
  <sheetViews>
    <sheetView showGridLines="0" tabSelected="1" topLeftCell="A195" workbookViewId="0"/>
  </sheetViews>
  <sheetFormatPr baseColWidth="10" defaultColWidth="8.83203125" defaultRowHeight="15" x14ac:dyDescent="0.2"/>
  <cols>
    <col min="1" max="1" width="25.83203125" bestFit="1" customWidth="1"/>
    <col min="2" max="2" width="35.5" bestFit="1" customWidth="1"/>
    <col min="3" max="4" width="29" bestFit="1" customWidth="1"/>
    <col min="5" max="5" width="22.83203125" bestFit="1" customWidth="1"/>
    <col min="6" max="18" width="35.5" bestFit="1" customWidth="1"/>
    <col min="19" max="20" width="17.6640625" bestFit="1" customWidth="1"/>
    <col min="21" max="22" width="29" bestFit="1" customWidth="1"/>
    <col min="23" max="24" width="26.6640625" bestFit="1" customWidth="1"/>
    <col min="25" max="26" width="22.83203125" bestFit="1" customWidth="1"/>
    <col min="27" max="27" width="28.83203125" bestFit="1" customWidth="1"/>
    <col min="28" max="29" width="26" bestFit="1" customWidth="1"/>
    <col min="30" max="31" width="17.6640625" bestFit="1" customWidth="1"/>
    <col min="32" max="33" width="19.83203125" bestFit="1" customWidth="1"/>
    <col min="34" max="43" width="35.5" bestFit="1" customWidth="1"/>
    <col min="44" max="44" width="24.83203125" bestFit="1" customWidth="1"/>
    <col min="45" max="46" width="29.6640625" bestFit="1" customWidth="1"/>
    <col min="47" max="47" width="27.5" bestFit="1" customWidth="1"/>
    <col min="48" max="48" width="16.83203125" bestFit="1" customWidth="1"/>
    <col min="49" max="49" width="24" bestFit="1" customWidth="1"/>
    <col min="50" max="50" width="17.6640625" bestFit="1" customWidth="1"/>
    <col min="51" max="52" width="33.1640625" bestFit="1" customWidth="1"/>
    <col min="53" max="53" width="35.5" bestFit="1" customWidth="1"/>
    <col min="54" max="56" width="33.1640625" bestFit="1" customWidth="1"/>
    <col min="57" max="58" width="21.5" bestFit="1" customWidth="1"/>
    <col min="59" max="59" width="17.6640625" bestFit="1" customWidth="1"/>
  </cols>
  <sheetData>
    <row r="1" spans="1:59" ht="16" x14ac:dyDescent="0.2">
      <c r="A1" s="1" t="s">
        <v>0</v>
      </c>
      <c r="B1" s="2" t="s">
        <v>1</v>
      </c>
    </row>
    <row r="2" spans="1:59" ht="32" x14ac:dyDescent="0.2">
      <c r="A2" s="3" t="s">
        <v>2</v>
      </c>
      <c r="B2" s="4" t="s">
        <v>3</v>
      </c>
    </row>
    <row r="3" spans="1:59" ht="16" x14ac:dyDescent="0.2">
      <c r="A3" s="3" t="s">
        <v>4</v>
      </c>
      <c r="B3" s="4" t="s">
        <v>5</v>
      </c>
    </row>
    <row r="4" spans="1:59" ht="16" x14ac:dyDescent="0.2">
      <c r="A4" s="3" t="s">
        <v>6</v>
      </c>
      <c r="B4" s="5">
        <v>43525</v>
      </c>
    </row>
    <row r="5" spans="1:59" ht="16" x14ac:dyDescent="0.2">
      <c r="A5" s="3" t="s">
        <v>7</v>
      </c>
      <c r="B5" s="5">
        <v>45351</v>
      </c>
    </row>
    <row r="6" spans="1:59" ht="16" x14ac:dyDescent="0.2">
      <c r="A6" s="6" t="s">
        <v>8</v>
      </c>
      <c r="B6" s="4" t="s">
        <v>9</v>
      </c>
    </row>
    <row r="7" spans="1:59" ht="17" thickBot="1" x14ac:dyDescent="0.25">
      <c r="A7" s="7" t="s">
        <v>10</v>
      </c>
      <c r="B7" s="8">
        <v>45378.713460648149</v>
      </c>
    </row>
    <row r="8" spans="1:59" ht="16" thickBot="1" x14ac:dyDescent="0.25">
      <c r="A8" s="30"/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  <c r="BA8" s="30"/>
      <c r="BB8" s="30"/>
      <c r="BC8" s="30"/>
      <c r="BD8" s="30"/>
      <c r="BE8" s="30"/>
      <c r="BF8" s="30"/>
      <c r="BG8" s="30"/>
    </row>
    <row r="9" spans="1:59" ht="16" x14ac:dyDescent="0.2">
      <c r="A9" s="15" t="s">
        <v>11</v>
      </c>
      <c r="B9" s="16" t="s">
        <v>12</v>
      </c>
      <c r="C9" s="17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9"/>
    </row>
    <row r="10" spans="1:59" ht="16" x14ac:dyDescent="0.2">
      <c r="A10" s="20" t="s">
        <v>13</v>
      </c>
      <c r="B10" s="9">
        <v>-1</v>
      </c>
      <c r="C10" s="10"/>
      <c r="BG10" s="21"/>
    </row>
    <row r="11" spans="1:59" ht="16" x14ac:dyDescent="0.2">
      <c r="A11" s="20" t="s">
        <v>14</v>
      </c>
      <c r="B11" s="9" t="s">
        <v>15</v>
      </c>
      <c r="C11" s="10"/>
      <c r="BG11" s="21"/>
    </row>
    <row r="12" spans="1:59" ht="16" x14ac:dyDescent="0.2">
      <c r="A12" s="22" t="s">
        <v>16</v>
      </c>
      <c r="B12" s="11" t="s">
        <v>17</v>
      </c>
      <c r="C12" s="12"/>
      <c r="BG12" s="21"/>
    </row>
    <row r="13" spans="1:59" ht="16" x14ac:dyDescent="0.2">
      <c r="A13" s="22" t="s">
        <v>18</v>
      </c>
      <c r="B13" s="11" t="s">
        <v>19</v>
      </c>
      <c r="C13" s="12"/>
      <c r="BG13" s="21"/>
    </row>
    <row r="14" spans="1:59" ht="16" x14ac:dyDescent="0.2">
      <c r="A14" s="22" t="s">
        <v>20</v>
      </c>
      <c r="B14" s="11">
        <v>-118432</v>
      </c>
      <c r="C14" s="12"/>
      <c r="BG14" s="21"/>
    </row>
    <row r="15" spans="1:59" ht="16" x14ac:dyDescent="0.2">
      <c r="A15" s="23" t="s">
        <v>21</v>
      </c>
      <c r="B15" s="13" t="s">
        <v>22</v>
      </c>
      <c r="C15" s="13" t="s">
        <v>22</v>
      </c>
      <c r="D15" s="13" t="s">
        <v>22</v>
      </c>
      <c r="E15" s="13" t="s">
        <v>22</v>
      </c>
      <c r="F15" s="13" t="s">
        <v>23</v>
      </c>
      <c r="G15" s="13" t="s">
        <v>23</v>
      </c>
      <c r="H15" s="13" t="s">
        <v>23</v>
      </c>
      <c r="I15" s="13" t="s">
        <v>23</v>
      </c>
      <c r="J15" s="13" t="s">
        <v>24</v>
      </c>
      <c r="K15" s="13" t="s">
        <v>24</v>
      </c>
      <c r="L15" s="13" t="s">
        <v>25</v>
      </c>
      <c r="M15" s="13" t="s">
        <v>25</v>
      </c>
      <c r="N15" s="13" t="s">
        <v>25</v>
      </c>
      <c r="O15" s="13" t="s">
        <v>25</v>
      </c>
      <c r="BG15" s="21"/>
    </row>
    <row r="16" spans="1:59" ht="16" x14ac:dyDescent="0.2">
      <c r="A16" s="23" t="s">
        <v>26</v>
      </c>
      <c r="B16" s="13" t="s">
        <v>27</v>
      </c>
      <c r="C16" s="13" t="s">
        <v>27</v>
      </c>
      <c r="D16" s="13" t="s">
        <v>28</v>
      </c>
      <c r="E16" s="13" t="s">
        <v>28</v>
      </c>
      <c r="F16" s="13" t="s">
        <v>27</v>
      </c>
      <c r="G16" s="13" t="s">
        <v>27</v>
      </c>
      <c r="H16" s="13" t="s">
        <v>28</v>
      </c>
      <c r="I16" s="13" t="s">
        <v>28</v>
      </c>
      <c r="J16" s="13" t="s">
        <v>29</v>
      </c>
      <c r="K16" s="13" t="s">
        <v>29</v>
      </c>
      <c r="L16" s="13" t="s">
        <v>27</v>
      </c>
      <c r="M16" s="13" t="s">
        <v>27</v>
      </c>
      <c r="N16" s="13" t="s">
        <v>28</v>
      </c>
      <c r="O16" s="13" t="s">
        <v>28</v>
      </c>
      <c r="BG16" s="21"/>
    </row>
    <row r="17" spans="1:59" ht="16" x14ac:dyDescent="0.2">
      <c r="A17" s="23" t="s">
        <v>30</v>
      </c>
      <c r="B17" s="13" t="s">
        <v>31</v>
      </c>
      <c r="C17" s="13" t="s">
        <v>32</v>
      </c>
      <c r="D17" s="13" t="s">
        <v>31</v>
      </c>
      <c r="E17" s="13" t="s">
        <v>32</v>
      </c>
      <c r="F17" s="13" t="s">
        <v>31</v>
      </c>
      <c r="G17" s="13" t="s">
        <v>32</v>
      </c>
      <c r="H17" s="13" t="s">
        <v>31</v>
      </c>
      <c r="I17" s="13" t="s">
        <v>32</v>
      </c>
      <c r="J17" s="13" t="s">
        <v>31</v>
      </c>
      <c r="K17" s="13" t="s">
        <v>32</v>
      </c>
      <c r="L17" s="13" t="s">
        <v>31</v>
      </c>
      <c r="M17" s="13" t="s">
        <v>32</v>
      </c>
      <c r="N17" s="13" t="s">
        <v>31</v>
      </c>
      <c r="O17" s="13" t="s">
        <v>32</v>
      </c>
      <c r="BG17" s="21"/>
    </row>
    <row r="18" spans="1:59" ht="16" x14ac:dyDescent="0.2">
      <c r="A18" s="23" t="s">
        <v>33</v>
      </c>
      <c r="B18" s="13" t="s">
        <v>34</v>
      </c>
      <c r="C18" s="13" t="s">
        <v>34</v>
      </c>
      <c r="D18" s="13" t="s">
        <v>34</v>
      </c>
      <c r="E18" s="13" t="s">
        <v>34</v>
      </c>
      <c r="F18" s="13" t="s">
        <v>34</v>
      </c>
      <c r="G18" s="13" t="s">
        <v>34</v>
      </c>
      <c r="H18" s="13" t="s">
        <v>34</v>
      </c>
      <c r="I18" s="13" t="s">
        <v>34</v>
      </c>
      <c r="J18" s="13" t="s">
        <v>34</v>
      </c>
      <c r="K18" s="13" t="s">
        <v>34</v>
      </c>
      <c r="L18" s="13" t="s">
        <v>34</v>
      </c>
      <c r="M18" s="13" t="s">
        <v>34</v>
      </c>
      <c r="N18" s="13" t="s">
        <v>34</v>
      </c>
      <c r="O18" s="13" t="s">
        <v>34</v>
      </c>
      <c r="BG18" s="21"/>
    </row>
    <row r="19" spans="1:59" ht="16" x14ac:dyDescent="0.2">
      <c r="A19" s="23" t="s">
        <v>35</v>
      </c>
      <c r="B19" s="13" t="s">
        <v>34</v>
      </c>
      <c r="C19" s="13" t="s">
        <v>34</v>
      </c>
      <c r="D19" s="13" t="s">
        <v>34</v>
      </c>
      <c r="E19" s="13" t="s">
        <v>34</v>
      </c>
      <c r="F19" s="13" t="s">
        <v>34</v>
      </c>
      <c r="G19" s="13" t="s">
        <v>34</v>
      </c>
      <c r="H19" s="13" t="s">
        <v>34</v>
      </c>
      <c r="I19" s="13" t="s">
        <v>34</v>
      </c>
      <c r="J19" s="13" t="s">
        <v>34</v>
      </c>
      <c r="K19" s="13" t="s">
        <v>34</v>
      </c>
      <c r="L19" s="13" t="s">
        <v>34</v>
      </c>
      <c r="M19" s="13" t="s">
        <v>34</v>
      </c>
      <c r="N19" s="13" t="s">
        <v>34</v>
      </c>
      <c r="O19" s="13" t="s">
        <v>34</v>
      </c>
      <c r="BG19" s="21"/>
    </row>
    <row r="20" spans="1:59" ht="16" x14ac:dyDescent="0.2">
      <c r="A20" s="23" t="s">
        <v>36</v>
      </c>
      <c r="B20" s="13"/>
      <c r="C20" s="13"/>
      <c r="D20" s="13"/>
      <c r="E20" s="13"/>
      <c r="F20" s="13">
        <v>37600</v>
      </c>
      <c r="G20" s="13"/>
      <c r="H20" s="13"/>
      <c r="I20" s="13"/>
      <c r="J20" s="13">
        <v>28</v>
      </c>
      <c r="K20" s="13">
        <v>55</v>
      </c>
      <c r="L20" s="13">
        <v>35100</v>
      </c>
      <c r="M20" s="13"/>
      <c r="N20" s="13"/>
      <c r="O20" s="13"/>
      <c r="BG20" s="21"/>
    </row>
    <row r="21" spans="1:59" ht="16" x14ac:dyDescent="0.2">
      <c r="A21" s="23" t="s">
        <v>37</v>
      </c>
      <c r="B21" s="13" t="s">
        <v>38</v>
      </c>
      <c r="C21" s="13" t="s">
        <v>38</v>
      </c>
      <c r="D21" s="13" t="s">
        <v>38</v>
      </c>
      <c r="E21" s="13" t="s">
        <v>38</v>
      </c>
      <c r="F21" s="13" t="s">
        <v>38</v>
      </c>
      <c r="G21" s="13" t="s">
        <v>38</v>
      </c>
      <c r="H21" s="13" t="s">
        <v>38</v>
      </c>
      <c r="I21" s="13" t="s">
        <v>38</v>
      </c>
      <c r="J21" s="13" t="s">
        <v>38</v>
      </c>
      <c r="K21" s="13" t="s">
        <v>38</v>
      </c>
      <c r="L21" s="13" t="s">
        <v>38</v>
      </c>
      <c r="M21" s="13" t="s">
        <v>38</v>
      </c>
      <c r="N21" s="13" t="s">
        <v>38</v>
      </c>
      <c r="O21" s="13" t="s">
        <v>38</v>
      </c>
      <c r="BG21" s="21"/>
    </row>
    <row r="22" spans="1:59" x14ac:dyDescent="0.2">
      <c r="A22" s="24">
        <v>43525</v>
      </c>
      <c r="B22" s="13">
        <v>2744.67</v>
      </c>
      <c r="C22" s="13">
        <v>2980</v>
      </c>
      <c r="D22" s="13">
        <v>30.316700000000001</v>
      </c>
      <c r="E22" s="13">
        <v>32.700000000000003</v>
      </c>
      <c r="F22" s="13">
        <v>26175.5</v>
      </c>
      <c r="G22" s="13">
        <v>31746</v>
      </c>
      <c r="H22" s="13">
        <v>291.35300000000001</v>
      </c>
      <c r="I22" s="13">
        <v>342</v>
      </c>
      <c r="J22" s="13">
        <v>10.845800000000001</v>
      </c>
      <c r="K22" s="13">
        <v>12.44</v>
      </c>
      <c r="L22" s="13">
        <v>24976.9</v>
      </c>
      <c r="M22" s="13">
        <v>33417</v>
      </c>
      <c r="N22" s="13">
        <v>276.452</v>
      </c>
      <c r="O22" s="13">
        <v>360</v>
      </c>
      <c r="BG22" s="21"/>
    </row>
    <row r="23" spans="1:59" x14ac:dyDescent="0.2">
      <c r="A23" s="24">
        <v>43556</v>
      </c>
      <c r="B23" s="13">
        <v>2597.77</v>
      </c>
      <c r="C23" s="13">
        <v>2760</v>
      </c>
      <c r="D23" s="13">
        <v>28.5077</v>
      </c>
      <c r="E23" s="13">
        <v>30.2</v>
      </c>
      <c r="F23" s="13">
        <v>25902.5</v>
      </c>
      <c r="G23" s="13">
        <v>32930</v>
      </c>
      <c r="H23" s="13">
        <v>284.25</v>
      </c>
      <c r="I23" s="13">
        <v>357</v>
      </c>
      <c r="J23" s="13">
        <v>10.9377</v>
      </c>
      <c r="K23" s="13">
        <v>12.26</v>
      </c>
      <c r="L23" s="13">
        <v>25427.3</v>
      </c>
      <c r="M23" s="13">
        <v>32498</v>
      </c>
      <c r="N23" s="13">
        <v>279.60000000000002</v>
      </c>
      <c r="O23" s="13">
        <v>350</v>
      </c>
      <c r="BG23" s="21"/>
    </row>
    <row r="24" spans="1:59" x14ac:dyDescent="0.2">
      <c r="A24" s="24">
        <v>43586</v>
      </c>
      <c r="B24" s="13">
        <v>2545.21</v>
      </c>
      <c r="C24" s="13">
        <v>2911</v>
      </c>
      <c r="D24" s="13">
        <v>30.221399999999999</v>
      </c>
      <c r="E24" s="13">
        <v>35.799999999999997</v>
      </c>
      <c r="F24" s="13">
        <v>25606.799999999999</v>
      </c>
      <c r="G24" s="13">
        <v>29639</v>
      </c>
      <c r="H24" s="13">
        <v>307.31599999999997</v>
      </c>
      <c r="I24" s="13">
        <v>366</v>
      </c>
      <c r="J24" s="13">
        <v>9.9738699999999998</v>
      </c>
      <c r="K24" s="13">
        <v>11.3</v>
      </c>
      <c r="L24" s="13">
        <v>24829.1</v>
      </c>
      <c r="M24" s="13">
        <v>31221</v>
      </c>
      <c r="N24" s="13">
        <v>298.74200000000002</v>
      </c>
      <c r="O24" s="13">
        <v>393</v>
      </c>
      <c r="BG24" s="21"/>
    </row>
    <row r="25" spans="1:59" x14ac:dyDescent="0.2">
      <c r="A25" s="24">
        <v>43617</v>
      </c>
      <c r="B25" s="13">
        <v>2530.67</v>
      </c>
      <c r="C25" s="13">
        <v>2823</v>
      </c>
      <c r="D25" s="13">
        <v>30.166699999999999</v>
      </c>
      <c r="E25" s="13">
        <v>34.1</v>
      </c>
      <c r="F25" s="13">
        <v>26528.3</v>
      </c>
      <c r="G25" s="13">
        <v>44859</v>
      </c>
      <c r="H25" s="13">
        <v>313.56299999999999</v>
      </c>
      <c r="I25" s="13">
        <v>571</v>
      </c>
      <c r="J25" s="13">
        <v>10.087</v>
      </c>
      <c r="K25" s="13">
        <v>11.78</v>
      </c>
      <c r="L25" s="13">
        <v>27811.3</v>
      </c>
      <c r="M25" s="13">
        <v>77736</v>
      </c>
      <c r="N25" s="13">
        <v>332.06700000000001</v>
      </c>
      <c r="O25" s="13">
        <v>989</v>
      </c>
      <c r="BG25" s="21"/>
    </row>
    <row r="26" spans="1:59" x14ac:dyDescent="0.2">
      <c r="A26" s="24">
        <v>43647</v>
      </c>
      <c r="B26" s="13">
        <v>2796.65</v>
      </c>
      <c r="C26" s="13">
        <v>3247</v>
      </c>
      <c r="D26" s="13">
        <v>32.735300000000002</v>
      </c>
      <c r="E26" s="13">
        <v>36.799999999999997</v>
      </c>
      <c r="F26" s="13">
        <v>26140.6</v>
      </c>
      <c r="G26" s="13">
        <v>34165</v>
      </c>
      <c r="H26" s="13">
        <v>307.61099999999999</v>
      </c>
      <c r="I26" s="13">
        <v>406</v>
      </c>
      <c r="J26" s="13">
        <v>10.189399999999999</v>
      </c>
      <c r="K26" s="13">
        <v>11.9</v>
      </c>
      <c r="L26" s="13">
        <v>27046.400000000001</v>
      </c>
      <c r="M26" s="13">
        <v>39894</v>
      </c>
      <c r="N26" s="13">
        <v>317.87099999999998</v>
      </c>
      <c r="O26" s="13">
        <v>474</v>
      </c>
      <c r="BG26" s="21"/>
    </row>
    <row r="27" spans="1:59" x14ac:dyDescent="0.2">
      <c r="A27" s="24">
        <v>43709</v>
      </c>
      <c r="B27" s="13">
        <v>2789.14</v>
      </c>
      <c r="C27" s="13">
        <v>3218</v>
      </c>
      <c r="D27" s="13">
        <v>31.321400000000001</v>
      </c>
      <c r="E27" s="13">
        <v>33</v>
      </c>
      <c r="F27" s="13">
        <v>24733.200000000001</v>
      </c>
      <c r="G27" s="13">
        <v>37350</v>
      </c>
      <c r="H27" s="13">
        <v>275.11799999999999</v>
      </c>
      <c r="I27" s="13">
        <v>331</v>
      </c>
      <c r="J27" s="13">
        <v>10.694000000000001</v>
      </c>
      <c r="K27" s="13">
        <v>13.88</v>
      </c>
      <c r="L27" s="13">
        <v>26578.5</v>
      </c>
      <c r="M27" s="13">
        <v>49650</v>
      </c>
      <c r="N27" s="13">
        <v>296.36700000000002</v>
      </c>
      <c r="O27" s="13">
        <v>440</v>
      </c>
      <c r="BG27" s="21"/>
    </row>
    <row r="28" spans="1:59" x14ac:dyDescent="0.2">
      <c r="A28" s="24">
        <v>43739</v>
      </c>
      <c r="B28" s="13">
        <v>2758.15</v>
      </c>
      <c r="C28" s="13">
        <v>4278</v>
      </c>
      <c r="D28" s="13">
        <v>31.1538</v>
      </c>
      <c r="E28" s="13">
        <v>36.1</v>
      </c>
      <c r="F28" s="13">
        <v>25656.7</v>
      </c>
      <c r="G28" s="13">
        <v>48339</v>
      </c>
      <c r="H28" s="13">
        <v>293.42099999999999</v>
      </c>
      <c r="I28" s="13">
        <v>600</v>
      </c>
      <c r="J28" s="13">
        <v>10.4358</v>
      </c>
      <c r="K28" s="13">
        <v>16.68</v>
      </c>
      <c r="L28" s="13">
        <v>26633.4</v>
      </c>
      <c r="M28" s="13">
        <v>51472</v>
      </c>
      <c r="N28" s="13">
        <v>307.161</v>
      </c>
      <c r="O28" s="13">
        <v>639</v>
      </c>
      <c r="BG28" s="21"/>
    </row>
    <row r="29" spans="1:59" x14ac:dyDescent="0.2">
      <c r="A29" s="24">
        <v>43770</v>
      </c>
      <c r="B29" s="13">
        <v>2305.17</v>
      </c>
      <c r="C29" s="13">
        <v>2464</v>
      </c>
      <c r="D29" s="13">
        <v>29.7</v>
      </c>
      <c r="E29" s="13">
        <v>31.7</v>
      </c>
      <c r="F29" s="13">
        <v>24332.1</v>
      </c>
      <c r="G29" s="13">
        <v>27412</v>
      </c>
      <c r="H29" s="13">
        <v>314.18799999999999</v>
      </c>
      <c r="I29" s="13">
        <v>349</v>
      </c>
      <c r="J29" s="13">
        <v>9.2776700000000005</v>
      </c>
      <c r="K29" s="13">
        <v>11.13</v>
      </c>
      <c r="L29" s="13">
        <v>24618.9</v>
      </c>
      <c r="M29" s="13">
        <v>32075</v>
      </c>
      <c r="N29" s="13">
        <v>318.2</v>
      </c>
      <c r="O29" s="13">
        <v>366</v>
      </c>
      <c r="BG29" s="21"/>
    </row>
    <row r="30" spans="1:59" x14ac:dyDescent="0.2">
      <c r="A30" s="24">
        <v>43800</v>
      </c>
      <c r="B30" s="13">
        <v>2466.36</v>
      </c>
      <c r="C30" s="13">
        <v>3195</v>
      </c>
      <c r="D30" s="13">
        <v>26.785699999999999</v>
      </c>
      <c r="E30" s="13">
        <v>34.299999999999997</v>
      </c>
      <c r="F30" s="13">
        <v>23728.2</v>
      </c>
      <c r="G30" s="13">
        <v>31828</v>
      </c>
      <c r="H30" s="13">
        <v>249.941</v>
      </c>
      <c r="I30" s="13">
        <v>345</v>
      </c>
      <c r="J30" s="13">
        <v>12.673500000000001</v>
      </c>
      <c r="K30" s="13">
        <v>40.590000000000003</v>
      </c>
      <c r="L30" s="13">
        <v>24781.4</v>
      </c>
      <c r="M30" s="13">
        <v>41469</v>
      </c>
      <c r="N30" s="13">
        <v>253.613</v>
      </c>
      <c r="O30" s="13">
        <v>341</v>
      </c>
      <c r="BG30" s="21"/>
    </row>
    <row r="31" spans="1:59" x14ac:dyDescent="0.2">
      <c r="A31" s="24">
        <v>43831</v>
      </c>
      <c r="B31" s="13">
        <v>2797.93</v>
      </c>
      <c r="C31" s="13">
        <v>4699</v>
      </c>
      <c r="D31" s="13">
        <v>18.242899999999999</v>
      </c>
      <c r="E31" s="13">
        <v>26.1</v>
      </c>
      <c r="F31" s="13">
        <v>25360.7</v>
      </c>
      <c r="G31" s="13">
        <v>30524</v>
      </c>
      <c r="H31" s="13">
        <v>171.22200000000001</v>
      </c>
      <c r="I31" s="13">
        <v>250</v>
      </c>
      <c r="J31" s="13">
        <v>18.681000000000001</v>
      </c>
      <c r="K31" s="13">
        <v>32.72</v>
      </c>
      <c r="L31" s="13">
        <v>27261.200000000001</v>
      </c>
      <c r="M31" s="13">
        <v>39391</v>
      </c>
      <c r="N31" s="13">
        <v>184.935</v>
      </c>
      <c r="O31" s="13">
        <v>320</v>
      </c>
      <c r="BG31" s="21"/>
    </row>
    <row r="32" spans="1:59" x14ac:dyDescent="0.2">
      <c r="A32" s="24">
        <v>43862</v>
      </c>
      <c r="B32" s="13">
        <v>3053.83</v>
      </c>
      <c r="C32" s="13">
        <v>3553</v>
      </c>
      <c r="D32" s="13">
        <v>26.316700000000001</v>
      </c>
      <c r="E32" s="13">
        <v>31.1</v>
      </c>
      <c r="F32" s="13">
        <v>25603.4</v>
      </c>
      <c r="G32" s="13">
        <v>34075</v>
      </c>
      <c r="H32" s="13">
        <v>217.733</v>
      </c>
      <c r="I32" s="13">
        <v>286</v>
      </c>
      <c r="J32" s="13">
        <v>14.651400000000001</v>
      </c>
      <c r="K32" s="13">
        <v>29.34</v>
      </c>
      <c r="L32" s="13">
        <v>27038.5</v>
      </c>
      <c r="M32" s="13">
        <v>43674</v>
      </c>
      <c r="N32" s="13">
        <v>227.03399999999999</v>
      </c>
      <c r="O32" s="13">
        <v>287</v>
      </c>
      <c r="BG32" s="21"/>
    </row>
    <row r="33" spans="1:59" x14ac:dyDescent="0.2">
      <c r="A33" s="24">
        <v>43891</v>
      </c>
      <c r="B33" s="13">
        <v>2691.86</v>
      </c>
      <c r="C33" s="13">
        <v>3061</v>
      </c>
      <c r="D33" s="13">
        <v>28.485700000000001</v>
      </c>
      <c r="E33" s="13">
        <v>31.4</v>
      </c>
      <c r="F33" s="13">
        <v>24932.7</v>
      </c>
      <c r="G33" s="13">
        <v>29250</v>
      </c>
      <c r="H33" s="13">
        <v>264.44400000000002</v>
      </c>
      <c r="I33" s="13">
        <v>329</v>
      </c>
      <c r="J33" s="13">
        <v>11.287699999999999</v>
      </c>
      <c r="K33" s="13">
        <v>14.92</v>
      </c>
      <c r="L33" s="13">
        <v>24080.7</v>
      </c>
      <c r="M33" s="13">
        <v>30028</v>
      </c>
      <c r="N33" s="13">
        <v>257.32299999999998</v>
      </c>
      <c r="O33" s="13">
        <v>337</v>
      </c>
      <c r="BG33" s="21"/>
    </row>
    <row r="34" spans="1:59" x14ac:dyDescent="0.2">
      <c r="A34" s="24">
        <v>43922</v>
      </c>
      <c r="B34" s="13">
        <v>2704</v>
      </c>
      <c r="C34" s="13">
        <v>2898</v>
      </c>
      <c r="D34" s="13">
        <v>30.392299999999999</v>
      </c>
      <c r="E34" s="13">
        <v>32.4</v>
      </c>
      <c r="F34" s="13">
        <v>21675</v>
      </c>
      <c r="G34" s="13">
        <v>24745</v>
      </c>
      <c r="H34" s="13">
        <v>246.61099999999999</v>
      </c>
      <c r="I34" s="13">
        <v>297</v>
      </c>
      <c r="J34" s="13">
        <v>10.5977</v>
      </c>
      <c r="K34" s="13">
        <v>12.43</v>
      </c>
      <c r="L34" s="13">
        <v>22413.9</v>
      </c>
      <c r="M34" s="13">
        <v>28328</v>
      </c>
      <c r="N34" s="13">
        <v>254.3</v>
      </c>
      <c r="O34" s="13">
        <v>340</v>
      </c>
      <c r="BG34" s="21"/>
    </row>
    <row r="35" spans="1:59" x14ac:dyDescent="0.2">
      <c r="A35" s="24">
        <v>43952</v>
      </c>
      <c r="B35" s="13">
        <v>2577.25</v>
      </c>
      <c r="C35" s="13">
        <v>3107</v>
      </c>
      <c r="D35" s="13">
        <v>31.433299999999999</v>
      </c>
      <c r="E35" s="13">
        <v>36</v>
      </c>
      <c r="F35" s="13">
        <v>22389.8</v>
      </c>
      <c r="G35" s="13">
        <v>25202</v>
      </c>
      <c r="H35" s="13">
        <v>263.75</v>
      </c>
      <c r="I35" s="13">
        <v>307</v>
      </c>
      <c r="J35" s="13">
        <v>10.1997</v>
      </c>
      <c r="K35" s="13">
        <v>12.15</v>
      </c>
      <c r="L35" s="13">
        <v>23169.8</v>
      </c>
      <c r="M35" s="13">
        <v>35990</v>
      </c>
      <c r="N35" s="13">
        <v>272.48399999999998</v>
      </c>
      <c r="O35" s="13">
        <v>355</v>
      </c>
      <c r="BG35" s="21"/>
    </row>
    <row r="36" spans="1:59" x14ac:dyDescent="0.2">
      <c r="A36" s="24">
        <v>43983</v>
      </c>
      <c r="B36" s="13">
        <v>2267.14</v>
      </c>
      <c r="C36" s="13">
        <v>2527</v>
      </c>
      <c r="D36" s="13">
        <v>27.685700000000001</v>
      </c>
      <c r="E36" s="13">
        <v>31.8</v>
      </c>
      <c r="F36" s="13">
        <v>23426.6</v>
      </c>
      <c r="G36" s="13">
        <v>30842</v>
      </c>
      <c r="H36" s="13">
        <v>293.33300000000003</v>
      </c>
      <c r="I36" s="13">
        <v>393</v>
      </c>
      <c r="J36" s="13">
        <v>9.6916700000000002</v>
      </c>
      <c r="K36" s="13">
        <v>11.82</v>
      </c>
      <c r="L36" s="13">
        <v>23553.9</v>
      </c>
      <c r="M36" s="13">
        <v>34320</v>
      </c>
      <c r="N36" s="13">
        <v>292.86700000000002</v>
      </c>
      <c r="O36" s="13">
        <v>437</v>
      </c>
      <c r="BG36" s="21"/>
    </row>
    <row r="37" spans="1:59" x14ac:dyDescent="0.2">
      <c r="A37" s="24">
        <v>44013</v>
      </c>
      <c r="B37" s="13">
        <v>2250.38</v>
      </c>
      <c r="C37" s="13">
        <v>2519</v>
      </c>
      <c r="D37" s="13">
        <v>29.269200000000001</v>
      </c>
      <c r="E37" s="13">
        <v>31.7</v>
      </c>
      <c r="F37" s="13">
        <v>22297.7</v>
      </c>
      <c r="G37" s="13">
        <v>36682</v>
      </c>
      <c r="H37" s="13">
        <v>294.83300000000003</v>
      </c>
      <c r="I37" s="13">
        <v>486</v>
      </c>
      <c r="J37" s="13">
        <v>9.1396800000000002</v>
      </c>
      <c r="K37" s="13">
        <v>10.1</v>
      </c>
      <c r="L37" s="13">
        <v>23464.6</v>
      </c>
      <c r="M37" s="13">
        <v>34863</v>
      </c>
      <c r="N37" s="13">
        <v>307.48399999999998</v>
      </c>
      <c r="O37" s="13">
        <v>462</v>
      </c>
      <c r="BG37" s="21"/>
    </row>
    <row r="38" spans="1:59" x14ac:dyDescent="0.2">
      <c r="A38" s="24">
        <v>44044</v>
      </c>
      <c r="B38" s="13">
        <v>2406.58</v>
      </c>
      <c r="C38" s="13">
        <v>2826</v>
      </c>
      <c r="D38" s="13">
        <v>30.6083</v>
      </c>
      <c r="E38" s="13">
        <v>33.5</v>
      </c>
      <c r="F38" s="13">
        <v>23479.4</v>
      </c>
      <c r="G38" s="13">
        <v>41813</v>
      </c>
      <c r="H38" s="13">
        <v>302.23500000000001</v>
      </c>
      <c r="I38" s="13">
        <v>542</v>
      </c>
      <c r="J38" s="13">
        <v>9.3129000000000008</v>
      </c>
      <c r="K38" s="13">
        <v>10.33</v>
      </c>
      <c r="L38" s="13">
        <v>24572.799999999999</v>
      </c>
      <c r="M38" s="13">
        <v>41540</v>
      </c>
      <c r="N38" s="13">
        <v>315.935</v>
      </c>
      <c r="O38" s="13">
        <v>538</v>
      </c>
      <c r="BG38" s="21"/>
    </row>
    <row r="39" spans="1:59" x14ac:dyDescent="0.2">
      <c r="A39" s="24">
        <v>44075</v>
      </c>
      <c r="B39" s="13">
        <v>2331.81</v>
      </c>
      <c r="C39" s="13">
        <v>3201</v>
      </c>
      <c r="D39" s="13">
        <v>29.125</v>
      </c>
      <c r="E39" s="13">
        <v>33.700000000000003</v>
      </c>
      <c r="F39" s="13">
        <v>24357</v>
      </c>
      <c r="G39" s="13">
        <v>39204</v>
      </c>
      <c r="H39" s="13">
        <v>306.44400000000002</v>
      </c>
      <c r="I39" s="13">
        <v>516</v>
      </c>
      <c r="J39" s="13">
        <v>9.6579999999999995</v>
      </c>
      <c r="K39" s="13">
        <v>12.93</v>
      </c>
      <c r="L39" s="13">
        <v>26404.3</v>
      </c>
      <c r="M39" s="13">
        <v>43155</v>
      </c>
      <c r="N39" s="13">
        <v>328.5</v>
      </c>
      <c r="O39" s="13">
        <v>568</v>
      </c>
      <c r="BG39" s="21"/>
    </row>
    <row r="40" spans="1:59" x14ac:dyDescent="0.2">
      <c r="A40" s="24">
        <v>44105</v>
      </c>
      <c r="B40" s="13">
        <v>2663.83</v>
      </c>
      <c r="C40" s="13">
        <v>2964</v>
      </c>
      <c r="D40" s="13">
        <v>32.158299999999997</v>
      </c>
      <c r="E40" s="13">
        <v>36.9</v>
      </c>
      <c r="F40" s="13">
        <v>22446</v>
      </c>
      <c r="G40" s="13">
        <v>28371</v>
      </c>
      <c r="H40" s="13">
        <v>270.82400000000001</v>
      </c>
      <c r="I40" s="13">
        <v>339</v>
      </c>
      <c r="J40" s="13">
        <v>10.1897</v>
      </c>
      <c r="K40" s="13">
        <v>15.53</v>
      </c>
      <c r="L40" s="13">
        <v>25162.1</v>
      </c>
      <c r="M40" s="13">
        <v>33286</v>
      </c>
      <c r="N40" s="13">
        <v>300.74200000000002</v>
      </c>
      <c r="O40" s="13">
        <v>410</v>
      </c>
      <c r="BG40" s="21"/>
    </row>
    <row r="41" spans="1:59" x14ac:dyDescent="0.2">
      <c r="A41" s="24">
        <v>44136</v>
      </c>
      <c r="B41" s="13">
        <v>2479.77</v>
      </c>
      <c r="C41" s="13">
        <v>2832</v>
      </c>
      <c r="D41" s="13">
        <v>25.723099999999999</v>
      </c>
      <c r="E41" s="13">
        <v>36.5</v>
      </c>
      <c r="F41" s="13">
        <v>22603.200000000001</v>
      </c>
      <c r="G41" s="13">
        <v>25906</v>
      </c>
      <c r="H41" s="13">
        <v>236</v>
      </c>
      <c r="I41" s="13">
        <v>273</v>
      </c>
      <c r="J41" s="13">
        <v>12.307700000000001</v>
      </c>
      <c r="K41" s="13">
        <v>19.43</v>
      </c>
      <c r="L41" s="13">
        <v>25495.200000000001</v>
      </c>
      <c r="M41" s="13">
        <v>33313</v>
      </c>
      <c r="N41" s="13">
        <v>255.13300000000001</v>
      </c>
      <c r="O41" s="13">
        <v>383</v>
      </c>
      <c r="BG41" s="21"/>
    </row>
    <row r="42" spans="1:59" x14ac:dyDescent="0.2">
      <c r="A42" s="24">
        <v>44166</v>
      </c>
      <c r="B42" s="13">
        <v>2471.14</v>
      </c>
      <c r="C42" s="13">
        <v>2760</v>
      </c>
      <c r="D42" s="13">
        <v>22.785699999999999</v>
      </c>
      <c r="E42" s="13">
        <v>28.4</v>
      </c>
      <c r="F42" s="13">
        <v>23589.9</v>
      </c>
      <c r="G42" s="13">
        <v>29224</v>
      </c>
      <c r="H42" s="13">
        <v>214.22200000000001</v>
      </c>
      <c r="I42" s="13">
        <v>286</v>
      </c>
      <c r="J42" s="13">
        <v>13.613200000000001</v>
      </c>
      <c r="K42" s="13">
        <v>27.81</v>
      </c>
      <c r="L42" s="13">
        <v>25100.1</v>
      </c>
      <c r="M42" s="13">
        <v>38697</v>
      </c>
      <c r="N42" s="13">
        <v>229.774</v>
      </c>
      <c r="O42" s="13">
        <v>339</v>
      </c>
      <c r="BG42" s="21"/>
    </row>
    <row r="43" spans="1:59" x14ac:dyDescent="0.2">
      <c r="A43" s="24">
        <v>44197</v>
      </c>
      <c r="B43" s="13">
        <v>2543</v>
      </c>
      <c r="C43" s="13">
        <v>2906</v>
      </c>
      <c r="D43" s="13">
        <v>18.933299999999999</v>
      </c>
      <c r="E43" s="13">
        <v>24.2</v>
      </c>
      <c r="F43" s="13">
        <v>22813.4</v>
      </c>
      <c r="G43" s="13">
        <v>29780</v>
      </c>
      <c r="H43" s="13">
        <v>170.875</v>
      </c>
      <c r="I43" s="13">
        <v>258</v>
      </c>
      <c r="J43" s="13">
        <v>18.532900000000001</v>
      </c>
      <c r="K43" s="13">
        <v>45.05</v>
      </c>
      <c r="L43" s="13">
        <v>24353.9</v>
      </c>
      <c r="M43" s="13">
        <v>31825</v>
      </c>
      <c r="N43" s="13">
        <v>175.935</v>
      </c>
      <c r="O43" s="13">
        <v>300</v>
      </c>
      <c r="BG43" s="21"/>
    </row>
    <row r="44" spans="1:59" x14ac:dyDescent="0.2">
      <c r="A44" s="24">
        <v>44228</v>
      </c>
      <c r="B44" s="13">
        <v>2494.92</v>
      </c>
      <c r="C44" s="13">
        <v>2900</v>
      </c>
      <c r="D44" s="13">
        <v>18.533300000000001</v>
      </c>
      <c r="E44" s="13">
        <v>23.1</v>
      </c>
      <c r="F44" s="13">
        <v>22573.599999999999</v>
      </c>
      <c r="G44" s="13">
        <v>28383</v>
      </c>
      <c r="H44" s="13">
        <v>170</v>
      </c>
      <c r="I44" s="13">
        <v>222</v>
      </c>
      <c r="J44" s="13">
        <v>16.162099999999999</v>
      </c>
      <c r="K44" s="13">
        <v>23.1</v>
      </c>
      <c r="L44" s="13">
        <v>22155.9</v>
      </c>
      <c r="M44" s="13">
        <v>28898</v>
      </c>
      <c r="N44" s="13">
        <v>167.893</v>
      </c>
      <c r="O44" s="13">
        <v>203</v>
      </c>
      <c r="BG44" s="21"/>
    </row>
    <row r="45" spans="1:59" x14ac:dyDescent="0.2">
      <c r="A45" s="24">
        <v>44256</v>
      </c>
      <c r="B45" s="13">
        <v>2364.71</v>
      </c>
      <c r="C45" s="13">
        <v>2580</v>
      </c>
      <c r="D45" s="13">
        <v>22.05</v>
      </c>
      <c r="E45" s="13">
        <v>24.5</v>
      </c>
      <c r="F45" s="13">
        <v>22731.7</v>
      </c>
      <c r="G45" s="13">
        <v>32745</v>
      </c>
      <c r="H45" s="13">
        <v>218.833</v>
      </c>
      <c r="I45" s="13">
        <v>349</v>
      </c>
      <c r="J45" s="13">
        <v>12.5542</v>
      </c>
      <c r="K45" s="13">
        <v>14.66</v>
      </c>
      <c r="L45" s="13">
        <v>22536.6</v>
      </c>
      <c r="M45" s="13">
        <v>28174</v>
      </c>
      <c r="N45" s="13">
        <v>215.935</v>
      </c>
      <c r="O45" s="13">
        <v>278</v>
      </c>
      <c r="BG45" s="21"/>
    </row>
    <row r="46" spans="1:59" x14ac:dyDescent="0.2">
      <c r="A46" s="24">
        <v>44287</v>
      </c>
      <c r="B46" s="13">
        <v>2297.15</v>
      </c>
      <c r="C46" s="13">
        <v>2439</v>
      </c>
      <c r="D46" s="13">
        <v>25.6538</v>
      </c>
      <c r="E46" s="13">
        <v>27.8</v>
      </c>
      <c r="F46" s="13">
        <v>22694.3</v>
      </c>
      <c r="G46" s="13">
        <v>25513</v>
      </c>
      <c r="H46" s="13">
        <v>255.43799999999999</v>
      </c>
      <c r="I46" s="13">
        <v>295</v>
      </c>
      <c r="J46" s="13">
        <v>10.613</v>
      </c>
      <c r="K46" s="13">
        <v>11.73</v>
      </c>
      <c r="L46" s="13">
        <v>23594.9</v>
      </c>
      <c r="M46" s="13">
        <v>34288</v>
      </c>
      <c r="N46" s="13">
        <v>267.60000000000002</v>
      </c>
      <c r="O46" s="13">
        <v>384</v>
      </c>
      <c r="BG46" s="21"/>
    </row>
    <row r="47" spans="1:59" x14ac:dyDescent="0.2">
      <c r="A47" s="24">
        <v>44317</v>
      </c>
      <c r="B47" s="13">
        <v>2815</v>
      </c>
      <c r="C47" s="13">
        <v>3334</v>
      </c>
      <c r="D47" s="13">
        <v>32.161499999999997</v>
      </c>
      <c r="E47" s="13">
        <v>34.200000000000003</v>
      </c>
      <c r="F47" s="13">
        <v>26492.400000000001</v>
      </c>
      <c r="G47" s="13">
        <v>31393</v>
      </c>
      <c r="H47" s="13">
        <v>300.41199999999998</v>
      </c>
      <c r="I47" s="13">
        <v>335</v>
      </c>
      <c r="J47" s="13">
        <v>10.45</v>
      </c>
      <c r="K47" s="13">
        <v>12.56</v>
      </c>
      <c r="L47" s="13">
        <v>24698</v>
      </c>
      <c r="M47" s="13">
        <v>31431</v>
      </c>
      <c r="N47" s="13">
        <v>282.96800000000002</v>
      </c>
      <c r="O47" s="13">
        <v>346</v>
      </c>
      <c r="BG47" s="21"/>
    </row>
    <row r="48" spans="1:59" x14ac:dyDescent="0.2">
      <c r="A48" s="24">
        <v>44348</v>
      </c>
      <c r="B48" s="13">
        <v>2574.69</v>
      </c>
      <c r="C48" s="13">
        <v>2820</v>
      </c>
      <c r="D48" s="13">
        <v>28.3154</v>
      </c>
      <c r="E48" s="13">
        <v>32.200000000000003</v>
      </c>
      <c r="F48" s="13">
        <v>23824.2</v>
      </c>
      <c r="G48" s="13">
        <v>28278</v>
      </c>
      <c r="H48" s="13">
        <v>266.88900000000001</v>
      </c>
      <c r="I48" s="13">
        <v>299</v>
      </c>
      <c r="J48" s="13">
        <v>10.989699999999999</v>
      </c>
      <c r="K48" s="13">
        <v>14.01</v>
      </c>
      <c r="L48" s="13">
        <v>25181.1</v>
      </c>
      <c r="M48" s="13">
        <v>34664</v>
      </c>
      <c r="N48" s="13">
        <v>275.767</v>
      </c>
      <c r="O48" s="13">
        <v>374</v>
      </c>
      <c r="BG48" s="21"/>
    </row>
    <row r="49" spans="1:59" x14ac:dyDescent="0.2">
      <c r="A49" s="24">
        <v>44378</v>
      </c>
      <c r="B49" s="13">
        <v>2450.69</v>
      </c>
      <c r="C49" s="13">
        <v>2794</v>
      </c>
      <c r="D49" s="13">
        <v>28.907699999999998</v>
      </c>
      <c r="E49" s="13">
        <v>31.6</v>
      </c>
      <c r="F49" s="13">
        <v>22621.4</v>
      </c>
      <c r="G49" s="13">
        <v>27639</v>
      </c>
      <c r="H49" s="13">
        <v>271.05900000000003</v>
      </c>
      <c r="I49" s="13">
        <v>342</v>
      </c>
      <c r="J49" s="13">
        <v>9.9616100000000003</v>
      </c>
      <c r="K49" s="13">
        <v>11.32</v>
      </c>
      <c r="L49" s="13">
        <v>22896.7</v>
      </c>
      <c r="M49" s="13">
        <v>34481</v>
      </c>
      <c r="N49" s="13">
        <v>276.25799999999998</v>
      </c>
      <c r="O49" s="13">
        <v>427</v>
      </c>
      <c r="BG49" s="21"/>
    </row>
    <row r="50" spans="1:59" x14ac:dyDescent="0.2">
      <c r="A50" s="24">
        <v>44409</v>
      </c>
      <c r="B50" s="13">
        <v>2275.14</v>
      </c>
      <c r="C50" s="13">
        <v>2491</v>
      </c>
      <c r="D50" s="13">
        <v>29.992899999999999</v>
      </c>
      <c r="E50" s="13">
        <v>31.8</v>
      </c>
      <c r="F50" s="13">
        <v>22477.9</v>
      </c>
      <c r="G50" s="13">
        <v>27890</v>
      </c>
      <c r="H50" s="13">
        <v>296.52199999999999</v>
      </c>
      <c r="I50" s="13">
        <v>355</v>
      </c>
      <c r="J50" s="13">
        <v>9.0751600000000003</v>
      </c>
      <c r="K50" s="13">
        <v>9.9499999999999993</v>
      </c>
      <c r="L50" s="13">
        <v>23397.200000000001</v>
      </c>
      <c r="M50" s="13">
        <v>42362</v>
      </c>
      <c r="N50" s="13">
        <v>308.548</v>
      </c>
      <c r="O50" s="13">
        <v>538</v>
      </c>
      <c r="BG50" s="21"/>
    </row>
    <row r="51" spans="1:59" x14ac:dyDescent="0.2">
      <c r="A51" s="24">
        <v>44440</v>
      </c>
      <c r="B51" s="13">
        <v>2257.17</v>
      </c>
      <c r="C51" s="13">
        <v>2598</v>
      </c>
      <c r="D51" s="13">
        <v>28.541699999999999</v>
      </c>
      <c r="E51" s="13">
        <v>31.3</v>
      </c>
      <c r="F51" s="13">
        <v>21690.5</v>
      </c>
      <c r="G51" s="13">
        <v>25662</v>
      </c>
      <c r="H51" s="13">
        <v>277.52600000000001</v>
      </c>
      <c r="I51" s="13">
        <v>313</v>
      </c>
      <c r="J51" s="13">
        <v>9.4</v>
      </c>
      <c r="K51" s="13">
        <v>11.88</v>
      </c>
      <c r="L51" s="13">
        <v>24437.9</v>
      </c>
      <c r="M51" s="13">
        <v>34170</v>
      </c>
      <c r="N51" s="13">
        <v>312.53300000000002</v>
      </c>
      <c r="O51" s="13">
        <v>428</v>
      </c>
      <c r="BG51" s="21"/>
    </row>
    <row r="52" spans="1:59" x14ac:dyDescent="0.2">
      <c r="A52" s="24">
        <v>44470</v>
      </c>
      <c r="B52" s="13">
        <v>2290</v>
      </c>
      <c r="C52" s="13">
        <v>2417</v>
      </c>
      <c r="D52" s="13">
        <v>27.230799999999999</v>
      </c>
      <c r="E52" s="13">
        <v>31</v>
      </c>
      <c r="F52" s="13">
        <v>20483.900000000001</v>
      </c>
      <c r="G52" s="13">
        <v>24342</v>
      </c>
      <c r="H52" s="13">
        <v>254.68799999999999</v>
      </c>
      <c r="I52" s="13">
        <v>300</v>
      </c>
      <c r="J52" s="13">
        <v>10.146100000000001</v>
      </c>
      <c r="K52" s="13">
        <v>17.38</v>
      </c>
      <c r="L52" s="13">
        <v>23230.3</v>
      </c>
      <c r="M52" s="13">
        <v>33067</v>
      </c>
      <c r="N52" s="13">
        <v>278.387</v>
      </c>
      <c r="O52" s="13">
        <v>358</v>
      </c>
      <c r="BG52" s="21"/>
    </row>
    <row r="53" spans="1:59" x14ac:dyDescent="0.2">
      <c r="A53" s="24">
        <v>44501</v>
      </c>
      <c r="B53" s="13">
        <v>2402</v>
      </c>
      <c r="C53" s="13">
        <v>2999</v>
      </c>
      <c r="D53" s="13">
        <v>20.053799999999999</v>
      </c>
      <c r="E53" s="13">
        <v>27.7</v>
      </c>
      <c r="F53" s="13">
        <v>24111.3</v>
      </c>
      <c r="G53" s="13">
        <v>29470</v>
      </c>
      <c r="H53" s="13">
        <v>197.5</v>
      </c>
      <c r="I53" s="13">
        <v>280</v>
      </c>
      <c r="J53" s="13">
        <v>15.0327</v>
      </c>
      <c r="K53" s="13">
        <v>24.15</v>
      </c>
      <c r="L53" s="13">
        <v>26195.200000000001</v>
      </c>
      <c r="M53" s="13">
        <v>44934</v>
      </c>
      <c r="N53" s="13">
        <v>212.36699999999999</v>
      </c>
      <c r="O53" s="13">
        <v>281</v>
      </c>
      <c r="BG53" s="21"/>
    </row>
    <row r="54" spans="1:59" x14ac:dyDescent="0.2">
      <c r="A54" s="24">
        <v>44531</v>
      </c>
      <c r="B54" s="13">
        <v>2597.0700000000002</v>
      </c>
      <c r="C54" s="13">
        <v>3026</v>
      </c>
      <c r="D54" s="13">
        <v>21.45</v>
      </c>
      <c r="E54" s="13">
        <v>27.5</v>
      </c>
      <c r="F54" s="13">
        <v>27607</v>
      </c>
      <c r="G54" s="13">
        <v>38722</v>
      </c>
      <c r="H54" s="13">
        <v>216.88900000000001</v>
      </c>
      <c r="I54" s="13">
        <v>299</v>
      </c>
      <c r="J54" s="13">
        <v>15.6023</v>
      </c>
      <c r="K54" s="13">
        <v>28.92</v>
      </c>
      <c r="L54" s="13">
        <v>28424.6</v>
      </c>
      <c r="M54" s="13">
        <v>43341</v>
      </c>
      <c r="N54" s="13">
        <v>224.96799999999999</v>
      </c>
      <c r="O54" s="13">
        <v>388</v>
      </c>
      <c r="BG54" s="21"/>
    </row>
    <row r="55" spans="1:59" x14ac:dyDescent="0.2">
      <c r="A55" s="24">
        <v>44562</v>
      </c>
      <c r="B55" s="13">
        <v>2586.42</v>
      </c>
      <c r="C55" s="13">
        <v>2805</v>
      </c>
      <c r="D55" s="13">
        <v>18.058299999999999</v>
      </c>
      <c r="E55" s="13">
        <v>24</v>
      </c>
      <c r="F55" s="13">
        <v>26468.799999999999</v>
      </c>
      <c r="G55" s="13">
        <v>33226</v>
      </c>
      <c r="H55" s="13">
        <v>191.17599999999999</v>
      </c>
      <c r="I55" s="13">
        <v>286</v>
      </c>
      <c r="J55" s="13">
        <v>18.643899999999999</v>
      </c>
      <c r="K55" s="13">
        <v>51.32</v>
      </c>
      <c r="L55" s="13">
        <v>26233.9</v>
      </c>
      <c r="M55" s="13">
        <v>42801</v>
      </c>
      <c r="N55" s="13">
        <v>189.51599999999999</v>
      </c>
      <c r="O55" s="13">
        <v>325</v>
      </c>
      <c r="BG55" s="21"/>
    </row>
    <row r="56" spans="1:59" x14ac:dyDescent="0.2">
      <c r="A56" s="24">
        <v>44593</v>
      </c>
      <c r="B56" s="13">
        <v>2653.31</v>
      </c>
      <c r="C56" s="13">
        <v>3074</v>
      </c>
      <c r="D56" s="13">
        <v>25.8</v>
      </c>
      <c r="E56" s="13">
        <v>29.9</v>
      </c>
      <c r="F56" s="13">
        <v>26244</v>
      </c>
      <c r="G56" s="13">
        <v>34267</v>
      </c>
      <c r="H56" s="13">
        <v>257.95</v>
      </c>
      <c r="I56" s="13">
        <v>356</v>
      </c>
      <c r="J56" s="13">
        <v>12.4579</v>
      </c>
      <c r="K56" s="13">
        <v>34.82</v>
      </c>
      <c r="L56" s="13">
        <v>23986.1</v>
      </c>
      <c r="M56" s="13">
        <v>39332</v>
      </c>
      <c r="N56" s="13">
        <v>238.071</v>
      </c>
      <c r="O56" s="13">
        <v>381</v>
      </c>
      <c r="BG56" s="21"/>
    </row>
    <row r="57" spans="1:59" x14ac:dyDescent="0.2">
      <c r="A57" s="24">
        <v>44621</v>
      </c>
      <c r="B57" s="13">
        <v>2650.92</v>
      </c>
      <c r="C57" s="13">
        <v>2872</v>
      </c>
      <c r="D57" s="13">
        <v>23.2333</v>
      </c>
      <c r="E57" s="13">
        <v>26.6</v>
      </c>
      <c r="F57" s="13">
        <v>25492.7</v>
      </c>
      <c r="G57" s="13">
        <v>30217</v>
      </c>
      <c r="H57" s="13">
        <v>227.941</v>
      </c>
      <c r="I57" s="13">
        <v>272</v>
      </c>
      <c r="J57" s="13">
        <v>13.9132</v>
      </c>
      <c r="K57" s="13">
        <v>22.66</v>
      </c>
      <c r="L57" s="13">
        <v>26744.6</v>
      </c>
      <c r="M57" s="13">
        <v>35935</v>
      </c>
      <c r="N57" s="13">
        <v>234.35499999999999</v>
      </c>
      <c r="O57" s="13">
        <v>327</v>
      </c>
      <c r="BG57" s="21"/>
    </row>
    <row r="58" spans="1:59" x14ac:dyDescent="0.2">
      <c r="A58" s="24">
        <v>44652</v>
      </c>
      <c r="B58" s="13">
        <v>2503.38</v>
      </c>
      <c r="C58" s="13">
        <v>2767</v>
      </c>
      <c r="D58" s="13">
        <v>23.3308</v>
      </c>
      <c r="E58" s="13">
        <v>26.8</v>
      </c>
      <c r="F58" s="13">
        <v>28580.799999999999</v>
      </c>
      <c r="G58" s="13">
        <v>50033</v>
      </c>
      <c r="H58" s="13">
        <v>267.43799999999999</v>
      </c>
      <c r="I58" s="13">
        <v>472</v>
      </c>
      <c r="J58" s="13">
        <v>13.053699999999999</v>
      </c>
      <c r="K58" s="13">
        <v>18.36</v>
      </c>
      <c r="L58" s="13">
        <v>28033.8</v>
      </c>
      <c r="M58" s="13">
        <v>49688</v>
      </c>
      <c r="N58" s="13">
        <v>259.10000000000002</v>
      </c>
      <c r="O58" s="13">
        <v>469</v>
      </c>
      <c r="BG58" s="21"/>
    </row>
    <row r="59" spans="1:59" x14ac:dyDescent="0.2">
      <c r="A59" s="24">
        <v>44682</v>
      </c>
      <c r="B59" s="13">
        <v>2390.54</v>
      </c>
      <c r="C59" s="13">
        <v>2675</v>
      </c>
      <c r="D59" s="13">
        <v>23.930800000000001</v>
      </c>
      <c r="E59" s="13">
        <v>25.9</v>
      </c>
      <c r="F59" s="13">
        <v>26342.6</v>
      </c>
      <c r="G59" s="13">
        <v>30203</v>
      </c>
      <c r="H59" s="13">
        <v>263.66699999999997</v>
      </c>
      <c r="I59" s="13">
        <v>303</v>
      </c>
      <c r="J59" s="13">
        <v>12.057399999999999</v>
      </c>
      <c r="K59" s="13">
        <v>15.24</v>
      </c>
      <c r="L59" s="13">
        <v>26566.5</v>
      </c>
      <c r="M59" s="13">
        <v>34159</v>
      </c>
      <c r="N59" s="13">
        <v>265</v>
      </c>
      <c r="O59" s="13">
        <v>358</v>
      </c>
      <c r="BG59" s="21"/>
    </row>
    <row r="60" spans="1:59" x14ac:dyDescent="0.2">
      <c r="A60" s="24">
        <v>44713</v>
      </c>
      <c r="B60" s="13">
        <v>2300.9299999999998</v>
      </c>
      <c r="C60" s="13">
        <v>2694</v>
      </c>
      <c r="D60" s="13">
        <v>25.664300000000001</v>
      </c>
      <c r="E60" s="13">
        <v>29</v>
      </c>
      <c r="F60" s="13">
        <v>27169.8</v>
      </c>
      <c r="G60" s="13">
        <v>42315</v>
      </c>
      <c r="H60" s="13">
        <v>281.529</v>
      </c>
      <c r="I60" s="13">
        <v>495</v>
      </c>
      <c r="J60" s="13">
        <v>11.545</v>
      </c>
      <c r="K60" s="13">
        <v>16.649999999999999</v>
      </c>
      <c r="L60" s="13">
        <v>26343.200000000001</v>
      </c>
      <c r="M60" s="13">
        <v>39293</v>
      </c>
      <c r="N60" s="13">
        <v>276.8</v>
      </c>
      <c r="O60" s="13">
        <v>393</v>
      </c>
      <c r="BG60" s="21"/>
    </row>
    <row r="61" spans="1:59" x14ac:dyDescent="0.2">
      <c r="A61" s="24">
        <v>44743</v>
      </c>
      <c r="B61" s="13">
        <v>2392.23</v>
      </c>
      <c r="C61" s="13">
        <v>2863</v>
      </c>
      <c r="D61" s="13">
        <v>28.776900000000001</v>
      </c>
      <c r="E61" s="13">
        <v>32.200000000000003</v>
      </c>
      <c r="F61" s="13">
        <v>25792.1</v>
      </c>
      <c r="G61" s="13">
        <v>30633</v>
      </c>
      <c r="H61" s="13">
        <v>308.58800000000002</v>
      </c>
      <c r="I61" s="13">
        <v>342</v>
      </c>
      <c r="J61" s="13">
        <v>10.0123</v>
      </c>
      <c r="K61" s="13">
        <v>11.05</v>
      </c>
      <c r="L61" s="13">
        <v>26195.599999999999</v>
      </c>
      <c r="M61" s="13">
        <v>34399</v>
      </c>
      <c r="N61" s="13">
        <v>313.452</v>
      </c>
      <c r="O61" s="13">
        <v>410</v>
      </c>
      <c r="BG61" s="21"/>
    </row>
    <row r="62" spans="1:59" x14ac:dyDescent="0.2">
      <c r="A62" s="24">
        <v>44774</v>
      </c>
      <c r="B62" s="13">
        <v>2468.5</v>
      </c>
      <c r="C62" s="13">
        <v>2751</v>
      </c>
      <c r="D62" s="13">
        <v>30.6571</v>
      </c>
      <c r="E62" s="13">
        <v>34.4</v>
      </c>
      <c r="F62" s="13">
        <v>24924.400000000001</v>
      </c>
      <c r="G62" s="13">
        <v>30480</v>
      </c>
      <c r="H62" s="13">
        <v>314.33300000000003</v>
      </c>
      <c r="I62" s="13">
        <v>423</v>
      </c>
      <c r="J62" s="13">
        <v>9.6119400000000006</v>
      </c>
      <c r="K62" s="13">
        <v>10.89</v>
      </c>
      <c r="L62" s="13">
        <v>26936.7</v>
      </c>
      <c r="M62" s="13">
        <v>43715</v>
      </c>
      <c r="N62" s="13">
        <v>336.839</v>
      </c>
      <c r="O62" s="13">
        <v>560</v>
      </c>
      <c r="BG62" s="21"/>
    </row>
    <row r="63" spans="1:59" x14ac:dyDescent="0.2">
      <c r="A63" s="24">
        <v>44805</v>
      </c>
      <c r="B63" s="13">
        <v>2485.92</v>
      </c>
      <c r="C63" s="13">
        <v>2764</v>
      </c>
      <c r="D63" s="13">
        <v>31.2</v>
      </c>
      <c r="E63" s="13">
        <v>33.700000000000003</v>
      </c>
      <c r="F63" s="13">
        <v>23753.1</v>
      </c>
      <c r="G63" s="13">
        <v>30412</v>
      </c>
      <c r="H63" s="13">
        <v>296.11099999999999</v>
      </c>
      <c r="I63" s="13">
        <v>327</v>
      </c>
      <c r="J63" s="13">
        <v>9.5146700000000006</v>
      </c>
      <c r="K63" s="13">
        <v>11.22</v>
      </c>
      <c r="L63" s="13">
        <v>25567.9</v>
      </c>
      <c r="M63" s="13">
        <v>32421</v>
      </c>
      <c r="N63" s="13">
        <v>322.3</v>
      </c>
      <c r="O63" s="13">
        <v>386</v>
      </c>
      <c r="BG63" s="21"/>
    </row>
    <row r="64" spans="1:59" x14ac:dyDescent="0.2">
      <c r="A64" s="24">
        <v>44835</v>
      </c>
      <c r="B64" s="13">
        <v>2511.67</v>
      </c>
      <c r="C64" s="13">
        <v>2953</v>
      </c>
      <c r="D64" s="13">
        <v>30.35</v>
      </c>
      <c r="E64" s="13">
        <v>33.799999999999997</v>
      </c>
      <c r="F64" s="13">
        <v>25408.6</v>
      </c>
      <c r="G64" s="13">
        <v>28094</v>
      </c>
      <c r="H64" s="13">
        <v>307.94099999999997</v>
      </c>
      <c r="I64" s="13">
        <v>356</v>
      </c>
      <c r="J64" s="13">
        <v>10.209</v>
      </c>
      <c r="K64" s="13">
        <v>14.44</v>
      </c>
      <c r="L64" s="13">
        <v>27648.3</v>
      </c>
      <c r="M64" s="13">
        <v>41720</v>
      </c>
      <c r="N64" s="13">
        <v>327.51600000000002</v>
      </c>
      <c r="O64" s="13">
        <v>504</v>
      </c>
      <c r="BG64" s="21"/>
    </row>
    <row r="65" spans="1:59" x14ac:dyDescent="0.2">
      <c r="A65" s="24">
        <v>44866</v>
      </c>
      <c r="B65" s="13">
        <v>2618.5700000000002</v>
      </c>
      <c r="C65" s="13">
        <v>3238</v>
      </c>
      <c r="D65" s="13">
        <v>27.435700000000001</v>
      </c>
      <c r="E65" s="13">
        <v>33.1</v>
      </c>
      <c r="F65" s="13">
        <v>28042.799999999999</v>
      </c>
      <c r="G65" s="13">
        <v>47518</v>
      </c>
      <c r="H65" s="13">
        <v>274.529</v>
      </c>
      <c r="I65" s="13">
        <v>537</v>
      </c>
      <c r="J65" s="13">
        <v>12.640700000000001</v>
      </c>
      <c r="K65" s="13">
        <v>26.27</v>
      </c>
      <c r="L65" s="13">
        <v>26372.400000000001</v>
      </c>
      <c r="M65" s="13">
        <v>39524</v>
      </c>
      <c r="N65" s="13">
        <v>260.33300000000003</v>
      </c>
      <c r="O65" s="13">
        <v>447</v>
      </c>
      <c r="BG65" s="21"/>
    </row>
    <row r="66" spans="1:59" x14ac:dyDescent="0.2">
      <c r="A66" s="24">
        <v>44896</v>
      </c>
      <c r="B66" s="13">
        <v>2819.15</v>
      </c>
      <c r="C66" s="13">
        <v>3185</v>
      </c>
      <c r="D66" s="13">
        <v>25.107700000000001</v>
      </c>
      <c r="E66" s="13">
        <v>32.5</v>
      </c>
      <c r="F66" s="13">
        <v>27349.200000000001</v>
      </c>
      <c r="G66" s="13">
        <v>49678</v>
      </c>
      <c r="H66" s="13">
        <v>247.22200000000001</v>
      </c>
      <c r="I66" s="13">
        <v>542</v>
      </c>
      <c r="J66" s="13">
        <v>13.9977</v>
      </c>
      <c r="K66" s="13">
        <v>24.6</v>
      </c>
      <c r="L66" s="13">
        <v>26700.400000000001</v>
      </c>
      <c r="M66" s="13">
        <v>54698</v>
      </c>
      <c r="N66" s="13">
        <v>240.87100000000001</v>
      </c>
      <c r="O66" s="13">
        <v>597</v>
      </c>
      <c r="BG66" s="21"/>
    </row>
    <row r="67" spans="1:59" x14ac:dyDescent="0.2">
      <c r="A67" s="24">
        <v>44927</v>
      </c>
      <c r="B67" s="13">
        <v>3069.15</v>
      </c>
      <c r="C67" s="13">
        <v>3605</v>
      </c>
      <c r="D67" s="13">
        <v>24.8385</v>
      </c>
      <c r="E67" s="13">
        <v>30.5</v>
      </c>
      <c r="F67" s="13">
        <v>30093.3</v>
      </c>
      <c r="G67" s="13">
        <v>38531</v>
      </c>
      <c r="H67" s="13">
        <v>249</v>
      </c>
      <c r="I67" s="13">
        <v>309</v>
      </c>
      <c r="J67" s="13">
        <v>14.6645</v>
      </c>
      <c r="K67" s="13">
        <v>19</v>
      </c>
      <c r="L67" s="13">
        <v>28952.2</v>
      </c>
      <c r="M67" s="13">
        <v>35880</v>
      </c>
      <c r="N67" s="13">
        <v>240</v>
      </c>
      <c r="O67" s="13">
        <v>342</v>
      </c>
      <c r="BG67" s="21"/>
    </row>
    <row r="68" spans="1:59" x14ac:dyDescent="0.2">
      <c r="A68" s="24">
        <v>44958</v>
      </c>
      <c r="B68" s="13">
        <v>3007.08</v>
      </c>
      <c r="C68" s="13">
        <v>3382</v>
      </c>
      <c r="D68" s="13">
        <v>29.5167</v>
      </c>
      <c r="E68" s="13">
        <v>33.299999999999997</v>
      </c>
      <c r="F68" s="13">
        <v>26139.9</v>
      </c>
      <c r="G68" s="13">
        <v>34680</v>
      </c>
      <c r="H68" s="13">
        <v>258.42899999999997</v>
      </c>
      <c r="I68" s="13">
        <v>377</v>
      </c>
      <c r="J68" s="13">
        <v>12.1807</v>
      </c>
      <c r="K68" s="13">
        <v>15.74</v>
      </c>
      <c r="L68" s="13">
        <v>26763.9</v>
      </c>
      <c r="M68" s="13">
        <v>37686</v>
      </c>
      <c r="N68" s="13">
        <v>265.214</v>
      </c>
      <c r="O68" s="13">
        <v>410</v>
      </c>
      <c r="BG68" s="21"/>
    </row>
    <row r="69" spans="1:59" x14ac:dyDescent="0.2">
      <c r="A69" s="24">
        <v>44986</v>
      </c>
      <c r="B69" s="13">
        <v>2799.79</v>
      </c>
      <c r="C69" s="13">
        <v>3188</v>
      </c>
      <c r="D69" s="13">
        <v>27.435700000000001</v>
      </c>
      <c r="E69" s="13">
        <v>31</v>
      </c>
      <c r="F69" s="13">
        <v>27793.599999999999</v>
      </c>
      <c r="G69" s="13">
        <v>43079</v>
      </c>
      <c r="H69" s="13">
        <v>274.053</v>
      </c>
      <c r="I69" s="13">
        <v>470</v>
      </c>
      <c r="J69" s="13">
        <v>12.347099999999999</v>
      </c>
      <c r="K69" s="13">
        <v>16</v>
      </c>
      <c r="L69" s="13">
        <v>30280.5</v>
      </c>
      <c r="M69" s="13">
        <v>46943</v>
      </c>
      <c r="N69" s="13">
        <v>297.161</v>
      </c>
      <c r="O69" s="13">
        <v>474</v>
      </c>
      <c r="BG69" s="21"/>
    </row>
    <row r="70" spans="1:59" x14ac:dyDescent="0.2">
      <c r="A70" s="24">
        <v>45017</v>
      </c>
      <c r="B70" s="13">
        <v>2783.69</v>
      </c>
      <c r="C70" s="13">
        <v>3100</v>
      </c>
      <c r="D70" s="13">
        <v>23.1769</v>
      </c>
      <c r="E70" s="13">
        <v>26.8</v>
      </c>
      <c r="F70" s="13">
        <v>25184.799999999999</v>
      </c>
      <c r="G70" s="13">
        <v>31487</v>
      </c>
      <c r="H70" s="13">
        <v>214.31299999999999</v>
      </c>
      <c r="I70" s="13">
        <v>285</v>
      </c>
      <c r="J70" s="13">
        <v>14.003</v>
      </c>
      <c r="K70" s="13">
        <v>18.079999999999998</v>
      </c>
      <c r="L70" s="13">
        <v>26094.1</v>
      </c>
      <c r="M70" s="13">
        <v>39428</v>
      </c>
      <c r="N70" s="13">
        <v>226.56700000000001</v>
      </c>
      <c r="O70" s="13">
        <v>387</v>
      </c>
      <c r="BG70" s="21"/>
    </row>
    <row r="71" spans="1:59" x14ac:dyDescent="0.2">
      <c r="A71" s="24">
        <v>45047</v>
      </c>
      <c r="B71" s="13">
        <v>2725.64</v>
      </c>
      <c r="C71" s="13">
        <v>3347</v>
      </c>
      <c r="D71" s="13">
        <v>29.778600000000001</v>
      </c>
      <c r="E71" s="13">
        <v>35.299999999999997</v>
      </c>
      <c r="F71" s="13">
        <v>28217.5</v>
      </c>
      <c r="G71" s="13">
        <v>47068</v>
      </c>
      <c r="H71" s="13">
        <v>309</v>
      </c>
      <c r="I71" s="13">
        <v>499</v>
      </c>
      <c r="J71" s="13">
        <v>11.0106</v>
      </c>
      <c r="K71" s="13">
        <v>12.61</v>
      </c>
      <c r="L71" s="13">
        <v>33977.1</v>
      </c>
      <c r="M71" s="13">
        <v>63100</v>
      </c>
      <c r="N71" s="13">
        <v>369.839</v>
      </c>
      <c r="O71" s="13">
        <v>669</v>
      </c>
      <c r="BG71" s="21"/>
    </row>
    <row r="72" spans="1:59" x14ac:dyDescent="0.2">
      <c r="A72" s="24">
        <v>45078</v>
      </c>
      <c r="B72" s="13">
        <v>2723.62</v>
      </c>
      <c r="C72" s="13">
        <v>3089</v>
      </c>
      <c r="D72" s="13">
        <v>32.315399999999997</v>
      </c>
      <c r="E72" s="13">
        <v>36.799999999999997</v>
      </c>
      <c r="F72" s="13">
        <v>26272</v>
      </c>
      <c r="G72" s="13">
        <v>31128</v>
      </c>
      <c r="H72" s="13">
        <v>312.41199999999998</v>
      </c>
      <c r="I72" s="13">
        <v>369</v>
      </c>
      <c r="J72" s="13">
        <v>10.049300000000001</v>
      </c>
      <c r="K72" s="13">
        <v>11.87</v>
      </c>
      <c r="L72" s="13">
        <v>27386.9</v>
      </c>
      <c r="M72" s="13">
        <v>36525</v>
      </c>
      <c r="N72" s="13">
        <v>327.83300000000003</v>
      </c>
      <c r="O72" s="13">
        <v>446</v>
      </c>
      <c r="BG72" s="21"/>
    </row>
    <row r="73" spans="1:59" x14ac:dyDescent="0.2">
      <c r="A73" s="24">
        <v>45108</v>
      </c>
      <c r="B73" s="13">
        <v>2526.0700000000002</v>
      </c>
      <c r="C73" s="13">
        <v>2722</v>
      </c>
      <c r="D73" s="13">
        <v>31.621400000000001</v>
      </c>
      <c r="E73" s="13">
        <v>34</v>
      </c>
      <c r="F73" s="13">
        <v>25251</v>
      </c>
      <c r="G73" s="13">
        <v>32026</v>
      </c>
      <c r="H73" s="13">
        <v>317.375</v>
      </c>
      <c r="I73" s="13">
        <v>400</v>
      </c>
      <c r="J73" s="13">
        <v>9.4767700000000001</v>
      </c>
      <c r="K73" s="13">
        <v>10.7</v>
      </c>
      <c r="L73" s="13">
        <v>27597.200000000001</v>
      </c>
      <c r="M73" s="13">
        <v>35114</v>
      </c>
      <c r="N73" s="13">
        <v>348.839</v>
      </c>
      <c r="O73" s="13">
        <v>419</v>
      </c>
      <c r="BG73" s="21"/>
    </row>
    <row r="74" spans="1:59" x14ac:dyDescent="0.2">
      <c r="A74" s="24">
        <v>45139</v>
      </c>
      <c r="B74" s="13">
        <v>2591.86</v>
      </c>
      <c r="C74" s="13">
        <v>2871</v>
      </c>
      <c r="D74" s="13">
        <v>32.278599999999997</v>
      </c>
      <c r="E74" s="13">
        <v>35.200000000000003</v>
      </c>
      <c r="F74" s="13">
        <v>25411.7</v>
      </c>
      <c r="G74" s="13">
        <v>31296</v>
      </c>
      <c r="H74" s="13">
        <v>310.66699999999997</v>
      </c>
      <c r="I74" s="13">
        <v>395</v>
      </c>
      <c r="J74" s="13">
        <v>9.6812900000000006</v>
      </c>
      <c r="K74" s="13">
        <v>11.03</v>
      </c>
      <c r="L74" s="13">
        <v>27656.5</v>
      </c>
      <c r="M74" s="13">
        <v>34051</v>
      </c>
      <c r="N74" s="13">
        <v>342.74200000000002</v>
      </c>
      <c r="O74" s="13">
        <v>422</v>
      </c>
      <c r="BG74" s="21"/>
    </row>
    <row r="75" spans="1:59" x14ac:dyDescent="0.2">
      <c r="A75" s="24">
        <v>45170</v>
      </c>
      <c r="B75" s="13">
        <v>2695.67</v>
      </c>
      <c r="C75" s="13">
        <v>2950</v>
      </c>
      <c r="D75" s="13">
        <v>30.283300000000001</v>
      </c>
      <c r="E75" s="13">
        <v>33.4</v>
      </c>
      <c r="F75" s="13">
        <v>24842.6</v>
      </c>
      <c r="G75" s="13">
        <v>29003</v>
      </c>
      <c r="H75" s="13">
        <v>290.82400000000001</v>
      </c>
      <c r="I75" s="13">
        <v>337</v>
      </c>
      <c r="J75" s="13">
        <v>10.4003</v>
      </c>
      <c r="K75" s="13">
        <v>11.96</v>
      </c>
      <c r="L75" s="13">
        <v>28319.8</v>
      </c>
      <c r="M75" s="13">
        <v>36156</v>
      </c>
      <c r="N75" s="13">
        <v>327.03300000000002</v>
      </c>
      <c r="O75" s="13">
        <v>419</v>
      </c>
      <c r="BG75" s="21"/>
    </row>
    <row r="76" spans="1:59" x14ac:dyDescent="0.2">
      <c r="A76" s="24">
        <v>45200</v>
      </c>
      <c r="B76" s="13">
        <v>2516.54</v>
      </c>
      <c r="C76" s="13">
        <v>2725</v>
      </c>
      <c r="D76" s="13">
        <v>29.438500000000001</v>
      </c>
      <c r="E76" s="13">
        <v>33.1</v>
      </c>
      <c r="F76" s="13">
        <v>24775.1</v>
      </c>
      <c r="G76" s="13">
        <v>34203</v>
      </c>
      <c r="H76" s="13">
        <v>288</v>
      </c>
      <c r="I76" s="13">
        <v>384</v>
      </c>
      <c r="J76" s="13">
        <v>10.2845</v>
      </c>
      <c r="K76" s="13">
        <v>13.44</v>
      </c>
      <c r="L76" s="13">
        <v>26917.599999999999</v>
      </c>
      <c r="M76" s="13">
        <v>36742</v>
      </c>
      <c r="N76" s="13">
        <v>314.548</v>
      </c>
      <c r="O76" s="13">
        <v>412</v>
      </c>
      <c r="BG76" s="21"/>
    </row>
    <row r="77" spans="1:59" x14ac:dyDescent="0.2">
      <c r="A77" s="24">
        <v>45231</v>
      </c>
      <c r="B77" s="13">
        <v>2702.79</v>
      </c>
      <c r="C77" s="13">
        <v>3035</v>
      </c>
      <c r="D77" s="13">
        <v>28.835699999999999</v>
      </c>
      <c r="E77" s="13">
        <v>36.4</v>
      </c>
      <c r="F77" s="13">
        <v>25304.2</v>
      </c>
      <c r="G77" s="13">
        <v>30893</v>
      </c>
      <c r="H77" s="13">
        <v>261.41199999999998</v>
      </c>
      <c r="I77" s="13">
        <v>314</v>
      </c>
      <c r="J77" s="13">
        <v>11.9773</v>
      </c>
      <c r="K77" s="13">
        <v>17.68</v>
      </c>
      <c r="L77" s="13">
        <v>27559.5</v>
      </c>
      <c r="M77" s="13">
        <v>39762</v>
      </c>
      <c r="N77" s="13">
        <v>277.46699999999998</v>
      </c>
      <c r="O77" s="13">
        <v>376</v>
      </c>
      <c r="BG77" s="21"/>
    </row>
    <row r="78" spans="1:59" x14ac:dyDescent="0.2">
      <c r="A78" s="24">
        <v>45261</v>
      </c>
      <c r="B78" s="13">
        <v>2720.08</v>
      </c>
      <c r="C78" s="13">
        <v>2905</v>
      </c>
      <c r="D78" s="13">
        <v>21.75</v>
      </c>
      <c r="E78" s="13">
        <v>27.8</v>
      </c>
      <c r="F78" s="13">
        <v>28449.5</v>
      </c>
      <c r="G78" s="13">
        <v>38852</v>
      </c>
      <c r="H78" s="13">
        <v>247.56299999999999</v>
      </c>
      <c r="I78" s="13">
        <v>385</v>
      </c>
      <c r="J78" s="13">
        <v>15.1835</v>
      </c>
      <c r="K78" s="13">
        <v>44.18</v>
      </c>
      <c r="L78" s="13">
        <v>28155.8</v>
      </c>
      <c r="M78" s="13">
        <v>38161</v>
      </c>
      <c r="N78" s="13">
        <v>237.452</v>
      </c>
      <c r="O78" s="13">
        <v>359</v>
      </c>
      <c r="BG78" s="21"/>
    </row>
    <row r="79" spans="1:59" x14ac:dyDescent="0.2">
      <c r="A79" s="24">
        <v>45292</v>
      </c>
      <c r="B79" s="13">
        <v>3070.36</v>
      </c>
      <c r="C79" s="13">
        <v>3756</v>
      </c>
      <c r="D79" s="13">
        <v>23.371400000000001</v>
      </c>
      <c r="E79" s="13">
        <v>29.5</v>
      </c>
      <c r="F79" s="13">
        <v>27884.400000000001</v>
      </c>
      <c r="G79" s="13">
        <v>31580</v>
      </c>
      <c r="H79" s="13">
        <v>209.27799999999999</v>
      </c>
      <c r="I79" s="13">
        <v>281</v>
      </c>
      <c r="J79" s="13">
        <v>16.483499999999999</v>
      </c>
      <c r="K79" s="13">
        <v>23.5</v>
      </c>
      <c r="L79" s="13">
        <v>30463.9</v>
      </c>
      <c r="M79" s="13">
        <v>44474</v>
      </c>
      <c r="N79" s="13">
        <v>227.387</v>
      </c>
      <c r="O79" s="13">
        <v>387</v>
      </c>
      <c r="BG79" s="21"/>
    </row>
    <row r="80" spans="1:59" x14ac:dyDescent="0.2">
      <c r="A80" s="24">
        <v>45323</v>
      </c>
      <c r="B80" s="13">
        <v>3009.08</v>
      </c>
      <c r="C80" s="13">
        <v>3559</v>
      </c>
      <c r="D80" s="13">
        <v>23.9923</v>
      </c>
      <c r="E80" s="13">
        <v>28.4</v>
      </c>
      <c r="F80" s="13">
        <v>27276.5</v>
      </c>
      <c r="G80" s="13">
        <v>34085</v>
      </c>
      <c r="H80" s="13">
        <v>217.06700000000001</v>
      </c>
      <c r="I80" s="13">
        <v>264</v>
      </c>
      <c r="J80" s="13">
        <v>14.9514</v>
      </c>
      <c r="K80" s="13">
        <v>25.35</v>
      </c>
      <c r="L80" s="13">
        <v>29550.7</v>
      </c>
      <c r="M80" s="13">
        <v>45807</v>
      </c>
      <c r="N80" s="13">
        <v>240.483</v>
      </c>
      <c r="O80" s="13">
        <v>400</v>
      </c>
      <c r="BG80" s="21"/>
    </row>
    <row r="81" spans="1:59" ht="16" x14ac:dyDescent="0.2">
      <c r="A81" s="23" t="s">
        <v>39</v>
      </c>
      <c r="B81" s="13">
        <f t="shared" ref="B81:O81" si="0">MIN(B22:B80)</f>
        <v>2250.38</v>
      </c>
      <c r="C81" s="13">
        <f t="shared" si="0"/>
        <v>2417</v>
      </c>
      <c r="D81" s="13">
        <f t="shared" si="0"/>
        <v>18.058299999999999</v>
      </c>
      <c r="E81" s="13">
        <f t="shared" si="0"/>
        <v>23.1</v>
      </c>
      <c r="F81" s="13">
        <f t="shared" si="0"/>
        <v>20483.900000000001</v>
      </c>
      <c r="G81" s="13">
        <f t="shared" si="0"/>
        <v>24342</v>
      </c>
      <c r="H81" s="13">
        <f t="shared" si="0"/>
        <v>170</v>
      </c>
      <c r="I81" s="13">
        <f t="shared" si="0"/>
        <v>222</v>
      </c>
      <c r="J81" s="13">
        <f t="shared" si="0"/>
        <v>9.0751600000000003</v>
      </c>
      <c r="K81" s="13">
        <f t="shared" si="0"/>
        <v>9.9499999999999993</v>
      </c>
      <c r="L81" s="13">
        <f t="shared" si="0"/>
        <v>22155.9</v>
      </c>
      <c r="M81" s="13">
        <f t="shared" si="0"/>
        <v>28174</v>
      </c>
      <c r="N81" s="13">
        <f t="shared" si="0"/>
        <v>167.893</v>
      </c>
      <c r="O81" s="13">
        <f t="shared" si="0"/>
        <v>203</v>
      </c>
      <c r="BG81" s="21"/>
    </row>
    <row r="82" spans="1:59" ht="16" x14ac:dyDescent="0.2">
      <c r="A82" s="23" t="s">
        <v>40</v>
      </c>
      <c r="B82" s="13">
        <f t="shared" ref="B82:O82" si="1">MAX(B22:B80)</f>
        <v>3070.36</v>
      </c>
      <c r="C82" s="13">
        <f t="shared" si="1"/>
        <v>4699</v>
      </c>
      <c r="D82" s="13">
        <f t="shared" si="1"/>
        <v>32.735300000000002</v>
      </c>
      <c r="E82" s="13">
        <f t="shared" si="1"/>
        <v>36.9</v>
      </c>
      <c r="F82" s="13">
        <f t="shared" si="1"/>
        <v>30093.3</v>
      </c>
      <c r="G82" s="13">
        <f t="shared" si="1"/>
        <v>50033</v>
      </c>
      <c r="H82" s="13">
        <f t="shared" si="1"/>
        <v>317.375</v>
      </c>
      <c r="I82" s="13">
        <f t="shared" si="1"/>
        <v>600</v>
      </c>
      <c r="J82" s="13">
        <f t="shared" si="1"/>
        <v>18.681000000000001</v>
      </c>
      <c r="K82" s="13">
        <f t="shared" si="1"/>
        <v>51.32</v>
      </c>
      <c r="L82" s="13">
        <f t="shared" si="1"/>
        <v>33977.1</v>
      </c>
      <c r="M82" s="13">
        <f t="shared" si="1"/>
        <v>77736</v>
      </c>
      <c r="N82" s="13">
        <f t="shared" si="1"/>
        <v>369.839</v>
      </c>
      <c r="O82" s="13">
        <f t="shared" si="1"/>
        <v>989</v>
      </c>
      <c r="BG82" s="21"/>
    </row>
    <row r="83" spans="1:59" ht="16" x14ac:dyDescent="0.2">
      <c r="A83" s="23" t="s">
        <v>31</v>
      </c>
      <c r="B83" s="13">
        <f t="shared" ref="B83:O83" si="2">AVERAGE(B22:B80)</f>
        <v>2591.7594915254231</v>
      </c>
      <c r="C83" s="13">
        <f t="shared" si="2"/>
        <v>3000.0338983050847</v>
      </c>
      <c r="D83" s="13">
        <f t="shared" si="2"/>
        <v>27.239610169491527</v>
      </c>
      <c r="E83" s="13">
        <f t="shared" si="2"/>
        <v>31.432203389830512</v>
      </c>
      <c r="F83" s="13">
        <f t="shared" si="2"/>
        <v>25077.150847457633</v>
      </c>
      <c r="G83" s="13">
        <f t="shared" si="2"/>
        <v>33371.355932203391</v>
      </c>
      <c r="H83" s="13">
        <f t="shared" si="2"/>
        <v>264.62476271186443</v>
      </c>
      <c r="I83" s="13">
        <f t="shared" si="2"/>
        <v>362.67796610169489</v>
      </c>
      <c r="J83" s="13">
        <f t="shared" si="2"/>
        <v>11.920610677966101</v>
      </c>
      <c r="K83" s="13">
        <f t="shared" si="2"/>
        <v>18.387118644067797</v>
      </c>
      <c r="L83" s="13">
        <f t="shared" si="2"/>
        <v>26076.740677966096</v>
      </c>
      <c r="M83" s="13">
        <f t="shared" si="2"/>
        <v>39070.610169491527</v>
      </c>
      <c r="N83" s="13">
        <f t="shared" si="2"/>
        <v>274.78747457627122</v>
      </c>
      <c r="O83" s="13">
        <f t="shared" si="2"/>
        <v>415.45762711864404</v>
      </c>
      <c r="BG83" s="21"/>
    </row>
    <row r="84" spans="1:59" ht="16" x14ac:dyDescent="0.2">
      <c r="A84" s="23" t="s">
        <v>41</v>
      </c>
      <c r="B84" s="13">
        <f t="shared" ref="B84:O84" si="3">MEDIAN(B22:B80)</f>
        <v>2577.25</v>
      </c>
      <c r="C84" s="13">
        <f t="shared" si="3"/>
        <v>2906</v>
      </c>
      <c r="D84" s="13">
        <f t="shared" si="3"/>
        <v>28.5077</v>
      </c>
      <c r="E84" s="13">
        <f t="shared" si="3"/>
        <v>31.8</v>
      </c>
      <c r="F84" s="13">
        <f t="shared" si="3"/>
        <v>25304.2</v>
      </c>
      <c r="G84" s="13">
        <f t="shared" si="3"/>
        <v>31393</v>
      </c>
      <c r="H84" s="13">
        <f t="shared" si="3"/>
        <v>270.82400000000001</v>
      </c>
      <c r="I84" s="13">
        <f t="shared" si="3"/>
        <v>342</v>
      </c>
      <c r="J84" s="13">
        <f t="shared" si="3"/>
        <v>10.9377</v>
      </c>
      <c r="K84" s="13">
        <f t="shared" si="3"/>
        <v>14.66</v>
      </c>
      <c r="L84" s="13">
        <f t="shared" si="3"/>
        <v>26233.9</v>
      </c>
      <c r="M84" s="13">
        <f t="shared" si="3"/>
        <v>36742</v>
      </c>
      <c r="N84" s="13">
        <f t="shared" si="3"/>
        <v>276.452</v>
      </c>
      <c r="O84" s="13">
        <f t="shared" si="3"/>
        <v>388</v>
      </c>
      <c r="BG84" s="21"/>
    </row>
    <row r="85" spans="1:59" ht="16" x14ac:dyDescent="0.2">
      <c r="A85" s="23" t="s">
        <v>42</v>
      </c>
      <c r="B85" s="13">
        <f t="shared" ref="B85:O85" si="4">PERCENTILE(B22:B80,0.95)</f>
        <v>3013.5549999999998</v>
      </c>
      <c r="C85" s="13">
        <f t="shared" si="4"/>
        <v>3620.099999999999</v>
      </c>
      <c r="D85" s="13">
        <f t="shared" si="4"/>
        <v>32.173209999999997</v>
      </c>
      <c r="E85" s="13">
        <f t="shared" si="4"/>
        <v>36.53</v>
      </c>
      <c r="F85" s="13">
        <f t="shared" si="4"/>
        <v>28240.699999999997</v>
      </c>
      <c r="G85" s="13">
        <f t="shared" si="4"/>
        <v>47600.1</v>
      </c>
      <c r="H85" s="13">
        <f t="shared" si="4"/>
        <v>313.62549999999999</v>
      </c>
      <c r="I85" s="13">
        <f t="shared" si="4"/>
        <v>542</v>
      </c>
      <c r="J85" s="13">
        <f t="shared" si="4"/>
        <v>16.688439999999989</v>
      </c>
      <c r="K85" s="13">
        <f t="shared" si="4"/>
        <v>40.948999999999984</v>
      </c>
      <c r="L85" s="13">
        <f t="shared" si="4"/>
        <v>29623.679999999997</v>
      </c>
      <c r="M85" s="13">
        <f t="shared" si="4"/>
        <v>51794.599999999984</v>
      </c>
      <c r="N85" s="13">
        <f t="shared" si="4"/>
        <v>337.42929999999996</v>
      </c>
      <c r="O85" s="13">
        <f t="shared" si="4"/>
        <v>601.19999999999982</v>
      </c>
      <c r="BG85" s="21"/>
    </row>
    <row r="86" spans="1:59" x14ac:dyDescent="0.2">
      <c r="A86" s="25"/>
      <c r="BG86" s="21"/>
    </row>
    <row r="87" spans="1:59" ht="16" x14ac:dyDescent="0.2">
      <c r="A87" s="22" t="s">
        <v>16</v>
      </c>
      <c r="B87" s="11">
        <v>-1</v>
      </c>
      <c r="C87" s="12"/>
      <c r="BG87" s="21"/>
    </row>
    <row r="88" spans="1:59" ht="16" x14ac:dyDescent="0.2">
      <c r="A88" s="22" t="s">
        <v>18</v>
      </c>
      <c r="B88" s="11" t="s">
        <v>43</v>
      </c>
      <c r="C88" s="12"/>
      <c r="BG88" s="21"/>
    </row>
    <row r="89" spans="1:59" ht="16" x14ac:dyDescent="0.2">
      <c r="A89" s="22" t="s">
        <v>20</v>
      </c>
      <c r="B89" s="11">
        <v>-118433</v>
      </c>
      <c r="C89" s="12"/>
      <c r="BG89" s="21"/>
    </row>
    <row r="90" spans="1:59" ht="32" x14ac:dyDescent="0.2">
      <c r="A90" s="23" t="s">
        <v>21</v>
      </c>
      <c r="B90" s="13" t="s">
        <v>22</v>
      </c>
      <c r="C90" s="13" t="s">
        <v>22</v>
      </c>
      <c r="D90" s="13" t="s">
        <v>22</v>
      </c>
      <c r="E90" s="13" t="s">
        <v>22</v>
      </c>
      <c r="F90" s="13" t="s">
        <v>23</v>
      </c>
      <c r="G90" s="13" t="s">
        <v>23</v>
      </c>
      <c r="H90" s="13" t="s">
        <v>23</v>
      </c>
      <c r="I90" s="13" t="s">
        <v>23</v>
      </c>
      <c r="J90" s="13" t="s">
        <v>23</v>
      </c>
      <c r="K90" s="13" t="s">
        <v>23</v>
      </c>
      <c r="L90" s="13" t="s">
        <v>23</v>
      </c>
      <c r="M90" s="13" t="s">
        <v>23</v>
      </c>
      <c r="N90" s="13" t="s">
        <v>23</v>
      </c>
      <c r="O90" s="13" t="s">
        <v>23</v>
      </c>
      <c r="P90" s="13" t="s">
        <v>23</v>
      </c>
      <c r="Q90" s="13" t="s">
        <v>23</v>
      </c>
      <c r="R90" s="13" t="s">
        <v>23</v>
      </c>
      <c r="S90" s="13" t="s">
        <v>44</v>
      </c>
      <c r="T90" s="13" t="s">
        <v>45</v>
      </c>
      <c r="U90" s="13" t="s">
        <v>46</v>
      </c>
      <c r="V90" s="13" t="s">
        <v>46</v>
      </c>
      <c r="W90" s="13" t="s">
        <v>47</v>
      </c>
      <c r="X90" s="13" t="s">
        <v>47</v>
      </c>
      <c r="Y90" s="13" t="s">
        <v>24</v>
      </c>
      <c r="Z90" s="13" t="s">
        <v>24</v>
      </c>
      <c r="AA90" s="13" t="s">
        <v>48</v>
      </c>
      <c r="AB90" s="13" t="s">
        <v>49</v>
      </c>
      <c r="AC90" s="13" t="s">
        <v>49</v>
      </c>
      <c r="AD90" s="13" t="s">
        <v>50</v>
      </c>
      <c r="AE90" s="13" t="s">
        <v>51</v>
      </c>
      <c r="AF90" s="13" t="s">
        <v>52</v>
      </c>
      <c r="AG90" s="13" t="s">
        <v>52</v>
      </c>
      <c r="AH90" s="13" t="s">
        <v>53</v>
      </c>
      <c r="AI90" s="13" t="s">
        <v>53</v>
      </c>
      <c r="AJ90" s="13" t="s">
        <v>53</v>
      </c>
      <c r="AK90" s="13" t="s">
        <v>53</v>
      </c>
      <c r="AL90" s="13" t="s">
        <v>53</v>
      </c>
      <c r="AM90" s="13" t="s">
        <v>53</v>
      </c>
      <c r="AN90" s="13" t="s">
        <v>53</v>
      </c>
      <c r="AO90" s="13" t="s">
        <v>53</v>
      </c>
      <c r="AP90" s="13" t="s">
        <v>53</v>
      </c>
      <c r="AQ90" s="13" t="s">
        <v>53</v>
      </c>
      <c r="AR90" s="13" t="s">
        <v>54</v>
      </c>
      <c r="AS90" s="13" t="s">
        <v>55</v>
      </c>
      <c r="AT90" s="13" t="s">
        <v>55</v>
      </c>
      <c r="AU90" s="13" t="s">
        <v>56</v>
      </c>
      <c r="AV90" s="13" t="s">
        <v>57</v>
      </c>
      <c r="AW90" s="13" t="s">
        <v>58</v>
      </c>
      <c r="AX90" s="13" t="s">
        <v>59</v>
      </c>
      <c r="AY90" s="13" t="s">
        <v>25</v>
      </c>
      <c r="AZ90" s="13" t="s">
        <v>25</v>
      </c>
      <c r="BA90" s="13" t="s">
        <v>60</v>
      </c>
      <c r="BB90" s="13" t="s">
        <v>25</v>
      </c>
      <c r="BC90" s="13" t="s">
        <v>25</v>
      </c>
      <c r="BD90" s="13" t="s">
        <v>25</v>
      </c>
      <c r="BE90" s="13" t="s">
        <v>61</v>
      </c>
      <c r="BF90" s="13" t="s">
        <v>61</v>
      </c>
      <c r="BG90" s="26" t="s">
        <v>62</v>
      </c>
    </row>
    <row r="91" spans="1:59" ht="16" x14ac:dyDescent="0.2">
      <c r="A91" s="23" t="s">
        <v>26</v>
      </c>
      <c r="B91" s="13" t="s">
        <v>28</v>
      </c>
      <c r="C91" s="13" t="s">
        <v>28</v>
      </c>
      <c r="D91" s="13" t="s">
        <v>28</v>
      </c>
      <c r="E91" s="13" t="s">
        <v>28</v>
      </c>
      <c r="F91" s="13" t="s">
        <v>27</v>
      </c>
      <c r="G91" s="13" t="s">
        <v>27</v>
      </c>
      <c r="H91" s="13" t="s">
        <v>27</v>
      </c>
      <c r="I91" s="13" t="s">
        <v>27</v>
      </c>
      <c r="J91" s="13" t="s">
        <v>27</v>
      </c>
      <c r="K91" s="13" t="s">
        <v>27</v>
      </c>
      <c r="L91" s="13" t="s">
        <v>28</v>
      </c>
      <c r="M91" s="13" t="s">
        <v>28</v>
      </c>
      <c r="N91" s="13" t="s">
        <v>28</v>
      </c>
      <c r="O91" s="13" t="s">
        <v>28</v>
      </c>
      <c r="P91" s="13" t="s">
        <v>28</v>
      </c>
      <c r="Q91" s="13" t="s">
        <v>28</v>
      </c>
      <c r="R91" s="13" t="s">
        <v>63</v>
      </c>
      <c r="S91" s="13" t="s">
        <v>64</v>
      </c>
      <c r="T91" s="13" t="s">
        <v>64</v>
      </c>
      <c r="U91" s="13" t="s">
        <v>28</v>
      </c>
      <c r="V91" s="13" t="s">
        <v>28</v>
      </c>
      <c r="W91" s="13" t="s">
        <v>65</v>
      </c>
      <c r="X91" s="13" t="s">
        <v>65</v>
      </c>
      <c r="Y91" s="13" t="s">
        <v>29</v>
      </c>
      <c r="Z91" s="13" t="s">
        <v>29</v>
      </c>
      <c r="AA91" s="13" t="s">
        <v>28</v>
      </c>
      <c r="AB91" s="13" t="s">
        <v>28</v>
      </c>
      <c r="AC91" s="13" t="s">
        <v>28</v>
      </c>
      <c r="AD91" s="13" t="s">
        <v>64</v>
      </c>
      <c r="AE91" s="13" t="s">
        <v>64</v>
      </c>
      <c r="AF91" s="13" t="s">
        <v>28</v>
      </c>
      <c r="AG91" s="13" t="s">
        <v>28</v>
      </c>
      <c r="AH91" s="13" t="s">
        <v>27</v>
      </c>
      <c r="AI91" s="13" t="s">
        <v>27</v>
      </c>
      <c r="AJ91" s="13" t="s">
        <v>27</v>
      </c>
      <c r="AK91" s="13" t="s">
        <v>27</v>
      </c>
      <c r="AL91" s="13" t="s">
        <v>27</v>
      </c>
      <c r="AM91" s="13" t="s">
        <v>27</v>
      </c>
      <c r="AN91" s="13" t="s">
        <v>28</v>
      </c>
      <c r="AO91" s="13" t="s">
        <v>28</v>
      </c>
      <c r="AP91" s="13" t="s">
        <v>28</v>
      </c>
      <c r="AQ91" s="13" t="s">
        <v>28</v>
      </c>
      <c r="AR91" s="13" t="s">
        <v>28</v>
      </c>
      <c r="AS91" s="13" t="s">
        <v>66</v>
      </c>
      <c r="AT91" s="13" t="s">
        <v>66</v>
      </c>
      <c r="AU91" s="13" t="s">
        <v>64</v>
      </c>
      <c r="AV91" s="13" t="s">
        <v>28</v>
      </c>
      <c r="AW91" s="13" t="s">
        <v>28</v>
      </c>
      <c r="AX91" s="13" t="s">
        <v>64</v>
      </c>
      <c r="AY91" s="13" t="s">
        <v>27</v>
      </c>
      <c r="AZ91" s="13" t="s">
        <v>27</v>
      </c>
      <c r="BA91" s="13" t="s">
        <v>28</v>
      </c>
      <c r="BB91" s="13" t="s">
        <v>28</v>
      </c>
      <c r="BC91" s="13" t="s">
        <v>28</v>
      </c>
      <c r="BD91" s="13" t="s">
        <v>63</v>
      </c>
      <c r="BE91" s="13" t="s">
        <v>67</v>
      </c>
      <c r="BF91" s="13" t="s">
        <v>67</v>
      </c>
      <c r="BG91" s="26" t="s">
        <v>64</v>
      </c>
    </row>
    <row r="92" spans="1:59" ht="16" x14ac:dyDescent="0.2">
      <c r="A92" s="23" t="s">
        <v>30</v>
      </c>
      <c r="B92" s="13" t="s">
        <v>31</v>
      </c>
      <c r="C92" s="13" t="s">
        <v>31</v>
      </c>
      <c r="D92" s="13" t="s">
        <v>68</v>
      </c>
      <c r="E92" s="13" t="s">
        <v>68</v>
      </c>
      <c r="F92" s="13" t="s">
        <v>31</v>
      </c>
      <c r="G92" s="13" t="s">
        <v>31</v>
      </c>
      <c r="H92" s="13" t="s">
        <v>31</v>
      </c>
      <c r="I92" s="13" t="s">
        <v>69</v>
      </c>
      <c r="J92" s="13" t="s">
        <v>69</v>
      </c>
      <c r="K92" s="13" t="s">
        <v>69</v>
      </c>
      <c r="L92" s="13" t="s">
        <v>31</v>
      </c>
      <c r="M92" s="13" t="s">
        <v>31</v>
      </c>
      <c r="N92" s="13" t="s">
        <v>31</v>
      </c>
      <c r="O92" s="13" t="s">
        <v>69</v>
      </c>
      <c r="P92" s="13" t="s">
        <v>69</v>
      </c>
      <c r="Q92" s="13" t="s">
        <v>69</v>
      </c>
      <c r="R92" s="13" t="s">
        <v>70</v>
      </c>
      <c r="S92" s="13" t="s">
        <v>31</v>
      </c>
      <c r="T92" s="13" t="s">
        <v>71</v>
      </c>
      <c r="U92" s="13" t="s">
        <v>31</v>
      </c>
      <c r="V92" s="13" t="s">
        <v>68</v>
      </c>
      <c r="W92" s="13" t="s">
        <v>72</v>
      </c>
      <c r="X92" s="13" t="s">
        <v>73</v>
      </c>
      <c r="Y92" s="13" t="s">
        <v>31</v>
      </c>
      <c r="Z92" s="13" t="s">
        <v>32</v>
      </c>
      <c r="AA92" s="13" t="s">
        <v>74</v>
      </c>
      <c r="AB92" s="13" t="s">
        <v>31</v>
      </c>
      <c r="AC92" s="13" t="s">
        <v>68</v>
      </c>
      <c r="AD92" s="13" t="s">
        <v>31</v>
      </c>
      <c r="AE92" s="13" t="s">
        <v>31</v>
      </c>
      <c r="AF92" s="13" t="s">
        <v>31</v>
      </c>
      <c r="AG92" s="13" t="s">
        <v>68</v>
      </c>
      <c r="AH92" s="13" t="s">
        <v>31</v>
      </c>
      <c r="AI92" s="13" t="s">
        <v>31</v>
      </c>
      <c r="AJ92" s="13" t="s">
        <v>31</v>
      </c>
      <c r="AK92" s="13" t="s">
        <v>75</v>
      </c>
      <c r="AL92" s="13" t="s">
        <v>68</v>
      </c>
      <c r="AM92" s="13" t="s">
        <v>68</v>
      </c>
      <c r="AN92" s="13" t="s">
        <v>31</v>
      </c>
      <c r="AO92" s="13" t="s">
        <v>31</v>
      </c>
      <c r="AP92" s="13" t="s">
        <v>68</v>
      </c>
      <c r="AQ92" s="13" t="s">
        <v>68</v>
      </c>
      <c r="AR92" s="13" t="s">
        <v>71</v>
      </c>
      <c r="AS92" s="13" t="s">
        <v>32</v>
      </c>
      <c r="AT92" s="13" t="s">
        <v>76</v>
      </c>
      <c r="AU92" s="13" t="s">
        <v>71</v>
      </c>
      <c r="AV92" s="13" t="s">
        <v>31</v>
      </c>
      <c r="AW92" s="13" t="s">
        <v>31</v>
      </c>
      <c r="AX92" s="13" t="s">
        <v>31</v>
      </c>
      <c r="AY92" s="13" t="s">
        <v>31</v>
      </c>
      <c r="AZ92" s="13" t="s">
        <v>69</v>
      </c>
      <c r="BA92" s="13" t="s">
        <v>74</v>
      </c>
      <c r="BB92" s="13" t="s">
        <v>31</v>
      </c>
      <c r="BC92" s="13" t="s">
        <v>69</v>
      </c>
      <c r="BD92" s="13" t="s">
        <v>70</v>
      </c>
      <c r="BE92" s="13" t="s">
        <v>31</v>
      </c>
      <c r="BF92" s="13" t="s">
        <v>68</v>
      </c>
      <c r="BG92" s="26" t="s">
        <v>31</v>
      </c>
    </row>
    <row r="93" spans="1:59" ht="16" x14ac:dyDescent="0.2">
      <c r="A93" s="23" t="s">
        <v>33</v>
      </c>
      <c r="B93" s="13" t="s">
        <v>77</v>
      </c>
      <c r="C93" s="13" t="s">
        <v>34</v>
      </c>
      <c r="D93" s="13" t="s">
        <v>78</v>
      </c>
      <c r="E93" s="13" t="s">
        <v>34</v>
      </c>
      <c r="F93" s="13" t="s">
        <v>79</v>
      </c>
      <c r="G93" s="13" t="s">
        <v>80</v>
      </c>
      <c r="H93" s="13" t="s">
        <v>81</v>
      </c>
      <c r="I93" s="13" t="s">
        <v>82</v>
      </c>
      <c r="J93" s="13" t="s">
        <v>83</v>
      </c>
      <c r="K93" s="13" t="s">
        <v>84</v>
      </c>
      <c r="L93" s="13" t="s">
        <v>85</v>
      </c>
      <c r="M93" s="13" t="s">
        <v>86</v>
      </c>
      <c r="N93" s="13" t="s">
        <v>87</v>
      </c>
      <c r="O93" s="13" t="s">
        <v>88</v>
      </c>
      <c r="P93" s="13" t="s">
        <v>89</v>
      </c>
      <c r="Q93" s="13" t="s">
        <v>90</v>
      </c>
      <c r="R93" s="13" t="s">
        <v>91</v>
      </c>
      <c r="S93" s="13" t="s">
        <v>34</v>
      </c>
      <c r="T93" s="13" t="s">
        <v>34</v>
      </c>
      <c r="U93" s="13" t="s">
        <v>34</v>
      </c>
      <c r="V93" s="13" t="s">
        <v>34</v>
      </c>
      <c r="W93" s="13" t="s">
        <v>92</v>
      </c>
      <c r="X93" s="13" t="s">
        <v>93</v>
      </c>
      <c r="Y93" s="13" t="s">
        <v>34</v>
      </c>
      <c r="Z93" s="13" t="s">
        <v>34</v>
      </c>
      <c r="AA93" s="13" t="s">
        <v>34</v>
      </c>
      <c r="AB93" s="13" t="s">
        <v>34</v>
      </c>
      <c r="AC93" s="13" t="s">
        <v>34</v>
      </c>
      <c r="AD93" s="13" t="s">
        <v>34</v>
      </c>
      <c r="AE93" s="13" t="s">
        <v>34</v>
      </c>
      <c r="AF93" s="13" t="s">
        <v>34</v>
      </c>
      <c r="AG93" s="13" t="s">
        <v>34</v>
      </c>
      <c r="AH93" s="13" t="s">
        <v>34</v>
      </c>
      <c r="AI93" s="13" t="s">
        <v>94</v>
      </c>
      <c r="AJ93" s="13" t="s">
        <v>95</v>
      </c>
      <c r="AK93" s="13" t="s">
        <v>34</v>
      </c>
      <c r="AL93" s="13" t="s">
        <v>34</v>
      </c>
      <c r="AM93" s="13" t="s">
        <v>34</v>
      </c>
      <c r="AN93" s="13" t="s">
        <v>34</v>
      </c>
      <c r="AO93" s="13" t="s">
        <v>96</v>
      </c>
      <c r="AP93" s="13" t="s">
        <v>34</v>
      </c>
      <c r="AQ93" s="13" t="s">
        <v>34</v>
      </c>
      <c r="AR93" s="13" t="s">
        <v>34</v>
      </c>
      <c r="AS93" s="13" t="s">
        <v>97</v>
      </c>
      <c r="AT93" s="13" t="s">
        <v>98</v>
      </c>
      <c r="AU93" s="13" t="s">
        <v>34</v>
      </c>
      <c r="AV93" s="13" t="s">
        <v>34</v>
      </c>
      <c r="AW93" s="13" t="s">
        <v>34</v>
      </c>
      <c r="AX93" s="13" t="s">
        <v>34</v>
      </c>
      <c r="AY93" s="13" t="s">
        <v>99</v>
      </c>
      <c r="AZ93" s="13" t="s">
        <v>100</v>
      </c>
      <c r="BA93" s="13" t="s">
        <v>34</v>
      </c>
      <c r="BB93" s="13" t="s">
        <v>85</v>
      </c>
      <c r="BC93" s="13" t="s">
        <v>88</v>
      </c>
      <c r="BD93" s="13" t="s">
        <v>91</v>
      </c>
      <c r="BE93" s="13" t="s">
        <v>34</v>
      </c>
      <c r="BF93" s="13" t="s">
        <v>34</v>
      </c>
      <c r="BG93" s="26" t="s">
        <v>34</v>
      </c>
    </row>
    <row r="94" spans="1:59" ht="16" x14ac:dyDescent="0.2">
      <c r="A94" s="23" t="s">
        <v>35</v>
      </c>
      <c r="B94" s="13" t="s">
        <v>34</v>
      </c>
      <c r="C94" s="13" t="s">
        <v>34</v>
      </c>
      <c r="D94" s="13" t="s">
        <v>34</v>
      </c>
      <c r="E94" s="13" t="s">
        <v>34</v>
      </c>
      <c r="F94" s="13" t="s">
        <v>34</v>
      </c>
      <c r="G94" s="13" t="s">
        <v>34</v>
      </c>
      <c r="H94" s="13" t="s">
        <v>34</v>
      </c>
      <c r="I94" s="13" t="s">
        <v>34</v>
      </c>
      <c r="J94" s="13" t="s">
        <v>34</v>
      </c>
      <c r="K94" s="13" t="s">
        <v>34</v>
      </c>
      <c r="L94" s="13" t="s">
        <v>34</v>
      </c>
      <c r="M94" s="13" t="s">
        <v>34</v>
      </c>
      <c r="N94" s="13" t="s">
        <v>34</v>
      </c>
      <c r="O94" s="13" t="s">
        <v>34</v>
      </c>
      <c r="P94" s="13" t="s">
        <v>34</v>
      </c>
      <c r="Q94" s="13" t="s">
        <v>34</v>
      </c>
      <c r="R94" s="13" t="s">
        <v>34</v>
      </c>
      <c r="S94" s="13" t="s">
        <v>34</v>
      </c>
      <c r="T94" s="13" t="s">
        <v>34</v>
      </c>
      <c r="U94" s="13" t="s">
        <v>34</v>
      </c>
      <c r="V94" s="13" t="s">
        <v>34</v>
      </c>
      <c r="W94" s="13" t="s">
        <v>34</v>
      </c>
      <c r="X94" s="13" t="s">
        <v>34</v>
      </c>
      <c r="Y94" s="13" t="s">
        <v>34</v>
      </c>
      <c r="Z94" s="13" t="s">
        <v>34</v>
      </c>
      <c r="AA94" s="13" t="s">
        <v>34</v>
      </c>
      <c r="AB94" s="13" t="s">
        <v>34</v>
      </c>
      <c r="AC94" s="13" t="s">
        <v>34</v>
      </c>
      <c r="AD94" s="13" t="s">
        <v>34</v>
      </c>
      <c r="AE94" s="13" t="s">
        <v>34</v>
      </c>
      <c r="AF94" s="13" t="s">
        <v>34</v>
      </c>
      <c r="AG94" s="13" t="s">
        <v>34</v>
      </c>
      <c r="AH94" s="13" t="s">
        <v>34</v>
      </c>
      <c r="AI94" s="13" t="s">
        <v>34</v>
      </c>
      <c r="AJ94" s="13" t="s">
        <v>34</v>
      </c>
      <c r="AK94" s="13" t="s">
        <v>34</v>
      </c>
      <c r="AL94" s="13" t="s">
        <v>34</v>
      </c>
      <c r="AM94" s="13" t="s">
        <v>34</v>
      </c>
      <c r="AN94" s="13" t="s">
        <v>34</v>
      </c>
      <c r="AO94" s="13" t="s">
        <v>34</v>
      </c>
      <c r="AP94" s="13" t="s">
        <v>34</v>
      </c>
      <c r="AQ94" s="13" t="s">
        <v>34</v>
      </c>
      <c r="AR94" s="13" t="s">
        <v>34</v>
      </c>
      <c r="AS94" s="13" t="s">
        <v>34</v>
      </c>
      <c r="AT94" s="13" t="s">
        <v>34</v>
      </c>
      <c r="AU94" s="13" t="s">
        <v>34</v>
      </c>
      <c r="AV94" s="13" t="s">
        <v>34</v>
      </c>
      <c r="AW94" s="13" t="s">
        <v>34</v>
      </c>
      <c r="AX94" s="13" t="s">
        <v>34</v>
      </c>
      <c r="AY94" s="13" t="s">
        <v>34</v>
      </c>
      <c r="AZ94" s="13" t="s">
        <v>34</v>
      </c>
      <c r="BA94" s="13" t="s">
        <v>34</v>
      </c>
      <c r="BB94" s="13" t="s">
        <v>34</v>
      </c>
      <c r="BC94" s="13" t="s">
        <v>34</v>
      </c>
      <c r="BD94" s="13" t="s">
        <v>34</v>
      </c>
      <c r="BE94" s="13" t="s">
        <v>34</v>
      </c>
      <c r="BF94" s="13" t="s">
        <v>34</v>
      </c>
      <c r="BG94" s="26" t="s">
        <v>34</v>
      </c>
    </row>
    <row r="95" spans="1:59" ht="16" x14ac:dyDescent="0.2">
      <c r="A95" s="23" t="s">
        <v>36</v>
      </c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3"/>
      <c r="AR95" s="13"/>
      <c r="AS95" s="13"/>
      <c r="AT95" s="13"/>
      <c r="AU95" s="13"/>
      <c r="AV95" s="13"/>
      <c r="AW95" s="13"/>
      <c r="AX95" s="13"/>
      <c r="AY95" s="13"/>
      <c r="AZ95" s="13"/>
      <c r="BA95" s="13"/>
      <c r="BB95" s="13"/>
      <c r="BC95" s="13"/>
      <c r="BD95" s="13"/>
      <c r="BE95" s="13"/>
      <c r="BF95" s="13"/>
      <c r="BG95" s="26"/>
    </row>
    <row r="96" spans="1:59" ht="16" x14ac:dyDescent="0.2">
      <c r="A96" s="23" t="s">
        <v>37</v>
      </c>
      <c r="B96" s="13" t="s">
        <v>38</v>
      </c>
      <c r="C96" s="13" t="s">
        <v>38</v>
      </c>
      <c r="D96" s="13" t="s">
        <v>38</v>
      </c>
      <c r="E96" s="13" t="s">
        <v>38</v>
      </c>
      <c r="F96" s="13" t="s">
        <v>38</v>
      </c>
      <c r="G96" s="13" t="s">
        <v>38</v>
      </c>
      <c r="H96" s="13" t="s">
        <v>38</v>
      </c>
      <c r="I96" s="13" t="s">
        <v>38</v>
      </c>
      <c r="J96" s="13" t="s">
        <v>38</v>
      </c>
      <c r="K96" s="13" t="s">
        <v>38</v>
      </c>
      <c r="L96" s="13" t="s">
        <v>38</v>
      </c>
      <c r="M96" s="13" t="s">
        <v>38</v>
      </c>
      <c r="N96" s="13" t="s">
        <v>38</v>
      </c>
      <c r="O96" s="13" t="s">
        <v>38</v>
      </c>
      <c r="P96" s="13" t="s">
        <v>38</v>
      </c>
      <c r="Q96" s="13" t="s">
        <v>38</v>
      </c>
      <c r="R96" s="13" t="s">
        <v>38</v>
      </c>
      <c r="S96" s="13" t="s">
        <v>38</v>
      </c>
      <c r="T96" s="13" t="s">
        <v>38</v>
      </c>
      <c r="U96" s="13" t="s">
        <v>38</v>
      </c>
      <c r="V96" s="13" t="s">
        <v>38</v>
      </c>
      <c r="W96" s="13" t="s">
        <v>38</v>
      </c>
      <c r="X96" s="13" t="s">
        <v>38</v>
      </c>
      <c r="Y96" s="13" t="s">
        <v>38</v>
      </c>
      <c r="Z96" s="13" t="s">
        <v>38</v>
      </c>
      <c r="AA96" s="13" t="s">
        <v>38</v>
      </c>
      <c r="AB96" s="13" t="s">
        <v>38</v>
      </c>
      <c r="AC96" s="13" t="s">
        <v>38</v>
      </c>
      <c r="AD96" s="13" t="s">
        <v>38</v>
      </c>
      <c r="AE96" s="13" t="s">
        <v>38</v>
      </c>
      <c r="AF96" s="13" t="s">
        <v>38</v>
      </c>
      <c r="AG96" s="13" t="s">
        <v>38</v>
      </c>
      <c r="AH96" s="13" t="s">
        <v>38</v>
      </c>
      <c r="AI96" s="13" t="s">
        <v>38</v>
      </c>
      <c r="AJ96" s="13" t="s">
        <v>38</v>
      </c>
      <c r="AK96" s="13" t="s">
        <v>38</v>
      </c>
      <c r="AL96" s="13" t="s">
        <v>38</v>
      </c>
      <c r="AM96" s="13" t="s">
        <v>38</v>
      </c>
      <c r="AN96" s="13" t="s">
        <v>38</v>
      </c>
      <c r="AO96" s="13" t="s">
        <v>38</v>
      </c>
      <c r="AP96" s="13" t="s">
        <v>38</v>
      </c>
      <c r="AQ96" s="13" t="s">
        <v>38</v>
      </c>
      <c r="AR96" s="13" t="s">
        <v>38</v>
      </c>
      <c r="AS96" s="13" t="s">
        <v>38</v>
      </c>
      <c r="AT96" s="13" t="s">
        <v>38</v>
      </c>
      <c r="AU96" s="13" t="s">
        <v>38</v>
      </c>
      <c r="AV96" s="13" t="s">
        <v>38</v>
      </c>
      <c r="AW96" s="13" t="s">
        <v>38</v>
      </c>
      <c r="AX96" s="13" t="s">
        <v>38</v>
      </c>
      <c r="AY96" s="13" t="s">
        <v>38</v>
      </c>
      <c r="AZ96" s="13" t="s">
        <v>38</v>
      </c>
      <c r="BA96" s="13" t="s">
        <v>38</v>
      </c>
      <c r="BB96" s="13" t="s">
        <v>38</v>
      </c>
      <c r="BC96" s="13" t="s">
        <v>38</v>
      </c>
      <c r="BD96" s="13" t="s">
        <v>38</v>
      </c>
      <c r="BE96" s="13" t="s">
        <v>38</v>
      </c>
      <c r="BF96" s="13" t="s">
        <v>38</v>
      </c>
      <c r="BG96" s="26" t="s">
        <v>38</v>
      </c>
    </row>
    <row r="97" spans="1:59" x14ac:dyDescent="0.2">
      <c r="A97" s="24">
        <v>43525</v>
      </c>
      <c r="B97" s="13">
        <v>0.80108299999999999</v>
      </c>
      <c r="C97" s="13"/>
      <c r="D97" s="13">
        <v>1.8069999999999999</v>
      </c>
      <c r="E97" s="13"/>
      <c r="F97" s="13">
        <v>581.41200000000003</v>
      </c>
      <c r="G97" s="13"/>
      <c r="H97" s="13"/>
      <c r="I97" s="13">
        <v>722</v>
      </c>
      <c r="J97" s="13"/>
      <c r="K97" s="13"/>
      <c r="L97" s="13">
        <v>7.1270600000000002</v>
      </c>
      <c r="M97" s="13"/>
      <c r="N97" s="13"/>
      <c r="O97" s="13">
        <v>8.2100000000000009</v>
      </c>
      <c r="P97" s="13"/>
      <c r="Q97" s="13"/>
      <c r="R97" s="13">
        <v>97.8</v>
      </c>
      <c r="S97" s="13">
        <v>6.83</v>
      </c>
      <c r="T97" s="13"/>
      <c r="U97" s="13">
        <v>7.5622600000000002</v>
      </c>
      <c r="V97" s="13">
        <v>7.94</v>
      </c>
      <c r="W97" s="13">
        <v>3</v>
      </c>
      <c r="X97" s="13">
        <v>8</v>
      </c>
      <c r="Y97" s="13">
        <v>9.7648399999999995</v>
      </c>
      <c r="Z97" s="13">
        <v>11.28</v>
      </c>
      <c r="AA97" s="13"/>
      <c r="AB97" s="13">
        <v>2.88483</v>
      </c>
      <c r="AC97" s="13">
        <v>4.6470000000000002</v>
      </c>
      <c r="AD97" s="13">
        <v>0.44800000000000001</v>
      </c>
      <c r="AE97" s="13">
        <v>1.39</v>
      </c>
      <c r="AF97" s="13">
        <v>1.6830799999999999</v>
      </c>
      <c r="AG97" s="13">
        <v>2.706</v>
      </c>
      <c r="AH97" s="13">
        <v>203</v>
      </c>
      <c r="AI97" s="13"/>
      <c r="AJ97" s="13"/>
      <c r="AK97" s="13"/>
      <c r="AL97" s="13">
        <v>289</v>
      </c>
      <c r="AM97" s="13"/>
      <c r="AN97" s="13">
        <v>2.4841700000000002</v>
      </c>
      <c r="AO97" s="13"/>
      <c r="AP97" s="13">
        <v>3.49</v>
      </c>
      <c r="AQ97" s="13"/>
      <c r="AR97" s="13"/>
      <c r="AS97" s="13">
        <v>6.91</v>
      </c>
      <c r="AT97" s="13">
        <v>6.68</v>
      </c>
      <c r="AU97" s="13"/>
      <c r="AV97" s="13">
        <v>4.22</v>
      </c>
      <c r="AW97" s="13">
        <v>4.0599999999999996</v>
      </c>
      <c r="AX97" s="13">
        <v>1.3</v>
      </c>
      <c r="AY97" s="13">
        <v>482.161</v>
      </c>
      <c r="AZ97" s="13">
        <v>649</v>
      </c>
      <c r="BA97" s="13"/>
      <c r="BB97" s="13">
        <v>5.8822599999999996</v>
      </c>
      <c r="BC97" s="13">
        <v>7.25</v>
      </c>
      <c r="BD97" s="13">
        <v>98</v>
      </c>
      <c r="BE97" s="13">
        <v>14.019399999999999</v>
      </c>
      <c r="BF97" s="13">
        <v>15</v>
      </c>
      <c r="BG97" s="26">
        <v>45.8</v>
      </c>
    </row>
    <row r="98" spans="1:59" x14ac:dyDescent="0.2">
      <c r="A98" s="24">
        <v>43556</v>
      </c>
      <c r="B98" s="13"/>
      <c r="C98" s="13">
        <v>0.443</v>
      </c>
      <c r="D98" s="13"/>
      <c r="E98" s="13">
        <v>1.83</v>
      </c>
      <c r="F98" s="13"/>
      <c r="G98" s="13">
        <v>593.25</v>
      </c>
      <c r="H98" s="13"/>
      <c r="I98" s="13"/>
      <c r="J98" s="13">
        <v>781</v>
      </c>
      <c r="K98" s="13"/>
      <c r="L98" s="13"/>
      <c r="M98" s="13">
        <v>7.3274999999999997</v>
      </c>
      <c r="N98" s="13"/>
      <c r="O98" s="13"/>
      <c r="P98" s="13">
        <v>8.18</v>
      </c>
      <c r="Q98" s="13"/>
      <c r="R98" s="13">
        <v>97.7</v>
      </c>
      <c r="S98" s="13">
        <v>6.56</v>
      </c>
      <c r="T98" s="13">
        <v>0.9</v>
      </c>
      <c r="U98" s="13">
        <v>7.6173299999999999</v>
      </c>
      <c r="V98" s="13">
        <v>8.5</v>
      </c>
      <c r="W98" s="13">
        <v>13.4</v>
      </c>
      <c r="X98" s="13">
        <v>22.8</v>
      </c>
      <c r="Y98" s="13">
        <v>9.8216699999999992</v>
      </c>
      <c r="Z98" s="13">
        <v>11.15</v>
      </c>
      <c r="AA98" s="13"/>
      <c r="AB98" s="13">
        <v>2.1756899999999999</v>
      </c>
      <c r="AC98" s="13">
        <v>4.0540000000000003</v>
      </c>
      <c r="AD98" s="13">
        <v>0.28399999999999997</v>
      </c>
      <c r="AE98" s="13">
        <v>1.27</v>
      </c>
      <c r="AF98" s="13">
        <v>1.76569</v>
      </c>
      <c r="AG98" s="13">
        <v>2.7010000000000001</v>
      </c>
      <c r="AH98" s="13"/>
      <c r="AI98" s="13"/>
      <c r="AJ98" s="13">
        <v>183.38499999999999</v>
      </c>
      <c r="AK98" s="13"/>
      <c r="AL98" s="13"/>
      <c r="AM98" s="13">
        <v>298</v>
      </c>
      <c r="AN98" s="13"/>
      <c r="AO98" s="13">
        <v>2.2086899999999998</v>
      </c>
      <c r="AP98" s="13"/>
      <c r="AQ98" s="13">
        <v>3.3919999999999999</v>
      </c>
      <c r="AR98" s="13">
        <v>4.7</v>
      </c>
      <c r="AS98" s="13">
        <v>6.97</v>
      </c>
      <c r="AT98" s="13">
        <v>6.67</v>
      </c>
      <c r="AU98" s="13">
        <v>4</v>
      </c>
      <c r="AV98" s="13">
        <v>2.98</v>
      </c>
      <c r="AW98" s="13">
        <v>2.7</v>
      </c>
      <c r="AX98" s="13">
        <v>1.25</v>
      </c>
      <c r="AY98" s="13">
        <v>444.16699999999997</v>
      </c>
      <c r="AZ98" s="13">
        <v>765</v>
      </c>
      <c r="BA98" s="13"/>
      <c r="BB98" s="13">
        <v>5.3979999999999997</v>
      </c>
      <c r="BC98" s="13">
        <v>9</v>
      </c>
      <c r="BD98" s="13">
        <v>98.2</v>
      </c>
      <c r="BE98" s="13">
        <v>15.716699999999999</v>
      </c>
      <c r="BF98" s="13">
        <v>17</v>
      </c>
      <c r="BG98" s="26">
        <v>41.8</v>
      </c>
    </row>
    <row r="99" spans="1:59" x14ac:dyDescent="0.2">
      <c r="A99" s="24">
        <v>43586</v>
      </c>
      <c r="B99" s="13"/>
      <c r="C99" s="13">
        <v>0.134357</v>
      </c>
      <c r="D99" s="13"/>
      <c r="E99" s="13">
        <v>0.44700000000000001</v>
      </c>
      <c r="F99" s="13"/>
      <c r="G99" s="13">
        <v>511.73700000000002</v>
      </c>
      <c r="H99" s="13"/>
      <c r="I99" s="13"/>
      <c r="J99" s="13">
        <v>724</v>
      </c>
      <c r="K99" s="13"/>
      <c r="L99" s="13"/>
      <c r="M99" s="13">
        <v>6.9278899999999997</v>
      </c>
      <c r="N99" s="13"/>
      <c r="O99" s="13"/>
      <c r="P99" s="13">
        <v>8.57</v>
      </c>
      <c r="Q99" s="13"/>
      <c r="R99" s="13">
        <v>98</v>
      </c>
      <c r="S99" s="13">
        <v>7.82</v>
      </c>
      <c r="T99" s="13"/>
      <c r="U99" s="13">
        <v>7.8667699999999998</v>
      </c>
      <c r="V99" s="13">
        <v>8.81</v>
      </c>
      <c r="W99" s="13">
        <v>2.8</v>
      </c>
      <c r="X99" s="13">
        <v>12.1</v>
      </c>
      <c r="Y99" s="13">
        <v>8.7728999999999999</v>
      </c>
      <c r="Z99" s="13">
        <v>9.83</v>
      </c>
      <c r="AA99" s="13"/>
      <c r="AB99" s="13">
        <v>1.7842899999999999</v>
      </c>
      <c r="AC99" s="13">
        <v>2.3069999999999999</v>
      </c>
      <c r="AD99" s="13">
        <v>0.32</v>
      </c>
      <c r="AE99" s="13">
        <v>1.44</v>
      </c>
      <c r="AF99" s="13">
        <v>2.0992899999999999</v>
      </c>
      <c r="AG99" s="13">
        <v>2.875</v>
      </c>
      <c r="AH99" s="13"/>
      <c r="AI99" s="13"/>
      <c r="AJ99" s="13">
        <v>166.429</v>
      </c>
      <c r="AK99" s="13"/>
      <c r="AL99" s="13"/>
      <c r="AM99" s="13">
        <v>225</v>
      </c>
      <c r="AN99" s="13"/>
      <c r="AO99" s="13">
        <v>2.2336399999999998</v>
      </c>
      <c r="AP99" s="13"/>
      <c r="AQ99" s="13">
        <v>2.956</v>
      </c>
      <c r="AR99" s="13"/>
      <c r="AS99" s="13">
        <v>7.04</v>
      </c>
      <c r="AT99" s="13">
        <v>6.75</v>
      </c>
      <c r="AU99" s="13"/>
      <c r="AV99" s="13">
        <v>4.22</v>
      </c>
      <c r="AW99" s="13">
        <v>3.54</v>
      </c>
      <c r="AX99" s="13">
        <v>1.44</v>
      </c>
      <c r="AY99" s="13">
        <v>490.452</v>
      </c>
      <c r="AZ99" s="13">
        <v>759</v>
      </c>
      <c r="BA99" s="13"/>
      <c r="BB99" s="13">
        <v>6.6532299999999998</v>
      </c>
      <c r="BC99" s="13">
        <v>10.8</v>
      </c>
      <c r="BD99" s="13">
        <v>98</v>
      </c>
      <c r="BE99" s="13">
        <v>17.903199999999998</v>
      </c>
      <c r="BF99" s="13">
        <v>18.7</v>
      </c>
      <c r="BG99" s="26">
        <v>63.7</v>
      </c>
    </row>
    <row r="100" spans="1:59" x14ac:dyDescent="0.2">
      <c r="A100" s="24">
        <v>43617</v>
      </c>
      <c r="B100" s="13"/>
      <c r="C100" s="13">
        <v>0.113583</v>
      </c>
      <c r="D100" s="13"/>
      <c r="E100" s="13">
        <v>0.157</v>
      </c>
      <c r="F100" s="13"/>
      <c r="G100" s="13"/>
      <c r="H100" s="13">
        <v>459.75</v>
      </c>
      <c r="I100" s="13"/>
      <c r="J100" s="13"/>
      <c r="K100" s="13">
        <v>732</v>
      </c>
      <c r="L100" s="13"/>
      <c r="M100" s="13"/>
      <c r="N100" s="13">
        <v>6.6212499999999999</v>
      </c>
      <c r="O100" s="13"/>
      <c r="P100" s="13"/>
      <c r="Q100" s="13">
        <v>9.5500000000000007</v>
      </c>
      <c r="R100" s="13">
        <v>98.3</v>
      </c>
      <c r="S100" s="13">
        <v>7.88</v>
      </c>
      <c r="T100" s="13"/>
      <c r="U100" s="13">
        <v>8.1479999999999997</v>
      </c>
      <c r="V100" s="13">
        <v>9.02</v>
      </c>
      <c r="W100" s="13">
        <v>2.1</v>
      </c>
      <c r="X100" s="13">
        <v>2.2999999999999998</v>
      </c>
      <c r="Y100" s="13">
        <v>8.2623300000000004</v>
      </c>
      <c r="Z100" s="13">
        <v>9.32</v>
      </c>
      <c r="AA100" s="13"/>
      <c r="AB100" s="13">
        <v>1.6641699999999999</v>
      </c>
      <c r="AC100" s="13">
        <v>2.2410000000000001</v>
      </c>
      <c r="AD100" s="13">
        <v>0.50600000000000001</v>
      </c>
      <c r="AE100" s="13">
        <v>1.65</v>
      </c>
      <c r="AF100" s="13">
        <v>1.15483</v>
      </c>
      <c r="AG100" s="13">
        <v>1.6659999999999999</v>
      </c>
      <c r="AH100" s="13"/>
      <c r="AI100" s="13">
        <v>85.666700000000006</v>
      </c>
      <c r="AJ100" s="13"/>
      <c r="AK100" s="13">
        <v>128</v>
      </c>
      <c r="AL100" s="13"/>
      <c r="AM100" s="13"/>
      <c r="AN100" s="13"/>
      <c r="AO100" s="13">
        <v>1.2684200000000001</v>
      </c>
      <c r="AP100" s="13"/>
      <c r="AQ100" s="13">
        <v>1.823</v>
      </c>
      <c r="AR100" s="13"/>
      <c r="AS100" s="13">
        <v>7.04</v>
      </c>
      <c r="AT100" s="13">
        <v>6.79</v>
      </c>
      <c r="AU100" s="13"/>
      <c r="AV100" s="13">
        <v>5.09</v>
      </c>
      <c r="AW100" s="13">
        <v>4.82</v>
      </c>
      <c r="AX100" s="13">
        <v>1.51</v>
      </c>
      <c r="AY100" s="13">
        <v>380.9</v>
      </c>
      <c r="AZ100" s="13">
        <v>684</v>
      </c>
      <c r="BA100" s="13"/>
      <c r="BB100" s="13">
        <v>5.56433</v>
      </c>
      <c r="BC100" s="13">
        <v>10</v>
      </c>
      <c r="BD100" s="13">
        <v>98.6</v>
      </c>
      <c r="BE100" s="13">
        <v>19.656700000000001</v>
      </c>
      <c r="BF100" s="13">
        <v>20.399999999999999</v>
      </c>
      <c r="BG100" s="26">
        <v>71.2</v>
      </c>
    </row>
    <row r="101" spans="1:59" ht="16" x14ac:dyDescent="0.2">
      <c r="A101" s="24">
        <v>43647</v>
      </c>
      <c r="B101" s="13"/>
      <c r="C101" s="13">
        <v>0.13552900000000001</v>
      </c>
      <c r="D101" s="13"/>
      <c r="E101" s="13">
        <v>0.33100000000000002</v>
      </c>
      <c r="F101" s="13"/>
      <c r="G101" s="13"/>
      <c r="H101" s="13">
        <v>615.66700000000003</v>
      </c>
      <c r="I101" s="13"/>
      <c r="J101" s="13"/>
      <c r="K101" s="13">
        <v>843</v>
      </c>
      <c r="L101" s="13"/>
      <c r="M101" s="13"/>
      <c r="N101" s="14">
        <v>8.5622199999999999</v>
      </c>
      <c r="O101" s="13"/>
      <c r="P101" s="13"/>
      <c r="Q101" s="13">
        <v>10.44</v>
      </c>
      <c r="R101" s="13">
        <v>97.6</v>
      </c>
      <c r="S101" s="13">
        <v>8.3800000000000008</v>
      </c>
      <c r="T101" s="13" t="s">
        <v>101</v>
      </c>
      <c r="U101" s="13">
        <v>7.74742</v>
      </c>
      <c r="V101" s="13">
        <v>8.2799999999999994</v>
      </c>
      <c r="W101" s="13">
        <v>2.6</v>
      </c>
      <c r="X101" s="13">
        <v>2.4</v>
      </c>
      <c r="Y101" s="13">
        <v>8.5348400000000009</v>
      </c>
      <c r="Z101" s="13">
        <v>9.6999999999999993</v>
      </c>
      <c r="AA101" s="13"/>
      <c r="AB101" s="13">
        <v>2.15</v>
      </c>
      <c r="AC101" s="13">
        <v>2.8620000000000001</v>
      </c>
      <c r="AD101" s="13">
        <v>0.48599999999999999</v>
      </c>
      <c r="AE101" s="13">
        <v>1.7</v>
      </c>
      <c r="AF101" s="13">
        <v>2.2590599999999998</v>
      </c>
      <c r="AG101" s="13">
        <v>2.9060000000000001</v>
      </c>
      <c r="AH101" s="13"/>
      <c r="AI101" s="13">
        <v>171.23500000000001</v>
      </c>
      <c r="AJ101" s="13"/>
      <c r="AK101" s="13">
        <v>171</v>
      </c>
      <c r="AL101" s="13"/>
      <c r="AM101" s="13"/>
      <c r="AN101" s="13"/>
      <c r="AO101" s="13">
        <v>2.39459</v>
      </c>
      <c r="AP101" s="13"/>
      <c r="AQ101" s="13">
        <v>3.0259999999999998</v>
      </c>
      <c r="AR101" s="13">
        <v>4.2</v>
      </c>
      <c r="AS101" s="13">
        <v>7.08</v>
      </c>
      <c r="AT101" s="13">
        <v>6.83</v>
      </c>
      <c r="AU101" s="13" t="s">
        <v>102</v>
      </c>
      <c r="AV101" s="13">
        <v>3.63</v>
      </c>
      <c r="AW101" s="13">
        <v>3.44</v>
      </c>
      <c r="AX101" s="13">
        <v>1.58</v>
      </c>
      <c r="AY101" s="13">
        <v>636.35500000000002</v>
      </c>
      <c r="AZ101" s="13">
        <v>1038</v>
      </c>
      <c r="BA101" s="13"/>
      <c r="BB101" s="13">
        <v>8.8651599999999995</v>
      </c>
      <c r="BC101" s="13">
        <v>15</v>
      </c>
      <c r="BD101" s="13">
        <v>97.6</v>
      </c>
      <c r="BE101" s="13">
        <v>20.8613</v>
      </c>
      <c r="BF101" s="13">
        <v>21.6</v>
      </c>
      <c r="BG101" s="26">
        <v>62.2</v>
      </c>
    </row>
    <row r="102" spans="1:59" x14ac:dyDescent="0.2">
      <c r="A102" s="24">
        <v>43709</v>
      </c>
      <c r="B102" s="13"/>
      <c r="C102" s="13">
        <v>0.123929</v>
      </c>
      <c r="D102" s="13"/>
      <c r="E102" s="13">
        <v>0.40799999999999997</v>
      </c>
      <c r="F102" s="13"/>
      <c r="G102" s="13"/>
      <c r="H102" s="13">
        <v>339.29399999999998</v>
      </c>
      <c r="I102" s="13"/>
      <c r="J102" s="13"/>
      <c r="K102" s="13">
        <v>350</v>
      </c>
      <c r="L102" s="13"/>
      <c r="M102" s="13"/>
      <c r="N102" s="13">
        <v>4.4641200000000003</v>
      </c>
      <c r="O102" s="13"/>
      <c r="P102" s="13"/>
      <c r="Q102" s="13">
        <v>4.8499999999999996</v>
      </c>
      <c r="R102" s="13">
        <v>98.6</v>
      </c>
      <c r="S102" s="13">
        <v>8.5</v>
      </c>
      <c r="T102" s="13"/>
      <c r="U102" s="13">
        <v>7.8973300000000002</v>
      </c>
      <c r="V102" s="13">
        <v>8.69</v>
      </c>
      <c r="W102" s="13">
        <v>11.5275</v>
      </c>
      <c r="X102" s="13">
        <v>65</v>
      </c>
      <c r="Y102" s="13">
        <v>9.0516699999999997</v>
      </c>
      <c r="Z102" s="13">
        <v>12.02</v>
      </c>
      <c r="AA102" s="13"/>
      <c r="AB102" s="13">
        <v>1.6025700000000001</v>
      </c>
      <c r="AC102" s="13">
        <v>1.86</v>
      </c>
      <c r="AD102" s="13">
        <v>0.40400000000000003</v>
      </c>
      <c r="AE102" s="13">
        <v>1.47</v>
      </c>
      <c r="AF102" s="13">
        <v>3.4476399999999998</v>
      </c>
      <c r="AG102" s="13">
        <v>4.4489999999999998</v>
      </c>
      <c r="AH102" s="13"/>
      <c r="AI102" s="13">
        <v>268.14299999999997</v>
      </c>
      <c r="AJ102" s="13"/>
      <c r="AK102" s="13">
        <v>369</v>
      </c>
      <c r="AL102" s="13"/>
      <c r="AM102" s="13"/>
      <c r="AN102" s="13"/>
      <c r="AO102" s="14">
        <v>3.5715699999999999</v>
      </c>
      <c r="AP102" s="13"/>
      <c r="AQ102" s="13">
        <v>4.8570000000000002</v>
      </c>
      <c r="AR102" s="13"/>
      <c r="AS102" s="13">
        <v>7.11</v>
      </c>
      <c r="AT102" s="13">
        <v>6.89</v>
      </c>
      <c r="AU102" s="13"/>
      <c r="AV102" s="13">
        <v>3.63</v>
      </c>
      <c r="AW102" s="13">
        <v>3.44</v>
      </c>
      <c r="AX102" s="13">
        <v>1.26</v>
      </c>
      <c r="AY102" s="13">
        <v>261.2</v>
      </c>
      <c r="AZ102" s="13">
        <v>302</v>
      </c>
      <c r="BA102" s="13"/>
      <c r="BB102" s="13">
        <v>3.44</v>
      </c>
      <c r="BC102" s="13">
        <v>3.86</v>
      </c>
      <c r="BD102" s="13">
        <v>99</v>
      </c>
      <c r="BE102" s="13">
        <v>21.343299999999999</v>
      </c>
      <c r="BF102" s="13">
        <v>22</v>
      </c>
      <c r="BG102" s="26">
        <v>60.9</v>
      </c>
    </row>
    <row r="103" spans="1:59" ht="16" x14ac:dyDescent="0.2">
      <c r="A103" s="24">
        <v>43739</v>
      </c>
      <c r="B103" s="13"/>
      <c r="C103" s="13">
        <v>0.16792299999999999</v>
      </c>
      <c r="D103" s="13"/>
      <c r="E103" s="13">
        <v>0.311</v>
      </c>
      <c r="F103" s="13"/>
      <c r="G103" s="13">
        <v>663.42100000000005</v>
      </c>
      <c r="H103" s="13"/>
      <c r="I103" s="13"/>
      <c r="J103" s="13">
        <v>984</v>
      </c>
      <c r="K103" s="13"/>
      <c r="L103" s="13"/>
      <c r="M103" s="14">
        <v>8.7747399999999995</v>
      </c>
      <c r="N103" s="13"/>
      <c r="O103" s="13"/>
      <c r="P103" s="14">
        <v>12.07</v>
      </c>
      <c r="Q103" s="13"/>
      <c r="R103" s="13">
        <v>97.3</v>
      </c>
      <c r="S103" s="13">
        <v>9.1300000000000008</v>
      </c>
      <c r="T103" s="13" t="s">
        <v>103</v>
      </c>
      <c r="U103" s="13">
        <v>8.5425799999999992</v>
      </c>
      <c r="V103" s="13">
        <v>9.8699999999999992</v>
      </c>
      <c r="W103" s="13">
        <v>17</v>
      </c>
      <c r="X103" s="13">
        <v>319</v>
      </c>
      <c r="Y103" s="13">
        <v>9.0990300000000008</v>
      </c>
      <c r="Z103" s="13">
        <v>15.9</v>
      </c>
      <c r="AA103" s="13"/>
      <c r="AB103" s="13">
        <v>2.1880799999999998</v>
      </c>
      <c r="AC103" s="13">
        <v>2.5529999999999999</v>
      </c>
      <c r="AD103" s="13">
        <v>0.40600000000000003</v>
      </c>
      <c r="AE103" s="13">
        <v>1.44</v>
      </c>
      <c r="AF103" s="13">
        <v>2.6410800000000001</v>
      </c>
      <c r="AG103" s="13">
        <v>3.556</v>
      </c>
      <c r="AH103" s="13"/>
      <c r="AI103" s="13"/>
      <c r="AJ103" s="13">
        <v>215.846</v>
      </c>
      <c r="AK103" s="13"/>
      <c r="AL103" s="13"/>
      <c r="AM103" s="13">
        <v>401</v>
      </c>
      <c r="AN103" s="13"/>
      <c r="AO103" s="13">
        <v>2.8090000000000002</v>
      </c>
      <c r="AP103" s="13"/>
      <c r="AQ103" s="13">
        <v>3.7</v>
      </c>
      <c r="AR103" s="13">
        <v>2.2000000000000002</v>
      </c>
      <c r="AS103" s="13">
        <v>7.09</v>
      </c>
      <c r="AT103" s="13">
        <v>6.69</v>
      </c>
      <c r="AU103" s="13" t="s">
        <v>102</v>
      </c>
      <c r="AV103" s="13">
        <v>3.88</v>
      </c>
      <c r="AW103" s="13">
        <v>3.82</v>
      </c>
      <c r="AX103" s="13">
        <v>1.21</v>
      </c>
      <c r="AY103" s="13">
        <v>646.67700000000002</v>
      </c>
      <c r="AZ103" s="13">
        <v>783</v>
      </c>
      <c r="BA103" s="13"/>
      <c r="BB103" s="13">
        <v>8.4109700000000007</v>
      </c>
      <c r="BC103" s="13">
        <v>9.9499999999999993</v>
      </c>
      <c r="BD103" s="13">
        <v>97.5</v>
      </c>
      <c r="BE103" s="13">
        <v>18.967700000000001</v>
      </c>
      <c r="BF103" s="13">
        <v>20.3</v>
      </c>
      <c r="BG103" s="26">
        <v>62.5</v>
      </c>
    </row>
    <row r="104" spans="1:59" x14ac:dyDescent="0.2">
      <c r="A104" s="24">
        <v>43770</v>
      </c>
      <c r="B104" s="13">
        <v>5.9325000000000001</v>
      </c>
      <c r="C104" s="13"/>
      <c r="D104" s="13">
        <v>9.6920000000000002</v>
      </c>
      <c r="E104" s="13"/>
      <c r="F104" s="13">
        <v>1411.63</v>
      </c>
      <c r="G104" s="13"/>
      <c r="H104" s="13"/>
      <c r="I104" s="13">
        <v>1642</v>
      </c>
      <c r="J104" s="13"/>
      <c r="K104" s="13"/>
      <c r="L104" s="13">
        <v>19.869399999999999</v>
      </c>
      <c r="M104" s="13"/>
      <c r="N104" s="13"/>
      <c r="O104" s="13">
        <v>23.23</v>
      </c>
      <c r="P104" s="13"/>
      <c r="Q104" s="13"/>
      <c r="R104" s="13">
        <v>94.2</v>
      </c>
      <c r="S104" s="13">
        <v>14.2</v>
      </c>
      <c r="T104" s="13"/>
      <c r="U104" s="13">
        <v>8.01</v>
      </c>
      <c r="V104" s="13">
        <v>8.73</v>
      </c>
      <c r="W104" s="13">
        <v>11.8042</v>
      </c>
      <c r="X104" s="13">
        <v>26</v>
      </c>
      <c r="Y104" s="13">
        <v>8.4700000000000006</v>
      </c>
      <c r="Z104" s="13">
        <v>10.35</v>
      </c>
      <c r="AA104" s="13"/>
      <c r="AB104" s="13">
        <v>9.6415000000000006</v>
      </c>
      <c r="AC104" s="13">
        <v>13.458</v>
      </c>
      <c r="AD104" s="13">
        <v>0.51500000000000001</v>
      </c>
      <c r="AE104" s="13">
        <v>1.74</v>
      </c>
      <c r="AF104" s="13">
        <v>20.02</v>
      </c>
      <c r="AG104" s="13">
        <v>25.45</v>
      </c>
      <c r="AH104" s="13">
        <v>1831</v>
      </c>
      <c r="AI104" s="13"/>
      <c r="AJ104" s="13"/>
      <c r="AK104" s="13"/>
      <c r="AL104" s="13">
        <v>2235</v>
      </c>
      <c r="AM104" s="13"/>
      <c r="AN104" s="13">
        <v>25.952500000000001</v>
      </c>
      <c r="AO104" s="13"/>
      <c r="AP104" s="13">
        <v>30.94</v>
      </c>
      <c r="AQ104" s="13"/>
      <c r="AR104" s="13"/>
      <c r="AS104" s="13">
        <v>6.99</v>
      </c>
      <c r="AT104" s="13">
        <v>6.38</v>
      </c>
      <c r="AU104" s="13"/>
      <c r="AV104" s="13">
        <v>5.32</v>
      </c>
      <c r="AW104" s="13">
        <v>4.74</v>
      </c>
      <c r="AX104" s="13">
        <v>1.49</v>
      </c>
      <c r="AY104" s="13">
        <v>1281.03</v>
      </c>
      <c r="AZ104" s="13">
        <v>1680</v>
      </c>
      <c r="BA104" s="13"/>
      <c r="BB104" s="13">
        <v>18.049299999999999</v>
      </c>
      <c r="BC104" s="13">
        <v>23.86</v>
      </c>
      <c r="BD104" s="13">
        <v>94.8</v>
      </c>
      <c r="BE104" s="13">
        <v>17.34</v>
      </c>
      <c r="BF104" s="13">
        <v>18.100000000000001</v>
      </c>
      <c r="BG104" s="26">
        <v>64.3</v>
      </c>
    </row>
    <row r="105" spans="1:59" x14ac:dyDescent="0.2">
      <c r="A105" s="24">
        <v>43800</v>
      </c>
      <c r="B105" s="13">
        <v>6.5587099999999996</v>
      </c>
      <c r="C105" s="13"/>
      <c r="D105" s="13">
        <v>10.872999999999999</v>
      </c>
      <c r="E105" s="13"/>
      <c r="F105" s="13">
        <v>1780.53</v>
      </c>
      <c r="G105" s="13"/>
      <c r="H105" s="13"/>
      <c r="I105" s="13">
        <v>2267</v>
      </c>
      <c r="J105" s="13"/>
      <c r="K105" s="13"/>
      <c r="L105" s="13">
        <v>19.7165</v>
      </c>
      <c r="M105" s="13"/>
      <c r="N105" s="13"/>
      <c r="O105" s="13">
        <v>23.12</v>
      </c>
      <c r="P105" s="13"/>
      <c r="Q105" s="13"/>
      <c r="R105" s="13">
        <v>92.5</v>
      </c>
      <c r="S105" s="13">
        <v>10.5</v>
      </c>
      <c r="T105" s="13"/>
      <c r="U105" s="13">
        <v>8.1932299999999998</v>
      </c>
      <c r="V105" s="13">
        <v>8.93</v>
      </c>
      <c r="W105" s="13">
        <v>24.218399999999999</v>
      </c>
      <c r="X105" s="13">
        <v>63</v>
      </c>
      <c r="Y105" s="13">
        <v>11.3032</v>
      </c>
      <c r="Z105" s="13">
        <v>35.049999999999997</v>
      </c>
      <c r="AA105" s="13"/>
      <c r="AB105" s="13">
        <v>9.9073600000000006</v>
      </c>
      <c r="AC105" s="13">
        <v>13.928000000000001</v>
      </c>
      <c r="AD105" s="13">
        <v>0.49099999999999999</v>
      </c>
      <c r="AE105" s="13">
        <v>2</v>
      </c>
      <c r="AF105" s="13">
        <v>15.196099999999999</v>
      </c>
      <c r="AG105" s="13">
        <v>26.31</v>
      </c>
      <c r="AH105" s="13">
        <v>1837</v>
      </c>
      <c r="AI105" s="13"/>
      <c r="AJ105" s="13"/>
      <c r="AK105" s="13"/>
      <c r="AL105" s="13">
        <v>2883</v>
      </c>
      <c r="AM105" s="13"/>
      <c r="AN105" s="13">
        <v>21.754899999999999</v>
      </c>
      <c r="AO105" s="13"/>
      <c r="AP105" s="13">
        <v>27.859000000000002</v>
      </c>
      <c r="AQ105" s="13"/>
      <c r="AR105" s="13"/>
      <c r="AS105" s="13">
        <v>7.02</v>
      </c>
      <c r="AT105" s="13">
        <v>6.42</v>
      </c>
      <c r="AU105" s="13"/>
      <c r="AV105" s="13">
        <v>6.08</v>
      </c>
      <c r="AW105" s="13">
        <v>5.48</v>
      </c>
      <c r="AX105" s="13">
        <v>1.55</v>
      </c>
      <c r="AY105" s="13">
        <v>1356.29</v>
      </c>
      <c r="AZ105" s="13">
        <v>1818</v>
      </c>
      <c r="BA105" s="13"/>
      <c r="BB105" s="13">
        <v>14.5268</v>
      </c>
      <c r="BC105" s="13">
        <v>18.100000000000001</v>
      </c>
      <c r="BD105" s="13">
        <v>94.6</v>
      </c>
      <c r="BE105" s="13">
        <v>15.429</v>
      </c>
      <c r="BF105" s="13">
        <v>16.899999999999999</v>
      </c>
      <c r="BG105" s="26">
        <v>72.599999999999994</v>
      </c>
    </row>
    <row r="106" spans="1:59" ht="16" x14ac:dyDescent="0.2">
      <c r="A106" s="24">
        <v>43831</v>
      </c>
      <c r="B106" s="13">
        <v>12.323399999999999</v>
      </c>
      <c r="C106" s="13"/>
      <c r="D106" s="13">
        <v>19.146000000000001</v>
      </c>
      <c r="E106" s="13"/>
      <c r="F106" s="13">
        <v>1492.61</v>
      </c>
      <c r="G106" s="13"/>
      <c r="H106" s="13"/>
      <c r="I106" s="13">
        <v>2322</v>
      </c>
      <c r="J106" s="13"/>
      <c r="K106" s="13"/>
      <c r="L106" s="13">
        <v>10.640599999999999</v>
      </c>
      <c r="M106" s="13"/>
      <c r="N106" s="13"/>
      <c r="O106" s="13">
        <v>19.239999999999998</v>
      </c>
      <c r="P106" s="13"/>
      <c r="Q106" s="13"/>
      <c r="R106" s="13">
        <v>94</v>
      </c>
      <c r="S106" s="13">
        <v>6.67</v>
      </c>
      <c r="T106" s="13" t="s">
        <v>103</v>
      </c>
      <c r="U106" s="13">
        <v>7.7387100000000002</v>
      </c>
      <c r="V106" s="13">
        <v>8.5</v>
      </c>
      <c r="W106" s="13">
        <v>18.153500000000001</v>
      </c>
      <c r="X106" s="13">
        <v>62</v>
      </c>
      <c r="Y106" s="13">
        <v>17.005800000000001</v>
      </c>
      <c r="Z106" s="13">
        <v>29</v>
      </c>
      <c r="AA106" s="13">
        <v>74</v>
      </c>
      <c r="AB106" s="13">
        <v>14.706099999999999</v>
      </c>
      <c r="AC106" s="13">
        <v>22.77</v>
      </c>
      <c r="AD106" s="13">
        <v>0.222</v>
      </c>
      <c r="AE106" s="13">
        <v>1.1000000000000001</v>
      </c>
      <c r="AF106" s="13">
        <v>1.37957</v>
      </c>
      <c r="AG106" s="13">
        <v>5.4219999999999997</v>
      </c>
      <c r="AH106" s="13">
        <v>1982.5</v>
      </c>
      <c r="AI106" s="13"/>
      <c r="AJ106" s="13"/>
      <c r="AK106" s="13"/>
      <c r="AL106" s="13">
        <v>2662</v>
      </c>
      <c r="AM106" s="13"/>
      <c r="AN106" s="13">
        <v>13.702999999999999</v>
      </c>
      <c r="AO106" s="13"/>
      <c r="AP106" s="13">
        <v>20.003</v>
      </c>
      <c r="AQ106" s="13"/>
      <c r="AR106" s="13">
        <v>2.7</v>
      </c>
      <c r="AS106" s="13">
        <v>7.18</v>
      </c>
      <c r="AT106" s="13">
        <v>6.71</v>
      </c>
      <c r="AU106" s="13" t="s">
        <v>102</v>
      </c>
      <c r="AV106" s="13">
        <v>2.02</v>
      </c>
      <c r="AW106" s="13">
        <v>2.0299999999999998</v>
      </c>
      <c r="AX106" s="13">
        <v>1.04</v>
      </c>
      <c r="AY106" s="13">
        <v>1300.3499999999999</v>
      </c>
      <c r="AZ106" s="13">
        <v>1728</v>
      </c>
      <c r="BA106" s="13">
        <v>236</v>
      </c>
      <c r="BB106" s="13">
        <v>9.2635500000000004</v>
      </c>
      <c r="BC106" s="13">
        <v>13.48</v>
      </c>
      <c r="BD106" s="13">
        <v>95</v>
      </c>
      <c r="BE106" s="13">
        <v>13.1645</v>
      </c>
      <c r="BF106" s="13">
        <v>14.2</v>
      </c>
      <c r="BG106" s="26">
        <v>38.4</v>
      </c>
    </row>
    <row r="107" spans="1:59" x14ac:dyDescent="0.2">
      <c r="A107" s="24">
        <v>43862</v>
      </c>
      <c r="B107" s="13">
        <v>11.5008</v>
      </c>
      <c r="C107" s="13"/>
      <c r="D107" s="13">
        <v>17.792999999999999</v>
      </c>
      <c r="E107" s="13"/>
      <c r="F107" s="13">
        <v>719</v>
      </c>
      <c r="G107" s="13"/>
      <c r="H107" s="13"/>
      <c r="I107" s="13">
        <v>977</v>
      </c>
      <c r="J107" s="13"/>
      <c r="K107" s="13"/>
      <c r="L107" s="13">
        <v>7.14</v>
      </c>
      <c r="M107" s="13"/>
      <c r="N107" s="13"/>
      <c r="O107" s="13">
        <v>9.81</v>
      </c>
      <c r="P107" s="13"/>
      <c r="Q107" s="13"/>
      <c r="R107" s="13">
        <v>97.2</v>
      </c>
      <c r="S107" s="13">
        <v>5.49</v>
      </c>
      <c r="T107" s="13"/>
      <c r="U107" s="13">
        <v>7.5572400000000002</v>
      </c>
      <c r="V107" s="13">
        <v>7.92</v>
      </c>
      <c r="W107" s="13">
        <v>21.703800000000001</v>
      </c>
      <c r="X107" s="13">
        <v>26</v>
      </c>
      <c r="Y107" s="13">
        <v>12.8721</v>
      </c>
      <c r="Z107" s="13">
        <v>27.23</v>
      </c>
      <c r="AA107" s="13"/>
      <c r="AB107" s="13">
        <v>11.1233</v>
      </c>
      <c r="AC107" s="13">
        <v>15.96</v>
      </c>
      <c r="AD107" s="13">
        <v>0.20899999999999999</v>
      </c>
      <c r="AE107" s="13">
        <v>1</v>
      </c>
      <c r="AF107" s="13">
        <v>1.7535799999999999</v>
      </c>
      <c r="AG107" s="13">
        <v>3.794</v>
      </c>
      <c r="AH107" s="13">
        <v>1378.33</v>
      </c>
      <c r="AI107" s="13"/>
      <c r="AJ107" s="13"/>
      <c r="AK107" s="13"/>
      <c r="AL107" s="13">
        <v>2147</v>
      </c>
      <c r="AM107" s="13"/>
      <c r="AN107" s="13">
        <v>13.2544</v>
      </c>
      <c r="AO107" s="13"/>
      <c r="AP107" s="13">
        <v>19.03</v>
      </c>
      <c r="AQ107" s="13"/>
      <c r="AR107" s="13"/>
      <c r="AS107" s="13">
        <v>7.2</v>
      </c>
      <c r="AT107" s="13">
        <v>6.76</v>
      </c>
      <c r="AU107" s="13"/>
      <c r="AV107" s="13">
        <v>0.43</v>
      </c>
      <c r="AW107" s="13">
        <v>0.23</v>
      </c>
      <c r="AX107" s="13">
        <v>0.66</v>
      </c>
      <c r="AY107" s="13">
        <v>724.34500000000003</v>
      </c>
      <c r="AZ107" s="13">
        <v>1358</v>
      </c>
      <c r="BA107" s="13"/>
      <c r="BB107" s="13">
        <v>6.6965500000000002</v>
      </c>
      <c r="BC107" s="13">
        <v>7.55</v>
      </c>
      <c r="BD107" s="13">
        <v>97.3</v>
      </c>
      <c r="BE107" s="13">
        <v>13.727600000000001</v>
      </c>
      <c r="BF107" s="13">
        <v>14.5</v>
      </c>
      <c r="BG107" s="26">
        <v>30.7</v>
      </c>
    </row>
    <row r="108" spans="1:59" x14ac:dyDescent="0.2">
      <c r="A108" s="24">
        <v>43891</v>
      </c>
      <c r="B108" s="13">
        <v>0.20664299999999999</v>
      </c>
      <c r="C108" s="13"/>
      <c r="D108" s="13">
        <v>1.0609999999999999</v>
      </c>
      <c r="E108" s="13"/>
      <c r="F108" s="13">
        <v>548.38900000000001</v>
      </c>
      <c r="G108" s="13"/>
      <c r="H108" s="13"/>
      <c r="I108" s="13">
        <v>574</v>
      </c>
      <c r="J108" s="13"/>
      <c r="K108" s="13"/>
      <c r="L108" s="13">
        <v>6.4988900000000003</v>
      </c>
      <c r="M108" s="13"/>
      <c r="N108" s="13"/>
      <c r="O108" s="13">
        <v>6.79</v>
      </c>
      <c r="P108" s="13"/>
      <c r="Q108" s="13"/>
      <c r="R108" s="13">
        <v>97.8</v>
      </c>
      <c r="S108" s="13">
        <v>6.78</v>
      </c>
      <c r="T108" s="13"/>
      <c r="U108" s="13">
        <v>8.1561299999999992</v>
      </c>
      <c r="V108" s="13">
        <v>8.83</v>
      </c>
      <c r="W108" s="13">
        <v>7.4386299999999999</v>
      </c>
      <c r="X108" s="13">
        <v>12</v>
      </c>
      <c r="Y108" s="13">
        <v>10.0839</v>
      </c>
      <c r="Z108" s="13">
        <v>13.66</v>
      </c>
      <c r="AA108" s="13"/>
      <c r="AB108" s="13">
        <v>2.56271</v>
      </c>
      <c r="AC108" s="13">
        <v>3.5760000000000001</v>
      </c>
      <c r="AD108" s="13">
        <v>0.31</v>
      </c>
      <c r="AE108" s="13">
        <v>1.47</v>
      </c>
      <c r="AF108" s="13">
        <v>2.0641400000000001</v>
      </c>
      <c r="AG108" s="13">
        <v>3.1040000000000001</v>
      </c>
      <c r="AH108" s="13">
        <v>194.071</v>
      </c>
      <c r="AI108" s="13"/>
      <c r="AJ108" s="13"/>
      <c r="AK108" s="13"/>
      <c r="AL108" s="13">
        <v>359</v>
      </c>
      <c r="AM108" s="13"/>
      <c r="AN108" s="13">
        <v>2.2707899999999999</v>
      </c>
      <c r="AO108" s="13"/>
      <c r="AP108" s="13">
        <v>4.165</v>
      </c>
      <c r="AQ108" s="13"/>
      <c r="AR108" s="13"/>
      <c r="AS108" s="13">
        <v>7.1</v>
      </c>
      <c r="AT108" s="13">
        <v>6.77</v>
      </c>
      <c r="AU108" s="13"/>
      <c r="AV108" s="13">
        <v>3.17</v>
      </c>
      <c r="AW108" s="13">
        <v>3.06</v>
      </c>
      <c r="AX108" s="13">
        <v>1.33</v>
      </c>
      <c r="AY108" s="13">
        <v>821.90300000000002</v>
      </c>
      <c r="AZ108" s="13">
        <v>828</v>
      </c>
      <c r="BA108" s="13"/>
      <c r="BB108" s="13">
        <v>9.6825799999999997</v>
      </c>
      <c r="BC108" s="13">
        <v>9.99</v>
      </c>
      <c r="BD108" s="13">
        <v>96.5</v>
      </c>
      <c r="BE108" s="13">
        <v>14.561299999999999</v>
      </c>
      <c r="BF108" s="13">
        <v>15</v>
      </c>
      <c r="BG108" s="26">
        <v>54.9</v>
      </c>
    </row>
    <row r="109" spans="1:59" ht="16" x14ac:dyDescent="0.2">
      <c r="A109" s="24">
        <v>43922</v>
      </c>
      <c r="B109" s="13"/>
      <c r="C109" s="13">
        <v>9.6230800000000005E-2</v>
      </c>
      <c r="D109" s="13"/>
      <c r="E109" s="13">
        <v>0.13100000000000001</v>
      </c>
      <c r="F109" s="13"/>
      <c r="G109" s="13">
        <v>343.55599999999998</v>
      </c>
      <c r="H109" s="13"/>
      <c r="I109" s="13"/>
      <c r="J109" s="13">
        <v>573</v>
      </c>
      <c r="K109" s="13"/>
      <c r="L109" s="13"/>
      <c r="M109" s="13">
        <v>4.3972199999999999</v>
      </c>
      <c r="N109" s="13"/>
      <c r="O109" s="13"/>
      <c r="P109" s="13">
        <v>5.46</v>
      </c>
      <c r="Q109" s="13"/>
      <c r="R109" s="13">
        <v>98.4</v>
      </c>
      <c r="S109" s="13">
        <v>6.37</v>
      </c>
      <c r="T109" s="13" t="s">
        <v>103</v>
      </c>
      <c r="U109" s="13">
        <v>8.2870000000000008</v>
      </c>
      <c r="V109" s="13">
        <v>8.59</v>
      </c>
      <c r="W109" s="13">
        <v>4</v>
      </c>
      <c r="X109" s="13">
        <v>9</v>
      </c>
      <c r="Y109" s="13">
        <v>9.3433299999999999</v>
      </c>
      <c r="Z109" s="13">
        <v>11.05</v>
      </c>
      <c r="AA109" s="13"/>
      <c r="AB109" s="13">
        <v>1.86954</v>
      </c>
      <c r="AC109" s="13">
        <v>2.2320000000000002</v>
      </c>
      <c r="AD109" s="13">
        <v>0.17199999999999999</v>
      </c>
      <c r="AE109" s="13">
        <v>1.22</v>
      </c>
      <c r="AF109" s="13">
        <v>2.26769</v>
      </c>
      <c r="AG109" s="13">
        <v>3.0640000000000001</v>
      </c>
      <c r="AH109" s="13"/>
      <c r="AI109" s="13"/>
      <c r="AJ109" s="13">
        <v>186.69200000000001</v>
      </c>
      <c r="AK109" s="13"/>
      <c r="AL109" s="13"/>
      <c r="AM109" s="13">
        <v>257</v>
      </c>
      <c r="AN109" s="13"/>
      <c r="AO109" s="13">
        <v>2.3639199999999998</v>
      </c>
      <c r="AP109" s="13"/>
      <c r="AQ109" s="13">
        <v>3.149</v>
      </c>
      <c r="AR109" s="13">
        <v>2.6</v>
      </c>
      <c r="AS109" s="13">
        <v>7.02</v>
      </c>
      <c r="AT109" s="13">
        <v>6.84</v>
      </c>
      <c r="AU109" s="13" t="s">
        <v>102</v>
      </c>
      <c r="AV109" s="13">
        <v>3.08</v>
      </c>
      <c r="AW109" s="13">
        <v>0.02</v>
      </c>
      <c r="AX109" s="13">
        <v>1.1000000000000001</v>
      </c>
      <c r="AY109" s="13">
        <v>611.43299999999999</v>
      </c>
      <c r="AZ109" s="13">
        <v>969</v>
      </c>
      <c r="BA109" s="13"/>
      <c r="BB109" s="13">
        <v>7.8153300000000003</v>
      </c>
      <c r="BC109" s="13">
        <v>9.7100000000000009</v>
      </c>
      <c r="BD109" s="13">
        <v>97.3</v>
      </c>
      <c r="BE109" s="13">
        <v>15.7567</v>
      </c>
      <c r="BF109" s="13">
        <v>16.8</v>
      </c>
      <c r="BG109" s="26">
        <v>44.9</v>
      </c>
    </row>
    <row r="110" spans="1:59" x14ac:dyDescent="0.2">
      <c r="A110" s="24">
        <v>43952</v>
      </c>
      <c r="B110" s="13"/>
      <c r="C110" s="13">
        <v>0.12075</v>
      </c>
      <c r="D110" s="13"/>
      <c r="E110" s="13">
        <v>0.35199999999999998</v>
      </c>
      <c r="F110" s="13"/>
      <c r="G110" s="13">
        <v>248.06299999999999</v>
      </c>
      <c r="H110" s="13"/>
      <c r="I110" s="13"/>
      <c r="J110" s="13">
        <v>396</v>
      </c>
      <c r="K110" s="13"/>
      <c r="L110" s="13"/>
      <c r="M110" s="13">
        <v>3.2712500000000002</v>
      </c>
      <c r="N110" s="13"/>
      <c r="O110" s="13"/>
      <c r="P110" s="13">
        <v>5.21</v>
      </c>
      <c r="Q110" s="13"/>
      <c r="R110" s="13">
        <v>98.9</v>
      </c>
      <c r="S110" s="13">
        <v>6.08</v>
      </c>
      <c r="T110" s="13"/>
      <c r="U110" s="13">
        <v>7.8809699999999996</v>
      </c>
      <c r="V110" s="13">
        <v>8.4600000000000009</v>
      </c>
      <c r="W110" s="13">
        <v>6</v>
      </c>
      <c r="X110" s="13">
        <v>16</v>
      </c>
      <c r="Y110" s="13">
        <v>9.1745199999999993</v>
      </c>
      <c r="Z110" s="13">
        <v>11.36</v>
      </c>
      <c r="AA110" s="13"/>
      <c r="AB110" s="13">
        <v>1.7132499999999999</v>
      </c>
      <c r="AC110" s="13">
        <v>1.9670000000000001</v>
      </c>
      <c r="AD110" s="13">
        <v>0.221</v>
      </c>
      <c r="AE110" s="13">
        <v>1.26</v>
      </c>
      <c r="AF110" s="13">
        <v>2.25725</v>
      </c>
      <c r="AG110" s="13">
        <v>2.9820000000000002</v>
      </c>
      <c r="AH110" s="13"/>
      <c r="AI110" s="13"/>
      <c r="AJ110" s="13">
        <v>173.333</v>
      </c>
      <c r="AK110" s="13"/>
      <c r="AL110" s="13"/>
      <c r="AM110" s="13">
        <v>237</v>
      </c>
      <c r="AN110" s="13"/>
      <c r="AO110" s="13">
        <v>2.3780000000000001</v>
      </c>
      <c r="AP110" s="13"/>
      <c r="AQ110" s="13">
        <v>3.0739999999999998</v>
      </c>
      <c r="AR110" s="13"/>
      <c r="AS110" s="13">
        <v>7.06</v>
      </c>
      <c r="AT110" s="13">
        <v>6.81</v>
      </c>
      <c r="AU110" s="13"/>
      <c r="AV110" s="13">
        <v>2.85</v>
      </c>
      <c r="AW110" s="13">
        <v>2.94</v>
      </c>
      <c r="AX110" s="13">
        <v>1.26</v>
      </c>
      <c r="AY110" s="13">
        <v>502.51600000000002</v>
      </c>
      <c r="AZ110" s="13">
        <v>777</v>
      </c>
      <c r="BA110" s="13"/>
      <c r="BB110" s="13">
        <v>6.5312900000000003</v>
      </c>
      <c r="BC110" s="13">
        <v>9.86</v>
      </c>
      <c r="BD110" s="13">
        <v>97.8</v>
      </c>
      <c r="BE110" s="13">
        <v>17.467700000000001</v>
      </c>
      <c r="BF110" s="13">
        <v>18.600000000000001</v>
      </c>
      <c r="BG110" s="26">
        <v>48</v>
      </c>
    </row>
    <row r="111" spans="1:59" x14ac:dyDescent="0.2">
      <c r="A111" s="24">
        <v>43983</v>
      </c>
      <c r="B111" s="13"/>
      <c r="C111" s="13">
        <v>0.121714</v>
      </c>
      <c r="D111" s="13"/>
      <c r="E111" s="13">
        <v>0.26</v>
      </c>
      <c r="F111" s="13"/>
      <c r="G111" s="13"/>
      <c r="H111" s="13">
        <v>274</v>
      </c>
      <c r="I111" s="13"/>
      <c r="J111" s="13"/>
      <c r="K111" s="13">
        <v>290</v>
      </c>
      <c r="L111" s="13"/>
      <c r="M111" s="13"/>
      <c r="N111" s="13">
        <v>3.8311099999999998</v>
      </c>
      <c r="O111" s="13"/>
      <c r="P111" s="13"/>
      <c r="Q111" s="13">
        <v>4.05</v>
      </c>
      <c r="R111" s="13">
        <v>98.8</v>
      </c>
      <c r="S111" s="13">
        <v>8.41</v>
      </c>
      <c r="T111" s="13"/>
      <c r="U111" s="13">
        <v>7.70533</v>
      </c>
      <c r="V111" s="13">
        <v>8.24</v>
      </c>
      <c r="W111" s="13">
        <v>5.3110600000000003</v>
      </c>
      <c r="X111" s="13">
        <v>7</v>
      </c>
      <c r="Y111" s="13">
        <v>8.6453299999999995</v>
      </c>
      <c r="Z111" s="13">
        <v>10.53</v>
      </c>
      <c r="AA111" s="13"/>
      <c r="AB111" s="13">
        <v>1.8465</v>
      </c>
      <c r="AC111" s="13">
        <v>2.1440000000000001</v>
      </c>
      <c r="AD111" s="13">
        <v>0.40400000000000003</v>
      </c>
      <c r="AE111" s="13">
        <v>1.45</v>
      </c>
      <c r="AF111" s="13">
        <v>1.9571400000000001</v>
      </c>
      <c r="AG111" s="13">
        <v>2.5790000000000002</v>
      </c>
      <c r="AH111" s="13"/>
      <c r="AI111" s="13">
        <v>156.143</v>
      </c>
      <c r="AJ111" s="13"/>
      <c r="AK111" s="13">
        <v>156</v>
      </c>
      <c r="AL111" s="13"/>
      <c r="AM111" s="13"/>
      <c r="AN111" s="13"/>
      <c r="AO111" s="13">
        <v>2.0788600000000002</v>
      </c>
      <c r="AP111" s="13"/>
      <c r="AQ111" s="13">
        <v>2.6890000000000001</v>
      </c>
      <c r="AR111" s="13"/>
      <c r="AS111" s="13">
        <v>7.06</v>
      </c>
      <c r="AT111" s="13">
        <v>6.92</v>
      </c>
      <c r="AU111" s="13"/>
      <c r="AV111" s="13">
        <v>4.75</v>
      </c>
      <c r="AW111" s="13">
        <v>4.54</v>
      </c>
      <c r="AX111" s="13">
        <v>1.24</v>
      </c>
      <c r="AY111" s="13">
        <v>577.53300000000002</v>
      </c>
      <c r="AZ111" s="13">
        <v>640</v>
      </c>
      <c r="BA111" s="13"/>
      <c r="BB111" s="13">
        <v>7.9686700000000004</v>
      </c>
      <c r="BC111" s="13">
        <v>8.51</v>
      </c>
      <c r="BD111" s="13">
        <v>97.5</v>
      </c>
      <c r="BE111" s="13">
        <v>18.9833</v>
      </c>
      <c r="BF111" s="13">
        <v>19.8</v>
      </c>
      <c r="BG111" s="26">
        <v>68.099999999999994</v>
      </c>
    </row>
    <row r="112" spans="1:59" ht="16" x14ac:dyDescent="0.2">
      <c r="A112" s="24">
        <v>44013</v>
      </c>
      <c r="B112" s="13"/>
      <c r="C112" s="13">
        <v>6.5384600000000001E-2</v>
      </c>
      <c r="D112" s="13"/>
      <c r="E112" s="13">
        <v>0.371</v>
      </c>
      <c r="F112" s="13"/>
      <c r="G112" s="13"/>
      <c r="H112" s="13">
        <v>273.27800000000002</v>
      </c>
      <c r="I112" s="13"/>
      <c r="J112" s="13"/>
      <c r="K112" s="13">
        <v>272</v>
      </c>
      <c r="L112" s="13"/>
      <c r="M112" s="13"/>
      <c r="N112" s="13">
        <v>4.3111100000000002</v>
      </c>
      <c r="O112" s="13"/>
      <c r="P112" s="13"/>
      <c r="Q112" s="13">
        <v>4.4000000000000004</v>
      </c>
      <c r="R112" s="13">
        <v>98.7</v>
      </c>
      <c r="S112" s="13">
        <v>6.61</v>
      </c>
      <c r="T112" s="13">
        <v>0.6</v>
      </c>
      <c r="U112" s="13">
        <v>7.4551600000000002</v>
      </c>
      <c r="V112" s="13">
        <v>8.5500000000000007</v>
      </c>
      <c r="W112" s="13">
        <v>4</v>
      </c>
      <c r="X112" s="13">
        <v>4</v>
      </c>
      <c r="Y112" s="13">
        <v>7.7303199999999999</v>
      </c>
      <c r="Z112" s="13">
        <v>9.07</v>
      </c>
      <c r="AA112" s="13"/>
      <c r="AB112" s="13">
        <v>2.1003099999999999</v>
      </c>
      <c r="AC112" s="13">
        <v>2.996</v>
      </c>
      <c r="AD112" s="13">
        <v>0.36499999999999999</v>
      </c>
      <c r="AE112" s="13">
        <v>1.47</v>
      </c>
      <c r="AF112" s="13">
        <v>1.91523</v>
      </c>
      <c r="AG112" s="13">
        <v>2.7919999999999998</v>
      </c>
      <c r="AH112" s="13"/>
      <c r="AI112" s="13">
        <v>127.923</v>
      </c>
      <c r="AJ112" s="13"/>
      <c r="AK112" s="13">
        <v>128</v>
      </c>
      <c r="AL112" s="13"/>
      <c r="AM112" s="13"/>
      <c r="AN112" s="13"/>
      <c r="AO112" s="13">
        <v>1.98062</v>
      </c>
      <c r="AP112" s="13"/>
      <c r="AQ112" s="13">
        <v>2.9</v>
      </c>
      <c r="AR112" s="13">
        <v>4.3</v>
      </c>
      <c r="AS112" s="13">
        <v>7.14</v>
      </c>
      <c r="AT112" s="13">
        <v>6.92</v>
      </c>
      <c r="AU112" s="13" t="s">
        <v>102</v>
      </c>
      <c r="AV112" s="13">
        <v>3.47</v>
      </c>
      <c r="AW112" s="13">
        <v>3.56</v>
      </c>
      <c r="AX112" s="13">
        <v>1.34</v>
      </c>
      <c r="AY112" s="13">
        <v>615.71</v>
      </c>
      <c r="AZ112" s="13">
        <v>729</v>
      </c>
      <c r="BA112" s="13"/>
      <c r="BB112" s="13">
        <v>9.6864500000000007</v>
      </c>
      <c r="BC112" s="13">
        <v>11.44</v>
      </c>
      <c r="BD112" s="13">
        <v>97.3</v>
      </c>
      <c r="BE112" s="13">
        <v>20.519400000000001</v>
      </c>
      <c r="BF112" s="13">
        <v>21.4</v>
      </c>
      <c r="BG112" s="26">
        <v>58.9</v>
      </c>
    </row>
    <row r="113" spans="1:59" x14ac:dyDescent="0.2">
      <c r="A113" s="24">
        <v>44044</v>
      </c>
      <c r="B113" s="13"/>
      <c r="C113" s="13">
        <v>0.10208299999999999</v>
      </c>
      <c r="D113" s="13"/>
      <c r="E113" s="13">
        <v>0.128</v>
      </c>
      <c r="F113" s="13"/>
      <c r="G113" s="13"/>
      <c r="H113" s="13">
        <v>274.58800000000002</v>
      </c>
      <c r="I113" s="13"/>
      <c r="J113" s="13"/>
      <c r="K113" s="13">
        <v>384</v>
      </c>
      <c r="L113" s="13"/>
      <c r="M113" s="13"/>
      <c r="N113" s="13">
        <v>4.4058799999999998</v>
      </c>
      <c r="O113" s="13"/>
      <c r="P113" s="13"/>
      <c r="Q113" s="13">
        <v>6.36</v>
      </c>
      <c r="R113" s="13">
        <v>98.8</v>
      </c>
      <c r="S113" s="13">
        <v>6.54</v>
      </c>
      <c r="T113" s="13"/>
      <c r="U113" s="13">
        <v>7.4622599999999997</v>
      </c>
      <c r="V113" s="13">
        <v>8.8699999999999992</v>
      </c>
      <c r="W113" s="13">
        <v>5</v>
      </c>
      <c r="X113" s="13">
        <v>10</v>
      </c>
      <c r="Y113" s="13">
        <v>7.6009700000000002</v>
      </c>
      <c r="Z113" s="13">
        <v>8.8699999999999992</v>
      </c>
      <c r="AA113" s="13"/>
      <c r="AB113" s="13">
        <v>2.0708299999999999</v>
      </c>
      <c r="AC113" s="13">
        <v>2.6659999999999999</v>
      </c>
      <c r="AD113" s="13">
        <v>0.46200000000000002</v>
      </c>
      <c r="AE113" s="13">
        <v>1.67</v>
      </c>
      <c r="AF113" s="13">
        <v>2.3279200000000002</v>
      </c>
      <c r="AG113" s="13">
        <v>3.1909999999999998</v>
      </c>
      <c r="AH113" s="13"/>
      <c r="AI113" s="13">
        <v>154.083</v>
      </c>
      <c r="AJ113" s="13"/>
      <c r="AK113" s="13">
        <v>154</v>
      </c>
      <c r="AL113" s="13"/>
      <c r="AM113" s="13"/>
      <c r="AN113" s="13"/>
      <c r="AO113" s="13">
        <v>2.4300000000000002</v>
      </c>
      <c r="AP113" s="13"/>
      <c r="AQ113" s="13">
        <v>3.319</v>
      </c>
      <c r="AR113" s="13"/>
      <c r="AS113" s="13">
        <v>7.25</v>
      </c>
      <c r="AT113" s="13">
        <v>6.93</v>
      </c>
      <c r="AU113" s="13"/>
      <c r="AV113" s="13">
        <v>3.86</v>
      </c>
      <c r="AW113" s="13">
        <v>2.75</v>
      </c>
      <c r="AX113" s="13">
        <v>1.33</v>
      </c>
      <c r="AY113" s="13">
        <v>520.774</v>
      </c>
      <c r="AZ113" s="13">
        <v>944</v>
      </c>
      <c r="BA113" s="13"/>
      <c r="BB113" s="13">
        <v>8.3164499999999997</v>
      </c>
      <c r="BC113" s="13">
        <v>15.62</v>
      </c>
      <c r="BD113" s="13">
        <v>97.8</v>
      </c>
      <c r="BE113" s="13">
        <v>21.661300000000001</v>
      </c>
      <c r="BF113" s="13">
        <v>22.1</v>
      </c>
      <c r="BG113" s="26">
        <v>70.2</v>
      </c>
    </row>
    <row r="114" spans="1:59" x14ac:dyDescent="0.2">
      <c r="A114" s="24">
        <v>44075</v>
      </c>
      <c r="B114" s="13"/>
      <c r="C114" s="13">
        <v>0.13175000000000001</v>
      </c>
      <c r="D114" s="13"/>
      <c r="E114" s="13">
        <v>0.21199999999999999</v>
      </c>
      <c r="F114" s="13"/>
      <c r="G114" s="13"/>
      <c r="H114" s="13">
        <v>419.16699999999997</v>
      </c>
      <c r="I114" s="13"/>
      <c r="J114" s="13"/>
      <c r="K114" s="13">
        <v>489</v>
      </c>
      <c r="L114" s="13"/>
      <c r="M114" s="13"/>
      <c r="N114" s="13">
        <v>5.9683299999999999</v>
      </c>
      <c r="O114" s="13"/>
      <c r="P114" s="13"/>
      <c r="Q114" s="13">
        <v>6.44</v>
      </c>
      <c r="R114" s="13">
        <v>98.2</v>
      </c>
      <c r="S114" s="13">
        <v>12.5</v>
      </c>
      <c r="T114" s="13"/>
      <c r="U114" s="13">
        <v>7.55</v>
      </c>
      <c r="V114" s="13">
        <v>8.9</v>
      </c>
      <c r="W114" s="13">
        <v>7</v>
      </c>
      <c r="X114" s="13">
        <v>9</v>
      </c>
      <c r="Y114" s="13">
        <v>8.4403299999999994</v>
      </c>
      <c r="Z114" s="13">
        <v>11.88</v>
      </c>
      <c r="AA114" s="13"/>
      <c r="AB114" s="13">
        <v>2.2769400000000002</v>
      </c>
      <c r="AC114" s="13">
        <v>2.9449999999999998</v>
      </c>
      <c r="AD114" s="13">
        <v>0.53500000000000003</v>
      </c>
      <c r="AE114" s="13">
        <v>1.98</v>
      </c>
      <c r="AF114" s="13">
        <v>2.1469399999999998</v>
      </c>
      <c r="AG114" s="13">
        <v>3.2719999999999998</v>
      </c>
      <c r="AH114" s="13"/>
      <c r="AI114" s="13">
        <v>160.625</v>
      </c>
      <c r="AJ114" s="13"/>
      <c r="AK114" s="13">
        <v>160.625</v>
      </c>
      <c r="AL114" s="13"/>
      <c r="AM114" s="13"/>
      <c r="AN114" s="13"/>
      <c r="AO114" s="13">
        <v>2.2786900000000001</v>
      </c>
      <c r="AP114" s="13"/>
      <c r="AQ114" s="13">
        <v>3.4660000000000002</v>
      </c>
      <c r="AR114" s="13"/>
      <c r="AS114" s="13">
        <v>7.29</v>
      </c>
      <c r="AT114" s="13">
        <v>7.08</v>
      </c>
      <c r="AU114" s="13"/>
      <c r="AV114" s="13">
        <v>5.34</v>
      </c>
      <c r="AW114" s="13">
        <v>5.0999999999999996</v>
      </c>
      <c r="AX114" s="13">
        <v>1.53</v>
      </c>
      <c r="AY114" s="13">
        <v>989.96699999999998</v>
      </c>
      <c r="AZ114" s="13">
        <v>1398</v>
      </c>
      <c r="BA114" s="13"/>
      <c r="BB114" s="13">
        <v>13.802300000000001</v>
      </c>
      <c r="BC114" s="13">
        <v>17.11</v>
      </c>
      <c r="BD114" s="13">
        <v>96.2</v>
      </c>
      <c r="BE114" s="13">
        <v>21.4833</v>
      </c>
      <c r="BF114" s="13">
        <v>22.1</v>
      </c>
      <c r="BG114" s="26">
        <v>72.5</v>
      </c>
    </row>
    <row r="115" spans="1:59" ht="16" x14ac:dyDescent="0.2">
      <c r="A115" s="24">
        <v>44105</v>
      </c>
      <c r="B115" s="13"/>
      <c r="C115" s="13">
        <v>0.122167</v>
      </c>
      <c r="D115" s="13"/>
      <c r="E115" s="13">
        <v>0.17699999999999999</v>
      </c>
      <c r="F115" s="13"/>
      <c r="G115" s="13">
        <v>522.58799999999997</v>
      </c>
      <c r="H115" s="13"/>
      <c r="I115" s="13"/>
      <c r="J115" s="13">
        <v>598</v>
      </c>
      <c r="K115" s="13"/>
      <c r="L115" s="13"/>
      <c r="M115" s="13">
        <v>7.0794100000000002</v>
      </c>
      <c r="N115" s="13"/>
      <c r="O115" s="13"/>
      <c r="P115" s="13">
        <v>8.58</v>
      </c>
      <c r="Q115" s="13"/>
      <c r="R115" s="13">
        <v>97.6</v>
      </c>
      <c r="S115" s="13">
        <v>15.1</v>
      </c>
      <c r="T115" s="13" t="s">
        <v>103</v>
      </c>
      <c r="U115" s="13">
        <v>7.5177399999999999</v>
      </c>
      <c r="V115" s="13">
        <v>7.79</v>
      </c>
      <c r="W115" s="13">
        <v>9.3074899999999996</v>
      </c>
      <c r="X115" s="13">
        <v>13</v>
      </c>
      <c r="Y115" s="13">
        <v>8.9787099999999995</v>
      </c>
      <c r="Z115" s="13">
        <v>13.58</v>
      </c>
      <c r="AA115" s="13"/>
      <c r="AB115" s="13">
        <v>2.5529999999999999</v>
      </c>
      <c r="AC115" s="13">
        <v>2.9809999999999999</v>
      </c>
      <c r="AD115" s="13">
        <v>0.53700000000000003</v>
      </c>
      <c r="AE115" s="13">
        <v>1.74</v>
      </c>
      <c r="AF115" s="13">
        <v>2.2244999999999999</v>
      </c>
      <c r="AG115" s="13">
        <v>2.6659999999999999</v>
      </c>
      <c r="AH115" s="13"/>
      <c r="AI115" s="13"/>
      <c r="AJ115" s="13">
        <v>171.75</v>
      </c>
      <c r="AK115" s="13"/>
      <c r="AL115" s="13"/>
      <c r="AM115" s="13">
        <v>232</v>
      </c>
      <c r="AN115" s="13"/>
      <c r="AO115" s="13">
        <v>2.34667</v>
      </c>
      <c r="AP115" s="13"/>
      <c r="AQ115" s="13">
        <v>2.7759999999999998</v>
      </c>
      <c r="AR115" s="13">
        <v>2.2000000000000002</v>
      </c>
      <c r="AS115" s="13">
        <v>7.28</v>
      </c>
      <c r="AT115" s="13">
        <v>7</v>
      </c>
      <c r="AU115" s="13">
        <v>38</v>
      </c>
      <c r="AV115" s="13">
        <v>4.68</v>
      </c>
      <c r="AW115" s="13">
        <v>4.96</v>
      </c>
      <c r="AX115" s="13">
        <v>1.27</v>
      </c>
      <c r="AY115" s="13">
        <v>1149.94</v>
      </c>
      <c r="AZ115" s="13">
        <v>1215</v>
      </c>
      <c r="BA115" s="13"/>
      <c r="BB115" s="13">
        <v>15.485200000000001</v>
      </c>
      <c r="BC115" s="13">
        <v>17.329999999999998</v>
      </c>
      <c r="BD115" s="13">
        <v>95.3</v>
      </c>
      <c r="BE115" s="13">
        <v>19.761299999999999</v>
      </c>
      <c r="BF115" s="13">
        <v>21.1</v>
      </c>
      <c r="BG115" s="26">
        <v>67.7</v>
      </c>
    </row>
    <row r="116" spans="1:59" x14ac:dyDescent="0.2">
      <c r="A116" s="24">
        <v>44136</v>
      </c>
      <c r="B116" s="13">
        <v>0.18284600000000001</v>
      </c>
      <c r="C116" s="13"/>
      <c r="D116" s="13">
        <v>0.35899999999999999</v>
      </c>
      <c r="E116" s="13"/>
      <c r="F116" s="13">
        <v>572.56299999999999</v>
      </c>
      <c r="G116" s="13"/>
      <c r="H116" s="13"/>
      <c r="I116" s="13">
        <v>684</v>
      </c>
      <c r="J116" s="13"/>
      <c r="K116" s="13"/>
      <c r="L116" s="13">
        <v>6.5131300000000003</v>
      </c>
      <c r="M116" s="13"/>
      <c r="N116" s="13"/>
      <c r="O116" s="13">
        <v>8.27</v>
      </c>
      <c r="P116" s="13"/>
      <c r="Q116" s="13"/>
      <c r="R116" s="13">
        <v>97.5</v>
      </c>
      <c r="S116" s="13">
        <v>15.5</v>
      </c>
      <c r="T116" s="13"/>
      <c r="U116" s="13">
        <v>7.8869999999999996</v>
      </c>
      <c r="V116" s="13">
        <v>9.36</v>
      </c>
      <c r="W116" s="13">
        <v>5</v>
      </c>
      <c r="X116" s="13">
        <v>9</v>
      </c>
      <c r="Y116" s="13">
        <v>11.2257</v>
      </c>
      <c r="Z116" s="13">
        <v>18.39</v>
      </c>
      <c r="AA116" s="13"/>
      <c r="AB116" s="13">
        <v>2.4793099999999999</v>
      </c>
      <c r="AC116" s="13">
        <v>3.3260000000000001</v>
      </c>
      <c r="AD116" s="13">
        <v>0.29399999999999998</v>
      </c>
      <c r="AE116" s="13">
        <v>1.64</v>
      </c>
      <c r="AF116" s="13">
        <v>5.0820800000000004</v>
      </c>
      <c r="AG116" s="13">
        <v>6.6870000000000003</v>
      </c>
      <c r="AH116" s="13">
        <v>480.23099999999999</v>
      </c>
      <c r="AI116" s="13"/>
      <c r="AJ116" s="13"/>
      <c r="AK116" s="13"/>
      <c r="AL116" s="13">
        <v>716</v>
      </c>
      <c r="AM116" s="13"/>
      <c r="AN116" s="13">
        <v>5.26492</v>
      </c>
      <c r="AO116" s="13"/>
      <c r="AP116" s="13">
        <v>6.89</v>
      </c>
      <c r="AQ116" s="13"/>
      <c r="AR116" s="13"/>
      <c r="AS116" s="13">
        <v>7.18</v>
      </c>
      <c r="AT116" s="13">
        <v>6.81</v>
      </c>
      <c r="AU116" s="13"/>
      <c r="AV116" s="13">
        <v>3.28</v>
      </c>
      <c r="AW116" s="13">
        <v>3</v>
      </c>
      <c r="AX116" s="13">
        <v>1.32</v>
      </c>
      <c r="AY116" s="13">
        <v>1252.33</v>
      </c>
      <c r="AZ116" s="13">
        <v>1480</v>
      </c>
      <c r="BA116" s="13"/>
      <c r="BB116" s="13">
        <v>13.393000000000001</v>
      </c>
      <c r="BC116" s="13">
        <v>17.77</v>
      </c>
      <c r="BD116" s="13">
        <v>95.1</v>
      </c>
      <c r="BE116" s="13">
        <v>16.7333</v>
      </c>
      <c r="BF116" s="13">
        <v>19</v>
      </c>
      <c r="BG116" s="26">
        <v>53.7</v>
      </c>
    </row>
    <row r="117" spans="1:59" x14ac:dyDescent="0.2">
      <c r="A117" s="24">
        <v>44166</v>
      </c>
      <c r="B117" s="13">
        <v>0.191214</v>
      </c>
      <c r="C117" s="13"/>
      <c r="D117" s="13">
        <v>0.53100000000000003</v>
      </c>
      <c r="E117" s="13"/>
      <c r="F117" s="13">
        <v>655.66700000000003</v>
      </c>
      <c r="G117" s="13"/>
      <c r="H117" s="13"/>
      <c r="I117" s="13">
        <v>950</v>
      </c>
      <c r="J117" s="13"/>
      <c r="K117" s="13"/>
      <c r="L117" s="13">
        <v>6.1138899999999996</v>
      </c>
      <c r="M117" s="13"/>
      <c r="N117" s="13"/>
      <c r="O117" s="13">
        <v>6.64</v>
      </c>
      <c r="P117" s="13"/>
      <c r="Q117" s="13"/>
      <c r="R117" s="13">
        <v>97.3</v>
      </c>
      <c r="S117" s="13">
        <v>11.9</v>
      </c>
      <c r="T117" s="13"/>
      <c r="U117" s="13">
        <v>8.3206500000000005</v>
      </c>
      <c r="V117" s="13">
        <v>8.89</v>
      </c>
      <c r="W117" s="13">
        <v>4.8</v>
      </c>
      <c r="X117" s="13">
        <v>6.4</v>
      </c>
      <c r="Y117" s="13">
        <v>12.3048</v>
      </c>
      <c r="Z117" s="13">
        <v>25.03</v>
      </c>
      <c r="AA117" s="13"/>
      <c r="AB117" s="13">
        <v>2.27921</v>
      </c>
      <c r="AC117" s="13">
        <v>3.2429999999999999</v>
      </c>
      <c r="AD117" s="13">
        <v>0.23799999999999999</v>
      </c>
      <c r="AE117" s="13">
        <v>1.5</v>
      </c>
      <c r="AF117" s="13">
        <v>6.0430700000000002</v>
      </c>
      <c r="AG117" s="13">
        <v>7.6239999999999997</v>
      </c>
      <c r="AH117" s="13">
        <v>631.85699999999997</v>
      </c>
      <c r="AI117" s="13"/>
      <c r="AJ117" s="13"/>
      <c r="AK117" s="13"/>
      <c r="AL117" s="13">
        <v>1234</v>
      </c>
      <c r="AM117" s="13"/>
      <c r="AN117" s="13">
        <v>6.2342899999999997</v>
      </c>
      <c r="AO117" s="13"/>
      <c r="AP117" s="13">
        <v>7.95</v>
      </c>
      <c r="AQ117" s="13"/>
      <c r="AR117" s="13"/>
      <c r="AS117" s="13">
        <v>7.06</v>
      </c>
      <c r="AT117" s="13">
        <v>6.64</v>
      </c>
      <c r="AU117" s="13"/>
      <c r="AV117" s="13">
        <v>2.35</v>
      </c>
      <c r="AW117" s="13">
        <v>2.4900000000000002</v>
      </c>
      <c r="AX117" s="13">
        <v>1.19</v>
      </c>
      <c r="AY117" s="13">
        <v>1198.32</v>
      </c>
      <c r="AZ117" s="13">
        <v>1529</v>
      </c>
      <c r="BA117" s="13"/>
      <c r="BB117" s="13">
        <v>11.4</v>
      </c>
      <c r="BC117" s="13">
        <v>13.1</v>
      </c>
      <c r="BD117" s="13">
        <v>95.2</v>
      </c>
      <c r="BE117" s="13">
        <v>15.1677</v>
      </c>
      <c r="BF117" s="13">
        <v>16.5</v>
      </c>
      <c r="BG117" s="26">
        <v>53.1</v>
      </c>
    </row>
    <row r="118" spans="1:59" ht="16" x14ac:dyDescent="0.2">
      <c r="A118" s="24">
        <v>44197</v>
      </c>
      <c r="B118" s="13">
        <v>0.127167</v>
      </c>
      <c r="C118" s="13"/>
      <c r="D118" s="13">
        <v>0.25800000000000001</v>
      </c>
      <c r="E118" s="13"/>
      <c r="F118" s="13">
        <v>953.81299999999999</v>
      </c>
      <c r="G118" s="13"/>
      <c r="H118" s="13"/>
      <c r="I118" s="13">
        <v>1339</v>
      </c>
      <c r="J118" s="13"/>
      <c r="K118" s="13"/>
      <c r="L118" s="13">
        <v>6.7362500000000001</v>
      </c>
      <c r="M118" s="13"/>
      <c r="N118" s="13"/>
      <c r="O118" s="13">
        <v>7.4</v>
      </c>
      <c r="P118" s="13"/>
      <c r="Q118" s="13"/>
      <c r="R118" s="13">
        <v>95.8</v>
      </c>
      <c r="S118" s="13">
        <v>8.2100000000000009</v>
      </c>
      <c r="T118" s="13" t="s">
        <v>103</v>
      </c>
      <c r="U118" s="13">
        <v>8.8477399999999999</v>
      </c>
      <c r="V118" s="13">
        <v>9.82</v>
      </c>
      <c r="W118" s="13">
        <v>9.2477400000000003</v>
      </c>
      <c r="X118" s="13">
        <v>16</v>
      </c>
      <c r="Y118" s="13">
        <v>17.393899999999999</v>
      </c>
      <c r="Z118" s="13">
        <v>40.96</v>
      </c>
      <c r="AA118" s="13">
        <v>74</v>
      </c>
      <c r="AB118" s="13">
        <v>2.2108300000000001</v>
      </c>
      <c r="AC118" s="13">
        <v>2.6110000000000002</v>
      </c>
      <c r="AD118" s="13">
        <v>0.22700000000000001</v>
      </c>
      <c r="AE118" s="13">
        <v>1.03</v>
      </c>
      <c r="AF118" s="13">
        <v>6.4416700000000002</v>
      </c>
      <c r="AG118" s="13">
        <v>11.298999999999999</v>
      </c>
      <c r="AH118" s="13">
        <v>803.5</v>
      </c>
      <c r="AI118" s="13"/>
      <c r="AJ118" s="13"/>
      <c r="AK118" s="13"/>
      <c r="AL118" s="13">
        <v>1178</v>
      </c>
      <c r="AM118" s="13"/>
      <c r="AN118" s="13">
        <v>6.5688300000000002</v>
      </c>
      <c r="AO118" s="13"/>
      <c r="AP118" s="13">
        <v>11.391</v>
      </c>
      <c r="AQ118" s="13"/>
      <c r="AR118" s="13">
        <v>3.6</v>
      </c>
      <c r="AS118" s="13">
        <v>6.96</v>
      </c>
      <c r="AT118" s="13">
        <v>6.48</v>
      </c>
      <c r="AU118" s="13">
        <v>7</v>
      </c>
      <c r="AV118" s="13">
        <v>2.23</v>
      </c>
      <c r="AW118" s="13">
        <v>1.9</v>
      </c>
      <c r="AX118" s="13">
        <v>0.91</v>
      </c>
      <c r="AY118" s="13">
        <v>1952.42</v>
      </c>
      <c r="AZ118" s="13">
        <v>2697</v>
      </c>
      <c r="BA118" s="13">
        <v>271</v>
      </c>
      <c r="BB118" s="13">
        <v>13.1839</v>
      </c>
      <c r="BC118" s="13">
        <v>14.76</v>
      </c>
      <c r="BD118" s="13">
        <v>91.9</v>
      </c>
      <c r="BE118" s="13">
        <v>17.487100000000002</v>
      </c>
      <c r="BF118" s="13">
        <v>137</v>
      </c>
      <c r="BG118" s="26">
        <v>36.9</v>
      </c>
    </row>
    <row r="119" spans="1:59" x14ac:dyDescent="0.2">
      <c r="A119" s="24">
        <v>44228</v>
      </c>
      <c r="B119" s="13">
        <v>0.44816699999999998</v>
      </c>
      <c r="C119" s="13"/>
      <c r="D119" s="13">
        <v>1.3320000000000001</v>
      </c>
      <c r="E119" s="13"/>
      <c r="F119" s="13">
        <v>610.35299999999995</v>
      </c>
      <c r="G119" s="13"/>
      <c r="H119" s="13"/>
      <c r="I119" s="13">
        <v>734</v>
      </c>
      <c r="J119" s="13"/>
      <c r="K119" s="13"/>
      <c r="L119" s="13">
        <v>4.6982400000000002</v>
      </c>
      <c r="M119" s="13"/>
      <c r="N119" s="13"/>
      <c r="O119" s="13">
        <v>5.1100000000000003</v>
      </c>
      <c r="P119" s="13"/>
      <c r="Q119" s="13"/>
      <c r="R119" s="13">
        <v>97.3</v>
      </c>
      <c r="S119" s="13">
        <v>7.49</v>
      </c>
      <c r="T119" s="13"/>
      <c r="U119" s="13">
        <v>8.6032100000000007</v>
      </c>
      <c r="V119" s="13">
        <v>9.31</v>
      </c>
      <c r="W119" s="13">
        <v>6</v>
      </c>
      <c r="X119" s="13">
        <v>7</v>
      </c>
      <c r="Y119" s="13">
        <v>15.15</v>
      </c>
      <c r="Z119" s="13">
        <v>21.59</v>
      </c>
      <c r="AA119" s="13"/>
      <c r="AB119" s="13">
        <v>2.1675</v>
      </c>
      <c r="AC119" s="13">
        <v>3.125</v>
      </c>
      <c r="AD119" s="13">
        <v>0.185</v>
      </c>
      <c r="AE119" s="13">
        <v>0.8</v>
      </c>
      <c r="AF119" s="13">
        <v>5.1904199999999996</v>
      </c>
      <c r="AG119" s="13">
        <v>8.8030000000000008</v>
      </c>
      <c r="AH119" s="13">
        <v>752.5</v>
      </c>
      <c r="AI119" s="13"/>
      <c r="AJ119" s="13"/>
      <c r="AK119" s="13"/>
      <c r="AL119" s="13">
        <v>1716</v>
      </c>
      <c r="AM119" s="13"/>
      <c r="AN119" s="13">
        <v>5.6385800000000001</v>
      </c>
      <c r="AO119" s="13"/>
      <c r="AP119" s="13">
        <v>9.532</v>
      </c>
      <c r="AQ119" s="13"/>
      <c r="AR119" s="13"/>
      <c r="AS119" s="13">
        <v>7.01</v>
      </c>
      <c r="AT119" s="13">
        <v>6.68</v>
      </c>
      <c r="AU119" s="13"/>
      <c r="AV119" s="13">
        <v>2.38</v>
      </c>
      <c r="AW119" s="13">
        <v>2.11</v>
      </c>
      <c r="AX119" s="13">
        <v>0.99</v>
      </c>
      <c r="AY119" s="13">
        <v>1052.96</v>
      </c>
      <c r="AZ119" s="13">
        <v>1215</v>
      </c>
      <c r="BA119" s="13"/>
      <c r="BB119" s="13">
        <v>8.3117900000000002</v>
      </c>
      <c r="BC119" s="13">
        <v>9.0399999999999991</v>
      </c>
      <c r="BD119" s="13">
        <v>95.2</v>
      </c>
      <c r="BE119" s="13">
        <v>13.064299999999999</v>
      </c>
      <c r="BF119" s="13">
        <v>13.9</v>
      </c>
      <c r="BG119" s="26">
        <v>35.6</v>
      </c>
    </row>
    <row r="120" spans="1:59" x14ac:dyDescent="0.2">
      <c r="A120" s="24">
        <v>44256</v>
      </c>
      <c r="B120" s="13">
        <v>0.118714</v>
      </c>
      <c r="C120" s="13"/>
      <c r="D120" s="13">
        <v>0.51900000000000002</v>
      </c>
      <c r="E120" s="13"/>
      <c r="F120" s="13">
        <v>462.88900000000001</v>
      </c>
      <c r="G120" s="13"/>
      <c r="H120" s="13"/>
      <c r="I120" s="13">
        <v>496</v>
      </c>
      <c r="J120" s="13"/>
      <c r="K120" s="13"/>
      <c r="L120" s="13">
        <v>4.8261099999999999</v>
      </c>
      <c r="M120" s="13"/>
      <c r="N120" s="13"/>
      <c r="O120" s="13">
        <v>5.16</v>
      </c>
      <c r="P120" s="13"/>
      <c r="Q120" s="13"/>
      <c r="R120" s="13">
        <v>97.9</v>
      </c>
      <c r="S120" s="13">
        <v>7.79</v>
      </c>
      <c r="T120" s="13"/>
      <c r="U120" s="13">
        <v>8.5467700000000004</v>
      </c>
      <c r="V120" s="13">
        <v>8.86</v>
      </c>
      <c r="W120" s="13">
        <v>3.92035</v>
      </c>
      <c r="X120" s="13">
        <v>6</v>
      </c>
      <c r="Y120" s="13">
        <v>11.4735</v>
      </c>
      <c r="Z120" s="13">
        <v>13.98</v>
      </c>
      <c r="AA120" s="13"/>
      <c r="AB120" s="13">
        <v>1.9243600000000001</v>
      </c>
      <c r="AC120" s="13">
        <v>2.3580000000000001</v>
      </c>
      <c r="AD120" s="13">
        <v>0.26</v>
      </c>
      <c r="AE120" s="13">
        <v>1.1200000000000001</v>
      </c>
      <c r="AF120" s="13">
        <v>2.5060699999999998</v>
      </c>
      <c r="AG120" s="13">
        <v>3.722</v>
      </c>
      <c r="AH120" s="13">
        <v>261.786</v>
      </c>
      <c r="AI120" s="13"/>
      <c r="AJ120" s="13"/>
      <c r="AK120" s="13"/>
      <c r="AL120" s="13">
        <v>422</v>
      </c>
      <c r="AM120" s="13"/>
      <c r="AN120" s="13">
        <v>2.62479</v>
      </c>
      <c r="AO120" s="13"/>
      <c r="AP120" s="13">
        <v>4.2409999999999997</v>
      </c>
      <c r="AQ120" s="13"/>
      <c r="AR120" s="13"/>
      <c r="AS120" s="13">
        <v>7.05</v>
      </c>
      <c r="AT120" s="13">
        <v>6.78</v>
      </c>
      <c r="AU120" s="13"/>
      <c r="AV120" s="13">
        <v>3.38</v>
      </c>
      <c r="AW120" s="13">
        <v>3.52</v>
      </c>
      <c r="AX120" s="13">
        <v>1.24</v>
      </c>
      <c r="AY120" s="13">
        <v>780.32299999999998</v>
      </c>
      <c r="AZ120" s="13">
        <v>827</v>
      </c>
      <c r="BA120" s="13"/>
      <c r="BB120" s="13">
        <v>8.1128999999999998</v>
      </c>
      <c r="BC120" s="13">
        <v>8.75</v>
      </c>
      <c r="BD120" s="13">
        <v>96.5</v>
      </c>
      <c r="BE120" s="13">
        <v>14.0968</v>
      </c>
      <c r="BF120" s="13">
        <v>14.6</v>
      </c>
      <c r="BG120" s="26">
        <v>48.5</v>
      </c>
    </row>
    <row r="121" spans="1:59" ht="16" x14ac:dyDescent="0.2">
      <c r="A121" s="24">
        <v>44287</v>
      </c>
      <c r="B121" s="13"/>
      <c r="C121" s="13">
        <v>0.104615</v>
      </c>
      <c r="D121" s="13"/>
      <c r="E121" s="13">
        <v>0.38800000000000001</v>
      </c>
      <c r="F121" s="13"/>
      <c r="G121" s="13">
        <v>350.125</v>
      </c>
      <c r="H121" s="13"/>
      <c r="I121" s="13"/>
      <c r="J121" s="13">
        <v>540</v>
      </c>
      <c r="K121" s="13"/>
      <c r="L121" s="13"/>
      <c r="M121" s="13">
        <v>4.43</v>
      </c>
      <c r="N121" s="13"/>
      <c r="O121" s="13"/>
      <c r="P121" s="13">
        <v>5.51</v>
      </c>
      <c r="Q121" s="13"/>
      <c r="R121" s="13">
        <v>98.4</v>
      </c>
      <c r="S121" s="13">
        <v>7.76</v>
      </c>
      <c r="T121" s="13" t="s">
        <v>103</v>
      </c>
      <c r="U121" s="13">
        <v>8.4079999999999995</v>
      </c>
      <c r="V121" s="13">
        <v>8.98</v>
      </c>
      <c r="W121" s="13">
        <v>4.3091799999999996</v>
      </c>
      <c r="X121" s="13">
        <v>6</v>
      </c>
      <c r="Y121" s="13">
        <v>9.4813299999999998</v>
      </c>
      <c r="Z121" s="13">
        <v>10.43</v>
      </c>
      <c r="AA121" s="13"/>
      <c r="AB121" s="13">
        <v>1.80623</v>
      </c>
      <c r="AC121" s="13">
        <v>2.1</v>
      </c>
      <c r="AD121" s="13">
        <v>0.308</v>
      </c>
      <c r="AE121" s="13">
        <v>1.02</v>
      </c>
      <c r="AF121" s="13">
        <v>1.74454</v>
      </c>
      <c r="AG121" s="13">
        <v>2.4740000000000002</v>
      </c>
      <c r="AH121" s="13"/>
      <c r="AI121" s="13"/>
      <c r="AJ121" s="13">
        <v>148.61500000000001</v>
      </c>
      <c r="AK121" s="13"/>
      <c r="AL121" s="13"/>
      <c r="AM121" s="13">
        <v>210</v>
      </c>
      <c r="AN121" s="13"/>
      <c r="AO121" s="13">
        <v>1.8491500000000001</v>
      </c>
      <c r="AP121" s="13"/>
      <c r="AQ121" s="13">
        <v>2.548</v>
      </c>
      <c r="AR121" s="13">
        <v>1.8</v>
      </c>
      <c r="AS121" s="13">
        <v>7.03</v>
      </c>
      <c r="AT121" s="13">
        <v>6.72</v>
      </c>
      <c r="AU121" s="13">
        <v>17</v>
      </c>
      <c r="AV121" s="13">
        <v>3.71</v>
      </c>
      <c r="AW121" s="13">
        <v>3.24</v>
      </c>
      <c r="AX121" s="13">
        <v>1.18</v>
      </c>
      <c r="AY121" s="13">
        <v>542.73299999999995</v>
      </c>
      <c r="AZ121" s="13">
        <v>742</v>
      </c>
      <c r="BA121" s="13"/>
      <c r="BB121" s="13">
        <v>6.8416699999999997</v>
      </c>
      <c r="BC121" s="13">
        <v>7.89</v>
      </c>
      <c r="BD121" s="13">
        <v>97.6</v>
      </c>
      <c r="BE121" s="13">
        <v>15.806699999999999</v>
      </c>
      <c r="BF121" s="13">
        <v>17</v>
      </c>
      <c r="BG121" s="26">
        <v>54.7</v>
      </c>
    </row>
    <row r="122" spans="1:59" x14ac:dyDescent="0.2">
      <c r="A122" s="24">
        <v>44317</v>
      </c>
      <c r="B122" s="13"/>
      <c r="C122" s="13">
        <v>9.2153799999999994E-2</v>
      </c>
      <c r="D122" s="13"/>
      <c r="E122" s="13">
        <v>0.20899999999999999</v>
      </c>
      <c r="F122" s="13"/>
      <c r="G122" s="13">
        <v>372.88200000000001</v>
      </c>
      <c r="H122" s="13"/>
      <c r="I122" s="13"/>
      <c r="J122" s="13">
        <v>399</v>
      </c>
      <c r="K122" s="13"/>
      <c r="L122" s="13"/>
      <c r="M122" s="13">
        <v>4.9658800000000003</v>
      </c>
      <c r="N122" s="13"/>
      <c r="O122" s="13"/>
      <c r="P122" s="13">
        <v>5.58</v>
      </c>
      <c r="Q122" s="13"/>
      <c r="R122" s="13">
        <v>98.6</v>
      </c>
      <c r="S122" s="13">
        <v>7.74</v>
      </c>
      <c r="T122" s="13"/>
      <c r="U122" s="13">
        <v>7.9041899999999998</v>
      </c>
      <c r="V122" s="13">
        <v>8.5</v>
      </c>
      <c r="W122" s="13">
        <v>5.9100299999999999</v>
      </c>
      <c r="X122" s="13">
        <v>12</v>
      </c>
      <c r="Y122" s="13">
        <v>8</v>
      </c>
      <c r="Z122" s="13">
        <v>10.78</v>
      </c>
      <c r="AA122" s="13"/>
      <c r="AB122" s="13">
        <v>2.0825399999999998</v>
      </c>
      <c r="AC122" s="13">
        <v>2.6709999999999998</v>
      </c>
      <c r="AD122" s="13">
        <v>0.32300000000000001</v>
      </c>
      <c r="AE122" s="13">
        <v>1.35</v>
      </c>
      <c r="AF122" s="13">
        <v>2.39269</v>
      </c>
      <c r="AG122" s="13">
        <v>2.8660000000000001</v>
      </c>
      <c r="AH122" s="13"/>
      <c r="AI122" s="13"/>
      <c r="AJ122" s="13">
        <v>186</v>
      </c>
      <c r="AK122" s="13"/>
      <c r="AL122" s="13"/>
      <c r="AM122" s="13">
        <v>250</v>
      </c>
      <c r="AN122" s="13"/>
      <c r="AO122" s="13">
        <v>2.4848499999999998</v>
      </c>
      <c r="AP122" s="13"/>
      <c r="AQ122" s="13">
        <v>2.9449999999999998</v>
      </c>
      <c r="AR122" s="13"/>
      <c r="AS122" s="13">
        <v>7.06</v>
      </c>
      <c r="AT122" s="13">
        <v>6.84</v>
      </c>
      <c r="AU122" s="13"/>
      <c r="AV122" s="13">
        <v>2.62</v>
      </c>
      <c r="AW122" s="13">
        <v>2.29</v>
      </c>
      <c r="AX122" s="13">
        <v>1.87</v>
      </c>
      <c r="AY122" s="13">
        <v>689</v>
      </c>
      <c r="AZ122" s="13">
        <v>819</v>
      </c>
      <c r="BA122" s="13"/>
      <c r="BB122" s="13">
        <v>9.1987100000000002</v>
      </c>
      <c r="BC122" s="13">
        <v>11.49</v>
      </c>
      <c r="BD122" s="13">
        <v>97.1</v>
      </c>
      <c r="BE122" s="13">
        <v>17.8032</v>
      </c>
      <c r="BF122" s="13">
        <v>18.600000000000001</v>
      </c>
      <c r="BG122" s="26">
        <v>51.3</v>
      </c>
    </row>
    <row r="123" spans="1:59" x14ac:dyDescent="0.2">
      <c r="A123" s="24">
        <v>44348</v>
      </c>
      <c r="B123" s="13"/>
      <c r="C123" s="13">
        <v>0.118769</v>
      </c>
      <c r="D123" s="13"/>
      <c r="E123" s="13">
        <v>0.45700000000000002</v>
      </c>
      <c r="F123" s="13"/>
      <c r="G123" s="13"/>
      <c r="H123" s="13">
        <v>315.16699999999997</v>
      </c>
      <c r="I123" s="13"/>
      <c r="J123" s="13"/>
      <c r="K123" s="13">
        <v>355</v>
      </c>
      <c r="L123" s="13"/>
      <c r="M123" s="13"/>
      <c r="N123" s="13">
        <v>4.1833299999999998</v>
      </c>
      <c r="O123" s="13"/>
      <c r="P123" s="13"/>
      <c r="Q123" s="13">
        <v>4.4000000000000004</v>
      </c>
      <c r="R123" s="13">
        <v>98.7</v>
      </c>
      <c r="S123" s="13">
        <v>7.74</v>
      </c>
      <c r="T123" s="13"/>
      <c r="U123" s="13">
        <v>7.5750000000000002</v>
      </c>
      <c r="V123" s="13">
        <v>8.15</v>
      </c>
      <c r="W123" s="13">
        <v>4.8070899999999996</v>
      </c>
      <c r="X123" s="13">
        <v>6</v>
      </c>
      <c r="Y123" s="13">
        <v>9.2973300000000005</v>
      </c>
      <c r="Z123" s="13">
        <v>12.56</v>
      </c>
      <c r="AA123" s="13"/>
      <c r="AB123" s="13">
        <v>1.87585</v>
      </c>
      <c r="AC123" s="13">
        <v>2.3079999999999998</v>
      </c>
      <c r="AD123" s="13">
        <v>0.36299999999999999</v>
      </c>
      <c r="AE123" s="13">
        <v>1.7</v>
      </c>
      <c r="AF123" s="13">
        <v>1.9425399999999999</v>
      </c>
      <c r="AG123" s="13">
        <v>3.5379999999999998</v>
      </c>
      <c r="AH123" s="13"/>
      <c r="AI123" s="13">
        <v>154.76900000000001</v>
      </c>
      <c r="AJ123" s="13"/>
      <c r="AK123" s="13">
        <v>227</v>
      </c>
      <c r="AL123" s="13"/>
      <c r="AM123" s="13"/>
      <c r="AN123" s="13"/>
      <c r="AO123" s="13">
        <v>2.0613100000000002</v>
      </c>
      <c r="AP123" s="13"/>
      <c r="AQ123" s="13">
        <v>3.61</v>
      </c>
      <c r="AR123" s="13"/>
      <c r="AS123" s="13">
        <v>7.11</v>
      </c>
      <c r="AT123" s="13">
        <v>6.87</v>
      </c>
      <c r="AU123" s="13"/>
      <c r="AV123" s="13">
        <v>4.68</v>
      </c>
      <c r="AW123" s="13">
        <v>4.8499999999999996</v>
      </c>
      <c r="AX123" s="13">
        <v>1.52</v>
      </c>
      <c r="AY123" s="13">
        <v>641.63300000000004</v>
      </c>
      <c r="AZ123" s="13">
        <v>659</v>
      </c>
      <c r="BA123" s="13"/>
      <c r="BB123" s="13">
        <v>8.3000000000000007</v>
      </c>
      <c r="BC123" s="13">
        <v>9</v>
      </c>
      <c r="BD123" s="13">
        <v>97.4</v>
      </c>
      <c r="BE123" s="13">
        <v>19.3933</v>
      </c>
      <c r="BF123" s="13">
        <v>20.9</v>
      </c>
      <c r="BG123" s="26">
        <v>59.8</v>
      </c>
    </row>
    <row r="124" spans="1:59" ht="16" x14ac:dyDescent="0.2">
      <c r="A124" s="24">
        <v>44378</v>
      </c>
      <c r="B124" s="13"/>
      <c r="C124" s="13">
        <v>0.164824</v>
      </c>
      <c r="D124" s="13"/>
      <c r="E124" s="13">
        <v>0.63300000000000001</v>
      </c>
      <c r="F124" s="13"/>
      <c r="G124" s="13"/>
      <c r="H124" s="13">
        <v>340.471</v>
      </c>
      <c r="I124" s="13"/>
      <c r="J124" s="13"/>
      <c r="K124" s="13">
        <v>394</v>
      </c>
      <c r="L124" s="13"/>
      <c r="M124" s="13"/>
      <c r="N124" s="13">
        <v>4.9164700000000003</v>
      </c>
      <c r="O124" s="13"/>
      <c r="P124" s="13"/>
      <c r="Q124" s="13">
        <v>5.68</v>
      </c>
      <c r="R124" s="13">
        <v>98.5</v>
      </c>
      <c r="S124" s="13">
        <v>56.8</v>
      </c>
      <c r="T124" s="13" t="s">
        <v>103</v>
      </c>
      <c r="U124" s="13">
        <v>6.5958100000000002</v>
      </c>
      <c r="V124" s="13">
        <v>7.68</v>
      </c>
      <c r="W124" s="13">
        <v>6.7625500000000001</v>
      </c>
      <c r="X124" s="13">
        <v>10</v>
      </c>
      <c r="Y124" s="13">
        <v>8.2874199999999991</v>
      </c>
      <c r="Z124" s="13">
        <v>9.34</v>
      </c>
      <c r="AA124" s="13"/>
      <c r="AB124" s="13">
        <v>2.5438499999999999</v>
      </c>
      <c r="AC124" s="13">
        <v>3.319</v>
      </c>
      <c r="AD124" s="13">
        <v>2.23</v>
      </c>
      <c r="AE124" s="13">
        <v>2.62</v>
      </c>
      <c r="AF124" s="13">
        <v>2.7962400000000001</v>
      </c>
      <c r="AG124" s="13">
        <v>3.9790000000000001</v>
      </c>
      <c r="AH124" s="13"/>
      <c r="AI124" s="13">
        <v>204.529</v>
      </c>
      <c r="AJ124" s="13"/>
      <c r="AK124" s="13">
        <v>296</v>
      </c>
      <c r="AL124" s="13"/>
      <c r="AM124" s="13"/>
      <c r="AN124" s="13"/>
      <c r="AO124" s="13">
        <v>2.9610599999999998</v>
      </c>
      <c r="AP124" s="13"/>
      <c r="AQ124" s="13">
        <v>4.2699999999999996</v>
      </c>
      <c r="AR124" s="13">
        <v>1.3</v>
      </c>
      <c r="AS124" s="13">
        <v>7.23</v>
      </c>
      <c r="AT124" s="13">
        <v>6.87</v>
      </c>
      <c r="AU124" s="13">
        <v>1.4999999999999999E-2</v>
      </c>
      <c r="AV124" s="13">
        <v>5.65</v>
      </c>
      <c r="AW124" s="13">
        <v>5.22</v>
      </c>
      <c r="AX124" s="13">
        <v>1.43</v>
      </c>
      <c r="AY124" s="13">
        <v>801.35500000000002</v>
      </c>
      <c r="AZ124" s="13">
        <v>941</v>
      </c>
      <c r="BA124" s="13"/>
      <c r="BB124" s="13">
        <v>11.5535</v>
      </c>
      <c r="BC124" s="13">
        <v>13.67</v>
      </c>
      <c r="BD124" s="13">
        <v>96.5</v>
      </c>
      <c r="BE124" s="13">
        <v>21.464500000000001</v>
      </c>
      <c r="BF124" s="13">
        <v>22.3</v>
      </c>
      <c r="BG124" s="26">
        <v>131</v>
      </c>
    </row>
    <row r="125" spans="1:59" x14ac:dyDescent="0.2">
      <c r="A125" s="24">
        <v>44409</v>
      </c>
      <c r="B125" s="13"/>
      <c r="C125" s="13">
        <v>9.8571400000000003E-2</v>
      </c>
      <c r="D125" s="13"/>
      <c r="E125" s="13">
        <v>0.153</v>
      </c>
      <c r="F125" s="13"/>
      <c r="G125" s="13"/>
      <c r="H125" s="13">
        <v>230.87</v>
      </c>
      <c r="I125" s="13"/>
      <c r="J125" s="13"/>
      <c r="K125" s="13">
        <v>323</v>
      </c>
      <c r="L125" s="13"/>
      <c r="M125" s="13"/>
      <c r="N125" s="13">
        <v>3.6047799999999999</v>
      </c>
      <c r="O125" s="13"/>
      <c r="P125" s="13"/>
      <c r="Q125" s="13">
        <v>5.13</v>
      </c>
      <c r="R125" s="13">
        <v>99</v>
      </c>
      <c r="S125" s="13">
        <v>9.39</v>
      </c>
      <c r="T125" s="13"/>
      <c r="U125" s="13">
        <v>7.4067699999999999</v>
      </c>
      <c r="V125" s="13">
        <v>8.23</v>
      </c>
      <c r="W125" s="13">
        <v>5.8411299999999997</v>
      </c>
      <c r="X125" s="13">
        <v>7.1</v>
      </c>
      <c r="Y125" s="13">
        <v>7.7041899999999996</v>
      </c>
      <c r="Z125" s="13">
        <v>8.76</v>
      </c>
      <c r="AA125" s="13"/>
      <c r="AB125" s="13">
        <v>1.66279</v>
      </c>
      <c r="AC125" s="13">
        <v>2.0960000000000001</v>
      </c>
      <c r="AD125" s="13">
        <v>0.498</v>
      </c>
      <c r="AE125" s="13">
        <v>1.68</v>
      </c>
      <c r="AF125" s="13">
        <v>1.2851399999999999</v>
      </c>
      <c r="AG125" s="13">
        <v>1.9059999999999999</v>
      </c>
      <c r="AH125" s="13"/>
      <c r="AI125" s="13">
        <v>90.214299999999994</v>
      </c>
      <c r="AJ125" s="13"/>
      <c r="AK125" s="13">
        <v>90.21</v>
      </c>
      <c r="AL125" s="13"/>
      <c r="AM125" s="13"/>
      <c r="AN125" s="13"/>
      <c r="AO125" s="13">
        <v>1.38371</v>
      </c>
      <c r="AP125" s="13"/>
      <c r="AQ125" s="13">
        <v>1.9690000000000001</v>
      </c>
      <c r="AR125" s="13"/>
      <c r="AS125" s="13">
        <v>7.29</v>
      </c>
      <c r="AT125" s="13">
        <v>6.94</v>
      </c>
      <c r="AU125" s="13"/>
      <c r="AV125" s="13">
        <v>3.83</v>
      </c>
      <c r="AW125" s="13">
        <v>3.69</v>
      </c>
      <c r="AX125" s="13">
        <v>1.41</v>
      </c>
      <c r="AY125" s="13">
        <v>457.03199999999998</v>
      </c>
      <c r="AZ125" s="13">
        <v>695</v>
      </c>
      <c r="BA125" s="13"/>
      <c r="BB125" s="13">
        <v>7.1354800000000003</v>
      </c>
      <c r="BC125" s="13">
        <v>11.12</v>
      </c>
      <c r="BD125" s="13">
        <v>98</v>
      </c>
      <c r="BE125" s="13">
        <v>22.0871</v>
      </c>
      <c r="BF125" s="13">
        <v>22.5</v>
      </c>
      <c r="BG125" s="26">
        <v>69</v>
      </c>
    </row>
    <row r="126" spans="1:59" x14ac:dyDescent="0.2">
      <c r="A126" s="24">
        <v>44440</v>
      </c>
      <c r="B126" s="13"/>
      <c r="C126" s="13">
        <v>0.110167</v>
      </c>
      <c r="D126" s="13"/>
      <c r="E126" s="13">
        <v>0.221</v>
      </c>
      <c r="F126" s="13"/>
      <c r="G126" s="13"/>
      <c r="H126" s="13">
        <v>272.36799999999999</v>
      </c>
      <c r="I126" s="13"/>
      <c r="J126" s="13"/>
      <c r="K126" s="13">
        <v>413</v>
      </c>
      <c r="L126" s="13"/>
      <c r="M126" s="13"/>
      <c r="N126" s="13">
        <v>3.85684</v>
      </c>
      <c r="O126" s="13"/>
      <c r="P126" s="13"/>
      <c r="Q126" s="13">
        <v>5.59</v>
      </c>
      <c r="R126" s="13">
        <v>98.8</v>
      </c>
      <c r="S126" s="13">
        <v>10.199999999999999</v>
      </c>
      <c r="T126" s="13"/>
      <c r="U126" s="13">
        <v>7.0263299999999997</v>
      </c>
      <c r="V126" s="13">
        <v>8.69</v>
      </c>
      <c r="W126" s="13">
        <v>7.75861</v>
      </c>
      <c r="X126" s="13">
        <v>13</v>
      </c>
      <c r="Y126" s="13">
        <v>8.4169999999999998</v>
      </c>
      <c r="Z126" s="13">
        <v>11.68</v>
      </c>
      <c r="AA126" s="13"/>
      <c r="AB126" s="13">
        <v>1.7397499999999999</v>
      </c>
      <c r="AC126" s="13">
        <v>2.2650000000000001</v>
      </c>
      <c r="AD126" s="13">
        <v>0.38600000000000001</v>
      </c>
      <c r="AE126" s="13">
        <v>1.9</v>
      </c>
      <c r="AF126" s="13">
        <v>1.88175</v>
      </c>
      <c r="AG126" s="13">
        <v>2.5979999999999999</v>
      </c>
      <c r="AH126" s="13"/>
      <c r="AI126" s="13">
        <v>143.417</v>
      </c>
      <c r="AJ126" s="13"/>
      <c r="AK126" s="13">
        <v>224</v>
      </c>
      <c r="AL126" s="13"/>
      <c r="AM126" s="13"/>
      <c r="AN126" s="13"/>
      <c r="AO126" s="13">
        <v>1.9919199999999999</v>
      </c>
      <c r="AP126" s="13"/>
      <c r="AQ126" s="13">
        <v>2.677</v>
      </c>
      <c r="AR126" s="13"/>
      <c r="AS126" s="13">
        <v>7.14</v>
      </c>
      <c r="AT126" s="13">
        <v>6.96</v>
      </c>
      <c r="AU126" s="13"/>
      <c r="AV126" s="13">
        <v>4.79</v>
      </c>
      <c r="AW126" s="13">
        <v>4.72</v>
      </c>
      <c r="AX126" s="13">
        <v>1.43</v>
      </c>
      <c r="AY126" s="13">
        <v>555.26700000000005</v>
      </c>
      <c r="AZ126" s="13">
        <v>784</v>
      </c>
      <c r="BA126" s="13"/>
      <c r="BB126" s="13">
        <v>7.9106699999999996</v>
      </c>
      <c r="BC126" s="13">
        <v>11.05</v>
      </c>
      <c r="BD126" s="13">
        <v>97.7</v>
      </c>
      <c r="BE126" s="13">
        <v>21.523299999999999</v>
      </c>
      <c r="BF126" s="13">
        <v>22.2</v>
      </c>
      <c r="BG126" s="26">
        <v>64.2</v>
      </c>
    </row>
    <row r="127" spans="1:59" ht="16" x14ac:dyDescent="0.2">
      <c r="A127" s="24">
        <v>44470</v>
      </c>
      <c r="B127" s="13"/>
      <c r="C127" s="13">
        <v>9.7769200000000001E-2</v>
      </c>
      <c r="D127" s="13"/>
      <c r="E127" s="13">
        <v>0.16600000000000001</v>
      </c>
      <c r="F127" s="13"/>
      <c r="G127" s="13">
        <v>327.125</v>
      </c>
      <c r="H127" s="13"/>
      <c r="I127" s="13"/>
      <c r="J127" s="13">
        <v>447</v>
      </c>
      <c r="K127" s="13"/>
      <c r="L127" s="13"/>
      <c r="M127" s="13">
        <v>4.4137500000000003</v>
      </c>
      <c r="N127" s="13"/>
      <c r="O127" s="13"/>
      <c r="P127" s="13">
        <v>6.19</v>
      </c>
      <c r="Q127" s="13"/>
      <c r="R127" s="13">
        <v>98.4</v>
      </c>
      <c r="S127" s="13">
        <v>11.7</v>
      </c>
      <c r="T127" s="13" t="s">
        <v>103</v>
      </c>
      <c r="U127" s="13">
        <v>6.9183899999999996</v>
      </c>
      <c r="V127" s="13">
        <v>8.0299999999999994</v>
      </c>
      <c r="W127" s="13">
        <v>5.7788500000000003</v>
      </c>
      <c r="X127" s="13">
        <v>9</v>
      </c>
      <c r="Y127" s="13">
        <v>9.5177399999999999</v>
      </c>
      <c r="Z127" s="13">
        <v>16.600000000000001</v>
      </c>
      <c r="AA127" s="13"/>
      <c r="AB127" s="13">
        <v>1.7376199999999999</v>
      </c>
      <c r="AC127" s="13">
        <v>2.3620000000000001</v>
      </c>
      <c r="AD127" s="13">
        <v>0.36</v>
      </c>
      <c r="AE127" s="13">
        <v>1.7</v>
      </c>
      <c r="AF127" s="13">
        <v>1.81169</v>
      </c>
      <c r="AG127" s="13">
        <v>2.2519999999999998</v>
      </c>
      <c r="AH127" s="13"/>
      <c r="AI127" s="13"/>
      <c r="AJ127" s="13">
        <v>155.846</v>
      </c>
      <c r="AK127" s="13"/>
      <c r="AL127" s="13"/>
      <c r="AM127" s="13">
        <v>311</v>
      </c>
      <c r="AN127" s="13"/>
      <c r="AO127" s="13">
        <v>1.9094599999999999</v>
      </c>
      <c r="AP127" s="13"/>
      <c r="AQ127" s="13">
        <v>2.3410000000000002</v>
      </c>
      <c r="AR127" s="13">
        <v>2.9</v>
      </c>
      <c r="AS127" s="13">
        <v>7.2</v>
      </c>
      <c r="AT127" s="13">
        <v>6.82</v>
      </c>
      <c r="AU127" s="13">
        <v>20</v>
      </c>
      <c r="AV127" s="13">
        <v>4.43</v>
      </c>
      <c r="AW127" s="13">
        <v>4.0999999999999996</v>
      </c>
      <c r="AX127" s="13">
        <v>1.1000000000000001</v>
      </c>
      <c r="AY127" s="13">
        <v>553.61300000000006</v>
      </c>
      <c r="AZ127" s="13">
        <v>717</v>
      </c>
      <c r="BA127" s="13"/>
      <c r="BB127" s="13">
        <v>7.1341900000000003</v>
      </c>
      <c r="BC127" s="13">
        <v>9.6300000000000008</v>
      </c>
      <c r="BD127" s="13">
        <v>97.6</v>
      </c>
      <c r="BE127" s="13">
        <v>19.477399999999999</v>
      </c>
      <c r="BF127" s="13">
        <v>20.8</v>
      </c>
      <c r="BG127" s="26">
        <v>61</v>
      </c>
    </row>
    <row r="128" spans="1:59" x14ac:dyDescent="0.2">
      <c r="A128" s="24">
        <v>44501</v>
      </c>
      <c r="B128" s="13">
        <v>0.107462</v>
      </c>
      <c r="C128" s="13"/>
      <c r="D128" s="13">
        <v>0.28999999999999998</v>
      </c>
      <c r="E128" s="13"/>
      <c r="F128" s="13">
        <v>357.05599999999998</v>
      </c>
      <c r="G128" s="13"/>
      <c r="H128" s="13"/>
      <c r="I128" s="13">
        <v>413</v>
      </c>
      <c r="J128" s="13"/>
      <c r="K128" s="13"/>
      <c r="L128" s="13">
        <v>3.03111</v>
      </c>
      <c r="M128" s="13"/>
      <c r="N128" s="13"/>
      <c r="O128" s="13">
        <v>3.06</v>
      </c>
      <c r="P128" s="13"/>
      <c r="Q128" s="13"/>
      <c r="R128" s="13">
        <v>98.5</v>
      </c>
      <c r="S128" s="13">
        <v>7.52</v>
      </c>
      <c r="T128" s="13"/>
      <c r="U128" s="13">
        <v>7.4926700000000004</v>
      </c>
      <c r="V128" s="13">
        <v>8.17</v>
      </c>
      <c r="W128" s="13">
        <v>3</v>
      </c>
      <c r="X128" s="13">
        <v>4</v>
      </c>
      <c r="Y128" s="13">
        <v>14.042999999999999</v>
      </c>
      <c r="Z128" s="13">
        <v>23.07</v>
      </c>
      <c r="AA128" s="13"/>
      <c r="AB128" s="13">
        <v>1.3643099999999999</v>
      </c>
      <c r="AC128" s="13">
        <v>2.3839999999999999</v>
      </c>
      <c r="AD128" s="13">
        <v>0.32300000000000001</v>
      </c>
      <c r="AE128" s="13">
        <v>1.25</v>
      </c>
      <c r="AF128" s="13">
        <v>2.2493099999999999</v>
      </c>
      <c r="AG128" s="13">
        <v>3.802</v>
      </c>
      <c r="AH128" s="13">
        <v>289.76900000000001</v>
      </c>
      <c r="AI128" s="13"/>
      <c r="AJ128" s="13"/>
      <c r="AK128" s="13"/>
      <c r="AL128" s="13">
        <v>580</v>
      </c>
      <c r="AM128" s="13"/>
      <c r="AN128" s="13">
        <v>2.35677</v>
      </c>
      <c r="AO128" s="13"/>
      <c r="AP128" s="13">
        <v>4.0229999999999997</v>
      </c>
      <c r="AQ128" s="13"/>
      <c r="AR128" s="13"/>
      <c r="AS128" s="13">
        <v>6.99</v>
      </c>
      <c r="AT128" s="13">
        <v>6.62</v>
      </c>
      <c r="AU128" s="13"/>
      <c r="AV128" s="13">
        <v>2.64</v>
      </c>
      <c r="AW128" s="13">
        <v>2.88</v>
      </c>
      <c r="AX128" s="13">
        <v>1.1399999999999999</v>
      </c>
      <c r="AY128" s="13">
        <v>604.6</v>
      </c>
      <c r="AZ128" s="13">
        <v>759</v>
      </c>
      <c r="BA128" s="13"/>
      <c r="BB128" s="13">
        <v>5.0116699999999996</v>
      </c>
      <c r="BC128" s="13">
        <v>5.41</v>
      </c>
      <c r="BD128" s="13">
        <v>97.7</v>
      </c>
      <c r="BE128" s="13">
        <v>16.506699999999999</v>
      </c>
      <c r="BF128" s="13">
        <v>18.2</v>
      </c>
      <c r="BG128" s="26">
        <v>56.5</v>
      </c>
    </row>
    <row r="129" spans="1:59" x14ac:dyDescent="0.2">
      <c r="A129" s="24">
        <v>44531</v>
      </c>
      <c r="B129" s="13">
        <v>9.6642900000000004E-2</v>
      </c>
      <c r="C129" s="13"/>
      <c r="D129" s="13">
        <v>0.113</v>
      </c>
      <c r="E129" s="13"/>
      <c r="F129" s="13">
        <v>598.05600000000004</v>
      </c>
      <c r="G129" s="13"/>
      <c r="H129" s="13"/>
      <c r="I129" s="13">
        <v>841</v>
      </c>
      <c r="J129" s="13"/>
      <c r="K129" s="13"/>
      <c r="L129" s="13">
        <v>4.61944</v>
      </c>
      <c r="M129" s="13"/>
      <c r="N129" s="13"/>
      <c r="O129" s="13">
        <v>5.83</v>
      </c>
      <c r="P129" s="13"/>
      <c r="Q129" s="13"/>
      <c r="R129" s="13">
        <v>97.8</v>
      </c>
      <c r="S129" s="13">
        <v>8.85</v>
      </c>
      <c r="T129" s="13"/>
      <c r="U129" s="13">
        <v>8.1332299999999993</v>
      </c>
      <c r="V129" s="13">
        <v>9.35</v>
      </c>
      <c r="W129" s="13">
        <v>10.2072</v>
      </c>
      <c r="X129" s="13">
        <v>35</v>
      </c>
      <c r="Y129" s="13">
        <v>14.413500000000001</v>
      </c>
      <c r="Z129" s="13">
        <v>27.45</v>
      </c>
      <c r="AA129" s="13"/>
      <c r="AB129" s="13">
        <v>1.4419299999999999</v>
      </c>
      <c r="AC129" s="13">
        <v>1.774</v>
      </c>
      <c r="AD129" s="13">
        <v>0.29199999999999998</v>
      </c>
      <c r="AE129" s="13">
        <v>1.33</v>
      </c>
      <c r="AF129" s="13">
        <v>3.18771</v>
      </c>
      <c r="AG129" s="13">
        <v>4.4320000000000004</v>
      </c>
      <c r="AH129" s="13">
        <v>377.64299999999997</v>
      </c>
      <c r="AI129" s="13"/>
      <c r="AJ129" s="13"/>
      <c r="AK129" s="13"/>
      <c r="AL129" s="13">
        <v>558</v>
      </c>
      <c r="AM129" s="13"/>
      <c r="AN129" s="13">
        <v>3.2843599999999999</v>
      </c>
      <c r="AO129" s="13"/>
      <c r="AP129" s="13">
        <v>4.524</v>
      </c>
      <c r="AQ129" s="13"/>
      <c r="AR129" s="13"/>
      <c r="AS129" s="13">
        <v>6.86</v>
      </c>
      <c r="AT129" s="13">
        <v>6.51</v>
      </c>
      <c r="AU129" s="13"/>
      <c r="AV129" s="13">
        <v>4</v>
      </c>
      <c r="AW129" s="13">
        <v>3.85</v>
      </c>
      <c r="AX129" s="13">
        <v>1.19</v>
      </c>
      <c r="AY129" s="13">
        <v>968.12900000000002</v>
      </c>
      <c r="AZ129" s="13">
        <v>1282</v>
      </c>
      <c r="BA129" s="13"/>
      <c r="BB129" s="13">
        <v>7.8280599999999998</v>
      </c>
      <c r="BC129" s="13">
        <v>9.86</v>
      </c>
      <c r="BD129" s="13">
        <v>96.6</v>
      </c>
      <c r="BE129" s="13">
        <v>14.590299999999999</v>
      </c>
      <c r="BF129" s="13">
        <v>16.5</v>
      </c>
      <c r="BG129" s="26">
        <v>53.5</v>
      </c>
    </row>
    <row r="130" spans="1:59" x14ac:dyDescent="0.2">
      <c r="A130" s="24">
        <v>44562</v>
      </c>
      <c r="B130" s="13">
        <v>0.30025000000000002</v>
      </c>
      <c r="C130" s="13"/>
      <c r="D130" s="13">
        <v>1.6719999999999999</v>
      </c>
      <c r="E130" s="13"/>
      <c r="F130" s="13">
        <v>687.82399999999996</v>
      </c>
      <c r="G130" s="13"/>
      <c r="H130" s="13"/>
      <c r="I130" s="13">
        <v>1410</v>
      </c>
      <c r="J130" s="13"/>
      <c r="K130" s="13"/>
      <c r="L130" s="13">
        <v>4.24</v>
      </c>
      <c r="M130" s="13"/>
      <c r="N130" s="13"/>
      <c r="O130" s="13">
        <v>5.79</v>
      </c>
      <c r="P130" s="13"/>
      <c r="Q130" s="13"/>
      <c r="R130" s="13">
        <v>97.4</v>
      </c>
      <c r="S130" s="13">
        <v>5.09</v>
      </c>
      <c r="T130" s="13">
        <v>2</v>
      </c>
      <c r="U130" s="13">
        <v>8.4716100000000001</v>
      </c>
      <c r="V130" s="13">
        <v>9.94</v>
      </c>
      <c r="W130" s="13">
        <v>3</v>
      </c>
      <c r="X130" s="13">
        <v>8</v>
      </c>
      <c r="Y130" s="13">
        <v>17.384799999999998</v>
      </c>
      <c r="Z130" s="13">
        <v>46.68</v>
      </c>
      <c r="AA130" s="13">
        <v>94.8</v>
      </c>
      <c r="AB130" s="13">
        <v>1.7271700000000001</v>
      </c>
      <c r="AC130" s="13">
        <v>3.577</v>
      </c>
      <c r="AD130" s="13">
        <v>0.22600000000000001</v>
      </c>
      <c r="AE130" s="13">
        <v>0.91</v>
      </c>
      <c r="AF130" s="13">
        <v>4.1340000000000003</v>
      </c>
      <c r="AG130" s="13">
        <v>5.9119999999999999</v>
      </c>
      <c r="AH130" s="13">
        <v>688.25</v>
      </c>
      <c r="AI130" s="13"/>
      <c r="AJ130" s="13"/>
      <c r="AK130" s="13"/>
      <c r="AL130" s="13">
        <v>2106</v>
      </c>
      <c r="AM130" s="13"/>
      <c r="AN130" s="13">
        <v>4.4342499999999996</v>
      </c>
      <c r="AO130" s="13"/>
      <c r="AP130" s="13">
        <v>6.5519999999999996</v>
      </c>
      <c r="AQ130" s="13"/>
      <c r="AR130" s="13">
        <v>2.7</v>
      </c>
      <c r="AS130" s="13">
        <v>6.86</v>
      </c>
      <c r="AT130" s="13">
        <v>6.21</v>
      </c>
      <c r="AU130" s="13">
        <v>6</v>
      </c>
      <c r="AV130" s="13">
        <v>1.77</v>
      </c>
      <c r="AW130" s="13">
        <v>1.49</v>
      </c>
      <c r="AX130" s="13">
        <v>0.86</v>
      </c>
      <c r="AY130" s="13">
        <v>1627.1</v>
      </c>
      <c r="AZ130" s="13">
        <v>4756</v>
      </c>
      <c r="BA130" s="13">
        <v>314</v>
      </c>
      <c r="BB130" s="13">
        <v>8.0561299999999996</v>
      </c>
      <c r="BC130" s="13">
        <v>16.239999999999998</v>
      </c>
      <c r="BD130" s="13">
        <v>94.4</v>
      </c>
      <c r="BE130" s="13">
        <v>12.9032</v>
      </c>
      <c r="BF130" s="13">
        <v>14.1</v>
      </c>
      <c r="BG130" s="26">
        <v>41.7</v>
      </c>
    </row>
    <row r="131" spans="1:59" x14ac:dyDescent="0.2">
      <c r="A131" s="24">
        <v>44593</v>
      </c>
      <c r="B131" s="13">
        <v>8.9615399999999998E-2</v>
      </c>
      <c r="C131" s="13"/>
      <c r="D131" s="13">
        <v>0.27700000000000002</v>
      </c>
      <c r="E131" s="13"/>
      <c r="F131" s="13">
        <v>461</v>
      </c>
      <c r="G131" s="13"/>
      <c r="H131" s="13"/>
      <c r="I131" s="13">
        <v>337</v>
      </c>
      <c r="J131" s="13"/>
      <c r="K131" s="13"/>
      <c r="L131" s="13">
        <v>3.64</v>
      </c>
      <c r="M131" s="13"/>
      <c r="N131" s="13"/>
      <c r="O131" s="13">
        <v>3.47</v>
      </c>
      <c r="P131" s="13"/>
      <c r="Q131" s="13"/>
      <c r="R131" s="13">
        <v>98.4</v>
      </c>
      <c r="S131" s="13">
        <v>4.2</v>
      </c>
      <c r="T131" s="13"/>
      <c r="U131" s="13">
        <v>8.2017900000000008</v>
      </c>
      <c r="V131" s="13">
        <v>8.93</v>
      </c>
      <c r="W131" s="13">
        <v>4</v>
      </c>
      <c r="X131" s="13">
        <v>4</v>
      </c>
      <c r="Y131" s="13">
        <v>11.4839</v>
      </c>
      <c r="Z131" s="13">
        <v>30.51</v>
      </c>
      <c r="AA131" s="13"/>
      <c r="AB131" s="13">
        <v>1.6037699999999999</v>
      </c>
      <c r="AC131" s="13">
        <v>3.4790000000000001</v>
      </c>
      <c r="AD131" s="13">
        <v>0.28799999999999998</v>
      </c>
      <c r="AE131" s="13">
        <v>1.35</v>
      </c>
      <c r="AF131" s="13">
        <v>3.15985</v>
      </c>
      <c r="AG131" s="13">
        <v>5.9740000000000002</v>
      </c>
      <c r="AH131" s="13">
        <v>324.846</v>
      </c>
      <c r="AI131" s="13"/>
      <c r="AJ131" s="13"/>
      <c r="AK131" s="13"/>
      <c r="AL131" s="13">
        <v>654</v>
      </c>
      <c r="AM131" s="13"/>
      <c r="AN131" s="13">
        <v>3.24946</v>
      </c>
      <c r="AO131" s="13"/>
      <c r="AP131" s="13">
        <v>6.117</v>
      </c>
      <c r="AQ131" s="13"/>
      <c r="AR131" s="13"/>
      <c r="AS131" s="13">
        <v>6.92</v>
      </c>
      <c r="AT131" s="13">
        <v>6.5</v>
      </c>
      <c r="AU131" s="13"/>
      <c r="AV131" s="13">
        <v>4.43</v>
      </c>
      <c r="AW131" s="13">
        <v>3.68</v>
      </c>
      <c r="AX131" s="13">
        <v>1.26</v>
      </c>
      <c r="AY131" s="13">
        <v>745.64300000000003</v>
      </c>
      <c r="AZ131" s="13">
        <v>465</v>
      </c>
      <c r="BA131" s="13"/>
      <c r="BB131" s="13">
        <v>5.5653600000000001</v>
      </c>
      <c r="BC131" s="13">
        <v>4.96</v>
      </c>
      <c r="BD131" s="13">
        <v>97.4</v>
      </c>
      <c r="BE131" s="13">
        <v>14.292899999999999</v>
      </c>
      <c r="BF131" s="13">
        <v>14.7</v>
      </c>
      <c r="BG131" s="26">
        <v>44</v>
      </c>
    </row>
    <row r="132" spans="1:59" x14ac:dyDescent="0.2">
      <c r="A132" s="24">
        <v>44621</v>
      </c>
      <c r="B132" s="13">
        <v>7.1230799999999997E-2</v>
      </c>
      <c r="C132" s="13"/>
      <c r="D132" s="13">
        <v>0.32</v>
      </c>
      <c r="E132" s="13"/>
      <c r="F132" s="13">
        <v>261.29399999999998</v>
      </c>
      <c r="G132" s="13"/>
      <c r="H132" s="13"/>
      <c r="I132" s="13">
        <v>1339</v>
      </c>
      <c r="J132" s="13"/>
      <c r="K132" s="13"/>
      <c r="L132" s="13">
        <v>2.5411800000000002</v>
      </c>
      <c r="M132" s="13"/>
      <c r="N132" s="13"/>
      <c r="O132" s="13">
        <v>6.71</v>
      </c>
      <c r="P132" s="13"/>
      <c r="Q132" s="13"/>
      <c r="R132" s="13">
        <v>99</v>
      </c>
      <c r="S132" s="13">
        <v>4.24</v>
      </c>
      <c r="T132" s="13"/>
      <c r="U132" s="13">
        <v>8.1474200000000003</v>
      </c>
      <c r="V132" s="13">
        <v>9.8800000000000008</v>
      </c>
      <c r="W132" s="13">
        <v>4</v>
      </c>
      <c r="X132" s="13">
        <v>4</v>
      </c>
      <c r="Y132" s="13">
        <v>12.5984</v>
      </c>
      <c r="Z132" s="13">
        <v>23.06</v>
      </c>
      <c r="AA132" s="13"/>
      <c r="AB132" s="13">
        <v>1.2473099999999999</v>
      </c>
      <c r="AC132" s="13">
        <v>1.7809999999999999</v>
      </c>
      <c r="AD132" s="13">
        <v>0.155</v>
      </c>
      <c r="AE132" s="13">
        <v>0.79</v>
      </c>
      <c r="AF132" s="13">
        <v>1.64269</v>
      </c>
      <c r="AG132" s="13">
        <v>2.5019999999999998</v>
      </c>
      <c r="AH132" s="13">
        <v>188.69200000000001</v>
      </c>
      <c r="AI132" s="13"/>
      <c r="AJ132" s="13"/>
      <c r="AK132" s="13"/>
      <c r="AL132" s="13">
        <v>383</v>
      </c>
      <c r="AM132" s="13"/>
      <c r="AN132" s="13">
        <v>1.7139200000000001</v>
      </c>
      <c r="AO132" s="13"/>
      <c r="AP132" s="13">
        <v>2.67</v>
      </c>
      <c r="AQ132" s="13"/>
      <c r="AR132" s="13"/>
      <c r="AS132" s="13">
        <v>7.15</v>
      </c>
      <c r="AT132" s="13">
        <v>6.43</v>
      </c>
      <c r="AU132" s="13"/>
      <c r="AV132" s="13">
        <v>1.94</v>
      </c>
      <c r="AW132" s="13">
        <v>1.89</v>
      </c>
      <c r="AX132" s="13">
        <v>1.04</v>
      </c>
      <c r="AY132" s="13">
        <v>389.51600000000002</v>
      </c>
      <c r="AZ132" s="13">
        <v>2037</v>
      </c>
      <c r="BA132" s="13"/>
      <c r="BB132" s="13">
        <v>3.5977399999999999</v>
      </c>
      <c r="BC132" s="13">
        <v>9.82</v>
      </c>
      <c r="BD132" s="13">
        <v>98.5</v>
      </c>
      <c r="BE132" s="13">
        <v>14.2226</v>
      </c>
      <c r="BF132" s="13">
        <v>15.4</v>
      </c>
      <c r="BG132" s="26">
        <v>35.1</v>
      </c>
    </row>
    <row r="133" spans="1:59" x14ac:dyDescent="0.2">
      <c r="A133" s="24">
        <v>44652</v>
      </c>
      <c r="B133" s="13"/>
      <c r="C133" s="13">
        <v>7.5307700000000005E-2</v>
      </c>
      <c r="D133" s="13"/>
      <c r="E133" s="13">
        <v>0.14399999999999999</v>
      </c>
      <c r="F133" s="13"/>
      <c r="G133" s="13">
        <v>285</v>
      </c>
      <c r="H133" s="13"/>
      <c r="I133" s="13"/>
      <c r="J133" s="13">
        <v>349</v>
      </c>
      <c r="K133" s="13"/>
      <c r="L133" s="13"/>
      <c r="M133" s="13">
        <v>2.9</v>
      </c>
      <c r="N133" s="13"/>
      <c r="O133" s="13"/>
      <c r="P133" s="13">
        <v>3.47</v>
      </c>
      <c r="Q133" s="13"/>
      <c r="R133" s="13">
        <v>99</v>
      </c>
      <c r="S133" s="13">
        <v>4.55</v>
      </c>
      <c r="T133" s="13">
        <v>1</v>
      </c>
      <c r="U133" s="13">
        <v>7.851</v>
      </c>
      <c r="V133" s="13">
        <v>8.86</v>
      </c>
      <c r="W133" s="13">
        <v>3.7077599999999999</v>
      </c>
      <c r="X133" s="13">
        <v>5</v>
      </c>
      <c r="Y133" s="13">
        <v>11.709300000000001</v>
      </c>
      <c r="Z133" s="13">
        <v>16.46</v>
      </c>
      <c r="AA133" s="13"/>
      <c r="AB133" s="13">
        <v>1.1879200000000001</v>
      </c>
      <c r="AC133" s="13">
        <v>1.694</v>
      </c>
      <c r="AD133" s="13">
        <v>0.23100000000000001</v>
      </c>
      <c r="AE133" s="13">
        <v>1.02</v>
      </c>
      <c r="AF133" s="13">
        <v>0.99838499999999997</v>
      </c>
      <c r="AG133" s="13">
        <v>1.647</v>
      </c>
      <c r="AH133" s="13"/>
      <c r="AI133" s="13"/>
      <c r="AJ133" s="13">
        <v>105.61499999999999</v>
      </c>
      <c r="AK133" s="13"/>
      <c r="AL133" s="13"/>
      <c r="AM133" s="13">
        <v>208</v>
      </c>
      <c r="AN133" s="13"/>
      <c r="AO133" s="13">
        <v>1.07369</v>
      </c>
      <c r="AP133" s="13"/>
      <c r="AQ133" s="13">
        <v>1.7909999999999999</v>
      </c>
      <c r="AR133" s="13">
        <v>2.9</v>
      </c>
      <c r="AS133" s="13">
        <v>7.17</v>
      </c>
      <c r="AT133" s="13">
        <v>6.87</v>
      </c>
      <c r="AU133" s="13">
        <v>5</v>
      </c>
      <c r="AV133" s="13">
        <v>2.78</v>
      </c>
      <c r="AW133" s="13">
        <v>2.66</v>
      </c>
      <c r="AX133" s="13">
        <v>1.27</v>
      </c>
      <c r="AY133" s="13">
        <v>482.2</v>
      </c>
      <c r="AZ133" s="13">
        <v>746</v>
      </c>
      <c r="BA133" s="13"/>
      <c r="BB133" s="13">
        <v>4.8460000000000001</v>
      </c>
      <c r="BC133" s="13">
        <v>7.13</v>
      </c>
      <c r="BD133" s="13">
        <v>98.3</v>
      </c>
      <c r="BE133" s="13">
        <v>14.93</v>
      </c>
      <c r="BF133" s="13">
        <v>15.9</v>
      </c>
      <c r="BG133" s="26">
        <v>46.9</v>
      </c>
    </row>
    <row r="134" spans="1:59" x14ac:dyDescent="0.2">
      <c r="A134" s="24">
        <v>44682</v>
      </c>
      <c r="B134" s="13"/>
      <c r="C134" s="13">
        <v>9.2615400000000001E-2</v>
      </c>
      <c r="D134" s="13"/>
      <c r="E134" s="13">
        <v>0.24199999999999999</v>
      </c>
      <c r="F134" s="13"/>
      <c r="G134" s="13">
        <v>244</v>
      </c>
      <c r="H134" s="13"/>
      <c r="I134" s="13"/>
      <c r="J134" s="13">
        <v>357</v>
      </c>
      <c r="K134" s="13"/>
      <c r="L134" s="13"/>
      <c r="M134" s="13">
        <v>2.64</v>
      </c>
      <c r="N134" s="13"/>
      <c r="O134" s="13"/>
      <c r="P134" s="13">
        <v>3.83</v>
      </c>
      <c r="Q134" s="13"/>
      <c r="R134" s="13">
        <v>99.1</v>
      </c>
      <c r="S134" s="13">
        <v>3.36</v>
      </c>
      <c r="T134" s="13"/>
      <c r="U134" s="13">
        <v>7.6009700000000002</v>
      </c>
      <c r="V134" s="13">
        <v>8.06</v>
      </c>
      <c r="W134" s="13">
        <v>5</v>
      </c>
      <c r="X134" s="13">
        <v>12</v>
      </c>
      <c r="Y134" s="13">
        <v>10.939</v>
      </c>
      <c r="Z134" s="13">
        <v>13.61</v>
      </c>
      <c r="AA134" s="13"/>
      <c r="AB134" s="13">
        <v>1.1630799999999999</v>
      </c>
      <c r="AC134" s="13">
        <v>1.3540000000000001</v>
      </c>
      <c r="AD134" s="13">
        <v>0.20599999999999999</v>
      </c>
      <c r="AE134" s="13">
        <v>1.53</v>
      </c>
      <c r="AF134" s="13">
        <v>0.50984600000000002</v>
      </c>
      <c r="AG134" s="13">
        <v>0.754</v>
      </c>
      <c r="AH134" s="13"/>
      <c r="AI134" s="13"/>
      <c r="AJ134" s="13">
        <v>56.307699999999997</v>
      </c>
      <c r="AK134" s="13"/>
      <c r="AL134" s="13"/>
      <c r="AM134" s="13">
        <v>96</v>
      </c>
      <c r="AN134" s="13"/>
      <c r="AO134" s="13">
        <v>0.60246200000000005</v>
      </c>
      <c r="AP134" s="13"/>
      <c r="AQ134" s="13">
        <v>0.93700000000000006</v>
      </c>
      <c r="AR134" s="13"/>
      <c r="AS134" s="13">
        <v>7.2</v>
      </c>
      <c r="AT134" s="13">
        <v>6.75</v>
      </c>
      <c r="AU134" s="13"/>
      <c r="AV134" s="13">
        <v>2.5299999999999998</v>
      </c>
      <c r="AW134" s="13">
        <v>2.5299999999999998</v>
      </c>
      <c r="AX134" s="13">
        <v>1.3</v>
      </c>
      <c r="AY134" s="13">
        <v>346.80599999999998</v>
      </c>
      <c r="AZ134" s="13">
        <v>453</v>
      </c>
      <c r="BA134" s="13"/>
      <c r="BB134" s="13">
        <v>3.7290299999999998</v>
      </c>
      <c r="BC134" s="13">
        <v>4.5999999999999996</v>
      </c>
      <c r="BD134" s="13">
        <v>98.7</v>
      </c>
      <c r="BE134" s="13">
        <v>16.2226</v>
      </c>
      <c r="BF134" s="13">
        <v>17.2</v>
      </c>
      <c r="BG134" s="26">
        <v>44.6</v>
      </c>
    </row>
    <row r="135" spans="1:59" x14ac:dyDescent="0.2">
      <c r="A135" s="24">
        <v>44713</v>
      </c>
      <c r="B135" s="13"/>
      <c r="C135" s="13">
        <v>9.2857099999999998E-2</v>
      </c>
      <c r="D135" s="13"/>
      <c r="E135" s="13">
        <v>0.151</v>
      </c>
      <c r="F135" s="13"/>
      <c r="G135" s="13"/>
      <c r="H135" s="13">
        <v>253.58799999999999</v>
      </c>
      <c r="I135" s="13"/>
      <c r="J135" s="13"/>
      <c r="K135" s="13">
        <v>303</v>
      </c>
      <c r="L135" s="13"/>
      <c r="M135" s="13"/>
      <c r="N135" s="13">
        <v>2.8317600000000001</v>
      </c>
      <c r="O135" s="13"/>
      <c r="P135" s="13"/>
      <c r="Q135" s="13">
        <v>3</v>
      </c>
      <c r="R135" s="13">
        <v>99</v>
      </c>
      <c r="S135" s="13">
        <v>3.1</v>
      </c>
      <c r="T135" s="13"/>
      <c r="U135" s="13">
        <v>7.0896699999999999</v>
      </c>
      <c r="V135" s="13">
        <v>8.0500000000000007</v>
      </c>
      <c r="W135" s="13">
        <v>3.11816</v>
      </c>
      <c r="X135" s="13">
        <v>4</v>
      </c>
      <c r="Y135" s="13">
        <v>10.5947</v>
      </c>
      <c r="Z135" s="13">
        <v>15.73</v>
      </c>
      <c r="AA135" s="13"/>
      <c r="AB135" s="13">
        <v>1.3080000000000001</v>
      </c>
      <c r="AC135" s="13">
        <v>1.472</v>
      </c>
      <c r="AD135" s="13">
        <v>0.17899999999999999</v>
      </c>
      <c r="AE135" s="13">
        <v>1.72</v>
      </c>
      <c r="AF135" s="13">
        <v>0.28778599999999999</v>
      </c>
      <c r="AG135" s="13">
        <v>0.39100000000000001</v>
      </c>
      <c r="AH135" s="13"/>
      <c r="AI135" s="13">
        <v>30.857099999999999</v>
      </c>
      <c r="AJ135" s="13"/>
      <c r="AK135" s="13">
        <v>40</v>
      </c>
      <c r="AL135" s="13"/>
      <c r="AM135" s="13"/>
      <c r="AN135" s="13"/>
      <c r="AO135" s="13">
        <v>0.38064300000000001</v>
      </c>
      <c r="AP135" s="13"/>
      <c r="AQ135" s="13">
        <v>0.50800000000000001</v>
      </c>
      <c r="AR135" s="13"/>
      <c r="AS135" s="13">
        <v>7.05</v>
      </c>
      <c r="AT135" s="13">
        <v>6.86</v>
      </c>
      <c r="AU135" s="13"/>
      <c r="AV135" s="13">
        <v>2.31</v>
      </c>
      <c r="AW135" s="13">
        <v>2.23</v>
      </c>
      <c r="AX135" s="13">
        <v>1.17</v>
      </c>
      <c r="AY135" s="13">
        <v>293.8</v>
      </c>
      <c r="AZ135" s="13">
        <v>347</v>
      </c>
      <c r="BA135" s="13"/>
      <c r="BB135" s="13">
        <v>3.3133300000000001</v>
      </c>
      <c r="BC135" s="13">
        <v>3.66</v>
      </c>
      <c r="BD135" s="13">
        <v>98.9</v>
      </c>
      <c r="BE135" s="13">
        <v>18.0867</v>
      </c>
      <c r="BF135" s="13">
        <v>19.2</v>
      </c>
      <c r="BG135" s="26">
        <v>35.6</v>
      </c>
    </row>
    <row r="136" spans="1:59" x14ac:dyDescent="0.2">
      <c r="A136" s="24">
        <v>44743</v>
      </c>
      <c r="B136" s="13"/>
      <c r="C136" s="13">
        <v>8.39231E-2</v>
      </c>
      <c r="D136" s="13"/>
      <c r="E136" s="13">
        <v>0.156</v>
      </c>
      <c r="F136" s="13"/>
      <c r="G136" s="13"/>
      <c r="H136" s="13">
        <v>192.11799999999999</v>
      </c>
      <c r="I136" s="13"/>
      <c r="J136" s="13"/>
      <c r="K136" s="13">
        <v>237</v>
      </c>
      <c r="L136" s="13"/>
      <c r="M136" s="13"/>
      <c r="N136" s="13">
        <v>2.7088199999999998</v>
      </c>
      <c r="O136" s="13"/>
      <c r="P136" s="13"/>
      <c r="Q136" s="13">
        <v>3.07</v>
      </c>
      <c r="R136" s="13">
        <v>99.3</v>
      </c>
      <c r="S136" s="13">
        <v>4.26</v>
      </c>
      <c r="T136" s="13">
        <v>0.8</v>
      </c>
      <c r="U136" s="13">
        <v>6.75387</v>
      </c>
      <c r="V136" s="13">
        <v>7.81</v>
      </c>
      <c r="W136" s="13">
        <v>4.8</v>
      </c>
      <c r="X136" s="13">
        <v>5.7</v>
      </c>
      <c r="Y136" s="13">
        <v>8.56419</v>
      </c>
      <c r="Z136" s="13">
        <v>9.64</v>
      </c>
      <c r="AA136" s="13"/>
      <c r="AB136" s="13">
        <v>1.4350000000000001</v>
      </c>
      <c r="AC136" s="13">
        <v>1.863</v>
      </c>
      <c r="AD136" s="13">
        <v>0.184</v>
      </c>
      <c r="AE136" s="13">
        <v>1.72</v>
      </c>
      <c r="AF136" s="13">
        <v>0.32746199999999998</v>
      </c>
      <c r="AG136" s="13">
        <v>0.66700000000000004</v>
      </c>
      <c r="AH136" s="13"/>
      <c r="AI136" s="13">
        <v>29.076899999999998</v>
      </c>
      <c r="AJ136" s="13"/>
      <c r="AK136" s="13">
        <v>29.1</v>
      </c>
      <c r="AL136" s="13"/>
      <c r="AM136" s="13"/>
      <c r="AN136" s="13"/>
      <c r="AO136" s="13">
        <v>0.411385</v>
      </c>
      <c r="AP136" s="13"/>
      <c r="AQ136" s="13">
        <v>0.74099999999999999</v>
      </c>
      <c r="AR136" s="13">
        <v>3.3</v>
      </c>
      <c r="AS136" s="13">
        <v>7.06</v>
      </c>
      <c r="AT136" s="13">
        <v>6.84</v>
      </c>
      <c r="AU136" s="13">
        <v>34</v>
      </c>
      <c r="AV136" s="13">
        <v>0.67</v>
      </c>
      <c r="AW136" s="13">
        <v>0.74</v>
      </c>
      <c r="AX136" s="13">
        <v>1.69</v>
      </c>
      <c r="AY136" s="13">
        <v>297.90300000000002</v>
      </c>
      <c r="AZ136" s="13">
        <v>338</v>
      </c>
      <c r="BA136" s="13"/>
      <c r="BB136" s="13">
        <v>4.18065</v>
      </c>
      <c r="BC136" s="13">
        <v>4.83</v>
      </c>
      <c r="BD136" s="13">
        <v>98.9</v>
      </c>
      <c r="BE136" s="13">
        <v>20.093499999999999</v>
      </c>
      <c r="BF136" s="13">
        <v>21.4</v>
      </c>
      <c r="BG136" s="26">
        <v>38.200000000000003</v>
      </c>
    </row>
    <row r="137" spans="1:59" x14ac:dyDescent="0.2">
      <c r="A137" s="24">
        <v>44774</v>
      </c>
      <c r="B137" s="13"/>
      <c r="C137" s="13">
        <v>0.11264299999999999</v>
      </c>
      <c r="D137" s="13"/>
      <c r="E137" s="13">
        <v>0.20200000000000001</v>
      </c>
      <c r="F137" s="13"/>
      <c r="G137" s="13"/>
      <c r="H137" s="13">
        <v>197.55600000000001</v>
      </c>
      <c r="I137" s="13"/>
      <c r="J137" s="13"/>
      <c r="K137" s="13">
        <v>221</v>
      </c>
      <c r="L137" s="13"/>
      <c r="M137" s="13"/>
      <c r="N137" s="13">
        <v>2.9411100000000001</v>
      </c>
      <c r="O137" s="13"/>
      <c r="P137" s="13"/>
      <c r="Q137" s="13">
        <v>3.39</v>
      </c>
      <c r="R137" s="13">
        <v>99.2</v>
      </c>
      <c r="S137" s="13">
        <v>4.1500000000000004</v>
      </c>
      <c r="T137" s="13"/>
      <c r="U137" s="13">
        <v>6.1783900000000003</v>
      </c>
      <c r="V137" s="13">
        <v>6.8</v>
      </c>
      <c r="W137" s="13">
        <v>10.916600000000001</v>
      </c>
      <c r="X137" s="13">
        <v>11</v>
      </c>
      <c r="Y137" s="13">
        <v>8.1048399999999994</v>
      </c>
      <c r="Z137" s="13">
        <v>9.4499999999999993</v>
      </c>
      <c r="AA137" s="13"/>
      <c r="AB137" s="13">
        <v>1.81436</v>
      </c>
      <c r="AC137" s="13">
        <v>2.3809999999999998</v>
      </c>
      <c r="AD137" s="13">
        <v>0.17399999999999999</v>
      </c>
      <c r="AE137" s="13">
        <v>1.81</v>
      </c>
      <c r="AF137" s="13">
        <v>0.55342899999999995</v>
      </c>
      <c r="AG137" s="13">
        <v>0.877</v>
      </c>
      <c r="AH137" s="13"/>
      <c r="AI137" s="13">
        <v>44.928600000000003</v>
      </c>
      <c r="AJ137" s="13"/>
      <c r="AK137" s="13">
        <v>68</v>
      </c>
      <c r="AL137" s="13"/>
      <c r="AM137" s="13"/>
      <c r="AN137" s="13"/>
      <c r="AO137" s="13">
        <v>0.66607099999999997</v>
      </c>
      <c r="AP137" s="13"/>
      <c r="AQ137" s="13">
        <v>1.0029999999999999</v>
      </c>
      <c r="AR137" s="13"/>
      <c r="AS137" s="13">
        <v>7.04</v>
      </c>
      <c r="AT137" s="13">
        <v>6.81</v>
      </c>
      <c r="AU137" s="13"/>
      <c r="AV137" s="13">
        <v>5.25</v>
      </c>
      <c r="AW137" s="13">
        <v>5.25</v>
      </c>
      <c r="AX137" s="13">
        <v>1.54</v>
      </c>
      <c r="AY137" s="13">
        <v>250.12899999999999</v>
      </c>
      <c r="AZ137" s="13">
        <v>320</v>
      </c>
      <c r="BA137" s="13"/>
      <c r="BB137" s="13">
        <v>3.7119399999999998</v>
      </c>
      <c r="BC137" s="13">
        <v>4.7699999999999996</v>
      </c>
      <c r="BD137" s="13">
        <v>99.1</v>
      </c>
      <c r="BE137" s="13">
        <v>21.738700000000001</v>
      </c>
      <c r="BF137" s="13">
        <v>22.2</v>
      </c>
      <c r="BG137" s="26">
        <v>43.5</v>
      </c>
    </row>
    <row r="138" spans="1:59" x14ac:dyDescent="0.2">
      <c r="A138" s="24">
        <v>44805</v>
      </c>
      <c r="B138" s="13"/>
      <c r="C138" s="13">
        <v>7.9538499999999998E-2</v>
      </c>
      <c r="D138" s="13"/>
      <c r="E138" s="13">
        <v>0.122</v>
      </c>
      <c r="F138" s="13"/>
      <c r="G138" s="13"/>
      <c r="H138" s="13">
        <v>205.55600000000001</v>
      </c>
      <c r="I138" s="13"/>
      <c r="J138" s="13"/>
      <c r="K138" s="13">
        <v>212</v>
      </c>
      <c r="L138" s="13"/>
      <c r="M138" s="13"/>
      <c r="N138" s="13">
        <v>2.9044400000000001</v>
      </c>
      <c r="O138" s="13"/>
      <c r="P138" s="13"/>
      <c r="Q138" s="13">
        <v>3.07</v>
      </c>
      <c r="R138" s="13">
        <v>99.1</v>
      </c>
      <c r="S138" s="13">
        <v>5.38</v>
      </c>
      <c r="T138" s="13"/>
      <c r="U138" s="13">
        <v>6.1333299999999999</v>
      </c>
      <c r="V138" s="13">
        <v>6.58</v>
      </c>
      <c r="W138" s="13">
        <v>12</v>
      </c>
      <c r="X138" s="13">
        <v>15</v>
      </c>
      <c r="Y138" s="13">
        <v>8.3663299999999996</v>
      </c>
      <c r="Z138" s="13">
        <v>10.31</v>
      </c>
      <c r="AA138" s="13"/>
      <c r="AB138" s="13">
        <v>1.5583100000000001</v>
      </c>
      <c r="AC138" s="13">
        <v>1.9930000000000001</v>
      </c>
      <c r="AD138" s="13">
        <v>0.217</v>
      </c>
      <c r="AE138" s="13">
        <v>1.98</v>
      </c>
      <c r="AF138" s="13">
        <v>0.48099999999999998</v>
      </c>
      <c r="AG138" s="13">
        <v>0.621</v>
      </c>
      <c r="AH138" s="13"/>
      <c r="AI138" s="13">
        <v>39.692300000000003</v>
      </c>
      <c r="AJ138" s="13"/>
      <c r="AK138" s="13">
        <v>39.69</v>
      </c>
      <c r="AL138" s="13"/>
      <c r="AM138" s="13"/>
      <c r="AN138" s="13"/>
      <c r="AO138" s="13">
        <v>0.56053799999999998</v>
      </c>
      <c r="AP138" s="13"/>
      <c r="AQ138" s="13">
        <v>0.69199999999999995</v>
      </c>
      <c r="AR138" s="13"/>
      <c r="AS138" s="13">
        <v>7.06</v>
      </c>
      <c r="AT138" s="13">
        <v>6.82</v>
      </c>
      <c r="AU138" s="13"/>
      <c r="AV138" s="13">
        <v>2.82</v>
      </c>
      <c r="AW138" s="13">
        <v>2.74</v>
      </c>
      <c r="AX138" s="13">
        <v>1.54</v>
      </c>
      <c r="AY138" s="13">
        <v>206.7</v>
      </c>
      <c r="AZ138" s="13">
        <v>228</v>
      </c>
      <c r="BA138" s="13"/>
      <c r="BB138" s="13">
        <v>2.9533299999999998</v>
      </c>
      <c r="BC138" s="13">
        <v>3.26</v>
      </c>
      <c r="BD138" s="13">
        <v>99.2</v>
      </c>
      <c r="BE138" s="13">
        <v>21.72</v>
      </c>
      <c r="BF138" s="13">
        <v>22.5</v>
      </c>
      <c r="BG138" s="26">
        <v>43.7</v>
      </c>
    </row>
    <row r="139" spans="1:59" ht="16" x14ac:dyDescent="0.2">
      <c r="A139" s="24">
        <v>44835</v>
      </c>
      <c r="B139" s="13"/>
      <c r="C139" s="13">
        <v>0.14141699999999999</v>
      </c>
      <c r="D139" s="13"/>
      <c r="E139" s="13">
        <v>0.217</v>
      </c>
      <c r="F139" s="13"/>
      <c r="G139" s="13">
        <v>226.29400000000001</v>
      </c>
      <c r="H139" s="13"/>
      <c r="I139" s="13"/>
      <c r="J139" s="13">
        <v>311</v>
      </c>
      <c r="K139" s="13"/>
      <c r="L139" s="13"/>
      <c r="M139" s="13">
        <v>2.9535300000000002</v>
      </c>
      <c r="N139" s="13"/>
      <c r="O139" s="13"/>
      <c r="P139" s="13">
        <v>3.69</v>
      </c>
      <c r="Q139" s="13"/>
      <c r="R139" s="13">
        <v>99.1</v>
      </c>
      <c r="S139" s="13">
        <v>5.39</v>
      </c>
      <c r="T139" s="13" t="s">
        <v>103</v>
      </c>
      <c r="U139" s="13">
        <v>6.6748399999999997</v>
      </c>
      <c r="V139" s="13">
        <v>7.29</v>
      </c>
      <c r="W139" s="13">
        <v>5</v>
      </c>
      <c r="X139" s="13">
        <v>9</v>
      </c>
      <c r="Y139" s="13">
        <v>9.2083899999999996</v>
      </c>
      <c r="Z139" s="13">
        <v>13.48</v>
      </c>
      <c r="AA139" s="13"/>
      <c r="AB139" s="13">
        <v>1.51183</v>
      </c>
      <c r="AC139" s="13">
        <v>1.964</v>
      </c>
      <c r="AD139" s="13">
        <v>0.255</v>
      </c>
      <c r="AE139" s="13">
        <v>1.86</v>
      </c>
      <c r="AF139" s="13">
        <v>1.0069999999999999</v>
      </c>
      <c r="AG139" s="13">
        <v>1.333</v>
      </c>
      <c r="AH139" s="13"/>
      <c r="AI139" s="13"/>
      <c r="AJ139" s="13">
        <v>86.583299999999994</v>
      </c>
      <c r="AK139" s="13"/>
      <c r="AL139" s="13"/>
      <c r="AM139" s="13">
        <v>129</v>
      </c>
      <c r="AN139" s="13"/>
      <c r="AO139" s="13">
        <v>1.14842</v>
      </c>
      <c r="AP139" s="13"/>
      <c r="AQ139" s="13">
        <v>1.474</v>
      </c>
      <c r="AR139" s="13" t="s">
        <v>104</v>
      </c>
      <c r="AS139" s="13">
        <v>7.09</v>
      </c>
      <c r="AT139" s="13">
        <v>6.42</v>
      </c>
      <c r="AU139" s="13">
        <v>20</v>
      </c>
      <c r="AV139" s="13">
        <v>4.08</v>
      </c>
      <c r="AW139" s="13">
        <v>4.41</v>
      </c>
      <c r="AX139" s="13">
        <v>1.01</v>
      </c>
      <c r="AY139" s="13">
        <v>276</v>
      </c>
      <c r="AZ139" s="13">
        <v>430</v>
      </c>
      <c r="BA139" s="13"/>
      <c r="BB139" s="13">
        <v>3.4258099999999998</v>
      </c>
      <c r="BC139" s="13">
        <v>4.8600000000000003</v>
      </c>
      <c r="BD139" s="13">
        <v>99</v>
      </c>
      <c r="BE139" s="13">
        <v>20.409700000000001</v>
      </c>
      <c r="BF139" s="13">
        <v>21.4</v>
      </c>
      <c r="BG139" s="26">
        <v>48.3</v>
      </c>
    </row>
    <row r="140" spans="1:59" x14ac:dyDescent="0.2">
      <c r="A140" s="24">
        <v>44866</v>
      </c>
      <c r="B140" s="13">
        <v>1.9718599999999999</v>
      </c>
      <c r="C140" s="13"/>
      <c r="D140" s="13">
        <v>7.72</v>
      </c>
      <c r="E140" s="13"/>
      <c r="F140" s="13">
        <v>513</v>
      </c>
      <c r="G140" s="13"/>
      <c r="H140" s="13"/>
      <c r="I140" s="13">
        <v>645</v>
      </c>
      <c r="J140" s="13"/>
      <c r="K140" s="13"/>
      <c r="L140" s="13">
        <v>4.8929400000000003</v>
      </c>
      <c r="M140" s="13"/>
      <c r="N140" s="13"/>
      <c r="O140" s="13">
        <v>5.65</v>
      </c>
      <c r="P140" s="13"/>
      <c r="Q140" s="13"/>
      <c r="R140" s="13">
        <v>98.1</v>
      </c>
      <c r="S140" s="13">
        <v>3.95</v>
      </c>
      <c r="T140" s="13"/>
      <c r="U140" s="13">
        <v>6.5843299999999996</v>
      </c>
      <c r="V140" s="13">
        <v>7.76</v>
      </c>
      <c r="W140" s="13">
        <v>8.8214600000000001</v>
      </c>
      <c r="X140" s="13">
        <v>8</v>
      </c>
      <c r="Y140" s="13">
        <v>11.657299999999999</v>
      </c>
      <c r="Z140" s="13">
        <v>25.21</v>
      </c>
      <c r="AA140" s="13"/>
      <c r="AB140" s="13">
        <v>3.4802900000000001</v>
      </c>
      <c r="AC140" s="13">
        <v>9.7159999999999993</v>
      </c>
      <c r="AD140" s="13">
        <v>0.16400000000000001</v>
      </c>
      <c r="AE140" s="13">
        <v>1.2</v>
      </c>
      <c r="AF140" s="13">
        <v>6.6324300000000003</v>
      </c>
      <c r="AG140" s="13">
        <v>7.5519999999999996</v>
      </c>
      <c r="AH140" s="13">
        <v>774.5</v>
      </c>
      <c r="AI140" s="13"/>
      <c r="AJ140" s="13"/>
      <c r="AK140" s="13"/>
      <c r="AL140" s="13">
        <v>1564</v>
      </c>
      <c r="AM140" s="13"/>
      <c r="AN140" s="13">
        <v>8.6042900000000007</v>
      </c>
      <c r="AO140" s="13"/>
      <c r="AP140" s="13">
        <v>14.612</v>
      </c>
      <c r="AQ140" s="13"/>
      <c r="AR140" s="13"/>
      <c r="AS140" s="13">
        <v>6.82</v>
      </c>
      <c r="AT140" s="13">
        <v>6.44</v>
      </c>
      <c r="AU140" s="13"/>
      <c r="AV140" s="13">
        <v>3.43</v>
      </c>
      <c r="AW140" s="13">
        <v>3.3</v>
      </c>
      <c r="AX140" s="13">
        <v>1.31</v>
      </c>
      <c r="AY140" s="13">
        <v>647.43299999999999</v>
      </c>
      <c r="AZ140" s="13">
        <v>721</v>
      </c>
      <c r="BA140" s="13"/>
      <c r="BB140" s="13">
        <v>6.3066700000000004</v>
      </c>
      <c r="BC140" s="13">
        <v>7.8</v>
      </c>
      <c r="BD140" s="13">
        <v>97.5</v>
      </c>
      <c r="BE140" s="13">
        <v>16.98</v>
      </c>
      <c r="BF140" s="13">
        <v>18.7</v>
      </c>
      <c r="BG140" s="26">
        <v>31</v>
      </c>
    </row>
    <row r="141" spans="1:59" x14ac:dyDescent="0.2">
      <c r="A141" s="24">
        <v>44896</v>
      </c>
      <c r="B141" s="13">
        <v>2.4003100000000002</v>
      </c>
      <c r="C141" s="13"/>
      <c r="D141" s="13">
        <v>5.4790000000000001</v>
      </c>
      <c r="E141" s="13"/>
      <c r="F141" s="13">
        <v>816.27800000000002</v>
      </c>
      <c r="G141" s="13"/>
      <c r="H141" s="13"/>
      <c r="I141" s="13">
        <v>912</v>
      </c>
      <c r="J141" s="13"/>
      <c r="K141" s="13"/>
      <c r="L141" s="13">
        <v>7.9127799999999997</v>
      </c>
      <c r="M141" s="13"/>
      <c r="N141" s="13"/>
      <c r="O141" s="13">
        <v>9.1999999999999993</v>
      </c>
      <c r="P141" s="13"/>
      <c r="Q141" s="13"/>
      <c r="R141" s="13">
        <v>96.9</v>
      </c>
      <c r="S141" s="13">
        <v>7.17</v>
      </c>
      <c r="T141" s="13"/>
      <c r="U141" s="13">
        <v>6.7893499999999998</v>
      </c>
      <c r="V141" s="13">
        <v>7.45</v>
      </c>
      <c r="W141" s="13">
        <v>12.870699999999999</v>
      </c>
      <c r="X141" s="13">
        <v>20</v>
      </c>
      <c r="Y141" s="13">
        <v>12.754799999999999</v>
      </c>
      <c r="Z141" s="13">
        <v>23.35</v>
      </c>
      <c r="AA141" s="13"/>
      <c r="AB141" s="13">
        <v>5.09185</v>
      </c>
      <c r="AC141" s="13">
        <v>9.2149999999999999</v>
      </c>
      <c r="AD141" s="13">
        <v>0.29399999999999998</v>
      </c>
      <c r="AE141" s="13">
        <v>1.68</v>
      </c>
      <c r="AF141" s="13">
        <v>6.2768499999999996</v>
      </c>
      <c r="AG141" s="13">
        <v>7.5010000000000003</v>
      </c>
      <c r="AH141" s="13">
        <v>897.154</v>
      </c>
      <c r="AI141" s="13"/>
      <c r="AJ141" s="13"/>
      <c r="AK141" s="13"/>
      <c r="AL141" s="13">
        <v>1276</v>
      </c>
      <c r="AM141" s="13"/>
      <c r="AN141" s="13">
        <v>8.6771499999999993</v>
      </c>
      <c r="AO141" s="13"/>
      <c r="AP141" s="13">
        <v>12.459</v>
      </c>
      <c r="AQ141" s="13"/>
      <c r="AR141" s="13"/>
      <c r="AS141" s="13">
        <v>6.76</v>
      </c>
      <c r="AT141" s="13">
        <v>6.26</v>
      </c>
      <c r="AU141" s="13"/>
      <c r="AV141" s="13">
        <v>3.65</v>
      </c>
      <c r="AW141" s="13">
        <v>3.36</v>
      </c>
      <c r="AX141" s="13">
        <v>1.25</v>
      </c>
      <c r="AY141" s="13">
        <v>948.19399999999996</v>
      </c>
      <c r="AZ141" s="13">
        <v>1110</v>
      </c>
      <c r="BA141" s="13"/>
      <c r="BB141" s="13">
        <v>9.2177399999999992</v>
      </c>
      <c r="BC141" s="13">
        <v>10.98</v>
      </c>
      <c r="BD141" s="13">
        <v>96.4</v>
      </c>
      <c r="BE141" s="13">
        <v>14.477399999999999</v>
      </c>
      <c r="BF141" s="13">
        <v>15.5</v>
      </c>
      <c r="BG141" s="26">
        <v>51.3</v>
      </c>
    </row>
    <row r="142" spans="1:59" x14ac:dyDescent="0.2">
      <c r="A142" s="24">
        <v>44927</v>
      </c>
      <c r="B142" s="13">
        <v>2.4416899999999999</v>
      </c>
      <c r="C142" s="13"/>
      <c r="D142" s="13">
        <v>4.8070000000000004</v>
      </c>
      <c r="E142" s="13"/>
      <c r="F142" s="13">
        <v>600.27800000000002</v>
      </c>
      <c r="G142" s="13"/>
      <c r="H142" s="13"/>
      <c r="I142" s="13">
        <v>723</v>
      </c>
      <c r="J142" s="13"/>
      <c r="K142" s="13"/>
      <c r="L142" s="13">
        <v>5.7794400000000001</v>
      </c>
      <c r="M142" s="13"/>
      <c r="N142" s="13"/>
      <c r="O142" s="13">
        <v>6.71</v>
      </c>
      <c r="P142" s="13"/>
      <c r="Q142" s="13"/>
      <c r="R142" s="13">
        <v>98</v>
      </c>
      <c r="S142" s="13">
        <v>5.41</v>
      </c>
      <c r="T142" s="13">
        <v>1</v>
      </c>
      <c r="U142" s="13">
        <v>6.85581</v>
      </c>
      <c r="V142" s="13">
        <v>7.4</v>
      </c>
      <c r="W142" s="13">
        <v>5.9968899999999996</v>
      </c>
      <c r="X142" s="13">
        <v>8</v>
      </c>
      <c r="Y142" s="13">
        <v>12.3977</v>
      </c>
      <c r="Z142" s="13">
        <v>15.07</v>
      </c>
      <c r="AA142" s="13">
        <v>87.2</v>
      </c>
      <c r="AB142" s="13">
        <v>4.5207699999999997</v>
      </c>
      <c r="AC142" s="13">
        <v>7.48</v>
      </c>
      <c r="AD142" s="13">
        <v>0.157</v>
      </c>
      <c r="AE142" s="13">
        <v>1.31</v>
      </c>
      <c r="AF142" s="13">
        <v>6.2417699999999998</v>
      </c>
      <c r="AG142" s="13">
        <v>7.548</v>
      </c>
      <c r="AH142" s="13">
        <v>921.38499999999999</v>
      </c>
      <c r="AI142" s="13"/>
      <c r="AJ142" s="13"/>
      <c r="AK142" s="13"/>
      <c r="AL142" s="13">
        <v>1159</v>
      </c>
      <c r="AM142" s="13"/>
      <c r="AN142" s="13">
        <v>8.6834600000000002</v>
      </c>
      <c r="AO142" s="13"/>
      <c r="AP142" s="13">
        <v>11.055999999999999</v>
      </c>
      <c r="AQ142" s="13"/>
      <c r="AR142" s="13">
        <v>1.9</v>
      </c>
      <c r="AS142" s="13">
        <v>6.71</v>
      </c>
      <c r="AT142" s="13">
        <v>6.32</v>
      </c>
      <c r="AU142" s="13">
        <v>31</v>
      </c>
      <c r="AV142" s="13">
        <v>3.66</v>
      </c>
      <c r="AW142" s="13">
        <v>3.64</v>
      </c>
      <c r="AX142" s="13">
        <v>1.1200000000000001</v>
      </c>
      <c r="AY142" s="13">
        <v>540.64499999999998</v>
      </c>
      <c r="AZ142" s="13">
        <v>665</v>
      </c>
      <c r="BA142" s="13">
        <v>310</v>
      </c>
      <c r="BB142" s="13">
        <v>5.1912900000000004</v>
      </c>
      <c r="BC142" s="13">
        <v>6.13</v>
      </c>
      <c r="BD142" s="13">
        <v>98.1</v>
      </c>
      <c r="BE142" s="13">
        <v>14.2613</v>
      </c>
      <c r="BF142" s="13">
        <v>14.8</v>
      </c>
      <c r="BG142" s="26">
        <v>46</v>
      </c>
    </row>
    <row r="143" spans="1:59" x14ac:dyDescent="0.2">
      <c r="A143" s="24">
        <v>44958</v>
      </c>
      <c r="B143" s="13">
        <v>1.4115800000000001</v>
      </c>
      <c r="C143" s="13"/>
      <c r="D143" s="13">
        <v>4.093</v>
      </c>
      <c r="E143" s="13"/>
      <c r="F143" s="13">
        <v>305.92899999999997</v>
      </c>
      <c r="G143" s="13"/>
      <c r="H143" s="13"/>
      <c r="I143" s="13">
        <v>409</v>
      </c>
      <c r="J143" s="13"/>
      <c r="K143" s="13"/>
      <c r="L143" s="13">
        <v>3.30071</v>
      </c>
      <c r="M143" s="13"/>
      <c r="N143" s="13"/>
      <c r="O143" s="13">
        <v>3.9</v>
      </c>
      <c r="P143" s="13"/>
      <c r="Q143" s="13"/>
      <c r="R143" s="13">
        <v>98.8</v>
      </c>
      <c r="S143" s="13">
        <v>4.79</v>
      </c>
      <c r="T143" s="13"/>
      <c r="U143" s="13">
        <v>7.1050000000000004</v>
      </c>
      <c r="V143" s="13">
        <v>8.3800000000000008</v>
      </c>
      <c r="W143" s="13">
        <v>2</v>
      </c>
      <c r="X143" s="13">
        <v>4</v>
      </c>
      <c r="Y143" s="13">
        <v>10.785</v>
      </c>
      <c r="Z143" s="13">
        <v>14.07</v>
      </c>
      <c r="AA143" s="13"/>
      <c r="AB143" s="13">
        <v>3.3024200000000001</v>
      </c>
      <c r="AC143" s="13">
        <v>6.01</v>
      </c>
      <c r="AD143" s="13">
        <v>0.20899999999999999</v>
      </c>
      <c r="AE143" s="13">
        <v>1.71</v>
      </c>
      <c r="AF143" s="13">
        <v>5.0754999999999999</v>
      </c>
      <c r="AG143" s="13">
        <v>7.2370000000000001</v>
      </c>
      <c r="AH143" s="13">
        <v>603.5</v>
      </c>
      <c r="AI143" s="13"/>
      <c r="AJ143" s="13"/>
      <c r="AK143" s="13"/>
      <c r="AL143" s="13">
        <v>1098</v>
      </c>
      <c r="AM143" s="13"/>
      <c r="AN143" s="13">
        <v>6.4870799999999997</v>
      </c>
      <c r="AO143" s="13"/>
      <c r="AP143" s="13">
        <v>11.288</v>
      </c>
      <c r="AQ143" s="13"/>
      <c r="AR143" s="13"/>
      <c r="AS143" s="13">
        <v>6.87</v>
      </c>
      <c r="AT143" s="13">
        <v>6.3</v>
      </c>
      <c r="AU143" s="13"/>
      <c r="AV143" s="13">
        <v>4.05</v>
      </c>
      <c r="AW143" s="13">
        <v>4.17</v>
      </c>
      <c r="AX143" s="13">
        <v>1.17</v>
      </c>
      <c r="AY143" s="13">
        <v>297.39299999999997</v>
      </c>
      <c r="AZ143" s="13">
        <v>367</v>
      </c>
      <c r="BA143" s="13"/>
      <c r="BB143" s="13">
        <v>3.2692899999999998</v>
      </c>
      <c r="BC143" s="13">
        <v>3.72</v>
      </c>
      <c r="BD143" s="13">
        <v>98.9</v>
      </c>
      <c r="BE143" s="13">
        <v>14.278600000000001</v>
      </c>
      <c r="BF143" s="13">
        <v>14.6</v>
      </c>
      <c r="BG143" s="26">
        <v>41.9</v>
      </c>
    </row>
    <row r="144" spans="1:59" x14ac:dyDescent="0.2">
      <c r="A144" s="24">
        <v>44986</v>
      </c>
      <c r="B144" s="13">
        <v>0.48871399999999998</v>
      </c>
      <c r="C144" s="13"/>
      <c r="D144" s="13">
        <v>5.3470000000000004</v>
      </c>
      <c r="E144" s="13"/>
      <c r="F144" s="13">
        <v>367.73700000000002</v>
      </c>
      <c r="G144" s="13"/>
      <c r="H144" s="13"/>
      <c r="I144" s="13">
        <v>412</v>
      </c>
      <c r="J144" s="13"/>
      <c r="K144" s="13"/>
      <c r="L144" s="13">
        <v>3.95947</v>
      </c>
      <c r="M144" s="13"/>
      <c r="N144" s="13"/>
      <c r="O144" s="13">
        <v>4.34</v>
      </c>
      <c r="P144" s="13"/>
      <c r="Q144" s="13"/>
      <c r="R144" s="13">
        <v>98.6</v>
      </c>
      <c r="S144" s="13">
        <v>6.33</v>
      </c>
      <c r="T144" s="13"/>
      <c r="U144" s="13">
        <v>7.18</v>
      </c>
      <c r="V144" s="13">
        <v>8.27</v>
      </c>
      <c r="W144" s="13">
        <v>3</v>
      </c>
      <c r="X144" s="13">
        <v>6</v>
      </c>
      <c r="Y144" s="13">
        <v>11.141299999999999</v>
      </c>
      <c r="Z144" s="13">
        <v>13.64</v>
      </c>
      <c r="AA144" s="13"/>
      <c r="AB144" s="13">
        <v>2.2092900000000002</v>
      </c>
      <c r="AC144" s="13">
        <v>7.0439999999999996</v>
      </c>
      <c r="AD144" s="13">
        <v>0.20899999999999999</v>
      </c>
      <c r="AE144" s="13">
        <v>1.39</v>
      </c>
      <c r="AF144" s="13">
        <v>2.58914</v>
      </c>
      <c r="AG144" s="13">
        <v>4.4130000000000003</v>
      </c>
      <c r="AH144" s="13">
        <v>279.42899999999997</v>
      </c>
      <c r="AI144" s="13"/>
      <c r="AJ144" s="13"/>
      <c r="AK144" s="13"/>
      <c r="AL144" s="13">
        <v>859</v>
      </c>
      <c r="AM144" s="13"/>
      <c r="AN144" s="13">
        <v>3.0778599999999998</v>
      </c>
      <c r="AO144" s="13"/>
      <c r="AP144" s="13">
        <v>9.76</v>
      </c>
      <c r="AQ144" s="13"/>
      <c r="AR144" s="13"/>
      <c r="AS144" s="13">
        <v>6.8</v>
      </c>
      <c r="AT144" s="13">
        <v>6.5</v>
      </c>
      <c r="AU144" s="13"/>
      <c r="AV144" s="13">
        <v>3.8</v>
      </c>
      <c r="AW144" s="13">
        <v>3.79</v>
      </c>
      <c r="AX144" s="13">
        <v>1.1599999999999999</v>
      </c>
      <c r="AY144" s="13">
        <v>331.29</v>
      </c>
      <c r="AZ144" s="13">
        <v>363</v>
      </c>
      <c r="BA144" s="13"/>
      <c r="BB144" s="13">
        <v>3.5677400000000001</v>
      </c>
      <c r="BC144" s="13">
        <v>3.74</v>
      </c>
      <c r="BD144" s="13">
        <v>98.9</v>
      </c>
      <c r="BE144" s="13">
        <v>14.1774</v>
      </c>
      <c r="BF144" s="13">
        <v>15.2</v>
      </c>
      <c r="BG144" s="26">
        <v>49</v>
      </c>
    </row>
    <row r="145" spans="1:59" ht="16" x14ac:dyDescent="0.2">
      <c r="A145" s="24">
        <v>45017</v>
      </c>
      <c r="B145" s="13"/>
      <c r="C145" s="13">
        <v>0.108769</v>
      </c>
      <c r="D145" s="13"/>
      <c r="E145" s="13">
        <v>0.23400000000000001</v>
      </c>
      <c r="F145" s="13"/>
      <c r="G145" s="13">
        <v>363.18799999999999</v>
      </c>
      <c r="H145" s="13"/>
      <c r="I145" s="13"/>
      <c r="J145" s="13">
        <v>414</v>
      </c>
      <c r="K145" s="13"/>
      <c r="L145" s="13"/>
      <c r="M145" s="13">
        <v>3.55063</v>
      </c>
      <c r="N145" s="13"/>
      <c r="O145" s="13"/>
      <c r="P145" s="13">
        <v>3.81</v>
      </c>
      <c r="Q145" s="13"/>
      <c r="R145" s="13">
        <v>98.5</v>
      </c>
      <c r="S145" s="13">
        <v>6.34</v>
      </c>
      <c r="T145" s="13" t="s">
        <v>103</v>
      </c>
      <c r="U145" s="13">
        <v>7.1369999999999996</v>
      </c>
      <c r="V145" s="13">
        <v>7.7</v>
      </c>
      <c r="W145" s="13">
        <v>3</v>
      </c>
      <c r="X145" s="13">
        <v>4</v>
      </c>
      <c r="Y145" s="13">
        <v>12.132999999999999</v>
      </c>
      <c r="Z145" s="13">
        <v>15.58</v>
      </c>
      <c r="AA145" s="13"/>
      <c r="AB145" s="13">
        <v>1.40754</v>
      </c>
      <c r="AC145" s="13">
        <v>1.655</v>
      </c>
      <c r="AD145" s="13">
        <v>0.23100000000000001</v>
      </c>
      <c r="AE145" s="13">
        <v>1.4</v>
      </c>
      <c r="AF145" s="13">
        <v>2.0766200000000001</v>
      </c>
      <c r="AG145" s="13">
        <v>2.9969999999999999</v>
      </c>
      <c r="AH145" s="13"/>
      <c r="AI145" s="13"/>
      <c r="AJ145" s="13">
        <v>236</v>
      </c>
      <c r="AK145" s="13"/>
      <c r="AL145" s="13"/>
      <c r="AM145" s="13">
        <v>375</v>
      </c>
      <c r="AN145" s="13"/>
      <c r="AO145" s="13">
        <v>2.1853799999999999</v>
      </c>
      <c r="AP145" s="13"/>
      <c r="AQ145" s="13">
        <v>3.0979999999999999</v>
      </c>
      <c r="AR145" s="13">
        <v>2.2000000000000002</v>
      </c>
      <c r="AS145" s="13">
        <v>6.78</v>
      </c>
      <c r="AT145" s="13">
        <v>6.51</v>
      </c>
      <c r="AU145" s="13">
        <v>1.4</v>
      </c>
      <c r="AV145" s="13">
        <v>3.68</v>
      </c>
      <c r="AW145" s="13">
        <v>3.51</v>
      </c>
      <c r="AX145" s="13">
        <v>1.06</v>
      </c>
      <c r="AY145" s="13">
        <v>416.83300000000003</v>
      </c>
      <c r="AZ145" s="13">
        <v>497</v>
      </c>
      <c r="BA145" s="13"/>
      <c r="BB145" s="13">
        <v>4.0733300000000003</v>
      </c>
      <c r="BC145" s="13">
        <v>4.54</v>
      </c>
      <c r="BD145" s="13">
        <v>98.4</v>
      </c>
      <c r="BE145" s="13">
        <v>14.6433</v>
      </c>
      <c r="BF145" s="13">
        <v>16</v>
      </c>
      <c r="BG145" s="26">
        <v>50.1</v>
      </c>
    </row>
    <row r="146" spans="1:59" x14ac:dyDescent="0.2">
      <c r="A146" s="24">
        <v>45047</v>
      </c>
      <c r="B146" s="13"/>
      <c r="C146" s="13">
        <v>0.109071</v>
      </c>
      <c r="D146" s="13"/>
      <c r="E146" s="13">
        <v>0.155</v>
      </c>
      <c r="F146" s="13"/>
      <c r="G146" s="13">
        <v>290.21100000000001</v>
      </c>
      <c r="H146" s="13"/>
      <c r="I146" s="13"/>
      <c r="J146" s="13">
        <v>318</v>
      </c>
      <c r="K146" s="13"/>
      <c r="L146" s="13"/>
      <c r="M146" s="13">
        <v>3.6731600000000002</v>
      </c>
      <c r="N146" s="13"/>
      <c r="O146" s="13"/>
      <c r="P146" s="13">
        <v>4.05</v>
      </c>
      <c r="Q146" s="13"/>
      <c r="R146" s="13">
        <v>98.9</v>
      </c>
      <c r="S146" s="13">
        <v>5.67</v>
      </c>
      <c r="T146" s="13"/>
      <c r="U146" s="13">
        <v>6.7496799999999997</v>
      </c>
      <c r="V146" s="13">
        <v>7.4</v>
      </c>
      <c r="W146" s="13">
        <v>2</v>
      </c>
      <c r="X146" s="13">
        <v>3</v>
      </c>
      <c r="Y146" s="13">
        <v>9.5319400000000005</v>
      </c>
      <c r="Z146" s="13">
        <v>10.43</v>
      </c>
      <c r="AA146" s="13"/>
      <c r="AB146" s="13">
        <v>1.65343</v>
      </c>
      <c r="AC146" s="13">
        <v>2.0219999999999998</v>
      </c>
      <c r="AD146" s="13">
        <v>0.28699999999999998</v>
      </c>
      <c r="AE146" s="13">
        <v>1.38</v>
      </c>
      <c r="AF146" s="13">
        <v>1.778</v>
      </c>
      <c r="AG146" s="13">
        <v>2.3730000000000002</v>
      </c>
      <c r="AH146" s="13"/>
      <c r="AI146" s="13"/>
      <c r="AJ146" s="13">
        <v>149.786</v>
      </c>
      <c r="AK146" s="13"/>
      <c r="AL146" s="13"/>
      <c r="AM146" s="13">
        <v>204</v>
      </c>
      <c r="AN146" s="13"/>
      <c r="AO146" s="13">
        <v>1.88707</v>
      </c>
      <c r="AP146" s="13"/>
      <c r="AQ146" s="13">
        <v>2.508</v>
      </c>
      <c r="AR146" s="13"/>
      <c r="AS146" s="13">
        <v>6.93</v>
      </c>
      <c r="AT146" s="13">
        <v>6.64</v>
      </c>
      <c r="AU146" s="13"/>
      <c r="AV146" s="13">
        <v>4.1900000000000004</v>
      </c>
      <c r="AW146" s="13">
        <v>4.1500000000000004</v>
      </c>
      <c r="AX146" s="13">
        <v>1.05</v>
      </c>
      <c r="AY146" s="13">
        <v>300.51600000000002</v>
      </c>
      <c r="AZ146" s="13">
        <v>332</v>
      </c>
      <c r="BA146" s="13"/>
      <c r="BB146" s="13">
        <v>3.8129</v>
      </c>
      <c r="BC146" s="13">
        <v>4.2300000000000004</v>
      </c>
      <c r="BD146" s="13">
        <v>99</v>
      </c>
      <c r="BE146" s="13">
        <v>17.771000000000001</v>
      </c>
      <c r="BF146" s="13">
        <v>19</v>
      </c>
      <c r="BG146" s="26">
        <v>51.4</v>
      </c>
    </row>
    <row r="147" spans="1:59" x14ac:dyDescent="0.2">
      <c r="A147" s="24">
        <v>45078</v>
      </c>
      <c r="B147" s="13"/>
      <c r="C147" s="13">
        <v>0.141846</v>
      </c>
      <c r="D147" s="13"/>
      <c r="E147" s="13">
        <v>0.185</v>
      </c>
      <c r="F147" s="13"/>
      <c r="G147" s="13"/>
      <c r="H147" s="13">
        <v>249</v>
      </c>
      <c r="I147" s="13"/>
      <c r="J147" s="13"/>
      <c r="K147" s="13">
        <v>374</v>
      </c>
      <c r="L147" s="13"/>
      <c r="M147" s="13"/>
      <c r="N147" s="13">
        <v>3.39</v>
      </c>
      <c r="O147" s="13"/>
      <c r="P147" s="13"/>
      <c r="Q147" s="13">
        <v>4.8899999999999997</v>
      </c>
      <c r="R147" s="13">
        <v>99</v>
      </c>
      <c r="S147" s="13">
        <v>6.82</v>
      </c>
      <c r="T147" s="13"/>
      <c r="U147" s="13">
        <v>6.4423300000000001</v>
      </c>
      <c r="V147" s="13">
        <v>6.73</v>
      </c>
      <c r="W147" s="13">
        <v>4</v>
      </c>
      <c r="X147" s="13">
        <v>6</v>
      </c>
      <c r="Y147" s="13">
        <v>8.7530000000000001</v>
      </c>
      <c r="Z147" s="13">
        <v>10.09</v>
      </c>
      <c r="AA147" s="13"/>
      <c r="AB147" s="13">
        <v>1.6076900000000001</v>
      </c>
      <c r="AC147" s="13">
        <v>2.0499999999999998</v>
      </c>
      <c r="AD147" s="13">
        <v>0.45100000000000001</v>
      </c>
      <c r="AE147" s="13">
        <v>1.93</v>
      </c>
      <c r="AF147" s="13">
        <v>1.5791500000000001</v>
      </c>
      <c r="AG147" s="13">
        <v>2.484</v>
      </c>
      <c r="AH147" s="13"/>
      <c r="AI147" s="13">
        <v>126.846</v>
      </c>
      <c r="AJ147" s="13"/>
      <c r="AK147" s="13">
        <v>197</v>
      </c>
      <c r="AL147" s="13"/>
      <c r="AM147" s="13"/>
      <c r="AN147" s="13"/>
      <c r="AO147" s="13">
        <v>1.7210000000000001</v>
      </c>
      <c r="AP147" s="13"/>
      <c r="AQ147" s="13">
        <v>2.6539999999999999</v>
      </c>
      <c r="AR147" s="13"/>
      <c r="AS147" s="13">
        <v>7</v>
      </c>
      <c r="AT147" s="13">
        <v>6.8</v>
      </c>
      <c r="AU147" s="13"/>
      <c r="AV147" s="13">
        <v>5.13</v>
      </c>
      <c r="AW147" s="13">
        <v>4.9800000000000004</v>
      </c>
      <c r="AX147" s="13">
        <v>2.8</v>
      </c>
      <c r="AY147" s="13">
        <v>325.46699999999998</v>
      </c>
      <c r="AZ147" s="13">
        <v>451</v>
      </c>
      <c r="BA147" s="13"/>
      <c r="BB147" s="13">
        <v>4.4333299999999998</v>
      </c>
      <c r="BC147" s="13">
        <v>5.86</v>
      </c>
      <c r="BD147" s="13">
        <v>98.8</v>
      </c>
      <c r="BE147" s="13">
        <v>19.72</v>
      </c>
      <c r="BF147" s="13">
        <v>20.5</v>
      </c>
      <c r="BG147" s="26">
        <v>60.5</v>
      </c>
    </row>
    <row r="148" spans="1:59" ht="16" x14ac:dyDescent="0.2">
      <c r="A148" s="24">
        <v>45108</v>
      </c>
      <c r="B148" s="13"/>
      <c r="C148" s="13">
        <v>0.154</v>
      </c>
      <c r="D148" s="13"/>
      <c r="E148" s="13">
        <v>0.218</v>
      </c>
      <c r="F148" s="13"/>
      <c r="G148" s="13"/>
      <c r="H148" s="13">
        <v>189.06299999999999</v>
      </c>
      <c r="I148" s="13"/>
      <c r="J148" s="13"/>
      <c r="K148" s="13">
        <v>270</v>
      </c>
      <c r="L148" s="13"/>
      <c r="M148" s="13"/>
      <c r="N148" s="13">
        <v>2.82125</v>
      </c>
      <c r="O148" s="13"/>
      <c r="P148" s="13"/>
      <c r="Q148" s="13">
        <v>4.1500000000000004</v>
      </c>
      <c r="R148" s="13">
        <v>99.2</v>
      </c>
      <c r="S148" s="13">
        <v>3.89</v>
      </c>
      <c r="T148" s="13" t="s">
        <v>103</v>
      </c>
      <c r="U148" s="13">
        <v>6.0941900000000002</v>
      </c>
      <c r="V148" s="13">
        <v>6.56</v>
      </c>
      <c r="W148" s="13">
        <v>4</v>
      </c>
      <c r="X148" s="13">
        <v>8</v>
      </c>
      <c r="Y148" s="13">
        <v>8.0306499999999996</v>
      </c>
      <c r="Z148" s="13">
        <v>9.2200000000000006</v>
      </c>
      <c r="AA148" s="13"/>
      <c r="AB148" s="13">
        <v>1.78071</v>
      </c>
      <c r="AC148" s="13">
        <v>2.8940000000000001</v>
      </c>
      <c r="AD148" s="13">
        <v>0.36399999999999999</v>
      </c>
      <c r="AE148" s="13">
        <v>1.77</v>
      </c>
      <c r="AF148" s="13">
        <v>2.4418600000000001</v>
      </c>
      <c r="AG148" s="13">
        <v>4.5309999999999997</v>
      </c>
      <c r="AH148" s="13"/>
      <c r="AI148" s="13">
        <v>173.929</v>
      </c>
      <c r="AJ148" s="13"/>
      <c r="AK148" s="13">
        <v>303</v>
      </c>
      <c r="AL148" s="13"/>
      <c r="AM148" s="13"/>
      <c r="AN148" s="13"/>
      <c r="AO148" s="13">
        <v>2.5958600000000001</v>
      </c>
      <c r="AP148" s="13"/>
      <c r="AQ148" s="13">
        <v>4.7060000000000004</v>
      </c>
      <c r="AR148" s="13">
        <v>3</v>
      </c>
      <c r="AS148" s="13">
        <v>7.2</v>
      </c>
      <c r="AT148" s="13">
        <v>6.84</v>
      </c>
      <c r="AU148" s="13">
        <v>9</v>
      </c>
      <c r="AV148" s="13">
        <v>5.39</v>
      </c>
      <c r="AW148" s="13">
        <v>5.47</v>
      </c>
      <c r="AX148" s="13">
        <v>1.28</v>
      </c>
      <c r="AY148" s="13">
        <v>390.51600000000002</v>
      </c>
      <c r="AZ148" s="13">
        <v>576</v>
      </c>
      <c r="BA148" s="13"/>
      <c r="BB148" s="13">
        <v>5.8461299999999996</v>
      </c>
      <c r="BC148" s="13">
        <v>8.8800000000000008</v>
      </c>
      <c r="BD148" s="13">
        <v>98.6</v>
      </c>
      <c r="BE148" s="13">
        <v>21.3355</v>
      </c>
      <c r="BF148" s="13">
        <v>22.8</v>
      </c>
      <c r="BG148" s="26">
        <v>65.599999999999994</v>
      </c>
    </row>
    <row r="149" spans="1:59" x14ac:dyDescent="0.2">
      <c r="A149" s="24">
        <v>45139</v>
      </c>
      <c r="B149" s="13"/>
      <c r="C149" s="13">
        <v>0.142286</v>
      </c>
      <c r="D149" s="13"/>
      <c r="E149" s="13">
        <v>0.19800000000000001</v>
      </c>
      <c r="F149" s="13"/>
      <c r="G149" s="13"/>
      <c r="H149" s="13">
        <v>220.77799999999999</v>
      </c>
      <c r="I149" s="13"/>
      <c r="J149" s="13"/>
      <c r="K149" s="13">
        <v>320</v>
      </c>
      <c r="L149" s="13"/>
      <c r="M149" s="13"/>
      <c r="N149" s="13">
        <v>3.3344399999999998</v>
      </c>
      <c r="O149" s="13"/>
      <c r="P149" s="13"/>
      <c r="Q149" s="13">
        <v>5.1100000000000003</v>
      </c>
      <c r="R149" s="13">
        <v>99.1</v>
      </c>
      <c r="S149" s="13">
        <v>7.65</v>
      </c>
      <c r="T149" s="13"/>
      <c r="U149" s="13">
        <v>6.42</v>
      </c>
      <c r="V149" s="13">
        <v>6.98</v>
      </c>
      <c r="W149" s="13">
        <v>7.5604300000000002</v>
      </c>
      <c r="X149" s="13">
        <v>16</v>
      </c>
      <c r="Y149" s="13">
        <v>8.0196799999999993</v>
      </c>
      <c r="Z149" s="13">
        <v>9.9499999999999993</v>
      </c>
      <c r="AA149" s="13"/>
      <c r="AB149" s="13">
        <v>1.7304299999999999</v>
      </c>
      <c r="AC149" s="13">
        <v>2.5790000000000002</v>
      </c>
      <c r="AD149" s="13">
        <v>0.34499999999999997</v>
      </c>
      <c r="AE149" s="13">
        <v>1.75</v>
      </c>
      <c r="AF149" s="13">
        <v>1.88286</v>
      </c>
      <c r="AG149" s="13">
        <v>5.1050000000000004</v>
      </c>
      <c r="AH149" s="13"/>
      <c r="AI149" s="13">
        <v>133.786</v>
      </c>
      <c r="AJ149" s="13"/>
      <c r="AK149" s="13">
        <v>134</v>
      </c>
      <c r="AL149" s="13"/>
      <c r="AM149" s="13"/>
      <c r="AN149" s="13"/>
      <c r="AO149" s="13">
        <v>2.0251399999999999</v>
      </c>
      <c r="AP149" s="13"/>
      <c r="AQ149" s="13">
        <v>5.2939999999999996</v>
      </c>
      <c r="AR149" s="13"/>
      <c r="AS149" s="13">
        <v>7.22</v>
      </c>
      <c r="AT149" s="13">
        <v>7.03</v>
      </c>
      <c r="AU149" s="13"/>
      <c r="AV149" s="13">
        <v>5.55</v>
      </c>
      <c r="AW149" s="13">
        <v>5.48</v>
      </c>
      <c r="AX149" s="13">
        <v>1.4</v>
      </c>
      <c r="AY149" s="13">
        <v>415.32299999999998</v>
      </c>
      <c r="AZ149" s="13">
        <v>652</v>
      </c>
      <c r="BA149" s="13"/>
      <c r="BB149" s="13">
        <v>6.20871</v>
      </c>
      <c r="BC149" s="13">
        <v>10.17</v>
      </c>
      <c r="BD149" s="13">
        <v>98.5</v>
      </c>
      <c r="BE149" s="13">
        <v>22.341899999999999</v>
      </c>
      <c r="BF149" s="13">
        <v>22.8</v>
      </c>
      <c r="BG149" s="26">
        <v>62.9</v>
      </c>
    </row>
    <row r="150" spans="1:59" x14ac:dyDescent="0.2">
      <c r="A150" s="24">
        <v>45170</v>
      </c>
      <c r="B150" s="13"/>
      <c r="C150" s="13">
        <v>0.13858300000000001</v>
      </c>
      <c r="D150" s="13"/>
      <c r="E150" s="13">
        <v>0.154</v>
      </c>
      <c r="F150" s="13"/>
      <c r="G150" s="13"/>
      <c r="H150" s="13">
        <v>285.471</v>
      </c>
      <c r="I150" s="13"/>
      <c r="J150" s="13"/>
      <c r="K150" s="13">
        <v>322</v>
      </c>
      <c r="L150" s="13"/>
      <c r="M150" s="13"/>
      <c r="N150" s="13">
        <v>3.7941199999999999</v>
      </c>
      <c r="O150" s="13"/>
      <c r="P150" s="13"/>
      <c r="Q150" s="13">
        <v>4.29</v>
      </c>
      <c r="R150" s="13">
        <v>98.9</v>
      </c>
      <c r="S150" s="13">
        <v>6.16</v>
      </c>
      <c r="T150" s="13"/>
      <c r="U150" s="13">
        <v>6.3789999999999996</v>
      </c>
      <c r="V150" s="13">
        <v>7.05</v>
      </c>
      <c r="W150" s="13">
        <v>4</v>
      </c>
      <c r="X150" s="13">
        <v>7</v>
      </c>
      <c r="Y150" s="13">
        <v>9.1626700000000003</v>
      </c>
      <c r="Z150" s="13">
        <v>11.08</v>
      </c>
      <c r="AA150" s="13"/>
      <c r="AB150" s="13">
        <v>1.5037499999999999</v>
      </c>
      <c r="AC150" s="13">
        <v>1.915</v>
      </c>
      <c r="AD150" s="13">
        <v>0.27700000000000002</v>
      </c>
      <c r="AE150" s="13">
        <v>1.3</v>
      </c>
      <c r="AF150" s="13">
        <v>1.46475</v>
      </c>
      <c r="AG150" s="13">
        <v>2.7639999999999998</v>
      </c>
      <c r="AH150" s="13"/>
      <c r="AI150" s="13">
        <v>128.5</v>
      </c>
      <c r="AJ150" s="13"/>
      <c r="AK150" s="13">
        <v>255</v>
      </c>
      <c r="AL150" s="13"/>
      <c r="AM150" s="13"/>
      <c r="AN150" s="13"/>
      <c r="AO150" s="13">
        <v>1.6033299999999999</v>
      </c>
      <c r="AP150" s="13"/>
      <c r="AQ150" s="13">
        <v>2.9039999999999999</v>
      </c>
      <c r="AR150" s="13"/>
      <c r="AS150" s="13">
        <v>7.23</v>
      </c>
      <c r="AT150" s="13">
        <v>6.92</v>
      </c>
      <c r="AU150" s="13"/>
      <c r="AV150" s="13">
        <v>4.99</v>
      </c>
      <c r="AW150" s="13">
        <v>5.12</v>
      </c>
      <c r="AX150" s="13">
        <v>1.32</v>
      </c>
      <c r="AY150" s="13">
        <v>370.233</v>
      </c>
      <c r="AZ150" s="13">
        <v>492</v>
      </c>
      <c r="BA150" s="13"/>
      <c r="BB150" s="13">
        <v>4.875</v>
      </c>
      <c r="BC150" s="13">
        <v>6.61</v>
      </c>
      <c r="BD150" s="13">
        <v>98.7</v>
      </c>
      <c r="BE150" s="13">
        <v>21.7867</v>
      </c>
      <c r="BF150" s="13">
        <v>22.3</v>
      </c>
      <c r="BG150" s="26">
        <v>50.9</v>
      </c>
    </row>
    <row r="151" spans="1:59" ht="16" x14ac:dyDescent="0.2">
      <c r="A151" s="24">
        <v>45200</v>
      </c>
      <c r="B151" s="13"/>
      <c r="C151" s="13">
        <v>8.4615399999999993E-2</v>
      </c>
      <c r="D151" s="13"/>
      <c r="E151" s="13">
        <v>0.11700000000000001</v>
      </c>
      <c r="F151" s="13"/>
      <c r="G151" s="13">
        <v>274.05599999999998</v>
      </c>
      <c r="H151" s="13"/>
      <c r="I151" s="13"/>
      <c r="J151" s="13">
        <v>339</v>
      </c>
      <c r="K151" s="13"/>
      <c r="L151" s="13"/>
      <c r="M151" s="13">
        <v>3.45444</v>
      </c>
      <c r="N151" s="13"/>
      <c r="O151" s="13"/>
      <c r="P151" s="13">
        <v>4.2300000000000004</v>
      </c>
      <c r="Q151" s="13"/>
      <c r="R151" s="13">
        <v>98.9</v>
      </c>
      <c r="S151" s="13">
        <v>5.45</v>
      </c>
      <c r="T151" s="13" t="s">
        <v>103</v>
      </c>
      <c r="U151" s="13">
        <v>6.5071000000000003</v>
      </c>
      <c r="V151" s="13">
        <v>7.39</v>
      </c>
      <c r="W151" s="13">
        <v>7.3884400000000001</v>
      </c>
      <c r="X151" s="13">
        <v>17</v>
      </c>
      <c r="Y151" s="13">
        <v>9.4045199999999998</v>
      </c>
      <c r="Z151" s="13">
        <v>12.51</v>
      </c>
      <c r="AA151" s="13"/>
      <c r="AB151" s="13">
        <v>1.31338</v>
      </c>
      <c r="AC151" s="13">
        <v>1.5049999999999999</v>
      </c>
      <c r="AD151" s="13">
        <v>0.216</v>
      </c>
      <c r="AE151" s="13">
        <v>1.2</v>
      </c>
      <c r="AF151" s="13">
        <v>2.1104599999999998</v>
      </c>
      <c r="AG151" s="13">
        <v>4.3630000000000004</v>
      </c>
      <c r="AH151" s="13"/>
      <c r="AI151" s="13"/>
      <c r="AJ151" s="13">
        <v>179.846</v>
      </c>
      <c r="AK151" s="13"/>
      <c r="AL151" s="13"/>
      <c r="AM151" s="13">
        <v>416</v>
      </c>
      <c r="AN151" s="13"/>
      <c r="AO151" s="13">
        <v>2.1950799999999999</v>
      </c>
      <c r="AP151" s="13"/>
      <c r="AQ151" s="13">
        <v>4.4429999999999996</v>
      </c>
      <c r="AR151" s="13">
        <v>2.7</v>
      </c>
      <c r="AS151" s="13">
        <v>7.25</v>
      </c>
      <c r="AT151" s="13">
        <v>6.9</v>
      </c>
      <c r="AU151" s="13">
        <v>16</v>
      </c>
      <c r="AV151" s="13">
        <v>3.07</v>
      </c>
      <c r="AW151" s="13">
        <v>3.06</v>
      </c>
      <c r="AX151" s="13">
        <v>1.23</v>
      </c>
      <c r="AY151" s="13">
        <v>299.452</v>
      </c>
      <c r="AZ151" s="13">
        <v>393</v>
      </c>
      <c r="BA151" s="13"/>
      <c r="BB151" s="13">
        <v>3.7806500000000001</v>
      </c>
      <c r="BC151" s="13">
        <v>4.8</v>
      </c>
      <c r="BD151" s="13">
        <v>98.9</v>
      </c>
      <c r="BE151" s="13">
        <v>20.619399999999999</v>
      </c>
      <c r="BF151" s="13">
        <v>40.1</v>
      </c>
      <c r="BG151" s="26">
        <v>47.9</v>
      </c>
    </row>
    <row r="152" spans="1:59" x14ac:dyDescent="0.2">
      <c r="A152" s="24">
        <v>45231</v>
      </c>
      <c r="B152" s="13">
        <v>0.29528599999999999</v>
      </c>
      <c r="C152" s="13"/>
      <c r="D152" s="13">
        <v>1.3260000000000001</v>
      </c>
      <c r="E152" s="13"/>
      <c r="F152" s="13">
        <v>342.88200000000001</v>
      </c>
      <c r="G152" s="13"/>
      <c r="H152" s="13"/>
      <c r="I152" s="13">
        <v>388</v>
      </c>
      <c r="J152" s="13"/>
      <c r="K152" s="13"/>
      <c r="L152" s="13">
        <v>3.8841199999999998</v>
      </c>
      <c r="M152" s="13"/>
      <c r="N152" s="13"/>
      <c r="O152" s="13">
        <v>4.2300000000000004</v>
      </c>
      <c r="P152" s="13"/>
      <c r="Q152" s="13"/>
      <c r="R152" s="13">
        <v>98.6</v>
      </c>
      <c r="S152" s="13">
        <v>6.18</v>
      </c>
      <c r="T152" s="13"/>
      <c r="U152" s="13">
        <v>6.8456700000000001</v>
      </c>
      <c r="V152" s="13">
        <v>7.27</v>
      </c>
      <c r="W152" s="13">
        <v>2</v>
      </c>
      <c r="X152" s="13">
        <v>3</v>
      </c>
      <c r="Y152" s="13">
        <v>10.707000000000001</v>
      </c>
      <c r="Z152" s="13">
        <v>16.03</v>
      </c>
      <c r="AA152" s="13"/>
      <c r="AB152" s="13">
        <v>1.6991400000000001</v>
      </c>
      <c r="AC152" s="13">
        <v>2.726</v>
      </c>
      <c r="AD152" s="13">
        <v>0.23699999999999999</v>
      </c>
      <c r="AE152" s="13">
        <v>1.18</v>
      </c>
      <c r="AF152" s="13">
        <v>5.4153599999999997</v>
      </c>
      <c r="AG152" s="13">
        <v>8.9410000000000007</v>
      </c>
      <c r="AH152" s="13">
        <v>490</v>
      </c>
      <c r="AI152" s="13"/>
      <c r="AJ152" s="13"/>
      <c r="AK152" s="13"/>
      <c r="AL152" s="13">
        <v>824</v>
      </c>
      <c r="AM152" s="13"/>
      <c r="AN152" s="13">
        <v>5.7106399999999997</v>
      </c>
      <c r="AO152" s="13"/>
      <c r="AP152" s="13">
        <v>9.01</v>
      </c>
      <c r="AQ152" s="13"/>
      <c r="AR152" s="13"/>
      <c r="AS152" s="13">
        <v>7.04</v>
      </c>
      <c r="AT152" s="13">
        <v>6.58</v>
      </c>
      <c r="AU152" s="13"/>
      <c r="AV152" s="13">
        <v>3.76</v>
      </c>
      <c r="AW152" s="13">
        <v>3.88</v>
      </c>
      <c r="AX152" s="13">
        <v>1.1499999999999999</v>
      </c>
      <c r="AY152" s="13">
        <v>401.3</v>
      </c>
      <c r="AZ152" s="13">
        <v>442</v>
      </c>
      <c r="BA152" s="13"/>
      <c r="BB152" s="13">
        <v>4.4733299999999998</v>
      </c>
      <c r="BC152" s="13">
        <v>4.6900000000000004</v>
      </c>
      <c r="BD152" s="13">
        <v>98.5</v>
      </c>
      <c r="BE152" s="13">
        <v>17.353300000000001</v>
      </c>
      <c r="BF152" s="13">
        <v>18.7</v>
      </c>
      <c r="BG152" s="26">
        <v>55.3</v>
      </c>
    </row>
    <row r="153" spans="1:59" x14ac:dyDescent="0.2">
      <c r="A153" s="24">
        <v>45261</v>
      </c>
      <c r="B153" s="13">
        <v>0.82458299999999995</v>
      </c>
      <c r="C153" s="13"/>
      <c r="D153" s="13">
        <v>3.093</v>
      </c>
      <c r="E153" s="13"/>
      <c r="F153" s="13">
        <v>427.06299999999999</v>
      </c>
      <c r="G153" s="13"/>
      <c r="H153" s="13"/>
      <c r="I153" s="13">
        <v>791</v>
      </c>
      <c r="J153" s="13"/>
      <c r="K153" s="13"/>
      <c r="L153" s="13">
        <v>3.8162500000000001</v>
      </c>
      <c r="M153" s="13"/>
      <c r="N153" s="13"/>
      <c r="O153" s="13">
        <v>5.29</v>
      </c>
      <c r="P153" s="13"/>
      <c r="Q153" s="13"/>
      <c r="R153" s="13">
        <v>98.5</v>
      </c>
      <c r="S153" s="13">
        <v>3.98</v>
      </c>
      <c r="T153" s="13"/>
      <c r="U153" s="13">
        <v>7.3393499999999996</v>
      </c>
      <c r="V153" s="13">
        <v>8.15</v>
      </c>
      <c r="W153" s="13">
        <v>4</v>
      </c>
      <c r="X153" s="13">
        <v>5</v>
      </c>
      <c r="Y153" s="13">
        <v>13.9765</v>
      </c>
      <c r="Z153" s="13">
        <v>42.34</v>
      </c>
      <c r="AA153" s="13"/>
      <c r="AB153" s="13">
        <v>2.2728299999999999</v>
      </c>
      <c r="AC153" s="13">
        <v>4.931</v>
      </c>
      <c r="AD153" s="13">
        <v>0.17799999999999999</v>
      </c>
      <c r="AE153" s="13">
        <v>0.96</v>
      </c>
      <c r="AF153" s="13">
        <v>4.7560000000000002</v>
      </c>
      <c r="AG153" s="13">
        <v>6.4960000000000004</v>
      </c>
      <c r="AH153" s="13">
        <v>796.25</v>
      </c>
      <c r="AI153" s="13"/>
      <c r="AJ153" s="13"/>
      <c r="AK153" s="13"/>
      <c r="AL153" s="13">
        <v>2781</v>
      </c>
      <c r="AM153" s="13"/>
      <c r="AN153" s="13">
        <v>5.5805800000000003</v>
      </c>
      <c r="AO153" s="13"/>
      <c r="AP153" s="13">
        <v>8.0630000000000006</v>
      </c>
      <c r="AQ153" s="13"/>
      <c r="AR153" s="13"/>
      <c r="AS153" s="13">
        <v>6.83</v>
      </c>
      <c r="AT153" s="13">
        <v>6.29</v>
      </c>
      <c r="AU153" s="13"/>
      <c r="AV153" s="13">
        <v>2.65</v>
      </c>
      <c r="AW153" s="13">
        <v>2.5</v>
      </c>
      <c r="AX153" s="13">
        <v>0.97</v>
      </c>
      <c r="AY153" s="13">
        <v>745.64499999999998</v>
      </c>
      <c r="AZ153" s="13">
        <v>1785</v>
      </c>
      <c r="BA153" s="13"/>
      <c r="BB153" s="13">
        <v>5.2338699999999996</v>
      </c>
      <c r="BC153" s="13">
        <v>8.41</v>
      </c>
      <c r="BD153" s="13">
        <v>97.5</v>
      </c>
      <c r="BE153" s="13">
        <v>15.2194</v>
      </c>
      <c r="BF153" s="13">
        <v>16.5</v>
      </c>
      <c r="BG153" s="26">
        <v>40.6</v>
      </c>
    </row>
    <row r="154" spans="1:59" x14ac:dyDescent="0.2">
      <c r="A154" s="24">
        <v>45292</v>
      </c>
      <c r="B154" s="13">
        <v>1.0560700000000001</v>
      </c>
      <c r="C154" s="13"/>
      <c r="D154" s="13">
        <v>2.109</v>
      </c>
      <c r="E154" s="13"/>
      <c r="F154" s="13">
        <v>492.16699999999997</v>
      </c>
      <c r="G154" s="13"/>
      <c r="H154" s="13"/>
      <c r="I154" s="13">
        <v>587</v>
      </c>
      <c r="J154" s="13"/>
      <c r="K154" s="13"/>
      <c r="L154" s="13">
        <v>4.0133299999999998</v>
      </c>
      <c r="M154" s="13"/>
      <c r="N154" s="13"/>
      <c r="O154" s="13">
        <v>4.3</v>
      </c>
      <c r="P154" s="13"/>
      <c r="Q154" s="13"/>
      <c r="R154" s="13">
        <v>98.2</v>
      </c>
      <c r="S154" s="13">
        <v>3.13</v>
      </c>
      <c r="T154" s="13"/>
      <c r="U154" s="13">
        <v>7.3116099999999999</v>
      </c>
      <c r="V154" s="13">
        <v>9.48</v>
      </c>
      <c r="W154" s="13">
        <v>3.9809600000000001</v>
      </c>
      <c r="X154" s="13">
        <v>5</v>
      </c>
      <c r="Y154" s="13">
        <v>14.365500000000001</v>
      </c>
      <c r="Z154" s="13">
        <v>19.79</v>
      </c>
      <c r="AA154" s="13"/>
      <c r="AB154" s="13">
        <v>2.3975</v>
      </c>
      <c r="AC154" s="13">
        <v>3.4980000000000002</v>
      </c>
      <c r="AD154" s="13">
        <v>0.17399999999999999</v>
      </c>
      <c r="AE154" s="13">
        <v>1.1299999999999999</v>
      </c>
      <c r="AF154" s="13">
        <v>3.12086</v>
      </c>
      <c r="AG154" s="13">
        <v>5.9219999999999997</v>
      </c>
      <c r="AH154" s="13">
        <v>494.286</v>
      </c>
      <c r="AI154" s="13"/>
      <c r="AJ154" s="13"/>
      <c r="AK154" s="13"/>
      <c r="AL154" s="13">
        <v>761</v>
      </c>
      <c r="AM154" s="13"/>
      <c r="AN154" s="13">
        <v>4.1769299999999996</v>
      </c>
      <c r="AO154" s="13"/>
      <c r="AP154" s="13">
        <v>6.8159999999999998</v>
      </c>
      <c r="AQ154" s="13"/>
      <c r="AR154" s="13"/>
      <c r="AS154" s="13">
        <v>7.17</v>
      </c>
      <c r="AT154" s="13">
        <v>6.49</v>
      </c>
      <c r="AU154" s="13"/>
      <c r="AV154" s="13">
        <v>4.45</v>
      </c>
      <c r="AW154" s="13">
        <v>4.1500000000000004</v>
      </c>
      <c r="AX154" s="13">
        <v>1.25</v>
      </c>
      <c r="AY154" s="13">
        <v>536.452</v>
      </c>
      <c r="AZ154" s="13">
        <v>649</v>
      </c>
      <c r="BA154" s="13"/>
      <c r="BB154" s="13">
        <v>4.4845199999999998</v>
      </c>
      <c r="BC154" s="13">
        <v>5.47</v>
      </c>
      <c r="BD154" s="13">
        <v>98.2</v>
      </c>
      <c r="BE154" s="13">
        <v>13.9161</v>
      </c>
      <c r="BF154" s="13">
        <v>15.6</v>
      </c>
      <c r="BG154" s="26">
        <v>38.299999999999997</v>
      </c>
    </row>
    <row r="155" spans="1:59" x14ac:dyDescent="0.2">
      <c r="A155" s="24">
        <v>45323</v>
      </c>
      <c r="B155" s="13">
        <v>0.33307700000000001</v>
      </c>
      <c r="C155" s="13"/>
      <c r="D155" s="13">
        <v>1.3480000000000001</v>
      </c>
      <c r="E155" s="13"/>
      <c r="F155" s="13">
        <v>687</v>
      </c>
      <c r="G155" s="13"/>
      <c r="H155" s="13"/>
      <c r="I155" s="13">
        <v>775</v>
      </c>
      <c r="J155" s="13"/>
      <c r="K155" s="13"/>
      <c r="L155" s="13">
        <v>5.84</v>
      </c>
      <c r="M155" s="13"/>
      <c r="N155" s="13"/>
      <c r="O155" s="13">
        <v>6.57</v>
      </c>
      <c r="P155" s="13"/>
      <c r="Q155" s="13"/>
      <c r="R155" s="13">
        <v>97.4</v>
      </c>
      <c r="S155" s="13">
        <v>4.03</v>
      </c>
      <c r="T155" s="13"/>
      <c r="U155" s="13">
        <v>7.2006899999999998</v>
      </c>
      <c r="V155" s="13">
        <v>8.2200000000000006</v>
      </c>
      <c r="W155" s="13">
        <v>3</v>
      </c>
      <c r="X155" s="13">
        <v>5</v>
      </c>
      <c r="Y155" s="13">
        <v>13.468299999999999</v>
      </c>
      <c r="Z155" s="13">
        <v>24.54</v>
      </c>
      <c r="AA155" s="13"/>
      <c r="AB155" s="13">
        <v>1.8811500000000001</v>
      </c>
      <c r="AC155" s="13">
        <v>3.069</v>
      </c>
      <c r="AD155" s="13">
        <v>0.19800000000000001</v>
      </c>
      <c r="AE155" s="13">
        <v>1.1299999999999999</v>
      </c>
      <c r="AF155" s="13">
        <v>2.9293800000000001</v>
      </c>
      <c r="AG155" s="13">
        <v>5.3410000000000002</v>
      </c>
      <c r="AH155" s="13">
        <v>420.61500000000001</v>
      </c>
      <c r="AI155" s="13"/>
      <c r="AJ155" s="13"/>
      <c r="AK155" s="13"/>
      <c r="AL155" s="13">
        <v>1224</v>
      </c>
      <c r="AM155" s="13"/>
      <c r="AN155" s="13">
        <v>3.2624599999999999</v>
      </c>
      <c r="AO155" s="13"/>
      <c r="AP155" s="13">
        <v>5.9809999999999999</v>
      </c>
      <c r="AQ155" s="13"/>
      <c r="AR155" s="13"/>
      <c r="AS155" s="13">
        <v>6.89</v>
      </c>
      <c r="AT155" s="13">
        <v>6.35</v>
      </c>
      <c r="AU155" s="13"/>
      <c r="AV155" s="13">
        <v>3.24</v>
      </c>
      <c r="AW155" s="13">
        <v>3.28</v>
      </c>
      <c r="AX155" s="13">
        <v>1.17</v>
      </c>
      <c r="AY155" s="13">
        <v>879.34500000000003</v>
      </c>
      <c r="AZ155" s="13">
        <v>717</v>
      </c>
      <c r="BA155" s="13"/>
      <c r="BB155" s="13">
        <v>7.3103400000000001</v>
      </c>
      <c r="BC155" s="13">
        <v>6.6</v>
      </c>
      <c r="BD155" s="13">
        <v>97.1</v>
      </c>
      <c r="BE155" s="13">
        <v>14.258599999999999</v>
      </c>
      <c r="BF155" s="13">
        <v>14.8</v>
      </c>
      <c r="BG155" s="26">
        <v>43</v>
      </c>
    </row>
    <row r="156" spans="1:59" ht="16" x14ac:dyDescent="0.2">
      <c r="A156" s="23" t="s">
        <v>39</v>
      </c>
      <c r="B156" s="13">
        <f t="shared" ref="B156:AG156" si="5">MIN(B97:B155)</f>
        <v>7.1230799999999997E-2</v>
      </c>
      <c r="C156" s="13">
        <f t="shared" si="5"/>
        <v>6.5384600000000001E-2</v>
      </c>
      <c r="D156" s="13">
        <f t="shared" si="5"/>
        <v>0.113</v>
      </c>
      <c r="E156" s="13">
        <f t="shared" si="5"/>
        <v>0.11700000000000001</v>
      </c>
      <c r="F156" s="13">
        <f t="shared" si="5"/>
        <v>261.29399999999998</v>
      </c>
      <c r="G156" s="13">
        <f t="shared" si="5"/>
        <v>226.29400000000001</v>
      </c>
      <c r="H156" s="13">
        <f t="shared" si="5"/>
        <v>189.06299999999999</v>
      </c>
      <c r="I156" s="13">
        <f t="shared" si="5"/>
        <v>337</v>
      </c>
      <c r="J156" s="13">
        <f t="shared" si="5"/>
        <v>311</v>
      </c>
      <c r="K156" s="13">
        <f t="shared" si="5"/>
        <v>212</v>
      </c>
      <c r="L156" s="13">
        <f t="shared" si="5"/>
        <v>2.5411800000000002</v>
      </c>
      <c r="M156" s="13">
        <f t="shared" si="5"/>
        <v>2.64</v>
      </c>
      <c r="N156" s="13">
        <f t="shared" si="5"/>
        <v>2.7088199999999998</v>
      </c>
      <c r="O156" s="13">
        <f t="shared" si="5"/>
        <v>3.06</v>
      </c>
      <c r="P156" s="13">
        <f t="shared" si="5"/>
        <v>3.47</v>
      </c>
      <c r="Q156" s="13">
        <f t="shared" si="5"/>
        <v>3</v>
      </c>
      <c r="R156" s="13">
        <f t="shared" si="5"/>
        <v>92.5</v>
      </c>
      <c r="S156" s="13">
        <f t="shared" si="5"/>
        <v>3.1</v>
      </c>
      <c r="T156" s="13">
        <f t="shared" si="5"/>
        <v>0.6</v>
      </c>
      <c r="U156" s="13">
        <f t="shared" si="5"/>
        <v>6.0941900000000002</v>
      </c>
      <c r="V156" s="13">
        <f t="shared" si="5"/>
        <v>6.56</v>
      </c>
      <c r="W156" s="13">
        <f t="shared" si="5"/>
        <v>2</v>
      </c>
      <c r="X156" s="13">
        <f t="shared" si="5"/>
        <v>2.2999999999999998</v>
      </c>
      <c r="Y156" s="13">
        <f t="shared" si="5"/>
        <v>7.6009700000000002</v>
      </c>
      <c r="Z156" s="13">
        <f t="shared" si="5"/>
        <v>8.76</v>
      </c>
      <c r="AA156" s="13">
        <f t="shared" si="5"/>
        <v>74</v>
      </c>
      <c r="AB156" s="13">
        <f t="shared" si="5"/>
        <v>1.1630799999999999</v>
      </c>
      <c r="AC156" s="13">
        <f t="shared" si="5"/>
        <v>1.3540000000000001</v>
      </c>
      <c r="AD156" s="13">
        <f t="shared" si="5"/>
        <v>0.155</v>
      </c>
      <c r="AE156" s="13">
        <f t="shared" si="5"/>
        <v>0.79</v>
      </c>
      <c r="AF156" s="13">
        <f t="shared" si="5"/>
        <v>0.28778599999999999</v>
      </c>
      <c r="AG156" s="13">
        <f t="shared" si="5"/>
        <v>0.39100000000000001</v>
      </c>
      <c r="AH156" s="13">
        <f t="shared" ref="AH156:BG156" si="6">MIN(AH97:AH155)</f>
        <v>188.69200000000001</v>
      </c>
      <c r="AI156" s="13">
        <f t="shared" si="6"/>
        <v>29.076899999999998</v>
      </c>
      <c r="AJ156" s="13">
        <f t="shared" si="6"/>
        <v>56.307699999999997</v>
      </c>
      <c r="AK156" s="13">
        <f t="shared" si="6"/>
        <v>29.1</v>
      </c>
      <c r="AL156" s="13">
        <f t="shared" si="6"/>
        <v>289</v>
      </c>
      <c r="AM156" s="13">
        <f t="shared" si="6"/>
        <v>96</v>
      </c>
      <c r="AN156" s="13">
        <f t="shared" si="6"/>
        <v>1.7139200000000001</v>
      </c>
      <c r="AO156" s="13">
        <f t="shared" si="6"/>
        <v>0.38064300000000001</v>
      </c>
      <c r="AP156" s="13">
        <f t="shared" si="6"/>
        <v>2.67</v>
      </c>
      <c r="AQ156" s="13">
        <f t="shared" si="6"/>
        <v>0.50800000000000001</v>
      </c>
      <c r="AR156" s="13">
        <f t="shared" si="6"/>
        <v>1.3</v>
      </c>
      <c r="AS156" s="13">
        <f t="shared" si="6"/>
        <v>6.71</v>
      </c>
      <c r="AT156" s="13">
        <f t="shared" si="6"/>
        <v>6.21</v>
      </c>
      <c r="AU156" s="13">
        <f t="shared" si="6"/>
        <v>1.4999999999999999E-2</v>
      </c>
      <c r="AV156" s="13">
        <f t="shared" si="6"/>
        <v>0.43</v>
      </c>
      <c r="AW156" s="13">
        <f t="shared" si="6"/>
        <v>0.02</v>
      </c>
      <c r="AX156" s="13">
        <f t="shared" si="6"/>
        <v>0.66</v>
      </c>
      <c r="AY156" s="13">
        <f t="shared" si="6"/>
        <v>206.7</v>
      </c>
      <c r="AZ156" s="13">
        <f t="shared" si="6"/>
        <v>228</v>
      </c>
      <c r="BA156" s="13">
        <f t="shared" si="6"/>
        <v>236</v>
      </c>
      <c r="BB156" s="13">
        <f t="shared" si="6"/>
        <v>2.9533299999999998</v>
      </c>
      <c r="BC156" s="13">
        <f t="shared" si="6"/>
        <v>3.26</v>
      </c>
      <c r="BD156" s="13">
        <f t="shared" si="6"/>
        <v>91.9</v>
      </c>
      <c r="BE156" s="13">
        <f t="shared" si="6"/>
        <v>12.9032</v>
      </c>
      <c r="BF156" s="13">
        <f t="shared" si="6"/>
        <v>13.9</v>
      </c>
      <c r="BG156" s="26">
        <f t="shared" si="6"/>
        <v>30.7</v>
      </c>
    </row>
    <row r="157" spans="1:59" ht="16" x14ac:dyDescent="0.2">
      <c r="A157" s="23" t="s">
        <v>40</v>
      </c>
      <c r="B157" s="13">
        <f t="shared" ref="B157:AG157" si="7">MAX(B97:B155)</f>
        <v>12.323399999999999</v>
      </c>
      <c r="C157" s="13">
        <f t="shared" si="7"/>
        <v>0.443</v>
      </c>
      <c r="D157" s="13">
        <f t="shared" si="7"/>
        <v>19.146000000000001</v>
      </c>
      <c r="E157" s="13">
        <f t="shared" si="7"/>
        <v>1.83</v>
      </c>
      <c r="F157" s="13">
        <f t="shared" si="7"/>
        <v>1780.53</v>
      </c>
      <c r="G157" s="13">
        <f t="shared" si="7"/>
        <v>663.42100000000005</v>
      </c>
      <c r="H157" s="13">
        <f t="shared" si="7"/>
        <v>615.66700000000003</v>
      </c>
      <c r="I157" s="13">
        <f t="shared" si="7"/>
        <v>2322</v>
      </c>
      <c r="J157" s="13">
        <f t="shared" si="7"/>
        <v>984</v>
      </c>
      <c r="K157" s="13">
        <f t="shared" si="7"/>
        <v>843</v>
      </c>
      <c r="L157" s="13">
        <f t="shared" si="7"/>
        <v>19.869399999999999</v>
      </c>
      <c r="M157" s="13">
        <f t="shared" si="7"/>
        <v>8.7747399999999995</v>
      </c>
      <c r="N157" s="13">
        <f t="shared" si="7"/>
        <v>8.5622199999999999</v>
      </c>
      <c r="O157" s="13">
        <f t="shared" si="7"/>
        <v>23.23</v>
      </c>
      <c r="P157" s="13">
        <f t="shared" si="7"/>
        <v>12.07</v>
      </c>
      <c r="Q157" s="13">
        <f t="shared" si="7"/>
        <v>10.44</v>
      </c>
      <c r="R157" s="13">
        <f t="shared" si="7"/>
        <v>99.3</v>
      </c>
      <c r="S157" s="13">
        <f t="shared" si="7"/>
        <v>56.8</v>
      </c>
      <c r="T157" s="13">
        <f t="shared" si="7"/>
        <v>2</v>
      </c>
      <c r="U157" s="13">
        <f t="shared" si="7"/>
        <v>8.8477399999999999</v>
      </c>
      <c r="V157" s="13">
        <f t="shared" si="7"/>
        <v>9.94</v>
      </c>
      <c r="W157" s="13">
        <f t="shared" si="7"/>
        <v>24.218399999999999</v>
      </c>
      <c r="X157" s="13">
        <f t="shared" si="7"/>
        <v>319</v>
      </c>
      <c r="Y157" s="13">
        <f t="shared" si="7"/>
        <v>17.393899999999999</v>
      </c>
      <c r="Z157" s="13">
        <f t="shared" si="7"/>
        <v>46.68</v>
      </c>
      <c r="AA157" s="13">
        <f t="shared" si="7"/>
        <v>94.8</v>
      </c>
      <c r="AB157" s="13">
        <f t="shared" si="7"/>
        <v>14.706099999999999</v>
      </c>
      <c r="AC157" s="13">
        <f t="shared" si="7"/>
        <v>22.77</v>
      </c>
      <c r="AD157" s="13">
        <f t="shared" si="7"/>
        <v>2.23</v>
      </c>
      <c r="AE157" s="13">
        <f t="shared" si="7"/>
        <v>2.62</v>
      </c>
      <c r="AF157" s="13">
        <f t="shared" si="7"/>
        <v>20.02</v>
      </c>
      <c r="AG157" s="13">
        <f t="shared" si="7"/>
        <v>26.31</v>
      </c>
      <c r="AH157" s="13">
        <f t="shared" ref="AH157:BG157" si="8">MAX(AH97:AH155)</f>
        <v>1982.5</v>
      </c>
      <c r="AI157" s="13">
        <f t="shared" si="8"/>
        <v>268.14299999999997</v>
      </c>
      <c r="AJ157" s="13">
        <f t="shared" si="8"/>
        <v>236</v>
      </c>
      <c r="AK157" s="13">
        <f t="shared" si="8"/>
        <v>369</v>
      </c>
      <c r="AL157" s="13">
        <f t="shared" si="8"/>
        <v>2883</v>
      </c>
      <c r="AM157" s="13">
        <f t="shared" si="8"/>
        <v>416</v>
      </c>
      <c r="AN157" s="13">
        <f t="shared" si="8"/>
        <v>25.952500000000001</v>
      </c>
      <c r="AO157" s="13">
        <f t="shared" si="8"/>
        <v>3.5715699999999999</v>
      </c>
      <c r="AP157" s="13">
        <f t="shared" si="8"/>
        <v>30.94</v>
      </c>
      <c r="AQ157" s="13">
        <f t="shared" si="8"/>
        <v>5.2939999999999996</v>
      </c>
      <c r="AR157" s="13">
        <f t="shared" si="8"/>
        <v>4.7</v>
      </c>
      <c r="AS157" s="13">
        <f t="shared" si="8"/>
        <v>7.29</v>
      </c>
      <c r="AT157" s="13">
        <f t="shared" si="8"/>
        <v>7.08</v>
      </c>
      <c r="AU157" s="13">
        <f t="shared" si="8"/>
        <v>38</v>
      </c>
      <c r="AV157" s="13">
        <f t="shared" si="8"/>
        <v>6.08</v>
      </c>
      <c r="AW157" s="13">
        <f t="shared" si="8"/>
        <v>5.48</v>
      </c>
      <c r="AX157" s="13">
        <f t="shared" si="8"/>
        <v>2.8</v>
      </c>
      <c r="AY157" s="13">
        <f t="shared" si="8"/>
        <v>1952.42</v>
      </c>
      <c r="AZ157" s="13">
        <f t="shared" si="8"/>
        <v>4756</v>
      </c>
      <c r="BA157" s="13">
        <f t="shared" si="8"/>
        <v>314</v>
      </c>
      <c r="BB157" s="13">
        <f t="shared" si="8"/>
        <v>18.049299999999999</v>
      </c>
      <c r="BC157" s="13">
        <f t="shared" si="8"/>
        <v>23.86</v>
      </c>
      <c r="BD157" s="13">
        <f t="shared" si="8"/>
        <v>99.2</v>
      </c>
      <c r="BE157" s="13">
        <f t="shared" si="8"/>
        <v>22.341899999999999</v>
      </c>
      <c r="BF157" s="13">
        <f t="shared" si="8"/>
        <v>137</v>
      </c>
      <c r="BG157" s="26">
        <f t="shared" si="8"/>
        <v>131</v>
      </c>
    </row>
    <row r="158" spans="1:59" ht="16" x14ac:dyDescent="0.2">
      <c r="A158" s="23" t="s">
        <v>31</v>
      </c>
      <c r="B158" s="13">
        <f t="shared" ref="B158:AG158" si="9">AVERAGE(B97:B155)</f>
        <v>2.0111846039999994</v>
      </c>
      <c r="C158" s="13">
        <f t="shared" si="9"/>
        <v>0.12419829411764705</v>
      </c>
      <c r="D158" s="13">
        <f t="shared" si="9"/>
        <v>4.0545999999999989</v>
      </c>
      <c r="E158" s="13">
        <f t="shared" si="9"/>
        <v>0.28932352941176476</v>
      </c>
      <c r="F158" s="13">
        <f t="shared" si="9"/>
        <v>668.25679999999988</v>
      </c>
      <c r="G158" s="13">
        <f t="shared" si="9"/>
        <v>374.36639999999994</v>
      </c>
      <c r="H158" s="13">
        <f t="shared" si="9"/>
        <v>295.14473684210526</v>
      </c>
      <c r="I158" s="13">
        <f t="shared" si="9"/>
        <v>907.56</v>
      </c>
      <c r="J158" s="13">
        <f t="shared" si="9"/>
        <v>502</v>
      </c>
      <c r="K158" s="13">
        <f t="shared" si="9"/>
        <v>373.89473684210526</v>
      </c>
      <c r="L158" s="13">
        <f t="shared" si="9"/>
        <v>6.4540335999999989</v>
      </c>
      <c r="M158" s="13">
        <f t="shared" si="9"/>
        <v>4.7172933333333331</v>
      </c>
      <c r="N158" s="13">
        <f t="shared" si="9"/>
        <v>4.1816515789473696</v>
      </c>
      <c r="O158" s="13">
        <f t="shared" si="9"/>
        <v>7.9211999999999998</v>
      </c>
      <c r="P158" s="13">
        <f t="shared" si="9"/>
        <v>5.8953333333333324</v>
      </c>
      <c r="Q158" s="13">
        <f t="shared" si="9"/>
        <v>5.1505263157894738</v>
      </c>
      <c r="R158" s="13">
        <f t="shared" si="9"/>
        <v>98.08644067796611</v>
      </c>
      <c r="S158" s="13">
        <f t="shared" si="9"/>
        <v>7.9594915254237284</v>
      </c>
      <c r="T158" s="13">
        <f t="shared" si="9"/>
        <v>1.05</v>
      </c>
      <c r="U158" s="13">
        <f t="shared" si="9"/>
        <v>7.4678850847457658</v>
      </c>
      <c r="V158" s="13">
        <f t="shared" si="9"/>
        <v>8.3022033898305096</v>
      </c>
      <c r="W158" s="13">
        <f t="shared" si="9"/>
        <v>6.658791694915255</v>
      </c>
      <c r="X158" s="13">
        <f t="shared" si="9"/>
        <v>17.589830508474581</v>
      </c>
      <c r="Y158" s="13">
        <f t="shared" si="9"/>
        <v>10.591659491525427</v>
      </c>
      <c r="Z158" s="13">
        <f t="shared" si="9"/>
        <v>16.665762711864406</v>
      </c>
      <c r="AA158" s="13">
        <f t="shared" si="9"/>
        <v>82.5</v>
      </c>
      <c r="AB158" s="13">
        <f t="shared" si="9"/>
        <v>2.6533215254237295</v>
      </c>
      <c r="AC158" s="13">
        <f t="shared" si="9"/>
        <v>3.9653559322033889</v>
      </c>
      <c r="AD158" s="13">
        <f t="shared" si="9"/>
        <v>0.33372881355932199</v>
      </c>
      <c r="AE158" s="13">
        <f t="shared" si="9"/>
        <v>1.461186440677966</v>
      </c>
      <c r="AF158" s="13">
        <f t="shared" si="9"/>
        <v>3.1286116610169481</v>
      </c>
      <c r="AG158" s="13">
        <f t="shared" si="9"/>
        <v>4.7070000000000007</v>
      </c>
      <c r="AH158" s="13">
        <f t="shared" ref="AH158:BG158" si="10">AVERAGE(AH97:AH155)</f>
        <v>716.08375999999998</v>
      </c>
      <c r="AI158" s="13">
        <f t="shared" si="10"/>
        <v>127.59809999999999</v>
      </c>
      <c r="AJ158" s="13">
        <f t="shared" si="10"/>
        <v>160.13560000000001</v>
      </c>
      <c r="AK158" s="13">
        <f t="shared" si="10"/>
        <v>166.82236842105263</v>
      </c>
      <c r="AL158" s="13">
        <f t="shared" si="10"/>
        <v>1266.72</v>
      </c>
      <c r="AM158" s="13">
        <f t="shared" si="10"/>
        <v>256.60000000000002</v>
      </c>
      <c r="AN158" s="13">
        <f t="shared" si="10"/>
        <v>7.0020152000000015</v>
      </c>
      <c r="AO158" s="13">
        <f t="shared" si="10"/>
        <v>1.8835352647058827</v>
      </c>
      <c r="AP158" s="13">
        <f t="shared" si="10"/>
        <v>10.336880000000001</v>
      </c>
      <c r="AQ158" s="13">
        <f t="shared" si="10"/>
        <v>2.7717647058823522</v>
      </c>
      <c r="AR158" s="13">
        <f t="shared" si="10"/>
        <v>2.844444444444445</v>
      </c>
      <c r="AS158" s="13">
        <f t="shared" si="10"/>
        <v>7.0525423728813559</v>
      </c>
      <c r="AT158" s="13">
        <f t="shared" si="10"/>
        <v>6.6959322033898303</v>
      </c>
      <c r="AU158" s="13">
        <f t="shared" si="10"/>
        <v>14.886785714285713</v>
      </c>
      <c r="AV158" s="13">
        <f t="shared" si="10"/>
        <v>3.6600000000000006</v>
      </c>
      <c r="AW158" s="13">
        <f t="shared" si="10"/>
        <v>3.4669491525423721</v>
      </c>
      <c r="AX158" s="13">
        <f t="shared" si="10"/>
        <v>1.2877966101694915</v>
      </c>
      <c r="AY158" s="13">
        <f t="shared" si="10"/>
        <v>654.32630508474551</v>
      </c>
      <c r="AZ158" s="13">
        <f t="shared" si="10"/>
        <v>924.4406779661017</v>
      </c>
      <c r="BA158" s="13">
        <f t="shared" si="10"/>
        <v>282.75</v>
      </c>
      <c r="BB158" s="13">
        <f t="shared" si="10"/>
        <v>7.1664088135593218</v>
      </c>
      <c r="BC158" s="13">
        <f t="shared" si="10"/>
        <v>9.2833898305084794</v>
      </c>
      <c r="BD158" s="13">
        <f t="shared" si="10"/>
        <v>97.437288135593192</v>
      </c>
      <c r="BE158" s="13">
        <f t="shared" si="10"/>
        <v>17.479410169491523</v>
      </c>
      <c r="BF158" s="13">
        <f t="shared" si="10"/>
        <v>20.805084745762709</v>
      </c>
      <c r="BG158" s="26">
        <f t="shared" si="10"/>
        <v>53.142372881355939</v>
      </c>
    </row>
    <row r="159" spans="1:59" ht="16" x14ac:dyDescent="0.2">
      <c r="A159" s="23" t="s">
        <v>41</v>
      </c>
      <c r="B159" s="13">
        <f t="shared" ref="B159:AG159" si="11">MEDIAN(B97:B155)</f>
        <v>0.44816699999999998</v>
      </c>
      <c r="C159" s="13">
        <f t="shared" si="11"/>
        <v>0.11311299999999999</v>
      </c>
      <c r="D159" s="13">
        <f t="shared" si="11"/>
        <v>1.6719999999999999</v>
      </c>
      <c r="E159" s="13">
        <f t="shared" si="11"/>
        <v>0.21049999999999999</v>
      </c>
      <c r="F159" s="13">
        <f t="shared" si="11"/>
        <v>581.41200000000003</v>
      </c>
      <c r="G159" s="13">
        <f t="shared" si="11"/>
        <v>343.55599999999998</v>
      </c>
      <c r="H159" s="13">
        <f t="shared" si="11"/>
        <v>273.27800000000002</v>
      </c>
      <c r="I159" s="13">
        <f t="shared" si="11"/>
        <v>734</v>
      </c>
      <c r="J159" s="13">
        <f t="shared" si="11"/>
        <v>414</v>
      </c>
      <c r="K159" s="13">
        <f t="shared" si="11"/>
        <v>323</v>
      </c>
      <c r="L159" s="13">
        <f t="shared" si="11"/>
        <v>4.8929400000000003</v>
      </c>
      <c r="M159" s="13">
        <f t="shared" si="11"/>
        <v>4.3972199999999999</v>
      </c>
      <c r="N159" s="13">
        <f t="shared" si="11"/>
        <v>3.8311099999999998</v>
      </c>
      <c r="O159" s="13">
        <f t="shared" si="11"/>
        <v>6.57</v>
      </c>
      <c r="P159" s="13">
        <f t="shared" si="11"/>
        <v>5.46</v>
      </c>
      <c r="Q159" s="13">
        <f t="shared" si="11"/>
        <v>4.8499999999999996</v>
      </c>
      <c r="R159" s="13">
        <f t="shared" si="11"/>
        <v>98.5</v>
      </c>
      <c r="S159" s="13">
        <f t="shared" si="11"/>
        <v>6.67</v>
      </c>
      <c r="T159" s="13">
        <f t="shared" si="11"/>
        <v>0.95</v>
      </c>
      <c r="U159" s="13">
        <f t="shared" si="11"/>
        <v>7.55</v>
      </c>
      <c r="V159" s="13">
        <f t="shared" si="11"/>
        <v>8.2799999999999994</v>
      </c>
      <c r="W159" s="13">
        <f t="shared" si="11"/>
        <v>5</v>
      </c>
      <c r="X159" s="13">
        <f t="shared" si="11"/>
        <v>8</v>
      </c>
      <c r="Y159" s="13">
        <f t="shared" si="11"/>
        <v>9.5319400000000005</v>
      </c>
      <c r="Z159" s="13">
        <f t="shared" si="11"/>
        <v>13.58</v>
      </c>
      <c r="AA159" s="13">
        <f t="shared" si="11"/>
        <v>80.599999999999994</v>
      </c>
      <c r="AB159" s="13">
        <f t="shared" si="11"/>
        <v>1.86954</v>
      </c>
      <c r="AC159" s="13">
        <f t="shared" si="11"/>
        <v>2.6110000000000002</v>
      </c>
      <c r="AD159" s="13">
        <f t="shared" si="11"/>
        <v>0.28699999999999998</v>
      </c>
      <c r="AE159" s="13">
        <f t="shared" si="11"/>
        <v>1.44</v>
      </c>
      <c r="AF159" s="13">
        <f t="shared" si="11"/>
        <v>2.2244999999999999</v>
      </c>
      <c r="AG159" s="13">
        <f t="shared" si="11"/>
        <v>3.2719999999999998</v>
      </c>
      <c r="AH159" s="13">
        <f t="shared" ref="AH159:BG159" si="12">MEDIAN(AH97:AH155)</f>
        <v>603.5</v>
      </c>
      <c r="AI159" s="13">
        <f t="shared" si="12"/>
        <v>133.786</v>
      </c>
      <c r="AJ159" s="13">
        <f t="shared" si="12"/>
        <v>171.75</v>
      </c>
      <c r="AK159" s="13">
        <f t="shared" si="12"/>
        <v>156</v>
      </c>
      <c r="AL159" s="13">
        <f t="shared" si="12"/>
        <v>1159</v>
      </c>
      <c r="AM159" s="13">
        <f t="shared" si="12"/>
        <v>237</v>
      </c>
      <c r="AN159" s="13">
        <f t="shared" si="12"/>
        <v>5.5805800000000003</v>
      </c>
      <c r="AO159" s="13">
        <f t="shared" si="12"/>
        <v>2.0432250000000001</v>
      </c>
      <c r="AP159" s="13">
        <f t="shared" si="12"/>
        <v>8.0630000000000006</v>
      </c>
      <c r="AQ159" s="13">
        <f t="shared" si="12"/>
        <v>2.9020000000000001</v>
      </c>
      <c r="AR159" s="13">
        <f t="shared" si="12"/>
        <v>2.7</v>
      </c>
      <c r="AS159" s="13">
        <f t="shared" si="12"/>
        <v>7.06</v>
      </c>
      <c r="AT159" s="13">
        <f t="shared" si="12"/>
        <v>6.76</v>
      </c>
      <c r="AU159" s="13">
        <f t="shared" si="12"/>
        <v>12.5</v>
      </c>
      <c r="AV159" s="13">
        <f t="shared" si="12"/>
        <v>3.68</v>
      </c>
      <c r="AW159" s="13">
        <f t="shared" si="12"/>
        <v>3.52</v>
      </c>
      <c r="AX159" s="13">
        <f t="shared" si="12"/>
        <v>1.26</v>
      </c>
      <c r="AY159" s="13">
        <f t="shared" si="12"/>
        <v>553.61300000000006</v>
      </c>
      <c r="AZ159" s="13">
        <f t="shared" si="12"/>
        <v>742</v>
      </c>
      <c r="BA159" s="13">
        <f t="shared" si="12"/>
        <v>290.5</v>
      </c>
      <c r="BB159" s="13">
        <f t="shared" si="12"/>
        <v>6.6532299999999998</v>
      </c>
      <c r="BC159" s="13">
        <f t="shared" si="12"/>
        <v>9</v>
      </c>
      <c r="BD159" s="13">
        <f t="shared" si="12"/>
        <v>97.7</v>
      </c>
      <c r="BE159" s="13">
        <f t="shared" si="12"/>
        <v>17.353300000000001</v>
      </c>
      <c r="BF159" s="13">
        <f t="shared" si="12"/>
        <v>18.7</v>
      </c>
      <c r="BG159" s="26">
        <f t="shared" si="12"/>
        <v>51.3</v>
      </c>
    </row>
    <row r="160" spans="1:59" ht="16" x14ac:dyDescent="0.2">
      <c r="A160" s="23" t="s">
        <v>42</v>
      </c>
      <c r="B160" s="13">
        <f t="shared" ref="B160:AG160" si="13">PERCENTILE(B97:B155,0.95)</f>
        <v>10.512381999999986</v>
      </c>
      <c r="C160" s="13">
        <f t="shared" si="13"/>
        <v>0.16590864999999999</v>
      </c>
      <c r="D160" s="13">
        <f t="shared" si="13"/>
        <v>16.408999999999978</v>
      </c>
      <c r="E160" s="13">
        <f t="shared" si="13"/>
        <v>0.51859999999999906</v>
      </c>
      <c r="F160" s="13">
        <f t="shared" si="13"/>
        <v>1476.4139999999998</v>
      </c>
      <c r="G160" s="13">
        <f t="shared" si="13"/>
        <v>614.30129999999997</v>
      </c>
      <c r="H160" s="13">
        <f t="shared" si="13"/>
        <v>475.34169999999966</v>
      </c>
      <c r="I160" s="13">
        <f t="shared" si="13"/>
        <v>2141.9999999999982</v>
      </c>
      <c r="J160" s="13">
        <f t="shared" si="13"/>
        <v>841.89999999999975</v>
      </c>
      <c r="K160" s="13">
        <f t="shared" si="13"/>
        <v>743.0999999999998</v>
      </c>
      <c r="L160" s="13">
        <f t="shared" si="13"/>
        <v>17.901319999999973</v>
      </c>
      <c r="M160" s="13">
        <f t="shared" si="13"/>
        <v>7.7616719999999981</v>
      </c>
      <c r="N160" s="13">
        <f t="shared" si="13"/>
        <v>6.8153469999999956</v>
      </c>
      <c r="O160" s="13">
        <f t="shared" si="13"/>
        <v>22.343999999999991</v>
      </c>
      <c r="P160" s="13">
        <f t="shared" si="13"/>
        <v>9.6269999999999971</v>
      </c>
      <c r="Q160" s="13">
        <f t="shared" si="13"/>
        <v>9.6389999999999993</v>
      </c>
      <c r="R160" s="13">
        <f t="shared" si="13"/>
        <v>99.11</v>
      </c>
      <c r="S160" s="13">
        <f t="shared" si="13"/>
        <v>14.289999999999994</v>
      </c>
      <c r="T160" s="13">
        <f t="shared" si="13"/>
        <v>1.75</v>
      </c>
      <c r="U160" s="13">
        <f t="shared" si="13"/>
        <v>8.542999</v>
      </c>
      <c r="V160" s="13">
        <f t="shared" si="13"/>
        <v>9.8249999999999993</v>
      </c>
      <c r="W160" s="13">
        <f t="shared" si="13"/>
        <v>17.115349999999992</v>
      </c>
      <c r="X160" s="13">
        <f t="shared" si="13"/>
        <v>62.099999999999994</v>
      </c>
      <c r="Y160" s="13">
        <f t="shared" si="13"/>
        <v>15.33557999999999</v>
      </c>
      <c r="Z160" s="13">
        <f t="shared" si="13"/>
        <v>35.640999999999963</v>
      </c>
      <c r="AA160" s="13">
        <f t="shared" si="13"/>
        <v>93.66</v>
      </c>
      <c r="AB160" s="13">
        <f t="shared" si="13"/>
        <v>9.6680859999999988</v>
      </c>
      <c r="AC160" s="13">
        <f t="shared" si="13"/>
        <v>13.504999999999997</v>
      </c>
      <c r="AD160" s="13">
        <f t="shared" si="13"/>
        <v>0.5169999999999999</v>
      </c>
      <c r="AE160" s="13">
        <f t="shared" si="13"/>
        <v>1.98</v>
      </c>
      <c r="AF160" s="13">
        <f t="shared" si="13"/>
        <v>6.4607459999999994</v>
      </c>
      <c r="AG160" s="13">
        <f t="shared" si="13"/>
        <v>9.1767999999999876</v>
      </c>
      <c r="AH160" s="13">
        <f t="shared" ref="AH160:BG160" si="14">PERCENTILE(AH97:AH155,0.95)</f>
        <v>1835.8</v>
      </c>
      <c r="AI160" s="13">
        <f t="shared" si="14"/>
        <v>210.89039999999986</v>
      </c>
      <c r="AJ160" s="13">
        <f t="shared" si="14"/>
        <v>221.89219999999997</v>
      </c>
      <c r="AK160" s="13">
        <f t="shared" si="14"/>
        <v>309.59999999999985</v>
      </c>
      <c r="AL160" s="13">
        <f t="shared" si="14"/>
        <v>2757.2</v>
      </c>
      <c r="AM160" s="13">
        <f t="shared" si="14"/>
        <v>405.5</v>
      </c>
      <c r="AN160" s="13">
        <f t="shared" si="14"/>
        <v>20.144519999999975</v>
      </c>
      <c r="AO160" s="13">
        <f t="shared" si="14"/>
        <v>2.862220999999999</v>
      </c>
      <c r="AP160" s="13">
        <f t="shared" si="14"/>
        <v>26.287799999999979</v>
      </c>
      <c r="AQ160" s="13">
        <f t="shared" si="14"/>
        <v>4.7588499999999998</v>
      </c>
      <c r="AR160" s="13">
        <f t="shared" si="14"/>
        <v>4.3599999999999994</v>
      </c>
      <c r="AS160" s="13">
        <f t="shared" si="14"/>
        <v>7.2530000000000001</v>
      </c>
      <c r="AT160" s="13">
        <f t="shared" si="14"/>
        <v>6.9639999999999995</v>
      </c>
      <c r="AU160" s="13">
        <f t="shared" si="14"/>
        <v>35.4</v>
      </c>
      <c r="AV160" s="13">
        <f t="shared" si="14"/>
        <v>5.4059999999999988</v>
      </c>
      <c r="AW160" s="13">
        <f t="shared" si="14"/>
        <v>5.2719999999999985</v>
      </c>
      <c r="AX160" s="13">
        <f t="shared" si="14"/>
        <v>1.5909999999999995</v>
      </c>
      <c r="AY160" s="13">
        <f t="shared" si="14"/>
        <v>1305.9439999999995</v>
      </c>
      <c r="AZ160" s="13">
        <f t="shared" si="14"/>
        <v>1839.8999999999987</v>
      </c>
      <c r="BA160" s="13">
        <f t="shared" si="14"/>
        <v>313.39999999999998</v>
      </c>
      <c r="BB160" s="13">
        <f t="shared" si="14"/>
        <v>13.874749999999997</v>
      </c>
      <c r="BC160" s="13">
        <f t="shared" si="14"/>
        <v>17.373999999999995</v>
      </c>
      <c r="BD160" s="13">
        <f t="shared" si="14"/>
        <v>99</v>
      </c>
      <c r="BE160" s="13">
        <f t="shared" si="14"/>
        <v>21.743500000000001</v>
      </c>
      <c r="BF160" s="13">
        <f t="shared" si="14"/>
        <v>22.8</v>
      </c>
      <c r="BG160" s="26">
        <f t="shared" si="14"/>
        <v>71.33</v>
      </c>
    </row>
    <row r="161" spans="1:59" ht="16" thickBot="1" x14ac:dyDescent="0.25">
      <c r="A161" s="27"/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  <c r="AB161" s="28"/>
      <c r="AC161" s="28"/>
      <c r="AD161" s="28"/>
      <c r="AE161" s="28"/>
      <c r="AF161" s="28"/>
      <c r="AG161" s="28"/>
      <c r="AH161" s="28"/>
      <c r="AI161" s="28"/>
      <c r="AJ161" s="28"/>
      <c r="AK161" s="28"/>
      <c r="AL161" s="28"/>
      <c r="AM161" s="28"/>
      <c r="AN161" s="28"/>
      <c r="AO161" s="28"/>
      <c r="AP161" s="28"/>
      <c r="AQ161" s="28"/>
      <c r="AR161" s="28"/>
      <c r="AS161" s="28"/>
      <c r="AT161" s="28"/>
      <c r="AU161" s="28"/>
      <c r="AV161" s="28"/>
      <c r="AW161" s="28"/>
      <c r="AX161" s="28"/>
      <c r="AY161" s="28"/>
      <c r="AZ161" s="28"/>
      <c r="BA161" s="28"/>
      <c r="BB161" s="28"/>
      <c r="BC161" s="28"/>
      <c r="BD161" s="28"/>
      <c r="BE161" s="28"/>
      <c r="BF161" s="28"/>
      <c r="BG161" s="29"/>
    </row>
    <row r="162" spans="1:59" ht="16" x14ac:dyDescent="0.2">
      <c r="A162" s="15" t="s">
        <v>11</v>
      </c>
      <c r="B162" s="16" t="s">
        <v>105</v>
      </c>
      <c r="C162" s="17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9"/>
    </row>
    <row r="163" spans="1:59" ht="16" x14ac:dyDescent="0.2">
      <c r="A163" s="20" t="s">
        <v>13</v>
      </c>
      <c r="B163" s="9">
        <v>-5</v>
      </c>
      <c r="C163" s="10"/>
      <c r="N163" s="21"/>
    </row>
    <row r="164" spans="1:59" ht="16" x14ac:dyDescent="0.2">
      <c r="A164" s="20" t="s">
        <v>14</v>
      </c>
      <c r="B164" s="9" t="s">
        <v>106</v>
      </c>
      <c r="C164" s="10"/>
      <c r="N164" s="21"/>
    </row>
    <row r="165" spans="1:59" ht="16" x14ac:dyDescent="0.2">
      <c r="A165" s="22" t="s">
        <v>16</v>
      </c>
      <c r="B165" s="11">
        <v>-5</v>
      </c>
      <c r="C165" s="12"/>
      <c r="N165" s="21"/>
    </row>
    <row r="166" spans="1:59" ht="16" x14ac:dyDescent="0.2">
      <c r="A166" s="22" t="s">
        <v>18</v>
      </c>
      <c r="B166" s="11" t="s">
        <v>107</v>
      </c>
      <c r="C166" s="12"/>
      <c r="N166" s="21"/>
    </row>
    <row r="167" spans="1:59" ht="16" x14ac:dyDescent="0.2">
      <c r="A167" s="22" t="s">
        <v>20</v>
      </c>
      <c r="B167" s="11">
        <v>-118441</v>
      </c>
      <c r="C167" s="12"/>
      <c r="N167" s="21"/>
    </row>
    <row r="168" spans="1:59" ht="32" x14ac:dyDescent="0.2">
      <c r="A168" s="23" t="s">
        <v>21</v>
      </c>
      <c r="B168" s="13" t="s">
        <v>108</v>
      </c>
      <c r="C168" s="13" t="s">
        <v>46</v>
      </c>
      <c r="D168" s="13" t="s">
        <v>46</v>
      </c>
      <c r="E168" s="13" t="s">
        <v>24</v>
      </c>
      <c r="F168" s="13" t="s">
        <v>24</v>
      </c>
      <c r="G168" s="13" t="s">
        <v>109</v>
      </c>
      <c r="H168" s="13" t="s">
        <v>109</v>
      </c>
      <c r="I168" s="13" t="s">
        <v>55</v>
      </c>
      <c r="J168" s="13" t="s">
        <v>55</v>
      </c>
      <c r="K168" s="13" t="s">
        <v>110</v>
      </c>
      <c r="L168" s="13" t="s">
        <v>111</v>
      </c>
      <c r="M168" s="13" t="s">
        <v>112</v>
      </c>
      <c r="N168" s="26" t="s">
        <v>112</v>
      </c>
    </row>
    <row r="169" spans="1:59" ht="16" x14ac:dyDescent="0.2">
      <c r="A169" s="23" t="s">
        <v>26</v>
      </c>
      <c r="B169" s="13" t="s">
        <v>28</v>
      </c>
      <c r="C169" s="13" t="s">
        <v>28</v>
      </c>
      <c r="D169" s="13" t="s">
        <v>28</v>
      </c>
      <c r="E169" s="13" t="s">
        <v>29</v>
      </c>
      <c r="F169" s="13" t="s">
        <v>29</v>
      </c>
      <c r="G169" s="13" t="s">
        <v>28</v>
      </c>
      <c r="H169" s="13" t="s">
        <v>28</v>
      </c>
      <c r="I169" s="13" t="s">
        <v>66</v>
      </c>
      <c r="J169" s="13" t="s">
        <v>66</v>
      </c>
      <c r="K169" s="13" t="s">
        <v>65</v>
      </c>
      <c r="L169" s="13" t="s">
        <v>65</v>
      </c>
      <c r="M169" s="13" t="s">
        <v>113</v>
      </c>
      <c r="N169" s="26" t="s">
        <v>113</v>
      </c>
    </row>
    <row r="170" spans="1:59" ht="16" x14ac:dyDescent="0.2">
      <c r="A170" s="23" t="s">
        <v>30</v>
      </c>
      <c r="B170" s="13" t="s">
        <v>76</v>
      </c>
      <c r="C170" s="13" t="s">
        <v>31</v>
      </c>
      <c r="D170" s="13" t="s">
        <v>32</v>
      </c>
      <c r="E170" s="13" t="s">
        <v>31</v>
      </c>
      <c r="F170" s="13" t="s">
        <v>32</v>
      </c>
      <c r="G170" s="13" t="s">
        <v>31</v>
      </c>
      <c r="H170" s="13" t="s">
        <v>32</v>
      </c>
      <c r="I170" s="13" t="s">
        <v>32</v>
      </c>
      <c r="J170" s="13" t="s">
        <v>76</v>
      </c>
      <c r="K170" s="13" t="s">
        <v>32</v>
      </c>
      <c r="L170" s="13" t="s">
        <v>114</v>
      </c>
      <c r="M170" s="13" t="s">
        <v>115</v>
      </c>
      <c r="N170" s="26" t="s">
        <v>32</v>
      </c>
    </row>
    <row r="171" spans="1:59" ht="16" x14ac:dyDescent="0.2">
      <c r="A171" s="23" t="s">
        <v>33</v>
      </c>
      <c r="B171" s="13" t="s">
        <v>34</v>
      </c>
      <c r="C171" s="13" t="s">
        <v>34</v>
      </c>
      <c r="D171" s="13" t="s">
        <v>34</v>
      </c>
      <c r="E171" s="13" t="s">
        <v>34</v>
      </c>
      <c r="F171" s="13" t="s">
        <v>34</v>
      </c>
      <c r="G171" s="13" t="s">
        <v>116</v>
      </c>
      <c r="H171" s="13" t="s">
        <v>34</v>
      </c>
      <c r="I171" s="13" t="s">
        <v>97</v>
      </c>
      <c r="J171" s="13" t="s">
        <v>98</v>
      </c>
      <c r="K171" s="13" t="s">
        <v>117</v>
      </c>
      <c r="L171" s="13" t="s">
        <v>118</v>
      </c>
      <c r="M171" s="13" t="s">
        <v>118</v>
      </c>
      <c r="N171" s="26" t="s">
        <v>119</v>
      </c>
    </row>
    <row r="172" spans="1:59" ht="16" x14ac:dyDescent="0.2">
      <c r="A172" s="23" t="s">
        <v>35</v>
      </c>
      <c r="B172" s="13" t="s">
        <v>34</v>
      </c>
      <c r="C172" s="13" t="s">
        <v>34</v>
      </c>
      <c r="D172" s="13" t="s">
        <v>34</v>
      </c>
      <c r="E172" s="13" t="s">
        <v>34</v>
      </c>
      <c r="F172" s="13" t="s">
        <v>34</v>
      </c>
      <c r="G172" s="13" t="s">
        <v>34</v>
      </c>
      <c r="H172" s="13" t="s">
        <v>34</v>
      </c>
      <c r="I172" s="13" t="s">
        <v>34</v>
      </c>
      <c r="J172" s="13" t="s">
        <v>34</v>
      </c>
      <c r="K172" s="13" t="s">
        <v>34</v>
      </c>
      <c r="L172" s="13" t="s">
        <v>34</v>
      </c>
      <c r="M172" s="13" t="s">
        <v>34</v>
      </c>
      <c r="N172" s="26" t="s">
        <v>34</v>
      </c>
    </row>
    <row r="173" spans="1:59" ht="16" x14ac:dyDescent="0.2">
      <c r="A173" s="23" t="s">
        <v>36</v>
      </c>
      <c r="B173" s="13"/>
      <c r="C173" s="13"/>
      <c r="D173" s="13"/>
      <c r="E173" s="13">
        <v>1.5</v>
      </c>
      <c r="F173" s="13"/>
      <c r="G173" s="13"/>
      <c r="H173" s="13"/>
      <c r="I173" s="13"/>
      <c r="J173" s="13"/>
      <c r="K173" s="13"/>
      <c r="L173" s="13"/>
      <c r="M173" s="13"/>
      <c r="N173" s="26"/>
    </row>
    <row r="174" spans="1:59" ht="16" x14ac:dyDescent="0.2">
      <c r="A174" s="23" t="s">
        <v>37</v>
      </c>
      <c r="B174" s="13" t="s">
        <v>38</v>
      </c>
      <c r="C174" s="13" t="s">
        <v>38</v>
      </c>
      <c r="D174" s="13" t="s">
        <v>38</v>
      </c>
      <c r="E174" s="13" t="s">
        <v>38</v>
      </c>
      <c r="F174" s="13" t="s">
        <v>38</v>
      </c>
      <c r="G174" s="13" t="s">
        <v>38</v>
      </c>
      <c r="H174" s="13" t="s">
        <v>38</v>
      </c>
      <c r="I174" s="13" t="s">
        <v>38</v>
      </c>
      <c r="J174" s="13" t="s">
        <v>38</v>
      </c>
      <c r="K174" s="13" t="s">
        <v>38</v>
      </c>
      <c r="L174" s="13" t="s">
        <v>38</v>
      </c>
      <c r="M174" s="13" t="s">
        <v>38</v>
      </c>
      <c r="N174" s="26" t="s">
        <v>38</v>
      </c>
    </row>
    <row r="175" spans="1:59" ht="16" x14ac:dyDescent="0.2">
      <c r="A175" s="24">
        <v>43525</v>
      </c>
      <c r="B175" s="13">
        <v>0.98</v>
      </c>
      <c r="C175" s="13">
        <v>10.29</v>
      </c>
      <c r="D175" s="13">
        <v>10.66</v>
      </c>
      <c r="E175" s="13">
        <v>0.36525800000000003</v>
      </c>
      <c r="F175" s="13">
        <v>0.86</v>
      </c>
      <c r="G175" s="13">
        <v>1.68</v>
      </c>
      <c r="H175" s="13">
        <v>2.71</v>
      </c>
      <c r="I175" s="13">
        <v>7.01</v>
      </c>
      <c r="J175" s="13">
        <v>6.74</v>
      </c>
      <c r="K175" s="13" t="s">
        <v>120</v>
      </c>
      <c r="L175" s="13" t="s">
        <v>120</v>
      </c>
      <c r="M175" s="13">
        <v>0.61</v>
      </c>
      <c r="N175" s="26">
        <v>0.87</v>
      </c>
    </row>
    <row r="176" spans="1:59" x14ac:dyDescent="0.2">
      <c r="A176" s="24">
        <v>43556</v>
      </c>
      <c r="B176" s="13">
        <v>0.97</v>
      </c>
      <c r="C176" s="13">
        <v>9.9250000000000007</v>
      </c>
      <c r="D176" s="13">
        <v>10.6</v>
      </c>
      <c r="E176" s="13">
        <v>0.70166700000000004</v>
      </c>
      <c r="F176" s="13">
        <v>0.871</v>
      </c>
      <c r="G176" s="13">
        <v>1.7653799999999999</v>
      </c>
      <c r="H176" s="13">
        <v>2.7</v>
      </c>
      <c r="I176" s="13">
        <v>7.08</v>
      </c>
      <c r="J176" s="13">
        <v>6.77</v>
      </c>
      <c r="K176" s="13">
        <v>6.4</v>
      </c>
      <c r="L176" s="13">
        <v>0</v>
      </c>
      <c r="M176" s="13">
        <v>0.51400000000000001</v>
      </c>
      <c r="N176" s="26">
        <v>4.8</v>
      </c>
    </row>
    <row r="177" spans="1:14" x14ac:dyDescent="0.2">
      <c r="A177" s="24">
        <v>43586</v>
      </c>
      <c r="B177" s="13">
        <v>0.86</v>
      </c>
      <c r="C177" s="13">
        <v>9.4480599999999999</v>
      </c>
      <c r="D177" s="13">
        <v>9.8800000000000008</v>
      </c>
      <c r="E177" s="13">
        <v>0.80425800000000003</v>
      </c>
      <c r="F177" s="13">
        <v>1.2250000000000001</v>
      </c>
      <c r="G177" s="13">
        <v>2.0992899999999999</v>
      </c>
      <c r="H177" s="13">
        <v>2.88</v>
      </c>
      <c r="I177" s="13">
        <v>7.11</v>
      </c>
      <c r="J177" s="13">
        <v>6.86</v>
      </c>
      <c r="K177" s="13">
        <v>65.900000000000006</v>
      </c>
      <c r="L177" s="13">
        <v>2</v>
      </c>
      <c r="M177" s="13">
        <v>0.33</v>
      </c>
      <c r="N177" s="26">
        <v>0.63</v>
      </c>
    </row>
    <row r="178" spans="1:14" x14ac:dyDescent="0.2">
      <c r="A178" s="24">
        <v>43617</v>
      </c>
      <c r="B178" s="13">
        <v>0.9</v>
      </c>
      <c r="C178" s="13">
        <v>9.3606700000000007</v>
      </c>
      <c r="D178" s="13">
        <v>10</v>
      </c>
      <c r="E178" s="13">
        <v>0.93476700000000001</v>
      </c>
      <c r="F178" s="13">
        <v>1.236</v>
      </c>
      <c r="G178" s="13">
        <v>1.155</v>
      </c>
      <c r="H178" s="13">
        <v>1.67</v>
      </c>
      <c r="I178" s="13">
        <v>7.12</v>
      </c>
      <c r="J178" s="13">
        <v>6.81</v>
      </c>
      <c r="K178" s="13">
        <v>3.1</v>
      </c>
      <c r="L178" s="13">
        <v>1</v>
      </c>
      <c r="M178" s="13">
        <v>0.46</v>
      </c>
      <c r="N178" s="26">
        <v>0.92</v>
      </c>
    </row>
    <row r="179" spans="1:14" x14ac:dyDescent="0.2">
      <c r="A179" s="24">
        <v>43647</v>
      </c>
      <c r="B179" s="13">
        <v>0.95</v>
      </c>
      <c r="C179" s="13">
        <v>8.9635499999999997</v>
      </c>
      <c r="D179" s="13">
        <v>9.41</v>
      </c>
      <c r="E179" s="13">
        <v>0.80461300000000002</v>
      </c>
      <c r="F179" s="13">
        <v>1.1839999999999999</v>
      </c>
      <c r="G179" s="13">
        <v>2.2594099999999999</v>
      </c>
      <c r="H179" s="13">
        <v>2.91</v>
      </c>
      <c r="I179" s="13">
        <v>7.15</v>
      </c>
      <c r="J179" s="13">
        <v>6.87</v>
      </c>
      <c r="K179" s="13">
        <v>2</v>
      </c>
      <c r="L179" s="13">
        <v>1</v>
      </c>
      <c r="M179" s="13">
        <v>0.48838700000000002</v>
      </c>
      <c r="N179" s="26">
        <v>1.0900000000000001</v>
      </c>
    </row>
    <row r="180" spans="1:14" x14ac:dyDescent="0.2">
      <c r="A180" s="24">
        <v>43709</v>
      </c>
      <c r="B180" s="13">
        <v>0.78</v>
      </c>
      <c r="C180" s="13">
        <v>8.9146699999999992</v>
      </c>
      <c r="D180" s="13">
        <v>9.84</v>
      </c>
      <c r="E180" s="13">
        <v>0.47686699999999999</v>
      </c>
      <c r="F180" s="13">
        <v>0.79100000000000004</v>
      </c>
      <c r="G180" s="13">
        <v>3.4478599999999999</v>
      </c>
      <c r="H180" s="13">
        <v>4.45</v>
      </c>
      <c r="I180" s="13">
        <v>7.24</v>
      </c>
      <c r="J180" s="13">
        <v>6.97</v>
      </c>
      <c r="K180" s="13">
        <v>3.1</v>
      </c>
      <c r="L180" s="13">
        <v>1</v>
      </c>
      <c r="M180" s="13">
        <v>0.35399999999999998</v>
      </c>
      <c r="N180" s="26">
        <v>0.84</v>
      </c>
    </row>
    <row r="181" spans="1:14" x14ac:dyDescent="0.2">
      <c r="A181" s="24">
        <v>43739</v>
      </c>
      <c r="B181" s="13">
        <v>0.74</v>
      </c>
      <c r="C181" s="13">
        <v>9.6022599999999994</v>
      </c>
      <c r="D181" s="13">
        <v>10.9</v>
      </c>
      <c r="E181" s="13">
        <v>0.36899999999999999</v>
      </c>
      <c r="F181" s="13">
        <v>0.40899999999999997</v>
      </c>
      <c r="G181" s="13">
        <v>2.64154</v>
      </c>
      <c r="H181" s="13">
        <v>3.56</v>
      </c>
      <c r="I181" s="13">
        <v>7.14</v>
      </c>
      <c r="J181" s="13">
        <v>6.86</v>
      </c>
      <c r="K181" s="13">
        <v>25.4</v>
      </c>
      <c r="L181" s="13">
        <v>1</v>
      </c>
      <c r="M181" s="13">
        <v>0.61903200000000003</v>
      </c>
      <c r="N181" s="26">
        <v>1.55</v>
      </c>
    </row>
    <row r="182" spans="1:14" x14ac:dyDescent="0.2">
      <c r="A182" s="24">
        <v>43800</v>
      </c>
      <c r="B182" s="13">
        <v>0.92</v>
      </c>
      <c r="C182" s="13">
        <v>10.09</v>
      </c>
      <c r="D182" s="13">
        <v>10.09</v>
      </c>
      <c r="E182" s="13">
        <v>0.59799999999999998</v>
      </c>
      <c r="F182" s="13">
        <v>0.59799999999999998</v>
      </c>
      <c r="G182" s="14">
        <v>24.5</v>
      </c>
      <c r="H182" s="13">
        <v>24.5</v>
      </c>
      <c r="I182" s="13">
        <v>6.7</v>
      </c>
      <c r="J182" s="13">
        <v>6.7</v>
      </c>
      <c r="K182" s="13">
        <v>4.2</v>
      </c>
      <c r="L182" s="13">
        <v>2</v>
      </c>
      <c r="M182" s="13">
        <v>0.87</v>
      </c>
      <c r="N182" s="26">
        <v>1.34</v>
      </c>
    </row>
    <row r="183" spans="1:14" ht="16" x14ac:dyDescent="0.2">
      <c r="A183" s="24">
        <v>43862</v>
      </c>
      <c r="B183" s="13">
        <v>0.76</v>
      </c>
      <c r="C183" s="13">
        <v>9.9251699999999996</v>
      </c>
      <c r="D183" s="13">
        <v>10.49</v>
      </c>
      <c r="E183" s="13">
        <v>0.35417199999999999</v>
      </c>
      <c r="F183" s="13">
        <v>0.41599999999999998</v>
      </c>
      <c r="G183" s="13">
        <v>1.7533300000000001</v>
      </c>
      <c r="H183" s="13">
        <v>3.79</v>
      </c>
      <c r="I183" s="13">
        <v>7.3</v>
      </c>
      <c r="J183" s="13">
        <v>6.96</v>
      </c>
      <c r="K183" s="13">
        <v>1</v>
      </c>
      <c r="L183" s="13" t="s">
        <v>120</v>
      </c>
      <c r="M183" s="13">
        <v>0.51310299999999998</v>
      </c>
      <c r="N183" s="26">
        <v>1</v>
      </c>
    </row>
    <row r="184" spans="1:14" ht="16" x14ac:dyDescent="0.2">
      <c r="A184" s="24">
        <v>43891</v>
      </c>
      <c r="B184" s="13">
        <v>0.89</v>
      </c>
      <c r="C184" s="13">
        <v>9.8935499999999994</v>
      </c>
      <c r="D184" s="13">
        <v>10.199999999999999</v>
      </c>
      <c r="E184" s="13">
        <v>0.36890299999999998</v>
      </c>
      <c r="F184" s="13">
        <v>0.44800000000000001</v>
      </c>
      <c r="G184" s="13">
        <v>2.0649999999999999</v>
      </c>
      <c r="H184" s="13">
        <v>3.1</v>
      </c>
      <c r="I184" s="13">
        <v>7.08</v>
      </c>
      <c r="J184" s="13">
        <v>6.83</v>
      </c>
      <c r="K184" s="13">
        <v>1</v>
      </c>
      <c r="L184" s="13" t="s">
        <v>120</v>
      </c>
      <c r="M184" s="13">
        <v>0.61870999999999998</v>
      </c>
      <c r="N184" s="26">
        <v>1.41</v>
      </c>
    </row>
    <row r="185" spans="1:14" ht="16" x14ac:dyDescent="0.2">
      <c r="A185" s="24">
        <v>43922</v>
      </c>
      <c r="B185" s="13">
        <v>0.83</v>
      </c>
      <c r="C185" s="13">
        <v>9.6880000000000006</v>
      </c>
      <c r="D185" s="13">
        <v>10.199999999999999</v>
      </c>
      <c r="E185" s="13">
        <v>0.40500000000000003</v>
      </c>
      <c r="F185" s="13">
        <v>0.48299999999999998</v>
      </c>
      <c r="G185" s="13">
        <v>2.26769</v>
      </c>
      <c r="H185" s="13">
        <v>3.06</v>
      </c>
      <c r="I185" s="13">
        <v>7.12</v>
      </c>
      <c r="J185" s="13">
        <v>6.92</v>
      </c>
      <c r="K185" s="13">
        <v>1</v>
      </c>
      <c r="L185" s="13" t="s">
        <v>120</v>
      </c>
      <c r="M185" s="13">
        <v>0.46600000000000003</v>
      </c>
      <c r="N185" s="26">
        <v>0.94</v>
      </c>
    </row>
    <row r="186" spans="1:14" ht="16" x14ac:dyDescent="0.2">
      <c r="A186" s="24">
        <v>43952</v>
      </c>
      <c r="B186" s="13">
        <v>0.89</v>
      </c>
      <c r="C186" s="13">
        <v>9.3758099999999995</v>
      </c>
      <c r="D186" s="13">
        <v>9.81</v>
      </c>
      <c r="E186" s="13">
        <v>0.397032</v>
      </c>
      <c r="F186" s="13">
        <v>0.45600000000000002</v>
      </c>
      <c r="G186" s="13">
        <v>2.2583299999999999</v>
      </c>
      <c r="H186" s="13">
        <v>2.98</v>
      </c>
      <c r="I186" s="13">
        <v>7.15</v>
      </c>
      <c r="J186" s="13">
        <v>6.95</v>
      </c>
      <c r="K186" s="13">
        <v>1</v>
      </c>
      <c r="L186" s="13" t="s">
        <v>120</v>
      </c>
      <c r="M186" s="13">
        <v>0.60128999999999999</v>
      </c>
      <c r="N186" s="26">
        <v>1.47</v>
      </c>
    </row>
    <row r="187" spans="1:14" ht="16" x14ac:dyDescent="0.2">
      <c r="A187" s="24">
        <v>43983</v>
      </c>
      <c r="B187" s="13">
        <v>0.96</v>
      </c>
      <c r="C187" s="13">
        <v>9.2466699999999999</v>
      </c>
      <c r="D187" s="13">
        <v>9.57</v>
      </c>
      <c r="E187" s="13">
        <v>0.48820000000000002</v>
      </c>
      <c r="F187" s="13">
        <v>0.86399999999999999</v>
      </c>
      <c r="G187" s="13">
        <v>1.9578599999999999</v>
      </c>
      <c r="H187" s="13">
        <v>2.58</v>
      </c>
      <c r="I187" s="13">
        <v>7.15</v>
      </c>
      <c r="J187" s="13">
        <v>6.9</v>
      </c>
      <c r="K187" s="13">
        <v>200.5</v>
      </c>
      <c r="L187" s="13" t="s">
        <v>120</v>
      </c>
      <c r="M187" s="13">
        <v>0.44900000000000001</v>
      </c>
      <c r="N187" s="26">
        <v>0.73</v>
      </c>
    </row>
    <row r="188" spans="1:14" ht="16" x14ac:dyDescent="0.2">
      <c r="A188" s="24">
        <v>44013</v>
      </c>
      <c r="B188" s="13">
        <v>0.74</v>
      </c>
      <c r="C188" s="13">
        <v>9.0790299999999995</v>
      </c>
      <c r="D188" s="13">
        <v>10.220000000000001</v>
      </c>
      <c r="E188" s="13">
        <v>0.863645</v>
      </c>
      <c r="F188" s="13">
        <v>1.266</v>
      </c>
      <c r="G188" s="13">
        <v>1.9153800000000001</v>
      </c>
      <c r="H188" s="13">
        <v>2.79</v>
      </c>
      <c r="I188" s="13">
        <v>7.18</v>
      </c>
      <c r="J188" s="13">
        <v>6.99</v>
      </c>
      <c r="K188" s="13" t="s">
        <v>120</v>
      </c>
      <c r="L188" s="13" t="s">
        <v>120</v>
      </c>
      <c r="M188" s="13">
        <v>0.64129000000000003</v>
      </c>
      <c r="N188" s="26">
        <v>1.43</v>
      </c>
    </row>
    <row r="189" spans="1:14" ht="16" x14ac:dyDescent="0.2">
      <c r="A189" s="24">
        <v>44044</v>
      </c>
      <c r="B189" s="13">
        <v>0.92</v>
      </c>
      <c r="C189" s="13">
        <v>8.8096800000000002</v>
      </c>
      <c r="D189" s="13">
        <v>10.16</v>
      </c>
      <c r="E189" s="13">
        <v>0.93500000000000005</v>
      </c>
      <c r="F189" s="13">
        <v>1.292</v>
      </c>
      <c r="G189" s="13">
        <v>2.32917</v>
      </c>
      <c r="H189" s="13">
        <v>3.19</v>
      </c>
      <c r="I189" s="13">
        <v>7.37</v>
      </c>
      <c r="J189" s="13">
        <v>7.02</v>
      </c>
      <c r="K189" s="13">
        <v>11.1</v>
      </c>
      <c r="L189" s="13" t="s">
        <v>120</v>
      </c>
      <c r="M189" s="13">
        <v>0.51838700000000004</v>
      </c>
      <c r="N189" s="26">
        <v>1.53</v>
      </c>
    </row>
    <row r="190" spans="1:14" ht="16" x14ac:dyDescent="0.2">
      <c r="A190" s="24">
        <v>44075</v>
      </c>
      <c r="B190" s="13">
        <v>0.78</v>
      </c>
      <c r="C190" s="13">
        <v>8.9830000000000005</v>
      </c>
      <c r="D190" s="13">
        <v>10.57</v>
      </c>
      <c r="E190" s="13">
        <v>0.61733300000000002</v>
      </c>
      <c r="F190" s="13">
        <v>0.93500000000000005</v>
      </c>
      <c r="G190" s="13">
        <v>2.14812</v>
      </c>
      <c r="H190" s="13">
        <v>3.27</v>
      </c>
      <c r="I190" s="13">
        <v>7.34</v>
      </c>
      <c r="J190" s="13">
        <v>7.13</v>
      </c>
      <c r="K190" s="13" t="s">
        <v>120</v>
      </c>
      <c r="L190" s="13" t="s">
        <v>120</v>
      </c>
      <c r="M190" s="13">
        <v>0.74933300000000003</v>
      </c>
      <c r="N190" s="26">
        <v>1.26</v>
      </c>
    </row>
    <row r="191" spans="1:14" ht="16" x14ac:dyDescent="0.2">
      <c r="A191" s="24">
        <v>44105</v>
      </c>
      <c r="B191" s="13">
        <v>0.94</v>
      </c>
      <c r="C191" s="13">
        <v>8.9712899999999998</v>
      </c>
      <c r="D191" s="13">
        <v>9.73</v>
      </c>
      <c r="E191" s="13">
        <v>0.38322600000000001</v>
      </c>
      <c r="F191" s="13">
        <v>0.46200000000000002</v>
      </c>
      <c r="G191" s="13">
        <v>2.2258300000000002</v>
      </c>
      <c r="H191" s="13">
        <v>2.67</v>
      </c>
      <c r="I191" s="13">
        <v>7.29</v>
      </c>
      <c r="J191" s="13">
        <v>7.07</v>
      </c>
      <c r="K191" s="13" t="s">
        <v>120</v>
      </c>
      <c r="L191" s="13" t="s">
        <v>120</v>
      </c>
      <c r="M191" s="13">
        <v>0.75580599999999998</v>
      </c>
      <c r="N191" s="26">
        <v>1.23</v>
      </c>
    </row>
    <row r="192" spans="1:14" x14ac:dyDescent="0.2">
      <c r="A192" s="24">
        <v>44136</v>
      </c>
      <c r="B192" s="13">
        <v>0.87</v>
      </c>
      <c r="C192" s="13">
        <v>9.5939999999999994</v>
      </c>
      <c r="D192" s="13">
        <v>10.09</v>
      </c>
      <c r="E192" s="13">
        <v>0.36630000000000001</v>
      </c>
      <c r="F192" s="13">
        <v>0.58499999999999996</v>
      </c>
      <c r="G192" s="13">
        <v>5.0830799999999998</v>
      </c>
      <c r="H192" s="13">
        <v>6.69</v>
      </c>
      <c r="I192" s="13">
        <v>8.82</v>
      </c>
      <c r="J192" s="13">
        <v>6.84</v>
      </c>
      <c r="K192" s="13">
        <v>1</v>
      </c>
      <c r="L192" s="13">
        <v>0</v>
      </c>
      <c r="M192" s="13">
        <v>0.54466700000000001</v>
      </c>
      <c r="N192" s="26">
        <v>2.46</v>
      </c>
    </row>
    <row r="193" spans="1:14" ht="16" x14ac:dyDescent="0.2">
      <c r="A193" s="24">
        <v>44166</v>
      </c>
      <c r="B193" s="13">
        <v>0.97</v>
      </c>
      <c r="C193" s="13">
        <v>10.0306</v>
      </c>
      <c r="D193" s="13">
        <v>10.65</v>
      </c>
      <c r="E193" s="13">
        <v>0.44383899999999998</v>
      </c>
      <c r="F193" s="13">
        <v>0.90700000000000003</v>
      </c>
      <c r="G193" s="13">
        <v>6.0435699999999999</v>
      </c>
      <c r="H193" s="13">
        <v>7.62</v>
      </c>
      <c r="I193" s="13">
        <v>7.17</v>
      </c>
      <c r="J193" s="13">
        <v>6.6</v>
      </c>
      <c r="K193" s="13" t="s">
        <v>120</v>
      </c>
      <c r="L193" s="13" t="s">
        <v>120</v>
      </c>
      <c r="M193" s="13">
        <v>0.59806499999999996</v>
      </c>
      <c r="N193" s="26">
        <v>2.2599999999999998</v>
      </c>
    </row>
    <row r="194" spans="1:14" ht="16" x14ac:dyDescent="0.2">
      <c r="A194" s="24">
        <v>44197</v>
      </c>
      <c r="B194" s="13">
        <v>1.03</v>
      </c>
      <c r="C194" s="13">
        <v>10.3</v>
      </c>
      <c r="D194" s="13">
        <v>11.2</v>
      </c>
      <c r="E194" s="13">
        <v>0.45512900000000001</v>
      </c>
      <c r="F194" s="13">
        <v>0.628</v>
      </c>
      <c r="G194" s="13">
        <v>6.44</v>
      </c>
      <c r="H194" s="13">
        <v>11.3</v>
      </c>
      <c r="I194" s="13">
        <v>6.97</v>
      </c>
      <c r="J194" s="13">
        <v>6.57</v>
      </c>
      <c r="K194" s="13">
        <v>53.1</v>
      </c>
      <c r="L194" s="13" t="s">
        <v>120</v>
      </c>
      <c r="M194" s="13">
        <v>0.54129000000000005</v>
      </c>
      <c r="N194" s="26">
        <v>1.61</v>
      </c>
    </row>
    <row r="195" spans="1:14" ht="16" x14ac:dyDescent="0.2">
      <c r="A195" s="24">
        <v>44228</v>
      </c>
      <c r="B195" s="13">
        <v>1.24</v>
      </c>
      <c r="C195" s="13">
        <v>10.32</v>
      </c>
      <c r="D195" s="13">
        <v>10.63</v>
      </c>
      <c r="E195" s="13">
        <v>0.39471400000000001</v>
      </c>
      <c r="F195" s="13">
        <v>0.629</v>
      </c>
      <c r="G195" s="13">
        <v>5.1908300000000001</v>
      </c>
      <c r="H195" s="13">
        <v>8.8000000000000007</v>
      </c>
      <c r="I195" s="13">
        <v>7.05</v>
      </c>
      <c r="J195" s="13">
        <v>6.69</v>
      </c>
      <c r="K195" s="13" t="s">
        <v>120</v>
      </c>
      <c r="L195" s="13" t="s">
        <v>120</v>
      </c>
      <c r="M195" s="13">
        <v>0.48535699999999998</v>
      </c>
      <c r="N195" s="26">
        <v>0.81</v>
      </c>
    </row>
    <row r="196" spans="1:14" ht="16" x14ac:dyDescent="0.2">
      <c r="A196" s="24">
        <v>44256</v>
      </c>
      <c r="B196" s="13">
        <v>0.82</v>
      </c>
      <c r="C196" s="13">
        <v>10.17</v>
      </c>
      <c r="D196" s="13">
        <v>10.44</v>
      </c>
      <c r="E196" s="13">
        <v>0.32200000000000001</v>
      </c>
      <c r="F196" s="13">
        <v>0.51900000000000002</v>
      </c>
      <c r="G196" s="13">
        <v>2.5099999999999998</v>
      </c>
      <c r="H196" s="13">
        <v>2.96</v>
      </c>
      <c r="I196" s="13">
        <v>7.11</v>
      </c>
      <c r="J196" s="13">
        <v>6.89</v>
      </c>
      <c r="K196" s="13" t="s">
        <v>120</v>
      </c>
      <c r="L196" s="13" t="s">
        <v>120</v>
      </c>
      <c r="M196" s="13">
        <v>0.59</v>
      </c>
      <c r="N196" s="26">
        <v>1.59</v>
      </c>
    </row>
    <row r="197" spans="1:14" ht="16" x14ac:dyDescent="0.2">
      <c r="A197" s="24">
        <v>44287</v>
      </c>
      <c r="B197" s="13">
        <v>0.67</v>
      </c>
      <c r="C197" s="13">
        <v>9.73733</v>
      </c>
      <c r="D197" s="13">
        <v>10.15</v>
      </c>
      <c r="E197" s="13">
        <v>0.46703299999999998</v>
      </c>
      <c r="F197" s="13">
        <v>0.876</v>
      </c>
      <c r="G197" s="13">
        <v>1.7438499999999999</v>
      </c>
      <c r="H197" s="13">
        <v>2.4700000000000002</v>
      </c>
      <c r="I197" s="13">
        <v>7.08</v>
      </c>
      <c r="J197" s="13">
        <v>6.67</v>
      </c>
      <c r="K197" s="13">
        <v>1</v>
      </c>
      <c r="L197" s="13" t="s">
        <v>120</v>
      </c>
      <c r="M197" s="13">
        <v>0.52300000000000002</v>
      </c>
      <c r="N197" s="26">
        <v>0.93</v>
      </c>
    </row>
    <row r="198" spans="1:14" ht="16" x14ac:dyDescent="0.2">
      <c r="A198" s="24">
        <v>44317</v>
      </c>
      <c r="B198" s="13">
        <v>0.68</v>
      </c>
      <c r="C198" s="13">
        <v>9.3277400000000004</v>
      </c>
      <c r="D198" s="13">
        <v>9.75</v>
      </c>
      <c r="E198" s="13">
        <v>0.70399999999999996</v>
      </c>
      <c r="F198" s="13">
        <v>0.93100000000000005</v>
      </c>
      <c r="G198" s="13">
        <v>2.39385</v>
      </c>
      <c r="H198" s="13">
        <v>2.87</v>
      </c>
      <c r="I198" s="13">
        <v>7.16</v>
      </c>
      <c r="J198" s="13">
        <v>6.96</v>
      </c>
      <c r="K198" s="13">
        <v>1</v>
      </c>
      <c r="L198" s="13" t="s">
        <v>120</v>
      </c>
      <c r="M198" s="13">
        <v>0.65</v>
      </c>
      <c r="N198" s="26">
        <v>1.31</v>
      </c>
    </row>
    <row r="199" spans="1:14" ht="16" x14ac:dyDescent="0.2">
      <c r="A199" s="24">
        <v>44348</v>
      </c>
      <c r="B199" s="13">
        <v>0.77</v>
      </c>
      <c r="C199" s="13">
        <v>8.9263300000000001</v>
      </c>
      <c r="D199" s="13">
        <v>9.33</v>
      </c>
      <c r="E199" s="13">
        <v>0.68713299999999999</v>
      </c>
      <c r="F199" s="13">
        <v>1.0489999999999999</v>
      </c>
      <c r="G199" s="13">
        <v>1.9438500000000001</v>
      </c>
      <c r="H199" s="13">
        <v>3.54</v>
      </c>
      <c r="I199" s="13">
        <v>7.18</v>
      </c>
      <c r="J199" s="13">
        <v>6.98</v>
      </c>
      <c r="K199" s="13">
        <v>1</v>
      </c>
      <c r="L199" s="13" t="s">
        <v>120</v>
      </c>
      <c r="M199" s="13">
        <v>0.43</v>
      </c>
      <c r="N199" s="26">
        <v>1.91</v>
      </c>
    </row>
    <row r="200" spans="1:14" ht="16" x14ac:dyDescent="0.2">
      <c r="A200" s="24">
        <v>44378</v>
      </c>
      <c r="B200" s="13">
        <v>0.88</v>
      </c>
      <c r="C200" s="13">
        <v>8.0877400000000002</v>
      </c>
      <c r="D200" s="13">
        <v>8.7899999999999991</v>
      </c>
      <c r="E200" s="13">
        <v>0.91193500000000005</v>
      </c>
      <c r="F200" s="13">
        <v>1.2010000000000001</v>
      </c>
      <c r="G200" s="13">
        <v>2.7964699999999998</v>
      </c>
      <c r="H200" s="13">
        <v>3.98</v>
      </c>
      <c r="I200" s="13">
        <v>7.24</v>
      </c>
      <c r="J200" s="13">
        <v>6.95</v>
      </c>
      <c r="K200" s="13">
        <v>1</v>
      </c>
      <c r="L200" s="13" t="s">
        <v>120</v>
      </c>
      <c r="M200" s="13">
        <v>0.63935500000000001</v>
      </c>
      <c r="N200" s="26">
        <v>1.22</v>
      </c>
    </row>
    <row r="201" spans="1:14" ht="16" x14ac:dyDescent="0.2">
      <c r="A201" s="24">
        <v>44409</v>
      </c>
      <c r="B201" s="13">
        <v>1.05</v>
      </c>
      <c r="C201" s="13">
        <v>8.6341900000000003</v>
      </c>
      <c r="D201" s="13">
        <v>9.7899999999999991</v>
      </c>
      <c r="E201" s="13">
        <v>0.90609700000000004</v>
      </c>
      <c r="F201" s="13">
        <v>1.121</v>
      </c>
      <c r="G201" s="13">
        <v>1.2857099999999999</v>
      </c>
      <c r="H201" s="13">
        <v>1.91</v>
      </c>
      <c r="I201" s="13">
        <v>7.45</v>
      </c>
      <c r="J201" s="13">
        <v>7.06</v>
      </c>
      <c r="K201" s="13" t="s">
        <v>120</v>
      </c>
      <c r="L201" s="13" t="s">
        <v>120</v>
      </c>
      <c r="M201" s="13">
        <v>0.42774200000000001</v>
      </c>
      <c r="N201" s="26">
        <v>1</v>
      </c>
    </row>
    <row r="202" spans="1:14" ht="16" x14ac:dyDescent="0.2">
      <c r="A202" s="24">
        <v>44440</v>
      </c>
      <c r="B202" s="13">
        <v>0.82</v>
      </c>
      <c r="C202" s="13">
        <v>7.8556699999999999</v>
      </c>
      <c r="D202" s="13">
        <v>8.9499999999999993</v>
      </c>
      <c r="E202" s="13">
        <v>0.63416700000000004</v>
      </c>
      <c r="F202" s="13">
        <v>0.91700000000000004</v>
      </c>
      <c r="G202" s="13">
        <v>1.88167</v>
      </c>
      <c r="H202" s="13">
        <v>2.6</v>
      </c>
      <c r="I202" s="13">
        <v>7.2</v>
      </c>
      <c r="J202" s="13">
        <v>7.04</v>
      </c>
      <c r="K202" s="13">
        <v>1</v>
      </c>
      <c r="L202" s="13" t="s">
        <v>120</v>
      </c>
      <c r="M202" s="13">
        <v>0.61433300000000002</v>
      </c>
      <c r="N202" s="26">
        <v>2.06</v>
      </c>
    </row>
    <row r="203" spans="1:14" ht="16" x14ac:dyDescent="0.2">
      <c r="A203" s="24">
        <v>44470</v>
      </c>
      <c r="B203" s="13">
        <v>0.85</v>
      </c>
      <c r="C203" s="13">
        <v>7.8</v>
      </c>
      <c r="D203" s="13">
        <v>8.8000000000000007</v>
      </c>
      <c r="E203" s="13">
        <v>0.38706499999999999</v>
      </c>
      <c r="F203" s="13">
        <v>0.60099999999999998</v>
      </c>
      <c r="G203" s="13">
        <v>1.8123100000000001</v>
      </c>
      <c r="H203" s="13">
        <v>2.25</v>
      </c>
      <c r="I203" s="13">
        <v>7.22</v>
      </c>
      <c r="J203" s="13">
        <v>6.81</v>
      </c>
      <c r="K203" s="13">
        <v>28.8</v>
      </c>
      <c r="L203" s="13" t="s">
        <v>120</v>
      </c>
      <c r="M203" s="13">
        <v>0.54838699999999996</v>
      </c>
      <c r="N203" s="26">
        <v>1.41</v>
      </c>
    </row>
    <row r="204" spans="1:14" ht="16" x14ac:dyDescent="0.2">
      <c r="A204" s="24">
        <v>44501</v>
      </c>
      <c r="B204" s="13">
        <v>1.01</v>
      </c>
      <c r="C204" s="13">
        <v>8.3510000000000009</v>
      </c>
      <c r="D204" s="13">
        <v>9.09</v>
      </c>
      <c r="E204" s="13">
        <v>0.64570000000000005</v>
      </c>
      <c r="F204" s="13">
        <v>0.78</v>
      </c>
      <c r="G204" s="13">
        <v>2.25</v>
      </c>
      <c r="H204" s="13">
        <v>3.8</v>
      </c>
      <c r="I204" s="13">
        <v>7.05</v>
      </c>
      <c r="J204" s="13">
        <v>6.65</v>
      </c>
      <c r="K204" s="13">
        <v>4.2</v>
      </c>
      <c r="L204" s="13" t="s">
        <v>120</v>
      </c>
      <c r="M204" s="13">
        <v>0.31900000000000001</v>
      </c>
      <c r="N204" s="26">
        <v>0.53</v>
      </c>
    </row>
    <row r="205" spans="1:14" ht="16" x14ac:dyDescent="0.2">
      <c r="A205" s="24">
        <v>44531</v>
      </c>
      <c r="B205" s="13">
        <v>0.89</v>
      </c>
      <c r="C205" s="13">
        <v>9.2596799999999995</v>
      </c>
      <c r="D205" s="13">
        <v>10.56</v>
      </c>
      <c r="E205" s="13">
        <v>0.63387099999999996</v>
      </c>
      <c r="F205" s="13">
        <v>0.75</v>
      </c>
      <c r="G205" s="13">
        <v>3.1878600000000001</v>
      </c>
      <c r="H205" s="13">
        <v>4.43</v>
      </c>
      <c r="I205" s="13">
        <v>6.95</v>
      </c>
      <c r="J205" s="13">
        <v>6.56</v>
      </c>
      <c r="K205" s="13">
        <v>1</v>
      </c>
      <c r="L205" s="13" t="s">
        <v>120</v>
      </c>
      <c r="M205" s="13">
        <v>0.43</v>
      </c>
      <c r="N205" s="26">
        <v>1.1100000000000001</v>
      </c>
    </row>
    <row r="206" spans="1:14" ht="16" x14ac:dyDescent="0.2">
      <c r="A206" s="24">
        <v>44562</v>
      </c>
      <c r="B206" s="13">
        <v>1.08</v>
      </c>
      <c r="C206" s="13">
        <v>9.4722600000000003</v>
      </c>
      <c r="D206" s="13">
        <v>10.74</v>
      </c>
      <c r="E206" s="13">
        <v>0.469387</v>
      </c>
      <c r="F206" s="13">
        <v>0.85899999999999999</v>
      </c>
      <c r="G206" s="13">
        <v>4.1341700000000001</v>
      </c>
      <c r="H206" s="13">
        <v>5.91</v>
      </c>
      <c r="I206" s="13">
        <v>6.92</v>
      </c>
      <c r="J206" s="13">
        <v>6.24</v>
      </c>
      <c r="K206" s="13">
        <v>1</v>
      </c>
      <c r="L206" s="13" t="s">
        <v>120</v>
      </c>
      <c r="M206" s="13">
        <v>0.38032300000000002</v>
      </c>
      <c r="N206" s="26">
        <v>0.68</v>
      </c>
    </row>
    <row r="207" spans="1:14" ht="16" x14ac:dyDescent="0.2">
      <c r="A207" s="24">
        <v>44593</v>
      </c>
      <c r="B207" s="13">
        <v>0.84</v>
      </c>
      <c r="C207" s="13">
        <v>9.3760700000000003</v>
      </c>
      <c r="D207" s="13">
        <v>10.46</v>
      </c>
      <c r="E207" s="13">
        <v>0.53725000000000001</v>
      </c>
      <c r="F207" s="13">
        <v>0.73299999999999998</v>
      </c>
      <c r="G207" s="13">
        <v>3.1607699999999999</v>
      </c>
      <c r="H207" s="13">
        <v>5.97</v>
      </c>
      <c r="I207" s="13">
        <v>7.03</v>
      </c>
      <c r="J207" s="13">
        <v>6.67</v>
      </c>
      <c r="K207" s="13">
        <v>1</v>
      </c>
      <c r="L207" s="13" t="s">
        <v>120</v>
      </c>
      <c r="M207" s="13">
        <v>0.47071400000000002</v>
      </c>
      <c r="N207" s="26">
        <v>0.78</v>
      </c>
    </row>
    <row r="208" spans="1:14" ht="16" x14ac:dyDescent="0.2">
      <c r="A208" s="24">
        <v>44621</v>
      </c>
      <c r="B208" s="13">
        <v>1.01</v>
      </c>
      <c r="C208" s="13">
        <v>9.3781499999999998</v>
      </c>
      <c r="D208" s="13">
        <v>10.57</v>
      </c>
      <c r="E208" s="13">
        <v>0.34077400000000002</v>
      </c>
      <c r="F208" s="13">
        <v>0.56200000000000006</v>
      </c>
      <c r="G208" s="13">
        <v>1.64462</v>
      </c>
      <c r="H208" s="13">
        <v>2.5</v>
      </c>
      <c r="I208" s="13">
        <v>7.26</v>
      </c>
      <c r="J208" s="13">
        <v>6.44</v>
      </c>
      <c r="K208" s="13" t="s">
        <v>120</v>
      </c>
      <c r="L208" s="13" t="s">
        <v>120</v>
      </c>
      <c r="M208" s="13">
        <v>0.380357</v>
      </c>
      <c r="N208" s="26">
        <v>1.06</v>
      </c>
    </row>
    <row r="209" spans="1:14" ht="16" x14ac:dyDescent="0.2">
      <c r="A209" s="24">
        <v>44652</v>
      </c>
      <c r="B209" s="13">
        <v>0.84</v>
      </c>
      <c r="C209" s="13">
        <v>9.1869999999999994</v>
      </c>
      <c r="D209" s="13">
        <v>10.220000000000001</v>
      </c>
      <c r="E209" s="13">
        <v>0.39733299999999999</v>
      </c>
      <c r="F209" s="13">
        <v>0.56000000000000005</v>
      </c>
      <c r="G209" s="13">
        <v>0.99846199999999996</v>
      </c>
      <c r="H209" s="13">
        <v>1.65</v>
      </c>
      <c r="I209" s="13">
        <v>7.22</v>
      </c>
      <c r="J209" s="13">
        <v>6.93</v>
      </c>
      <c r="K209" s="13">
        <v>1</v>
      </c>
      <c r="L209" s="13" t="s">
        <v>120</v>
      </c>
      <c r="M209" s="13">
        <v>0.249667</v>
      </c>
      <c r="N209" s="26">
        <v>0.53</v>
      </c>
    </row>
    <row r="210" spans="1:14" ht="16" x14ac:dyDescent="0.2">
      <c r="A210" s="24">
        <v>44682</v>
      </c>
      <c r="B210" s="13">
        <v>0.81</v>
      </c>
      <c r="C210" s="13">
        <v>9.1332299999999993</v>
      </c>
      <c r="D210" s="13">
        <v>9.82</v>
      </c>
      <c r="E210" s="13">
        <v>0.41487099999999999</v>
      </c>
      <c r="F210" s="13">
        <v>0.48199999999999998</v>
      </c>
      <c r="G210" s="13">
        <v>0.51</v>
      </c>
      <c r="H210" s="13">
        <v>0.75</v>
      </c>
      <c r="I210" s="13">
        <v>7.31</v>
      </c>
      <c r="J210" s="13">
        <v>6.81</v>
      </c>
      <c r="K210" s="13" t="s">
        <v>120</v>
      </c>
      <c r="L210" s="13" t="s">
        <v>120</v>
      </c>
      <c r="M210" s="13">
        <v>0.24870999999999999</v>
      </c>
      <c r="N210" s="26">
        <v>0.54</v>
      </c>
    </row>
    <row r="211" spans="1:14" ht="16" x14ac:dyDescent="0.2">
      <c r="A211" s="24">
        <v>44713</v>
      </c>
      <c r="B211" s="13">
        <v>0.96</v>
      </c>
      <c r="C211" s="13">
        <v>8.41967</v>
      </c>
      <c r="D211" s="13">
        <v>9.27</v>
      </c>
      <c r="E211" s="13">
        <v>0.51500000000000001</v>
      </c>
      <c r="F211" s="13">
        <v>0.81899999999999995</v>
      </c>
      <c r="G211" s="13">
        <v>0.28714299999999998</v>
      </c>
      <c r="H211" s="13">
        <v>0.39</v>
      </c>
      <c r="I211" s="13">
        <v>7.14</v>
      </c>
      <c r="J211" s="13">
        <v>6.94</v>
      </c>
      <c r="K211" s="13">
        <v>1</v>
      </c>
      <c r="L211" s="13" t="s">
        <v>120</v>
      </c>
      <c r="M211" s="13">
        <v>0.39200000000000002</v>
      </c>
      <c r="N211" s="26">
        <v>0.69</v>
      </c>
    </row>
    <row r="212" spans="1:14" ht="16" x14ac:dyDescent="0.2">
      <c r="A212" s="24">
        <v>44743</v>
      </c>
      <c r="B212" s="13">
        <v>1.07</v>
      </c>
      <c r="C212" s="13">
        <v>8.0874199999999998</v>
      </c>
      <c r="D212" s="13">
        <v>9.68</v>
      </c>
      <c r="E212" s="13">
        <v>0.92222599999999999</v>
      </c>
      <c r="F212" s="13">
        <v>1.163</v>
      </c>
      <c r="G212" s="13">
        <v>0.32769199999999998</v>
      </c>
      <c r="H212" s="13">
        <v>0.67</v>
      </c>
      <c r="I212" s="13">
        <v>7.16</v>
      </c>
      <c r="J212" s="13">
        <v>6.89</v>
      </c>
      <c r="K212" s="13">
        <v>1</v>
      </c>
      <c r="L212" s="13" t="s">
        <v>120</v>
      </c>
      <c r="M212" s="13">
        <v>0.44645200000000002</v>
      </c>
      <c r="N212" s="26">
        <v>0.71</v>
      </c>
    </row>
    <row r="213" spans="1:14" ht="16" x14ac:dyDescent="0.2">
      <c r="A213" s="24">
        <v>44774</v>
      </c>
      <c r="B213" s="13">
        <v>0.97</v>
      </c>
      <c r="C213" s="13">
        <v>7.6012899999999997</v>
      </c>
      <c r="D213" s="13">
        <v>8.94</v>
      </c>
      <c r="E213" s="13">
        <v>0.98028999999999999</v>
      </c>
      <c r="F213" s="13">
        <v>1.27</v>
      </c>
      <c r="G213" s="13">
        <v>0.55428599999999995</v>
      </c>
      <c r="H213" s="13">
        <v>0.88</v>
      </c>
      <c r="I213" s="13">
        <v>7.15</v>
      </c>
      <c r="J213" s="13">
        <v>6.85</v>
      </c>
      <c r="K213" s="13">
        <v>1</v>
      </c>
      <c r="L213" s="13" t="s">
        <v>120</v>
      </c>
      <c r="M213" s="13">
        <v>0.60064499999999998</v>
      </c>
      <c r="N213" s="26">
        <v>1.23</v>
      </c>
    </row>
    <row r="214" spans="1:14" ht="16" x14ac:dyDescent="0.2">
      <c r="A214" s="24">
        <v>44805</v>
      </c>
      <c r="B214" s="13">
        <v>0.75</v>
      </c>
      <c r="C214" s="13">
        <v>7.5583299999999998</v>
      </c>
      <c r="D214" s="13">
        <v>8.09</v>
      </c>
      <c r="E214" s="13">
        <v>0.72419999999999995</v>
      </c>
      <c r="F214" s="13">
        <v>1.0489999999999999</v>
      </c>
      <c r="G214" s="13">
        <v>0.48</v>
      </c>
      <c r="H214" s="13">
        <v>0.62</v>
      </c>
      <c r="I214" s="13">
        <v>7.2</v>
      </c>
      <c r="J214" s="13">
        <v>6.94</v>
      </c>
      <c r="K214" s="13">
        <v>200.5</v>
      </c>
      <c r="L214" s="13" t="s">
        <v>120</v>
      </c>
      <c r="M214" s="13">
        <v>0.53233299999999995</v>
      </c>
      <c r="N214" s="26">
        <v>0.79</v>
      </c>
    </row>
    <row r="215" spans="1:14" ht="16" x14ac:dyDescent="0.2">
      <c r="A215" s="24">
        <v>44835</v>
      </c>
      <c r="B215" s="13">
        <v>0.88</v>
      </c>
      <c r="C215" s="13">
        <v>7.67645</v>
      </c>
      <c r="D215" s="13">
        <v>8.3800000000000008</v>
      </c>
      <c r="E215" s="13">
        <v>0.575484</v>
      </c>
      <c r="F215" s="13">
        <v>0.83799999999999997</v>
      </c>
      <c r="G215" s="13">
        <v>1.0075000000000001</v>
      </c>
      <c r="H215" s="13">
        <v>1.33</v>
      </c>
      <c r="I215" s="13">
        <v>7.12</v>
      </c>
      <c r="J215" s="13">
        <v>6.55</v>
      </c>
      <c r="K215" s="13">
        <v>1</v>
      </c>
      <c r="L215" s="13" t="s">
        <v>120</v>
      </c>
      <c r="M215" s="13">
        <v>0.493226</v>
      </c>
      <c r="N215" s="26">
        <v>1.83</v>
      </c>
    </row>
    <row r="216" spans="1:14" ht="16" x14ac:dyDescent="0.2">
      <c r="A216" s="24">
        <v>44866</v>
      </c>
      <c r="B216" s="13">
        <v>0.78</v>
      </c>
      <c r="C216" s="13">
        <v>8.3746700000000001</v>
      </c>
      <c r="D216" s="13">
        <v>9.4</v>
      </c>
      <c r="E216" s="13">
        <v>0.40073300000000001</v>
      </c>
      <c r="F216" s="13">
        <v>0.46600000000000003</v>
      </c>
      <c r="G216" s="13">
        <v>6.6321399999999997</v>
      </c>
      <c r="H216" s="13">
        <v>7.55</v>
      </c>
      <c r="I216" s="13">
        <v>6.97</v>
      </c>
      <c r="J216" s="13">
        <v>6.56</v>
      </c>
      <c r="K216" s="13">
        <v>1</v>
      </c>
      <c r="L216" s="13" t="s">
        <v>120</v>
      </c>
      <c r="M216" s="13">
        <v>0.56866700000000003</v>
      </c>
      <c r="N216" s="26">
        <v>1.68</v>
      </c>
    </row>
    <row r="217" spans="1:14" ht="16" x14ac:dyDescent="0.2">
      <c r="A217" s="24">
        <v>44896</v>
      </c>
      <c r="B217" s="13">
        <v>1.68</v>
      </c>
      <c r="C217" s="13">
        <v>8.7754799999999999</v>
      </c>
      <c r="D217" s="13">
        <v>9.32</v>
      </c>
      <c r="E217" s="13">
        <v>0.42812899999999998</v>
      </c>
      <c r="F217" s="13">
        <v>0.90100000000000002</v>
      </c>
      <c r="G217" s="13">
        <v>6.2776899999999998</v>
      </c>
      <c r="H217" s="13">
        <v>7.5</v>
      </c>
      <c r="I217" s="13">
        <v>6.98</v>
      </c>
      <c r="J217" s="13">
        <v>6.08</v>
      </c>
      <c r="K217" s="13">
        <v>78.2</v>
      </c>
      <c r="L217" s="13" t="s">
        <v>120</v>
      </c>
      <c r="M217" s="13">
        <v>0.68516100000000002</v>
      </c>
      <c r="N217" s="26">
        <v>2.06</v>
      </c>
    </row>
    <row r="218" spans="1:14" ht="16" x14ac:dyDescent="0.2">
      <c r="A218" s="24">
        <v>44927</v>
      </c>
      <c r="B218" s="13">
        <v>1.35</v>
      </c>
      <c r="C218" s="13">
        <v>8.8712900000000001</v>
      </c>
      <c r="D218" s="13">
        <v>9.35</v>
      </c>
      <c r="E218" s="13">
        <v>0.40832299999999999</v>
      </c>
      <c r="F218" s="13">
        <v>0.85099999999999998</v>
      </c>
      <c r="G218" s="13">
        <v>6.2423099999999998</v>
      </c>
      <c r="H218" s="13">
        <v>7.55</v>
      </c>
      <c r="I218" s="13">
        <v>6.87</v>
      </c>
      <c r="J218" s="13">
        <v>6.38</v>
      </c>
      <c r="K218" s="13">
        <v>1</v>
      </c>
      <c r="L218" s="13" t="s">
        <v>120</v>
      </c>
      <c r="M218" s="13">
        <v>0.45161299999999999</v>
      </c>
      <c r="N218" s="26">
        <v>0.78</v>
      </c>
    </row>
    <row r="219" spans="1:14" ht="16" x14ac:dyDescent="0.2">
      <c r="A219" s="24">
        <v>44958</v>
      </c>
      <c r="B219" s="13">
        <v>0.82</v>
      </c>
      <c r="C219" s="13">
        <v>9.1363000000000003</v>
      </c>
      <c r="D219" s="13">
        <v>10.16</v>
      </c>
      <c r="E219" s="13">
        <v>0.42178599999999999</v>
      </c>
      <c r="F219" s="13">
        <v>0.72199999999999998</v>
      </c>
      <c r="G219" s="13">
        <v>5.07667</v>
      </c>
      <c r="H219" s="13">
        <v>7.24</v>
      </c>
      <c r="I219" s="13">
        <v>7.26</v>
      </c>
      <c r="J219" s="13">
        <v>6.46</v>
      </c>
      <c r="K219" s="13">
        <v>1</v>
      </c>
      <c r="L219" s="13" t="s">
        <v>120</v>
      </c>
      <c r="M219" s="13">
        <v>0.34892899999999999</v>
      </c>
      <c r="N219" s="26">
        <v>0.83</v>
      </c>
    </row>
    <row r="220" spans="1:14" ht="16" x14ac:dyDescent="0.2">
      <c r="A220" s="24">
        <v>44986</v>
      </c>
      <c r="B220" s="13">
        <v>0.92</v>
      </c>
      <c r="C220" s="13">
        <v>9.0399999999999991</v>
      </c>
      <c r="D220" s="13">
        <v>9.3000000000000007</v>
      </c>
      <c r="E220" s="13">
        <v>0.17299999999999999</v>
      </c>
      <c r="F220" s="13">
        <v>0.45</v>
      </c>
      <c r="G220" s="13">
        <v>2.86</v>
      </c>
      <c r="H220" s="13">
        <v>4.41</v>
      </c>
      <c r="I220" s="13">
        <v>6.91</v>
      </c>
      <c r="J220" s="13">
        <v>6.56</v>
      </c>
      <c r="K220" s="13">
        <v>1</v>
      </c>
      <c r="L220" s="13" t="s">
        <v>120</v>
      </c>
      <c r="M220" s="13">
        <v>0.62</v>
      </c>
      <c r="N220" s="26">
        <v>1</v>
      </c>
    </row>
    <row r="221" spans="1:14" ht="16" x14ac:dyDescent="0.2">
      <c r="A221" s="24">
        <v>45017</v>
      </c>
      <c r="B221" s="13">
        <v>1.01</v>
      </c>
      <c r="C221" s="13">
        <v>8.9503299999999992</v>
      </c>
      <c r="D221" s="13">
        <v>9.57</v>
      </c>
      <c r="E221" s="13">
        <v>0.40886699999999998</v>
      </c>
      <c r="F221" s="13">
        <v>0.51600000000000001</v>
      </c>
      <c r="G221" s="13">
        <v>2.07769</v>
      </c>
      <c r="H221" s="13">
        <v>3</v>
      </c>
      <c r="I221" s="13">
        <v>6.87</v>
      </c>
      <c r="J221" s="13">
        <v>6.6</v>
      </c>
      <c r="K221" s="13">
        <v>1</v>
      </c>
      <c r="L221" s="13" t="s">
        <v>120</v>
      </c>
      <c r="M221" s="13">
        <v>0.49333300000000002</v>
      </c>
      <c r="N221" s="26">
        <v>0.96</v>
      </c>
    </row>
    <row r="222" spans="1:14" ht="16" x14ac:dyDescent="0.2">
      <c r="A222" s="24">
        <v>45047</v>
      </c>
      <c r="B222" s="13">
        <v>0.82</v>
      </c>
      <c r="C222" s="13">
        <v>8.3467699999999994</v>
      </c>
      <c r="D222" s="13">
        <v>9.8000000000000007</v>
      </c>
      <c r="E222" s="13">
        <v>0.60358100000000003</v>
      </c>
      <c r="F222" s="13">
        <v>0.89</v>
      </c>
      <c r="G222" s="13">
        <v>1.77857</v>
      </c>
      <c r="H222" s="13">
        <v>2.37</v>
      </c>
      <c r="I222" s="13">
        <v>7.05</v>
      </c>
      <c r="J222" s="13">
        <v>6.76</v>
      </c>
      <c r="K222" s="13" t="s">
        <v>120</v>
      </c>
      <c r="L222" s="13" t="s">
        <v>120</v>
      </c>
      <c r="M222" s="13">
        <v>0.65258099999999997</v>
      </c>
      <c r="N222" s="26">
        <v>0.96</v>
      </c>
    </row>
    <row r="223" spans="1:14" ht="16" x14ac:dyDescent="0.2">
      <c r="A223" s="24">
        <v>45078</v>
      </c>
      <c r="B223" s="13">
        <v>1.1100000000000001</v>
      </c>
      <c r="C223" s="13">
        <v>7.7430000000000003</v>
      </c>
      <c r="D223" s="13">
        <v>9.6199999999999992</v>
      </c>
      <c r="E223" s="13">
        <v>0.9143</v>
      </c>
      <c r="F223" s="13">
        <v>1.25</v>
      </c>
      <c r="G223" s="13">
        <v>1.5791500000000001</v>
      </c>
      <c r="H223" s="13">
        <v>2.484</v>
      </c>
      <c r="I223" s="13">
        <v>7.1</v>
      </c>
      <c r="J223" s="13">
        <v>6.88</v>
      </c>
      <c r="K223" s="13" t="s">
        <v>120</v>
      </c>
      <c r="L223" s="13" t="s">
        <v>120</v>
      </c>
      <c r="M223" s="13">
        <v>0.56200000000000006</v>
      </c>
      <c r="N223" s="26">
        <v>0.96</v>
      </c>
    </row>
    <row r="224" spans="1:14" ht="16" x14ac:dyDescent="0.2">
      <c r="A224" s="24">
        <v>45108</v>
      </c>
      <c r="B224" s="13">
        <v>0.9</v>
      </c>
      <c r="C224" s="13">
        <v>7.4025800000000004</v>
      </c>
      <c r="D224" s="13">
        <v>8.16</v>
      </c>
      <c r="E224" s="13">
        <v>1.0303199999999999</v>
      </c>
      <c r="F224" s="13">
        <v>1.282</v>
      </c>
      <c r="G224" s="13">
        <v>2.44286</v>
      </c>
      <c r="H224" s="13">
        <v>4.53</v>
      </c>
      <c r="I224" s="13">
        <v>7.3</v>
      </c>
      <c r="J224" s="13">
        <v>6.96</v>
      </c>
      <c r="K224" s="13">
        <v>1</v>
      </c>
      <c r="L224" s="13" t="s">
        <v>120</v>
      </c>
      <c r="M224" s="13">
        <v>0.59645199999999998</v>
      </c>
      <c r="N224" s="26">
        <v>2.02</v>
      </c>
    </row>
    <row r="225" spans="1:14" ht="16" x14ac:dyDescent="0.2">
      <c r="A225" s="24">
        <v>45139</v>
      </c>
      <c r="B225" s="13">
        <v>1.05</v>
      </c>
      <c r="C225" s="13">
        <v>7.0909700000000004</v>
      </c>
      <c r="D225" s="13">
        <v>7.94</v>
      </c>
      <c r="E225" s="13">
        <v>1.0181</v>
      </c>
      <c r="F225" s="13">
        <v>1.3009999999999999</v>
      </c>
      <c r="G225" s="13">
        <v>1.88357</v>
      </c>
      <c r="H225" s="13">
        <v>5.1100000000000003</v>
      </c>
      <c r="I225" s="13">
        <v>7.32</v>
      </c>
      <c r="J225" s="13">
        <v>7.1</v>
      </c>
      <c r="K225" s="13" t="s">
        <v>120</v>
      </c>
      <c r="L225" s="13" t="s">
        <v>120</v>
      </c>
      <c r="M225" s="13">
        <v>0.522258</v>
      </c>
      <c r="N225" s="26">
        <v>1.19</v>
      </c>
    </row>
    <row r="226" spans="1:14" ht="16" x14ac:dyDescent="0.2">
      <c r="A226" s="24">
        <v>45170</v>
      </c>
      <c r="B226" s="13">
        <v>1.1499999999999999</v>
      </c>
      <c r="C226" s="13">
        <v>7.1669999999999998</v>
      </c>
      <c r="D226" s="13">
        <v>7.88</v>
      </c>
      <c r="E226" s="13">
        <v>0.73060000000000003</v>
      </c>
      <c r="F226" s="13">
        <v>1.099</v>
      </c>
      <c r="G226" s="13">
        <v>1.4650000000000001</v>
      </c>
      <c r="H226" s="13">
        <v>2.76</v>
      </c>
      <c r="I226" s="13">
        <v>7.35</v>
      </c>
      <c r="J226" s="13">
        <v>6.99</v>
      </c>
      <c r="K226" s="13">
        <v>1</v>
      </c>
      <c r="L226" s="13" t="s">
        <v>121</v>
      </c>
      <c r="M226" s="13">
        <v>0.39333299999999999</v>
      </c>
      <c r="N226" s="26">
        <v>1.42</v>
      </c>
    </row>
    <row r="227" spans="1:14" ht="16" x14ac:dyDescent="0.2">
      <c r="A227" s="24">
        <v>45200</v>
      </c>
      <c r="B227" s="13">
        <v>1.01</v>
      </c>
      <c r="C227" s="13">
        <v>7.6180599999999998</v>
      </c>
      <c r="D227" s="13">
        <v>8.77</v>
      </c>
      <c r="E227" s="13">
        <v>0.409742</v>
      </c>
      <c r="F227" s="13">
        <v>0.63800000000000001</v>
      </c>
      <c r="G227" s="13">
        <v>2.1115400000000002</v>
      </c>
      <c r="H227" s="13">
        <v>4.3600000000000003</v>
      </c>
      <c r="I227" s="13">
        <v>7.34</v>
      </c>
      <c r="J227" s="13">
        <v>7</v>
      </c>
      <c r="K227" s="13" t="s">
        <v>120</v>
      </c>
      <c r="L227" s="13" t="s">
        <v>120</v>
      </c>
      <c r="M227" s="13">
        <v>0.41</v>
      </c>
      <c r="N227" s="26">
        <v>0.75</v>
      </c>
    </row>
    <row r="228" spans="1:14" ht="16" x14ac:dyDescent="0.2">
      <c r="A228" s="24">
        <v>45231</v>
      </c>
      <c r="B228" s="13">
        <v>0.86</v>
      </c>
      <c r="C228" s="13">
        <v>8.3566699999999994</v>
      </c>
      <c r="D228" s="13">
        <v>9.15</v>
      </c>
      <c r="E228" s="13">
        <v>0.37066700000000002</v>
      </c>
      <c r="F228" s="13">
        <v>0.80400000000000005</v>
      </c>
      <c r="G228" s="13">
        <v>5.4157099999999998</v>
      </c>
      <c r="H228" s="13">
        <v>8.94</v>
      </c>
      <c r="I228" s="13">
        <v>6.97</v>
      </c>
      <c r="J228" s="13">
        <v>6.67</v>
      </c>
      <c r="K228" s="13">
        <v>1</v>
      </c>
      <c r="L228" s="13" t="s">
        <v>120</v>
      </c>
      <c r="M228" s="13">
        <v>0.49233300000000002</v>
      </c>
      <c r="N228" s="26">
        <v>0.75</v>
      </c>
    </row>
    <row r="229" spans="1:14" ht="16" x14ac:dyDescent="0.2">
      <c r="A229" s="24">
        <v>45261</v>
      </c>
      <c r="B229" s="13">
        <v>0.97</v>
      </c>
      <c r="C229" s="13">
        <v>9.1964500000000005</v>
      </c>
      <c r="D229" s="13">
        <v>9.98</v>
      </c>
      <c r="E229" s="13">
        <v>0.38232300000000002</v>
      </c>
      <c r="F229" s="13">
        <v>0.62</v>
      </c>
      <c r="G229" s="13">
        <v>4.7583299999999999</v>
      </c>
      <c r="H229" s="13">
        <v>6.5</v>
      </c>
      <c r="I229" s="13">
        <v>7.08</v>
      </c>
      <c r="J229" s="13">
        <v>6.46</v>
      </c>
      <c r="K229" s="13" t="s">
        <v>122</v>
      </c>
      <c r="L229" s="13" t="s">
        <v>120</v>
      </c>
      <c r="M229" s="13">
        <v>0.33774199999999999</v>
      </c>
      <c r="N229" s="26">
        <v>0.57999999999999996</v>
      </c>
    </row>
    <row r="230" spans="1:14" ht="16" x14ac:dyDescent="0.2">
      <c r="A230" s="24">
        <v>45323</v>
      </c>
      <c r="B230" s="13">
        <v>1.1000000000000001</v>
      </c>
      <c r="C230" s="13">
        <v>9.11</v>
      </c>
      <c r="D230" s="13">
        <v>9.4700000000000006</v>
      </c>
      <c r="E230" s="13">
        <v>0.38</v>
      </c>
      <c r="F230" s="13">
        <v>0.872</v>
      </c>
      <c r="G230" s="13">
        <v>2.93</v>
      </c>
      <c r="H230" s="13">
        <v>5.34</v>
      </c>
      <c r="I230" s="13">
        <v>6.88</v>
      </c>
      <c r="J230" s="13">
        <v>6.51</v>
      </c>
      <c r="K230" s="13">
        <v>1</v>
      </c>
      <c r="L230" s="13" t="s">
        <v>120</v>
      </c>
      <c r="M230" s="13">
        <v>0.34</v>
      </c>
      <c r="N230" s="26">
        <v>1.01</v>
      </c>
    </row>
    <row r="231" spans="1:14" ht="16" x14ac:dyDescent="0.2">
      <c r="A231" s="23" t="s">
        <v>39</v>
      </c>
      <c r="B231" s="13">
        <f t="shared" ref="B231:N231" si="15">MIN(B175:B230)</f>
        <v>0.67</v>
      </c>
      <c r="C231" s="13">
        <f t="shared" si="15"/>
        <v>7.0909700000000004</v>
      </c>
      <c r="D231" s="13">
        <f t="shared" si="15"/>
        <v>7.88</v>
      </c>
      <c r="E231" s="13">
        <f t="shared" si="15"/>
        <v>0.17299999999999999</v>
      </c>
      <c r="F231" s="13">
        <f t="shared" si="15"/>
        <v>0.40899999999999997</v>
      </c>
      <c r="G231" s="13">
        <f t="shared" si="15"/>
        <v>0.28714299999999998</v>
      </c>
      <c r="H231" s="13">
        <f t="shared" si="15"/>
        <v>0.39</v>
      </c>
      <c r="I231" s="13">
        <f t="shared" si="15"/>
        <v>6.7</v>
      </c>
      <c r="J231" s="13">
        <f t="shared" si="15"/>
        <v>6.08</v>
      </c>
      <c r="K231" s="13">
        <f t="shared" si="15"/>
        <v>1</v>
      </c>
      <c r="L231" s="13">
        <f t="shared" si="15"/>
        <v>0</v>
      </c>
      <c r="M231" s="13">
        <f t="shared" si="15"/>
        <v>0.24870999999999999</v>
      </c>
      <c r="N231" s="26">
        <f t="shared" si="15"/>
        <v>0.53</v>
      </c>
    </row>
    <row r="232" spans="1:14" ht="16" x14ac:dyDescent="0.2">
      <c r="A232" s="23" t="s">
        <v>40</v>
      </c>
      <c r="B232" s="13">
        <f t="shared" ref="B232:N232" si="16">MAX(B175:B230)</f>
        <v>1.68</v>
      </c>
      <c r="C232" s="13">
        <f t="shared" si="16"/>
        <v>10.32</v>
      </c>
      <c r="D232" s="13">
        <f t="shared" si="16"/>
        <v>11.2</v>
      </c>
      <c r="E232" s="13">
        <f t="shared" si="16"/>
        <v>1.0303199999999999</v>
      </c>
      <c r="F232" s="13">
        <f t="shared" si="16"/>
        <v>1.3009999999999999</v>
      </c>
      <c r="G232" s="13">
        <f t="shared" si="16"/>
        <v>24.5</v>
      </c>
      <c r="H232" s="13">
        <f t="shared" si="16"/>
        <v>24.5</v>
      </c>
      <c r="I232" s="13">
        <f t="shared" si="16"/>
        <v>8.82</v>
      </c>
      <c r="J232" s="13">
        <f t="shared" si="16"/>
        <v>7.13</v>
      </c>
      <c r="K232" s="13">
        <f t="shared" si="16"/>
        <v>200.5</v>
      </c>
      <c r="L232" s="13">
        <f t="shared" si="16"/>
        <v>2</v>
      </c>
      <c r="M232" s="13">
        <f t="shared" si="16"/>
        <v>0.87</v>
      </c>
      <c r="N232" s="26">
        <f t="shared" si="16"/>
        <v>4.8</v>
      </c>
    </row>
    <row r="233" spans="1:14" ht="16" x14ac:dyDescent="0.2">
      <c r="A233" s="23" t="s">
        <v>31</v>
      </c>
      <c r="B233" s="13">
        <f t="shared" ref="B233:N233" si="17">AVERAGE(B175:B230)</f>
        <v>0.93035714285714288</v>
      </c>
      <c r="C233" s="13">
        <f t="shared" si="17"/>
        <v>8.9291094642857178</v>
      </c>
      <c r="D233" s="13">
        <f t="shared" si="17"/>
        <v>9.7248214285714294</v>
      </c>
      <c r="E233" s="13">
        <f t="shared" si="17"/>
        <v>0.5675573214285714</v>
      </c>
      <c r="F233" s="13">
        <f t="shared" si="17"/>
        <v>0.82655357142857144</v>
      </c>
      <c r="G233" s="13">
        <f t="shared" si="17"/>
        <v>3.0297877321428572</v>
      </c>
      <c r="H233" s="13">
        <f t="shared" si="17"/>
        <v>4.2561428571428577</v>
      </c>
      <c r="I233" s="13">
        <f t="shared" si="17"/>
        <v>7.1596428571428588</v>
      </c>
      <c r="J233" s="13">
        <f t="shared" si="17"/>
        <v>6.7830357142857141</v>
      </c>
      <c r="K233" s="13">
        <f t="shared" si="17"/>
        <v>17.402439024390247</v>
      </c>
      <c r="L233" s="13">
        <f t="shared" si="17"/>
        <v>1</v>
      </c>
      <c r="M233" s="13">
        <f t="shared" si="17"/>
        <v>0.51014933928571427</v>
      </c>
      <c r="N233" s="26">
        <f t="shared" si="17"/>
        <v>1.2328571428571429</v>
      </c>
    </row>
    <row r="234" spans="1:14" ht="16" x14ac:dyDescent="0.2">
      <c r="A234" s="23" t="s">
        <v>41</v>
      </c>
      <c r="B234" s="13">
        <f t="shared" ref="B234:N234" si="18">MEDIAN(B175:B230)</f>
        <v>0.9</v>
      </c>
      <c r="C234" s="13">
        <f t="shared" si="18"/>
        <v>9.0595149999999993</v>
      </c>
      <c r="D234" s="13">
        <f t="shared" si="18"/>
        <v>9.8049999999999997</v>
      </c>
      <c r="E234" s="13">
        <f t="shared" si="18"/>
        <v>0.47312699999999996</v>
      </c>
      <c r="F234" s="13">
        <f t="shared" si="18"/>
        <v>0.84450000000000003</v>
      </c>
      <c r="G234" s="13">
        <f t="shared" si="18"/>
        <v>2.1869750000000003</v>
      </c>
      <c r="H234" s="13">
        <f t="shared" si="18"/>
        <v>3.08</v>
      </c>
      <c r="I234" s="13">
        <f t="shared" si="18"/>
        <v>7.1449999999999996</v>
      </c>
      <c r="J234" s="13">
        <f t="shared" si="18"/>
        <v>6.8449999999999998</v>
      </c>
      <c r="K234" s="13">
        <f t="shared" si="18"/>
        <v>1</v>
      </c>
      <c r="L234" s="13">
        <f t="shared" si="18"/>
        <v>1</v>
      </c>
      <c r="M234" s="13">
        <f t="shared" si="18"/>
        <v>0.51355149999999994</v>
      </c>
      <c r="N234" s="26">
        <f t="shared" si="18"/>
        <v>1.0350000000000001</v>
      </c>
    </row>
    <row r="235" spans="1:14" ht="16" x14ac:dyDescent="0.2">
      <c r="A235" s="23" t="s">
        <v>42</v>
      </c>
      <c r="B235" s="13">
        <f t="shared" ref="B235:N235" si="19">PERCENTILE(B175:B230,0.95)</f>
        <v>1.1724999999999999</v>
      </c>
      <c r="C235" s="13">
        <f t="shared" si="19"/>
        <v>10.199999999999999</v>
      </c>
      <c r="D235" s="13">
        <f t="shared" si="19"/>
        <v>10.68</v>
      </c>
      <c r="E235" s="13">
        <f t="shared" si="19"/>
        <v>0.94632250000000007</v>
      </c>
      <c r="F235" s="13">
        <f t="shared" si="19"/>
        <v>1.2730000000000001</v>
      </c>
      <c r="G235" s="13">
        <f t="shared" si="19"/>
        <v>6.3182675000000001</v>
      </c>
      <c r="H235" s="13">
        <f t="shared" si="19"/>
        <v>8.8350000000000009</v>
      </c>
      <c r="I235" s="13">
        <f t="shared" si="19"/>
        <v>7.3549999999999995</v>
      </c>
      <c r="J235" s="13">
        <f t="shared" si="19"/>
        <v>7.0625</v>
      </c>
      <c r="K235" s="13">
        <f t="shared" si="19"/>
        <v>78.2</v>
      </c>
      <c r="L235" s="13">
        <f t="shared" si="19"/>
        <v>2</v>
      </c>
      <c r="M235" s="13">
        <f t="shared" si="19"/>
        <v>0.70120400000000005</v>
      </c>
      <c r="N235" s="26">
        <f t="shared" si="19"/>
        <v>2.11</v>
      </c>
    </row>
    <row r="236" spans="1:14" ht="16" thickBot="1" x14ac:dyDescent="0.25">
      <c r="A236" s="27"/>
      <c r="B236" s="28"/>
      <c r="C236" s="28"/>
      <c r="D236" s="28"/>
      <c r="E236" s="28"/>
      <c r="F236" s="28"/>
      <c r="G236" s="28"/>
      <c r="H236" s="28"/>
      <c r="I236" s="28"/>
      <c r="J236" s="28"/>
      <c r="K236" s="28"/>
      <c r="L236" s="28"/>
      <c r="M236" s="28"/>
      <c r="N236" s="29"/>
    </row>
  </sheetData>
  <mergeCells count="1">
    <mergeCell ref="A8:BG8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DMRDataAnalysis (13)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Dougherty, David (ECY)</dc:creator>
  <cp:lastModifiedBy>Alexis D Fischer</cp:lastModifiedBy>
  <dcterms:created xsi:type="dcterms:W3CDTF">2024-03-28T00:12:23Z</dcterms:created>
  <dcterms:modified xsi:type="dcterms:W3CDTF">2024-03-28T19:38:56Z</dcterms:modified>
</cp:coreProperties>
</file>