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is.fischer/Documents/MATLAB/bloom-baby-bloom/NOAA/BuddInlet/Data/"/>
    </mc:Choice>
  </mc:AlternateContent>
  <xr:revisionPtr revIDLastSave="0" documentId="13_ncr:1_{D7799D95-6B8F-F548-8A15-44A3CEBEC21E}" xr6:coauthVersionLast="47" xr6:coauthVersionMax="47" xr10:uidLastSave="{00000000-0000-0000-0000-000000000000}"/>
  <bookViews>
    <workbookView xWindow="16640" yWindow="500" windowWidth="24320" windowHeight="22540" activeTab="3" xr2:uid="{C94E19C1-36E3-42B3-9726-AC2B38A1171B}"/>
  </bookViews>
  <sheets>
    <sheet name="NA_jennifer" sheetId="1" r:id="rId1"/>
    <sheet name="urea_jennifer" sheetId="3" r:id="rId2"/>
    <sheet name="NA_alexis" sheetId="4" r:id="rId3"/>
    <sheet name="urea_alexi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5" l="1"/>
  <c r="H49" i="5"/>
  <c r="I49" i="5"/>
  <c r="J49" i="5"/>
  <c r="K49" i="5"/>
  <c r="H50" i="5"/>
  <c r="H51" i="5"/>
  <c r="I51" i="5"/>
  <c r="J51" i="5"/>
  <c r="K51" i="5"/>
  <c r="H52" i="5"/>
  <c r="H53" i="5"/>
  <c r="I53" i="5"/>
  <c r="J53" i="5"/>
  <c r="K53" i="5"/>
  <c r="H54" i="5"/>
  <c r="H55" i="5"/>
  <c r="I55" i="5"/>
  <c r="J55" i="5"/>
  <c r="K55" i="5"/>
  <c r="H56" i="5"/>
  <c r="H57" i="5"/>
  <c r="I57" i="5"/>
  <c r="J57" i="5"/>
  <c r="K57" i="5"/>
  <c r="H58" i="5"/>
  <c r="H59" i="5"/>
  <c r="I59" i="5"/>
  <c r="J59" i="5"/>
  <c r="K59" i="5"/>
  <c r="H60" i="5"/>
  <c r="H61" i="5"/>
  <c r="I61" i="5"/>
  <c r="J61" i="5"/>
  <c r="K61" i="5"/>
  <c r="H62" i="5"/>
  <c r="H63" i="5"/>
  <c r="I63" i="5"/>
  <c r="J63" i="5"/>
  <c r="K63" i="5"/>
  <c r="H64" i="5"/>
  <c r="H65" i="5"/>
  <c r="I65" i="5"/>
  <c r="J65" i="5"/>
  <c r="K65" i="5"/>
  <c r="H66" i="5"/>
  <c r="H67" i="5"/>
  <c r="I67" i="5"/>
  <c r="J67" i="5"/>
  <c r="K67" i="5"/>
  <c r="H68" i="5"/>
  <c r="H69" i="5"/>
  <c r="I69" i="5"/>
  <c r="J69" i="5"/>
  <c r="K69" i="5"/>
  <c r="H70" i="5"/>
  <c r="H71" i="5"/>
  <c r="I71" i="5"/>
  <c r="J71" i="5"/>
  <c r="K71" i="5"/>
  <c r="H72" i="5"/>
  <c r="H73" i="5"/>
  <c r="I73" i="5"/>
  <c r="J73" i="5"/>
  <c r="K73" i="5"/>
  <c r="H74" i="5"/>
  <c r="H75" i="5"/>
  <c r="I75" i="5"/>
  <c r="J75" i="5"/>
  <c r="K75" i="5"/>
  <c r="H76" i="5"/>
  <c r="H77" i="5"/>
  <c r="I77" i="5"/>
  <c r="J77" i="5"/>
  <c r="K77" i="5"/>
  <c r="H78" i="5"/>
  <c r="H79" i="5"/>
  <c r="I79" i="5"/>
  <c r="J79" i="5"/>
  <c r="K79" i="5"/>
  <c r="H80" i="5"/>
  <c r="H81" i="5"/>
  <c r="I81" i="5"/>
  <c r="J81" i="5"/>
  <c r="K81" i="5"/>
  <c r="H82" i="5"/>
  <c r="P4" i="5"/>
  <c r="E30" i="4"/>
  <c r="J3" i="5"/>
  <c r="I3" i="5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K3" i="5"/>
  <c r="K127" i="5"/>
  <c r="K125" i="5"/>
  <c r="K123" i="5"/>
  <c r="K121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9" i="5"/>
  <c r="K17" i="5"/>
  <c r="K15" i="5"/>
  <c r="K13" i="5"/>
  <c r="K11" i="5"/>
  <c r="K9" i="5"/>
  <c r="K7" i="5"/>
  <c r="K5" i="5"/>
  <c r="J127" i="5"/>
  <c r="J125" i="5"/>
  <c r="J123" i="5"/>
  <c r="J121" i="5"/>
  <c r="J119" i="5"/>
  <c r="J117" i="5"/>
  <c r="J115" i="5"/>
  <c r="J113" i="5"/>
  <c r="J111" i="5"/>
  <c r="J109" i="5"/>
  <c r="J107" i="5"/>
  <c r="J105" i="5"/>
  <c r="J103" i="5"/>
  <c r="J101" i="5"/>
  <c r="J99" i="5"/>
  <c r="J97" i="5"/>
  <c r="J95" i="5"/>
  <c r="J93" i="5"/>
  <c r="J91" i="5"/>
  <c r="J47" i="5"/>
  <c r="J45" i="5"/>
  <c r="J43" i="5"/>
  <c r="J41" i="5"/>
  <c r="J39" i="5"/>
  <c r="J37" i="5"/>
  <c r="J35" i="5"/>
  <c r="J33" i="5"/>
  <c r="J31" i="5"/>
  <c r="J29" i="5"/>
  <c r="J27" i="5"/>
  <c r="J25" i="5"/>
  <c r="J23" i="5"/>
  <c r="J21" i="5"/>
  <c r="J19" i="5"/>
  <c r="J17" i="5"/>
  <c r="J15" i="5"/>
  <c r="J13" i="5"/>
  <c r="J11" i="5"/>
  <c r="J9" i="5"/>
  <c r="J7" i="5"/>
  <c r="J5" i="5"/>
  <c r="I5" i="5"/>
  <c r="I7" i="5"/>
  <c r="I9" i="5"/>
  <c r="I11" i="5"/>
  <c r="I13" i="5"/>
  <c r="I15" i="5"/>
  <c r="I17" i="5"/>
  <c r="I19" i="5"/>
  <c r="I21" i="5"/>
  <c r="I23" i="5"/>
  <c r="I25" i="5"/>
  <c r="I27" i="5"/>
  <c r="I29" i="5"/>
  <c r="I31" i="5"/>
  <c r="I33" i="5"/>
  <c r="I35" i="5"/>
  <c r="I37" i="5"/>
  <c r="I39" i="5"/>
  <c r="I41" i="5"/>
  <c r="I43" i="5"/>
  <c r="I45" i="5"/>
  <c r="I47" i="5"/>
  <c r="I91" i="5"/>
  <c r="I93" i="5"/>
  <c r="I95" i="5"/>
  <c r="I97" i="5"/>
  <c r="I99" i="5"/>
  <c r="I101" i="5"/>
  <c r="I103" i="5"/>
  <c r="I105" i="5"/>
  <c r="I107" i="5"/>
  <c r="I109" i="5"/>
  <c r="I111" i="5"/>
  <c r="I113" i="5"/>
  <c r="I115" i="5"/>
  <c r="I117" i="5"/>
  <c r="I119" i="5"/>
  <c r="I121" i="5"/>
  <c r="I123" i="5"/>
  <c r="I125" i="5"/>
  <c r="I127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48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</calcChain>
</file>

<file path=xl/sharedStrings.xml><?xml version="1.0" encoding="utf-8"?>
<sst xmlns="http://schemas.openxmlformats.org/spreadsheetml/2006/main" count="669" uniqueCount="19">
  <si>
    <t>NOx</t>
  </si>
  <si>
    <t>NH3</t>
  </si>
  <si>
    <t>mg N/L</t>
  </si>
  <si>
    <t>uM</t>
  </si>
  <si>
    <t>Avg</t>
  </si>
  <si>
    <t>St Dev</t>
  </si>
  <si>
    <t>Budd Inlet- Olympia Yacht Club</t>
  </si>
  <si>
    <t>n/a</t>
  </si>
  <si>
    <t xml:space="preserve">Date </t>
  </si>
  <si>
    <t>Site</t>
  </si>
  <si>
    <t>RSD</t>
  </si>
  <si>
    <t>Budd Inlet- Olympia Yacht Club 1m</t>
  </si>
  <si>
    <t xml:space="preserve"> (ug N/L)</t>
  </si>
  <si>
    <t>Urea</t>
  </si>
  <si>
    <t>conversion factor=</t>
  </si>
  <si>
    <t>molar mass (g/mol)</t>
  </si>
  <si>
    <t>nitrogen</t>
  </si>
  <si>
    <t>limit of detection</t>
  </si>
  <si>
    <t>ug N/L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</si>
</sst>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14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14" fontId="2" fillId="0" borderId="0" xfId="2" applyNumberFormat="1" applyFont="1" applyAlignment="1">
      <alignment horizontal="right"/>
    </xf>
    <xf numFmtId="0" fontId="3" fillId="0" borderId="0" xfId="2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Normal" xfId="0" builtinId="0"/>
    <cellStyle name="Normal 2" xfId="1" xr:uid="{C4286DBF-3E81-4639-A29E-682B35AE4AAE}"/>
    <cellStyle name="Normal 3" xfId="2" xr:uid="{B98E98F1-8A79-9843-A693-5A3DBE307452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EADA-EF8F-4AB6-834C-6E80D8839ADE}">
  <dimension ref="A1:J69"/>
  <sheetViews>
    <sheetView workbookViewId="0">
      <selection activeCell="M13" sqref="M13"/>
    </sheetView>
  </sheetViews>
  <sheetFormatPr baseColWidth="10" defaultColWidth="8.83203125" defaultRowHeight="15" x14ac:dyDescent="0.2"/>
  <cols>
    <col min="1" max="1" width="10.1640625" bestFit="1" customWidth="1"/>
    <col min="2" max="2" width="28.1640625" bestFit="1" customWidth="1"/>
  </cols>
  <sheetData>
    <row r="1" spans="1:10" x14ac:dyDescent="0.2">
      <c r="C1" s="11" t="s">
        <v>0</v>
      </c>
      <c r="D1" s="11"/>
      <c r="E1" s="11"/>
      <c r="F1" s="11"/>
      <c r="G1" s="11" t="s">
        <v>1</v>
      </c>
      <c r="H1" s="11"/>
      <c r="I1" s="11"/>
      <c r="J1" s="11"/>
    </row>
    <row r="2" spans="1:10" x14ac:dyDescent="0.2">
      <c r="C2" s="11" t="s">
        <v>2</v>
      </c>
      <c r="D2" s="11"/>
      <c r="E2" s="11" t="s">
        <v>3</v>
      </c>
      <c r="F2" s="11"/>
      <c r="G2" s="11" t="s">
        <v>2</v>
      </c>
      <c r="H2" s="11"/>
      <c r="I2" s="11" t="s">
        <v>3</v>
      </c>
      <c r="J2" s="11"/>
    </row>
    <row r="3" spans="1:10" x14ac:dyDescent="0.2">
      <c r="C3" t="s">
        <v>4</v>
      </c>
      <c r="D3" t="s">
        <v>5</v>
      </c>
      <c r="E3" t="s">
        <v>4</v>
      </c>
      <c r="F3" t="s">
        <v>5</v>
      </c>
      <c r="G3" t="s">
        <v>4</v>
      </c>
      <c r="H3" t="s">
        <v>5</v>
      </c>
      <c r="I3" s="5" t="s">
        <v>4</v>
      </c>
      <c r="J3" t="s">
        <v>5</v>
      </c>
    </row>
    <row r="4" spans="1:10" x14ac:dyDescent="0.2">
      <c r="A4" s="4">
        <v>44298</v>
      </c>
      <c r="B4" t="s">
        <v>6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s="5">
        <v>0.7</v>
      </c>
      <c r="J4" t="s">
        <v>7</v>
      </c>
    </row>
    <row r="5" spans="1:10" x14ac:dyDescent="0.2">
      <c r="A5" s="4">
        <v>44307</v>
      </c>
      <c r="B5" t="s">
        <v>6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s="5" t="s">
        <v>7</v>
      </c>
      <c r="J5" t="s">
        <v>7</v>
      </c>
    </row>
    <row r="6" spans="1:10" x14ac:dyDescent="0.2">
      <c r="A6" s="4">
        <v>44321</v>
      </c>
      <c r="B6" t="s">
        <v>6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s="5" t="s">
        <v>7</v>
      </c>
      <c r="J6" t="s">
        <v>7</v>
      </c>
    </row>
    <row r="7" spans="1:10" x14ac:dyDescent="0.2">
      <c r="A7" s="4">
        <v>44328</v>
      </c>
      <c r="B7" t="s">
        <v>6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s="5" t="s">
        <v>7</v>
      </c>
      <c r="J7" t="s">
        <v>7</v>
      </c>
    </row>
    <row r="8" spans="1:10" x14ac:dyDescent="0.2">
      <c r="A8" s="4">
        <v>44342</v>
      </c>
      <c r="B8" t="s">
        <v>6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s="5" t="s">
        <v>7</v>
      </c>
      <c r="J8" t="s">
        <v>7</v>
      </c>
    </row>
    <row r="9" spans="1:10" x14ac:dyDescent="0.2">
      <c r="A9" s="4">
        <v>44349</v>
      </c>
      <c r="B9" t="s">
        <v>6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s="5">
        <v>5.5</v>
      </c>
      <c r="J9" t="s">
        <v>7</v>
      </c>
    </row>
    <row r="10" spans="1:10" x14ac:dyDescent="0.2">
      <c r="A10" s="4">
        <v>44349</v>
      </c>
      <c r="B10" t="s">
        <v>6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s="5">
        <v>3.3</v>
      </c>
      <c r="J10" t="s">
        <v>7</v>
      </c>
    </row>
    <row r="11" spans="1:10" x14ac:dyDescent="0.2">
      <c r="A11" s="4">
        <v>44363</v>
      </c>
      <c r="B11" t="s">
        <v>6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s="5">
        <v>8.3000000000000007</v>
      </c>
      <c r="J11" t="s">
        <v>7</v>
      </c>
    </row>
    <row r="12" spans="1:10" x14ac:dyDescent="0.2">
      <c r="A12" s="4">
        <v>44378</v>
      </c>
      <c r="B12" t="s">
        <v>6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s="5" t="s">
        <v>7</v>
      </c>
      <c r="J12" t="s">
        <v>7</v>
      </c>
    </row>
    <row r="13" spans="1:10" x14ac:dyDescent="0.2">
      <c r="A13" s="4">
        <v>44384</v>
      </c>
      <c r="B13" t="s">
        <v>6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s="5">
        <v>5.5</v>
      </c>
      <c r="J13" t="s">
        <v>7</v>
      </c>
    </row>
    <row r="14" spans="1:10" x14ac:dyDescent="0.2">
      <c r="A14" s="4">
        <v>44391</v>
      </c>
      <c r="B14" t="s">
        <v>6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s="5">
        <v>2.7</v>
      </c>
      <c r="J14" t="s">
        <v>7</v>
      </c>
    </row>
    <row r="15" spans="1:10" x14ac:dyDescent="0.2">
      <c r="A15" s="4">
        <v>44398</v>
      </c>
      <c r="B15" t="s">
        <v>6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s="5">
        <v>1</v>
      </c>
      <c r="J15" t="s">
        <v>7</v>
      </c>
    </row>
    <row r="16" spans="1:10" x14ac:dyDescent="0.2">
      <c r="A16" s="4">
        <v>44405</v>
      </c>
      <c r="B16" t="s">
        <v>6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s="5">
        <v>0.8</v>
      </c>
      <c r="J16" t="s">
        <v>7</v>
      </c>
    </row>
    <row r="17" spans="1:10" x14ac:dyDescent="0.2">
      <c r="A17" s="4">
        <v>44412</v>
      </c>
      <c r="B17" t="s">
        <v>6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s="5">
        <v>2.2999999999999998</v>
      </c>
      <c r="J17" t="s">
        <v>7</v>
      </c>
    </row>
    <row r="18" spans="1:10" x14ac:dyDescent="0.2">
      <c r="A18" s="4">
        <v>44420</v>
      </c>
      <c r="B18" t="s">
        <v>6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s="5">
        <v>7.5</v>
      </c>
      <c r="J18" t="s">
        <v>7</v>
      </c>
    </row>
    <row r="19" spans="1:10" x14ac:dyDescent="0.2">
      <c r="A19" s="4">
        <v>44426</v>
      </c>
      <c r="B19" t="s">
        <v>6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s="5">
        <v>2.2999999999999998</v>
      </c>
      <c r="J19" t="s">
        <v>7</v>
      </c>
    </row>
    <row r="20" spans="1:10" x14ac:dyDescent="0.2">
      <c r="A20" s="4">
        <v>44432</v>
      </c>
      <c r="B20" t="s">
        <v>6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s="5">
        <v>5.3</v>
      </c>
      <c r="J20" t="s">
        <v>7</v>
      </c>
    </row>
    <row r="21" spans="1:10" x14ac:dyDescent="0.2">
      <c r="A21" s="4">
        <v>44439</v>
      </c>
      <c r="B21" t="s">
        <v>6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s="5">
        <v>3.4</v>
      </c>
      <c r="J21" t="s">
        <v>7</v>
      </c>
    </row>
    <row r="22" spans="1:10" x14ac:dyDescent="0.2">
      <c r="A22" s="4">
        <v>44447</v>
      </c>
      <c r="B22" t="s">
        <v>6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s="5">
        <v>4.7</v>
      </c>
      <c r="J22" t="s">
        <v>7</v>
      </c>
    </row>
    <row r="23" spans="1:10" x14ac:dyDescent="0.2">
      <c r="A23" s="4">
        <v>44455</v>
      </c>
      <c r="B23" t="s">
        <v>6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s="5">
        <v>3.2</v>
      </c>
      <c r="J23" t="s">
        <v>7</v>
      </c>
    </row>
    <row r="24" spans="1:10" x14ac:dyDescent="0.2">
      <c r="A24" s="4">
        <v>44456</v>
      </c>
      <c r="B24" t="s">
        <v>6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s="5" t="s">
        <v>7</v>
      </c>
      <c r="J24" t="s">
        <v>7</v>
      </c>
    </row>
    <row r="25" spans="1:10" x14ac:dyDescent="0.2">
      <c r="A25" s="4">
        <v>44461</v>
      </c>
      <c r="B25" t="s">
        <v>6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s="5">
        <v>3.2</v>
      </c>
      <c r="J25" t="s">
        <v>7</v>
      </c>
    </row>
    <row r="26" spans="1:10" x14ac:dyDescent="0.2">
      <c r="A26" s="4">
        <v>44469</v>
      </c>
      <c r="B26" t="s">
        <v>6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s="5">
        <v>9.6</v>
      </c>
      <c r="J26" t="s">
        <v>7</v>
      </c>
    </row>
    <row r="27" spans="1:10" x14ac:dyDescent="0.2">
      <c r="A27" s="4">
        <v>44477</v>
      </c>
      <c r="B27" t="s">
        <v>6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s="5">
        <v>9.6</v>
      </c>
      <c r="J27" t="s">
        <v>7</v>
      </c>
    </row>
    <row r="28" spans="1:10" x14ac:dyDescent="0.2">
      <c r="A28" s="4">
        <v>44488</v>
      </c>
      <c r="B28" t="s">
        <v>6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s="5">
        <v>8.9</v>
      </c>
      <c r="J28" t="s">
        <v>7</v>
      </c>
    </row>
    <row r="29" spans="1:10" x14ac:dyDescent="0.2">
      <c r="A29" s="4">
        <v>44504</v>
      </c>
      <c r="B29" t="s">
        <v>6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s="5">
        <v>6.7</v>
      </c>
      <c r="J29" t="s">
        <v>7</v>
      </c>
    </row>
    <row r="30" spans="1:10" x14ac:dyDescent="0.2">
      <c r="A30" s="1">
        <v>44651</v>
      </c>
      <c r="B30" t="s">
        <v>6</v>
      </c>
      <c r="C30" s="8">
        <v>0.11</v>
      </c>
      <c r="D30" s="8">
        <v>1.4142135623730963E-3</v>
      </c>
      <c r="E30" s="8">
        <v>7.8532162490183488</v>
      </c>
      <c r="F30" s="8">
        <v>0.10096477206918654</v>
      </c>
      <c r="G30" s="8">
        <v>3.6049999999999999E-2</v>
      </c>
      <c r="H30" s="8">
        <v>1.2020815280171309E-3</v>
      </c>
      <c r="I30" s="8">
        <v>2.5737131434282863</v>
      </c>
      <c r="J30" s="8">
        <v>8.5820056258808466E-2</v>
      </c>
    </row>
    <row r="31" spans="1:10" x14ac:dyDescent="0.2">
      <c r="A31" s="1">
        <v>44657</v>
      </c>
      <c r="B31" t="s">
        <v>6</v>
      </c>
      <c r="C31" s="8">
        <v>0.2135</v>
      </c>
      <c r="D31" s="8">
        <v>7.0710678118654816E-4</v>
      </c>
      <c r="E31" s="8">
        <v>15.242378810594703</v>
      </c>
      <c r="F31" s="8">
        <v>5.0482386034593589E-2</v>
      </c>
      <c r="G31" s="8">
        <v>0.10249999999999999</v>
      </c>
      <c r="H31" s="8">
        <v>7.0710678118654816E-4</v>
      </c>
      <c r="I31" s="8">
        <v>7.3177696865852795</v>
      </c>
      <c r="J31" s="8">
        <v>5.0482386034592958E-2</v>
      </c>
    </row>
    <row r="32" spans="1:10" x14ac:dyDescent="0.2">
      <c r="A32" s="1">
        <v>44679</v>
      </c>
      <c r="B32" t="s">
        <v>6</v>
      </c>
      <c r="C32" s="8">
        <v>0.11499999999999999</v>
      </c>
      <c r="D32" s="8">
        <v>7.0710678118654719E-3</v>
      </c>
      <c r="E32" s="8">
        <v>8.2101806239737272</v>
      </c>
      <c r="F32" s="8">
        <v>0.50482386034593274</v>
      </c>
      <c r="G32" s="8">
        <v>0.11649999999999999</v>
      </c>
      <c r="H32" s="8">
        <v>7.7781745930520195E-3</v>
      </c>
      <c r="I32" s="8">
        <v>8.3172699364603417</v>
      </c>
      <c r="J32" s="8">
        <v>0.55530624638052506</v>
      </c>
    </row>
    <row r="33" spans="1:10" x14ac:dyDescent="0.2">
      <c r="A33" s="1">
        <v>44699</v>
      </c>
      <c r="B33" t="s">
        <v>6</v>
      </c>
      <c r="C33" s="8">
        <v>4.5899999999999996E-2</v>
      </c>
      <c r="D33" s="8">
        <v>9.758073580374357E-3</v>
      </c>
      <c r="E33" s="8">
        <v>3.2769329620903833</v>
      </c>
      <c r="F33" s="8">
        <v>0.69665692727738615</v>
      </c>
      <c r="G33" s="8">
        <v>5.6300000000000003E-2</v>
      </c>
      <c r="H33" s="8">
        <v>2.8284271247462221E-4</v>
      </c>
      <c r="I33" s="8">
        <v>4.0194188619975728</v>
      </c>
      <c r="J33" s="8">
        <v>2.0192954413837436E-2</v>
      </c>
    </row>
    <row r="34" spans="1:10" x14ac:dyDescent="0.2">
      <c r="A34" s="1">
        <v>44713</v>
      </c>
      <c r="B34" t="s">
        <v>6</v>
      </c>
      <c r="C34" s="8">
        <v>0.1575</v>
      </c>
      <c r="D34" s="8">
        <v>7.0710678118654816E-4</v>
      </c>
      <c r="E34" s="8">
        <v>11.244377811094452</v>
      </c>
      <c r="F34" s="8">
        <v>5.0482386034592333E-2</v>
      </c>
      <c r="G34" s="8">
        <v>0.13650000000000001</v>
      </c>
      <c r="H34" s="8">
        <v>7.0710678118654816E-4</v>
      </c>
      <c r="I34" s="8">
        <v>9.7451274362818587</v>
      </c>
      <c r="J34" s="8">
        <v>5.0482386034593589E-2</v>
      </c>
    </row>
    <row r="35" spans="1:10" x14ac:dyDescent="0.2">
      <c r="A35" s="1">
        <v>44720</v>
      </c>
      <c r="B35" t="s">
        <v>6</v>
      </c>
      <c r="C35" s="8">
        <v>5.6250000000000001E-2</v>
      </c>
      <c r="D35" s="8">
        <v>1.0606601717798223E-3</v>
      </c>
      <c r="E35" s="8">
        <v>4.015849218248019</v>
      </c>
      <c r="F35" s="8">
        <v>7.5723579051890075E-2</v>
      </c>
      <c r="G35" s="8">
        <v>0.1265</v>
      </c>
      <c r="H35" s="8">
        <v>3.5355339059327407E-3</v>
      </c>
      <c r="I35" s="8">
        <v>9.0311986863711002</v>
      </c>
      <c r="J35" s="8">
        <v>0.25241193017296543</v>
      </c>
    </row>
    <row r="36" spans="1:10" x14ac:dyDescent="0.2">
      <c r="A36" s="1">
        <v>44726</v>
      </c>
      <c r="B36" t="s">
        <v>6</v>
      </c>
      <c r="C36" s="8">
        <v>0.23399999999999999</v>
      </c>
      <c r="D36" s="8">
        <v>1.4142135623730766E-3</v>
      </c>
      <c r="E36" s="8">
        <v>16.70593274791176</v>
      </c>
      <c r="F36" s="8">
        <v>0.10096477206918718</v>
      </c>
      <c r="G36" s="8">
        <v>0.121</v>
      </c>
      <c r="H36" s="8">
        <v>1.4142135623730963E-3</v>
      </c>
      <c r="I36" s="8">
        <v>8.6385378739201819</v>
      </c>
      <c r="J36" s="8">
        <v>0.10096477206918592</v>
      </c>
    </row>
    <row r="37" spans="1:10" x14ac:dyDescent="0.2">
      <c r="A37" s="1">
        <v>44735</v>
      </c>
      <c r="B37" t="s">
        <v>6</v>
      </c>
      <c r="C37" s="8">
        <v>0.1055</v>
      </c>
      <c r="D37" s="8">
        <v>2.1213203435596446E-3</v>
      </c>
      <c r="E37" s="8">
        <v>7.5319483115585069</v>
      </c>
      <c r="F37" s="8">
        <v>0.15144715810377951</v>
      </c>
      <c r="G37" s="8">
        <v>0.21199999999999999</v>
      </c>
      <c r="H37" s="8">
        <v>5.6568542494923853E-3</v>
      </c>
      <c r="I37" s="8">
        <v>15.13528949810809</v>
      </c>
      <c r="J37" s="8">
        <v>0.40385908827674494</v>
      </c>
    </row>
    <row r="38" spans="1:10" x14ac:dyDescent="0.2">
      <c r="A38" s="1">
        <v>44742</v>
      </c>
      <c r="B38" t="s">
        <v>6</v>
      </c>
      <c r="C38" s="8">
        <v>0.1565</v>
      </c>
      <c r="D38" s="8">
        <v>6.3639610306789329E-3</v>
      </c>
      <c r="E38" s="8">
        <v>11.172984936103378</v>
      </c>
      <c r="F38" s="8">
        <v>0.45434147431133975</v>
      </c>
      <c r="G38" s="8">
        <v>0.2195</v>
      </c>
      <c r="H38" s="8">
        <v>6.3639610306789329E-3</v>
      </c>
      <c r="I38" s="8">
        <v>15.670736060541159</v>
      </c>
      <c r="J38" s="8">
        <v>0.45434147431133853</v>
      </c>
    </row>
    <row r="39" spans="1:10" x14ac:dyDescent="0.2">
      <c r="A39" s="1">
        <v>44748</v>
      </c>
      <c r="B39" t="s">
        <v>6</v>
      </c>
      <c r="C39" s="8">
        <v>0.19400000000000001</v>
      </c>
      <c r="D39" s="8">
        <v>2.8284271247461927E-3</v>
      </c>
      <c r="E39" s="8">
        <v>13.850217748268722</v>
      </c>
      <c r="F39" s="8">
        <v>0.20192954413837308</v>
      </c>
      <c r="G39" s="8">
        <v>0.30649999999999999</v>
      </c>
      <c r="H39" s="8">
        <v>2.1213203435596446E-3</v>
      </c>
      <c r="I39" s="8">
        <v>21.881916184764762</v>
      </c>
      <c r="J39" s="8">
        <v>0.15144715810377826</v>
      </c>
    </row>
    <row r="40" spans="1:10" x14ac:dyDescent="0.2">
      <c r="A40" s="1">
        <v>44755</v>
      </c>
      <c r="B40" t="s">
        <v>6</v>
      </c>
      <c r="C40" s="8">
        <v>1.6400000000000001E-2</v>
      </c>
      <c r="D40" s="8">
        <v>3.3941125496954284E-3</v>
      </c>
      <c r="E40" s="8">
        <v>1.1708431498536447</v>
      </c>
      <c r="F40" s="8">
        <v>0.24231545296604776</v>
      </c>
      <c r="G40" s="8">
        <v>2.8650000000000002E-2</v>
      </c>
      <c r="H40" s="8">
        <v>1.3435028842544419E-3</v>
      </c>
      <c r="I40" s="8">
        <v>2.0454058684943246</v>
      </c>
      <c r="J40" s="8">
        <v>9.5916533465727344E-2</v>
      </c>
    </row>
    <row r="41" spans="1:10" x14ac:dyDescent="0.2">
      <c r="A41" s="1">
        <v>44761</v>
      </c>
      <c r="B41" t="s">
        <v>6</v>
      </c>
      <c r="C41" s="8">
        <v>0.1605</v>
      </c>
      <c r="D41" s="8">
        <v>4.9497474683058368E-3</v>
      </c>
      <c r="E41" s="8">
        <v>11.458556436067681</v>
      </c>
      <c r="F41" s="8">
        <v>0.35337670224215262</v>
      </c>
      <c r="G41" s="8">
        <v>0.217</v>
      </c>
      <c r="H41" s="8">
        <v>0</v>
      </c>
      <c r="I41" s="8">
        <v>15.492253873063468</v>
      </c>
      <c r="J41" s="8">
        <v>0</v>
      </c>
    </row>
    <row r="42" spans="1:10" x14ac:dyDescent="0.2">
      <c r="A42" s="1">
        <v>44768</v>
      </c>
      <c r="B42" t="s">
        <v>6</v>
      </c>
      <c r="C42" s="8">
        <v>0.153</v>
      </c>
      <c r="D42" s="8">
        <v>1.4142135623730963E-3</v>
      </c>
      <c r="E42" s="8">
        <v>10.923109873634612</v>
      </c>
      <c r="F42" s="8">
        <v>0.10096477206918592</v>
      </c>
      <c r="G42" s="8">
        <v>6.2100000000000002E-2</v>
      </c>
      <c r="H42" s="8">
        <v>1.5556349186104099E-3</v>
      </c>
      <c r="I42" s="8">
        <v>4.4334975369458132</v>
      </c>
      <c r="J42" s="8">
        <v>0.11106124927610526</v>
      </c>
    </row>
    <row r="43" spans="1:10" x14ac:dyDescent="0.2">
      <c r="A43" s="1">
        <v>44775</v>
      </c>
      <c r="B43" t="s">
        <v>6</v>
      </c>
      <c r="C43" s="8">
        <v>5.1799999999999999E-2</v>
      </c>
      <c r="D43" s="8">
        <v>1.4142135623730864E-4</v>
      </c>
      <c r="E43" s="8">
        <v>3.6981509245377309</v>
      </c>
      <c r="F43" s="8">
        <v>1.0096477206918404E-2</v>
      </c>
      <c r="G43" s="8">
        <v>0.1135</v>
      </c>
      <c r="H43" s="8">
        <v>2.1213203435596446E-3</v>
      </c>
      <c r="I43" s="8">
        <v>8.1030913114871126</v>
      </c>
      <c r="J43" s="8">
        <v>0.15144715810377951</v>
      </c>
    </row>
    <row r="44" spans="1:10" x14ac:dyDescent="0.2">
      <c r="A44" s="1">
        <v>44782</v>
      </c>
      <c r="B44" t="s">
        <v>6</v>
      </c>
      <c r="C44" s="8">
        <v>4.2900000000000001E-2</v>
      </c>
      <c r="D44" s="8">
        <v>7.0710678118654816E-4</v>
      </c>
      <c r="E44" s="8">
        <v>3.0627543371171555</v>
      </c>
      <c r="F44" s="8">
        <v>5.048238603459327E-2</v>
      </c>
      <c r="G44" s="8">
        <v>9.820000000000001E-2</v>
      </c>
      <c r="H44" s="8">
        <v>2.5455844122715754E-3</v>
      </c>
      <c r="I44" s="8">
        <v>7.0107803241236528</v>
      </c>
      <c r="J44" s="8">
        <v>0.18173658972453566</v>
      </c>
    </row>
    <row r="45" spans="1:10" x14ac:dyDescent="0.2">
      <c r="A45" s="1">
        <v>44789</v>
      </c>
      <c r="B45" t="s">
        <v>6</v>
      </c>
      <c r="C45" s="8">
        <v>8.3749999999999991E-2</v>
      </c>
      <c r="D45" s="8">
        <v>2.0506096654409876E-3</v>
      </c>
      <c r="E45" s="8">
        <v>5.9791532805026062</v>
      </c>
      <c r="F45" s="8">
        <v>0.14639891950032077</v>
      </c>
      <c r="G45" s="8">
        <v>0.14749999999999999</v>
      </c>
      <c r="H45" s="8">
        <v>4.9497474683058368E-3</v>
      </c>
      <c r="I45" s="8">
        <v>10.530449061183694</v>
      </c>
      <c r="J45" s="8">
        <v>0.35337670224215262</v>
      </c>
    </row>
    <row r="46" spans="1:10" x14ac:dyDescent="0.2">
      <c r="A46" s="1">
        <v>44797</v>
      </c>
      <c r="B46" t="s">
        <v>6</v>
      </c>
      <c r="C46" s="8">
        <v>4.4350000000000001E-2</v>
      </c>
      <c r="D46" s="8">
        <v>7.0710678118656773E-5</v>
      </c>
      <c r="E46" s="8">
        <v>3.1662740058542158</v>
      </c>
      <c r="F46" s="8">
        <v>5.0482386034593589E-3</v>
      </c>
      <c r="G46" s="8">
        <v>7.9000000000000001E-2</v>
      </c>
      <c r="H46" s="8">
        <v>4.2426406871192107E-4</v>
      </c>
      <c r="I46" s="8">
        <v>5.6400371242949952</v>
      </c>
      <c r="J46" s="8">
        <v>3.0289431620755525E-2</v>
      </c>
    </row>
    <row r="47" spans="1:10" x14ac:dyDescent="0.2">
      <c r="A47" s="1">
        <v>44804</v>
      </c>
      <c r="B47" t="s">
        <v>6</v>
      </c>
      <c r="C47" s="8">
        <v>3.9550000000000002E-2</v>
      </c>
      <c r="D47" s="8">
        <v>2.0506096654409876E-3</v>
      </c>
      <c r="E47" s="8">
        <v>2.8235882058970514</v>
      </c>
      <c r="F47" s="8">
        <v>0.14639891950032047</v>
      </c>
      <c r="G47" s="8">
        <v>0.11599999999999999</v>
      </c>
      <c r="H47" s="8">
        <v>2.8284271247461827E-3</v>
      </c>
      <c r="I47" s="8">
        <v>8.2815734989648035</v>
      </c>
      <c r="J47" s="8">
        <v>0.20192954413837183</v>
      </c>
    </row>
    <row r="48" spans="1:10" x14ac:dyDescent="0.2">
      <c r="A48" s="1">
        <v>44811</v>
      </c>
      <c r="B48" t="s">
        <v>6</v>
      </c>
      <c r="C48" s="8">
        <v>3.9750000000000001E-2</v>
      </c>
      <c r="D48" s="8">
        <v>5.8689862838483455E-3</v>
      </c>
      <c r="E48" s="8">
        <v>2.8378667808952667</v>
      </c>
      <c r="F48" s="8">
        <v>0.4190038040871234</v>
      </c>
      <c r="G48" s="8">
        <v>0.13700000000000001</v>
      </c>
      <c r="H48" s="8">
        <v>1.4142135623730963E-3</v>
      </c>
      <c r="I48" s="8">
        <v>9.7808238737773969</v>
      </c>
      <c r="J48" s="8">
        <v>0.10096477206918718</v>
      </c>
    </row>
    <row r="49" spans="1:10" x14ac:dyDescent="0.2">
      <c r="A49" s="1">
        <v>44817</v>
      </c>
      <c r="B49" t="s">
        <v>6</v>
      </c>
      <c r="C49" s="8">
        <v>9.240000000000001E-2</v>
      </c>
      <c r="D49" s="8">
        <v>8.485281374238519E-4</v>
      </c>
      <c r="E49" s="8">
        <v>6.5967016491754134</v>
      </c>
      <c r="F49" s="8">
        <v>6.0578863241511675E-2</v>
      </c>
      <c r="G49" s="8">
        <v>0.25700000000000001</v>
      </c>
      <c r="H49" s="8">
        <v>1.1313708498984771E-2</v>
      </c>
      <c r="I49" s="8">
        <v>18.347968872706502</v>
      </c>
      <c r="J49" s="8">
        <v>0.80771817655348987</v>
      </c>
    </row>
    <row r="50" spans="1:10" x14ac:dyDescent="0.2">
      <c r="A50" s="1">
        <v>44832</v>
      </c>
      <c r="B50" t="s">
        <v>6</v>
      </c>
      <c r="C50" s="8">
        <v>8.77E-2</v>
      </c>
      <c r="D50" s="8">
        <v>5.2325901807804441E-3</v>
      </c>
      <c r="E50" s="8">
        <v>6.2611551367173561</v>
      </c>
      <c r="F50" s="8">
        <v>0.3735696566559894</v>
      </c>
      <c r="G50" s="8">
        <v>0.14099999999999999</v>
      </c>
      <c r="H50" s="8">
        <v>0</v>
      </c>
      <c r="I50" s="8">
        <v>10.066395373741701</v>
      </c>
      <c r="J50" s="8">
        <v>0</v>
      </c>
    </row>
    <row r="51" spans="1:10" x14ac:dyDescent="0.2">
      <c r="A51" s="2">
        <v>45009</v>
      </c>
      <c r="B51" s="3" t="s">
        <v>6</v>
      </c>
      <c r="C51" s="8">
        <v>0.221</v>
      </c>
      <c r="D51" s="8">
        <v>2.8284271247461927E-3</v>
      </c>
      <c r="E51" s="8">
        <v>15.777825373027772</v>
      </c>
      <c r="F51" s="8">
        <v>0.20192954413837183</v>
      </c>
      <c r="G51" s="8">
        <v>5.0250000000000003E-2</v>
      </c>
      <c r="H51" s="8">
        <v>1.3435028842544445E-3</v>
      </c>
      <c r="I51" s="8">
        <v>3.5874919683015634</v>
      </c>
      <c r="J51" s="8">
        <v>9.591653346572751E-2</v>
      </c>
    </row>
    <row r="52" spans="1:10" x14ac:dyDescent="0.2">
      <c r="A52" s="2">
        <v>45016</v>
      </c>
      <c r="B52" s="3" t="s">
        <v>6</v>
      </c>
      <c r="C52" s="8">
        <v>0.251</v>
      </c>
      <c r="D52" s="8">
        <v>4.2426406871192892E-3</v>
      </c>
      <c r="E52" s="8">
        <v>17.919611622760051</v>
      </c>
      <c r="F52" s="8">
        <v>0.30289431620755902</v>
      </c>
      <c r="G52" s="8">
        <v>7.3649999999999993E-2</v>
      </c>
      <c r="H52" s="8">
        <v>4.0305086527633186E-3</v>
      </c>
      <c r="I52" s="8">
        <v>5.2580852430927401</v>
      </c>
      <c r="J52" s="8">
        <v>0.28774960039718156</v>
      </c>
    </row>
    <row r="53" spans="1:10" x14ac:dyDescent="0.2">
      <c r="A53" s="2">
        <v>45036</v>
      </c>
      <c r="B53" s="3" t="s">
        <v>6</v>
      </c>
      <c r="C53" s="8">
        <v>0.1605</v>
      </c>
      <c r="D53" s="8">
        <v>7.0710678118654816E-4</v>
      </c>
      <c r="E53" s="8">
        <v>11.458556436067681</v>
      </c>
      <c r="F53" s="8">
        <v>5.0482386034593589E-2</v>
      </c>
      <c r="G53" s="8">
        <v>7.7800000000000008E-2</v>
      </c>
      <c r="H53" s="8">
        <v>4.2426406871192788E-3</v>
      </c>
      <c r="I53" s="8">
        <v>5.5543656743057053</v>
      </c>
      <c r="J53" s="8">
        <v>0.30289431620755841</v>
      </c>
    </row>
    <row r="54" spans="1:10" x14ac:dyDescent="0.2">
      <c r="A54" s="2">
        <v>45047</v>
      </c>
      <c r="B54" s="3" t="s">
        <v>6</v>
      </c>
      <c r="C54" s="8">
        <v>2.8249999999999997E-2</v>
      </c>
      <c r="D54" s="8">
        <v>7.071067811865432E-5</v>
      </c>
      <c r="E54" s="8">
        <v>2.0168487184978936</v>
      </c>
      <c r="F54" s="8">
        <v>5.0482386034590449E-3</v>
      </c>
      <c r="G54" s="8">
        <v>2.725E-2</v>
      </c>
      <c r="H54" s="8">
        <v>2.1920310216782964E-3</v>
      </c>
      <c r="I54" s="8">
        <v>1.9454558435068181</v>
      </c>
      <c r="J54" s="8">
        <v>0.15649539670723903</v>
      </c>
    </row>
    <row r="55" spans="1:10" x14ac:dyDescent="0.2">
      <c r="A55" s="2">
        <v>45070</v>
      </c>
      <c r="B55" s="3" t="s">
        <v>6</v>
      </c>
      <c r="C55" s="8">
        <v>8.0949999999999994E-2</v>
      </c>
      <c r="D55" s="8">
        <v>4.9497474683057776E-4</v>
      </c>
      <c r="E55" s="8">
        <v>5.7792532305275941</v>
      </c>
      <c r="F55" s="8">
        <v>3.5337670224214884E-2</v>
      </c>
      <c r="G55" s="8">
        <v>6.8750000000000006E-2</v>
      </c>
      <c r="H55" s="8">
        <v>2.4748737341529089E-3</v>
      </c>
      <c r="I55" s="8">
        <v>4.9082601556364676</v>
      </c>
      <c r="J55" s="8">
        <v>0.17668835112107631</v>
      </c>
    </row>
    <row r="56" spans="1:10" x14ac:dyDescent="0.2">
      <c r="A56" s="2">
        <v>45077</v>
      </c>
      <c r="B56" s="3" t="s">
        <v>6</v>
      </c>
      <c r="C56" s="8">
        <v>1.8000000000000002E-2</v>
      </c>
      <c r="D56" s="8">
        <v>2.8284271247461977E-4</v>
      </c>
      <c r="E56" s="8">
        <v>1.285071749839366</v>
      </c>
      <c r="F56" s="8">
        <v>2.0192954413837279E-2</v>
      </c>
      <c r="G56" s="8">
        <v>4.9500000000000002E-2</v>
      </c>
      <c r="H56" s="8">
        <v>3.5355339059327359E-3</v>
      </c>
      <c r="I56" s="8">
        <v>3.533947312058257</v>
      </c>
      <c r="J56" s="8">
        <v>0.25241193017296637</v>
      </c>
    </row>
    <row r="57" spans="1:10" x14ac:dyDescent="0.2">
      <c r="A57" s="2">
        <v>45085</v>
      </c>
      <c r="B57" s="3" t="s">
        <v>6</v>
      </c>
      <c r="C57" s="8">
        <v>5.1799999999999999E-2</v>
      </c>
      <c r="D57" s="8">
        <v>1.979898987322331E-3</v>
      </c>
      <c r="E57" s="8">
        <v>3.6981509245377309</v>
      </c>
      <c r="F57" s="8">
        <v>0.14135068089686109</v>
      </c>
      <c r="G57" s="8">
        <v>0.1235</v>
      </c>
      <c r="H57" s="8">
        <v>7.0710678118654816E-4</v>
      </c>
      <c r="I57" s="8">
        <v>8.8170200613978729</v>
      </c>
      <c r="J57" s="8">
        <v>5.0482386034593589E-2</v>
      </c>
    </row>
    <row r="58" spans="1:10" x14ac:dyDescent="0.2">
      <c r="A58" s="2">
        <v>45092</v>
      </c>
      <c r="B58" s="3" t="s">
        <v>6</v>
      </c>
      <c r="C58" s="8">
        <v>8.1199999999999994E-2</v>
      </c>
      <c r="D58" s="8">
        <v>3.9597979746446715E-3</v>
      </c>
      <c r="E58" s="8">
        <v>5.7971014492753623</v>
      </c>
      <c r="F58" s="8">
        <v>0.28270136179372285</v>
      </c>
      <c r="G58" s="8">
        <v>0.18049999999999999</v>
      </c>
      <c r="H58" s="8">
        <v>2.1213203435596446E-3</v>
      </c>
      <c r="I58" s="8">
        <v>12.886413935889198</v>
      </c>
      <c r="J58" s="8">
        <v>0.15144715810377951</v>
      </c>
    </row>
    <row r="59" spans="1:10" x14ac:dyDescent="0.2">
      <c r="A59" s="2">
        <v>45099</v>
      </c>
      <c r="B59" s="3" t="s">
        <v>6</v>
      </c>
      <c r="C59" s="8">
        <v>7.0949999999999999E-2</v>
      </c>
      <c r="D59" s="8">
        <v>1.2020815280171357E-3</v>
      </c>
      <c r="E59" s="8">
        <v>5.0653244806168338</v>
      </c>
      <c r="F59" s="8">
        <v>8.582005625880848E-2</v>
      </c>
      <c r="G59" s="8">
        <v>0.16700000000000001</v>
      </c>
      <c r="H59" s="8">
        <v>1.4142135623730963E-3</v>
      </c>
      <c r="I59" s="8">
        <v>11.922610123509674</v>
      </c>
      <c r="J59" s="8">
        <v>0.10096477206918718</v>
      </c>
    </row>
    <row r="60" spans="1:10" x14ac:dyDescent="0.2">
      <c r="A60" s="2">
        <v>45104</v>
      </c>
      <c r="B60" s="3" t="s">
        <v>6</v>
      </c>
      <c r="C60" s="8">
        <v>4.5600000000000002E-2</v>
      </c>
      <c r="D60" s="8">
        <v>2.5455844122715707E-3</v>
      </c>
      <c r="E60" s="8">
        <v>3.2555150995930604</v>
      </c>
      <c r="F60" s="8">
        <v>0.18173658972453566</v>
      </c>
      <c r="G60" s="8">
        <v>0.19950000000000001</v>
      </c>
      <c r="H60" s="8">
        <v>7.0710678118654816E-4</v>
      </c>
      <c r="I60" s="8">
        <v>14.242878560719641</v>
      </c>
      <c r="J60" s="8">
        <v>5.0482386034593589E-2</v>
      </c>
    </row>
    <row r="61" spans="1:10" x14ac:dyDescent="0.2">
      <c r="A61" s="2">
        <v>45119</v>
      </c>
      <c r="B61" s="3" t="s">
        <v>6</v>
      </c>
      <c r="C61" s="8">
        <v>2.1950000000000001E-2</v>
      </c>
      <c r="D61" s="8">
        <v>1.0606601717798223E-3</v>
      </c>
      <c r="E61" s="8">
        <v>1.5670736060541159</v>
      </c>
      <c r="F61" s="8">
        <v>7.5723579051890075E-2</v>
      </c>
      <c r="G61" s="8">
        <v>7.775E-2</v>
      </c>
      <c r="H61" s="8">
        <v>9.192388155425087E-4</v>
      </c>
      <c r="I61" s="8">
        <v>5.5507960305561506</v>
      </c>
      <c r="J61" s="8">
        <v>6.5627101844970406E-2</v>
      </c>
    </row>
    <row r="62" spans="1:10" x14ac:dyDescent="0.2">
      <c r="A62" s="2">
        <v>45126</v>
      </c>
      <c r="B62" s="3" t="s">
        <v>6</v>
      </c>
      <c r="C62" s="8">
        <v>1.7500000000000002E-2</v>
      </c>
      <c r="D62" s="8">
        <v>1.9798989873223336E-3</v>
      </c>
      <c r="E62" s="8">
        <v>1.2493753123438283</v>
      </c>
      <c r="F62" s="8">
        <v>0.14135068089686095</v>
      </c>
      <c r="G62" s="8">
        <v>2.7799999999999998E-2</v>
      </c>
      <c r="H62" s="8">
        <v>2.6870057685088817E-3</v>
      </c>
      <c r="I62" s="8">
        <v>1.9847219247519097</v>
      </c>
      <c r="J62" s="8">
        <v>0.19183306693145438</v>
      </c>
    </row>
    <row r="63" spans="1:10" x14ac:dyDescent="0.2">
      <c r="A63" s="2">
        <v>45133</v>
      </c>
      <c r="B63" s="3" t="s">
        <v>6</v>
      </c>
      <c r="C63" s="8">
        <v>1.225E-2</v>
      </c>
      <c r="D63" s="8">
        <v>4.9497474683058275E-4</v>
      </c>
      <c r="E63" s="8">
        <v>0.87456271864067969</v>
      </c>
      <c r="F63" s="8">
        <v>3.5337670224215197E-2</v>
      </c>
      <c r="G63" s="8">
        <v>1.43E-2</v>
      </c>
      <c r="H63" s="8">
        <v>1.4142135623730864E-4</v>
      </c>
      <c r="I63" s="8">
        <v>1.0209181123723852</v>
      </c>
      <c r="J63" s="8">
        <v>1.009647720691856E-2</v>
      </c>
    </row>
    <row r="64" spans="1:10" x14ac:dyDescent="0.2">
      <c r="A64" s="2">
        <v>45140</v>
      </c>
      <c r="B64" s="3" t="s">
        <v>6</v>
      </c>
      <c r="C64" s="8">
        <v>1.6300000000000002E-2</v>
      </c>
      <c r="D64" s="8">
        <v>9.8994949366116788E-4</v>
      </c>
      <c r="E64" s="8">
        <v>1.163703862354537</v>
      </c>
      <c r="F64" s="8">
        <v>7.0675340448430546E-2</v>
      </c>
      <c r="G64" s="8">
        <v>2.1499999999999998E-2</v>
      </c>
      <c r="H64" s="8">
        <v>8.4852813742385916E-4</v>
      </c>
      <c r="I64" s="8">
        <v>1.5349468123081316</v>
      </c>
      <c r="J64" s="8">
        <v>6.0578863241512154E-2</v>
      </c>
    </row>
    <row r="65" spans="1:10" x14ac:dyDescent="0.2">
      <c r="A65" s="2">
        <v>45147</v>
      </c>
      <c r="B65" s="3" t="s">
        <v>6</v>
      </c>
      <c r="C65" s="8">
        <v>1.5900000000000001E-2</v>
      </c>
      <c r="D65" s="8">
        <v>7.0710678118654816E-4</v>
      </c>
      <c r="E65" s="8">
        <v>1.1351467123581067</v>
      </c>
      <c r="F65" s="8">
        <v>5.048238603459327E-2</v>
      </c>
      <c r="G65" s="8">
        <v>5.6749999999999995E-2</v>
      </c>
      <c r="H65" s="8">
        <v>3.1819805153394617E-3</v>
      </c>
      <c r="I65" s="8">
        <v>4.0515456557435563</v>
      </c>
      <c r="J65" s="8">
        <v>0.22717073715566927</v>
      </c>
    </row>
    <row r="66" spans="1:10" x14ac:dyDescent="0.2">
      <c r="A66" s="2">
        <v>45161</v>
      </c>
      <c r="B66" s="3" t="s">
        <v>6</v>
      </c>
      <c r="C66" s="8">
        <v>2.1049999999999999E-2</v>
      </c>
      <c r="D66" s="8">
        <v>1.6263455967290594E-3</v>
      </c>
      <c r="E66" s="8">
        <v>1.5028200185621476</v>
      </c>
      <c r="F66" s="8">
        <v>0.11610948787956431</v>
      </c>
      <c r="G66" s="8">
        <v>5.3900000000000003E-2</v>
      </c>
      <c r="H66" s="8">
        <v>2.8284271247462221E-4</v>
      </c>
      <c r="I66" s="8">
        <v>3.8480759620189904</v>
      </c>
      <c r="J66" s="8">
        <v>2.0192954413837436E-2</v>
      </c>
    </row>
    <row r="67" spans="1:10" x14ac:dyDescent="0.2">
      <c r="A67" s="2">
        <v>45176</v>
      </c>
      <c r="B67" s="3" t="s">
        <v>6</v>
      </c>
      <c r="C67" s="8">
        <v>2.2100000000000002E-2</v>
      </c>
      <c r="D67" s="8">
        <v>5.0911688245431231E-3</v>
      </c>
      <c r="E67" s="8">
        <v>1.5777825373027772</v>
      </c>
      <c r="F67" s="8">
        <v>0.36347317944907193</v>
      </c>
      <c r="G67" s="8">
        <v>2.5750000000000002E-2</v>
      </c>
      <c r="H67" s="8">
        <v>2.192031021678299E-3</v>
      </c>
      <c r="I67" s="8">
        <v>1.8383665310202042</v>
      </c>
      <c r="J67" s="8">
        <v>0.15649539670723916</v>
      </c>
    </row>
    <row r="68" spans="1:10" x14ac:dyDescent="0.2">
      <c r="A68" s="2">
        <v>45190</v>
      </c>
      <c r="B68" s="3" t="s">
        <v>6</v>
      </c>
      <c r="C68" s="8">
        <v>3.4099999999999998E-2</v>
      </c>
      <c r="D68" s="8">
        <v>4.2426406871193083E-4</v>
      </c>
      <c r="E68" s="8">
        <v>2.4344970371956878</v>
      </c>
      <c r="F68" s="8">
        <v>3.0289431620756153E-2</v>
      </c>
      <c r="G68" s="8">
        <v>0.13900000000000001</v>
      </c>
      <c r="H68" s="8">
        <v>1.4142135623730963E-3</v>
      </c>
      <c r="I68" s="8">
        <v>9.9236096237595497</v>
      </c>
      <c r="J68" s="8">
        <v>0.10096477206918592</v>
      </c>
    </row>
    <row r="69" spans="1:10" x14ac:dyDescent="0.2">
      <c r="A69" s="2">
        <v>45205</v>
      </c>
      <c r="B69" s="3" t="s">
        <v>6</v>
      </c>
      <c r="C69" s="8">
        <v>0.10300000000000001</v>
      </c>
      <c r="D69" s="8">
        <v>2.8284271247461827E-3</v>
      </c>
      <c r="E69" s="8">
        <v>7.3534661240808168</v>
      </c>
      <c r="F69" s="8">
        <v>0.20192954413837308</v>
      </c>
      <c r="G69" s="8">
        <v>8.5400000000000004E-2</v>
      </c>
      <c r="H69" s="8">
        <v>1.4142135623731355E-4</v>
      </c>
      <c r="I69" s="8">
        <v>6.0969515242378813</v>
      </c>
      <c r="J69" s="8">
        <v>1.0096477206918718E-2</v>
      </c>
    </row>
  </sheetData>
  <mergeCells count="6">
    <mergeCell ref="C1:F1"/>
    <mergeCell ref="G1:J1"/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10F6-55F0-B140-B6B9-4B0BEAED0B04}">
  <dimension ref="A1:F86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12.5" bestFit="1" customWidth="1"/>
    <col min="2" max="2" width="31.1640625" bestFit="1" customWidth="1"/>
    <col min="3" max="3" width="12.33203125" bestFit="1" customWidth="1"/>
  </cols>
  <sheetData>
    <row r="1" spans="1:6" x14ac:dyDescent="0.2">
      <c r="A1" s="10" t="s">
        <v>13</v>
      </c>
    </row>
    <row r="2" spans="1:6" s="10" customFormat="1" x14ac:dyDescent="0.2">
      <c r="A2" s="10" t="s">
        <v>8</v>
      </c>
      <c r="B2" s="10" t="s">
        <v>9</v>
      </c>
      <c r="C2" s="10" t="s">
        <v>12</v>
      </c>
      <c r="D2" s="10" t="s">
        <v>4</v>
      </c>
      <c r="E2" s="10" t="s">
        <v>5</v>
      </c>
      <c r="F2" s="10" t="s">
        <v>10</v>
      </c>
    </row>
    <row r="3" spans="1:6" x14ac:dyDescent="0.2">
      <c r="A3" s="6">
        <v>44307</v>
      </c>
      <c r="B3" s="7" t="s">
        <v>11</v>
      </c>
      <c r="C3">
        <v>45.4</v>
      </c>
      <c r="D3">
        <v>46.2</v>
      </c>
      <c r="E3">
        <v>1.1313708498984771</v>
      </c>
      <c r="F3">
        <v>2.448854653459907E-2</v>
      </c>
    </row>
    <row r="4" spans="1:6" x14ac:dyDescent="0.2">
      <c r="C4">
        <v>47</v>
      </c>
    </row>
    <row r="5" spans="1:6" x14ac:dyDescent="0.2">
      <c r="A5" s="6">
        <v>44321</v>
      </c>
      <c r="B5" s="7" t="s">
        <v>11</v>
      </c>
      <c r="C5">
        <v>39.6</v>
      </c>
      <c r="D5">
        <v>38.299999999999997</v>
      </c>
      <c r="E5">
        <v>1.8384776310850246</v>
      </c>
      <c r="F5">
        <v>4.8002026921280021E-2</v>
      </c>
    </row>
    <row r="6" spans="1:6" x14ac:dyDescent="0.2">
      <c r="C6">
        <v>37</v>
      </c>
    </row>
    <row r="7" spans="1:6" x14ac:dyDescent="0.2">
      <c r="A7" s="6">
        <v>44328</v>
      </c>
      <c r="B7" s="7" t="s">
        <v>11</v>
      </c>
      <c r="C7">
        <v>73.099999999999994</v>
      </c>
      <c r="D7">
        <v>55.949999999999996</v>
      </c>
      <c r="E7">
        <v>24.253762594698561</v>
      </c>
      <c r="F7">
        <v>0.43348994807325403</v>
      </c>
    </row>
    <row r="8" spans="1:6" x14ac:dyDescent="0.2">
      <c r="C8">
        <v>38.799999999999997</v>
      </c>
    </row>
    <row r="9" spans="1:6" x14ac:dyDescent="0.2">
      <c r="A9" s="6">
        <v>44342</v>
      </c>
      <c r="B9" s="7" t="s">
        <v>11</v>
      </c>
      <c r="C9">
        <v>53.4</v>
      </c>
      <c r="D9">
        <v>63.95</v>
      </c>
      <c r="E9">
        <v>14.919953083036107</v>
      </c>
      <c r="F9">
        <v>0.23330653765498213</v>
      </c>
    </row>
    <row r="10" spans="1:6" x14ac:dyDescent="0.2">
      <c r="C10">
        <v>74.5</v>
      </c>
    </row>
    <row r="11" spans="1:6" x14ac:dyDescent="0.2">
      <c r="A11" s="6">
        <v>44349</v>
      </c>
      <c r="B11" s="7" t="s">
        <v>11</v>
      </c>
      <c r="C11">
        <v>49.9</v>
      </c>
      <c r="D11">
        <v>37.35</v>
      </c>
      <c r="E11">
        <v>17.748380207782333</v>
      </c>
      <c r="F11">
        <v>0.47519090248413204</v>
      </c>
    </row>
    <row r="12" spans="1:6" x14ac:dyDescent="0.2">
      <c r="C12">
        <v>24.8</v>
      </c>
    </row>
    <row r="13" spans="1:6" x14ac:dyDescent="0.2">
      <c r="A13" s="6">
        <v>44363</v>
      </c>
      <c r="B13" s="7" t="s">
        <v>6</v>
      </c>
      <c r="C13">
        <v>42</v>
      </c>
      <c r="D13">
        <v>50.65</v>
      </c>
      <c r="E13">
        <v>12.232947314527291</v>
      </c>
      <c r="F13">
        <v>0.24151919673301661</v>
      </c>
    </row>
    <row r="14" spans="1:6" x14ac:dyDescent="0.2">
      <c r="C14">
        <v>59.3</v>
      </c>
    </row>
    <row r="15" spans="1:6" x14ac:dyDescent="0.2">
      <c r="A15" s="6">
        <v>44384</v>
      </c>
      <c r="B15" s="7" t="s">
        <v>6</v>
      </c>
      <c r="C15">
        <v>56.2</v>
      </c>
      <c r="D15">
        <v>48.95</v>
      </c>
      <c r="E15">
        <v>10.253048327204938</v>
      </c>
      <c r="F15">
        <v>0.209459618533298</v>
      </c>
    </row>
    <row r="16" spans="1:6" x14ac:dyDescent="0.2">
      <c r="C16">
        <v>41.7</v>
      </c>
    </row>
    <row r="17" spans="1:6" x14ac:dyDescent="0.2">
      <c r="A17" s="6">
        <v>44391</v>
      </c>
      <c r="B17" s="7" t="s">
        <v>6</v>
      </c>
      <c r="C17">
        <v>57</v>
      </c>
      <c r="D17">
        <v>47.6</v>
      </c>
      <c r="E17">
        <v>13.293607486307069</v>
      </c>
      <c r="F17">
        <v>0.27927746819972832</v>
      </c>
    </row>
    <row r="18" spans="1:6" x14ac:dyDescent="0.2">
      <c r="C18">
        <v>38.200000000000003</v>
      </c>
    </row>
    <row r="19" spans="1:6" x14ac:dyDescent="0.2">
      <c r="A19" s="6">
        <v>44398</v>
      </c>
      <c r="B19" s="7" t="s">
        <v>6</v>
      </c>
      <c r="C19">
        <v>35.5</v>
      </c>
      <c r="D19">
        <v>41.8</v>
      </c>
      <c r="E19">
        <v>8.909545442950531</v>
      </c>
      <c r="F19">
        <v>0.21314702016628065</v>
      </c>
    </row>
    <row r="20" spans="1:6" x14ac:dyDescent="0.2">
      <c r="C20">
        <v>48.1</v>
      </c>
    </row>
    <row r="21" spans="1:6" x14ac:dyDescent="0.2">
      <c r="A21" s="6">
        <v>44405</v>
      </c>
      <c r="B21" s="7" t="s">
        <v>6</v>
      </c>
      <c r="C21">
        <v>43.7</v>
      </c>
      <c r="D21">
        <v>32.900000000000006</v>
      </c>
      <c r="E21">
        <v>15.273506473629418</v>
      </c>
      <c r="F21">
        <v>0.46424031834739865</v>
      </c>
    </row>
    <row r="22" spans="1:6" x14ac:dyDescent="0.2">
      <c r="C22">
        <v>22.1</v>
      </c>
    </row>
    <row r="23" spans="1:6" x14ac:dyDescent="0.2">
      <c r="A23" s="6">
        <v>44412</v>
      </c>
      <c r="B23" s="7" t="s">
        <v>6</v>
      </c>
      <c r="C23">
        <v>24.1</v>
      </c>
      <c r="D23">
        <v>28.45</v>
      </c>
      <c r="E23">
        <v>6.1518289963229842</v>
      </c>
      <c r="F23">
        <v>0.2162330051431629</v>
      </c>
    </row>
    <row r="24" spans="1:6" x14ac:dyDescent="0.2">
      <c r="C24">
        <v>32.799999999999997</v>
      </c>
    </row>
    <row r="25" spans="1:6" x14ac:dyDescent="0.2">
      <c r="A25" s="6">
        <v>44420</v>
      </c>
      <c r="B25" s="7" t="s">
        <v>6</v>
      </c>
      <c r="C25">
        <v>29.9</v>
      </c>
      <c r="D25">
        <v>49.25</v>
      </c>
      <c r="E25">
        <v>27.365032431919378</v>
      </c>
      <c r="F25">
        <v>0.55563517628262693</v>
      </c>
    </row>
    <row r="26" spans="1:6" x14ac:dyDescent="0.2">
      <c r="C26">
        <v>68.599999999999994</v>
      </c>
    </row>
    <row r="27" spans="1:6" x14ac:dyDescent="0.2">
      <c r="A27" s="6">
        <v>44426</v>
      </c>
      <c r="B27" s="7" t="s">
        <v>6</v>
      </c>
      <c r="C27">
        <v>31.6</v>
      </c>
      <c r="D27">
        <v>36.799999999999997</v>
      </c>
      <c r="E27">
        <v>7.3539105243401206</v>
      </c>
      <c r="F27">
        <v>0.19983452511793809</v>
      </c>
    </row>
    <row r="28" spans="1:6" x14ac:dyDescent="0.2">
      <c r="C28">
        <v>42</v>
      </c>
    </row>
    <row r="29" spans="1:6" x14ac:dyDescent="0.2">
      <c r="A29" s="6">
        <v>44432</v>
      </c>
      <c r="B29" s="7" t="s">
        <v>6</v>
      </c>
      <c r="C29">
        <v>39.4</v>
      </c>
      <c r="D29">
        <v>37.65</v>
      </c>
      <c r="E29">
        <v>2.4748737341529163</v>
      </c>
      <c r="F29">
        <v>6.5733698118271358E-2</v>
      </c>
    </row>
    <row r="30" spans="1:6" x14ac:dyDescent="0.2">
      <c r="C30">
        <v>35.9</v>
      </c>
    </row>
    <row r="31" spans="1:6" x14ac:dyDescent="0.2">
      <c r="A31" s="6">
        <v>44439</v>
      </c>
      <c r="B31" s="7" t="s">
        <v>6</v>
      </c>
      <c r="C31">
        <v>45.5</v>
      </c>
      <c r="D31">
        <v>43.5</v>
      </c>
      <c r="E31">
        <v>2.8284271247461903</v>
      </c>
      <c r="F31">
        <v>6.5021313212556095E-2</v>
      </c>
    </row>
    <row r="32" spans="1:6" x14ac:dyDescent="0.2">
      <c r="C32">
        <v>41.5</v>
      </c>
    </row>
    <row r="33" spans="1:6" x14ac:dyDescent="0.2">
      <c r="A33" s="6">
        <v>44447</v>
      </c>
      <c r="B33" s="7" t="s">
        <v>6</v>
      </c>
      <c r="C33">
        <v>55.3</v>
      </c>
      <c r="D33">
        <v>48.25</v>
      </c>
      <c r="E33">
        <v>9.9702056147303075</v>
      </c>
      <c r="F33">
        <v>0.20663638579751933</v>
      </c>
    </row>
    <row r="34" spans="1:6" x14ac:dyDescent="0.2">
      <c r="C34">
        <v>41.2</v>
      </c>
    </row>
    <row r="35" spans="1:6" x14ac:dyDescent="0.2">
      <c r="A35" s="6">
        <v>44455</v>
      </c>
      <c r="B35" s="7" t="s">
        <v>6</v>
      </c>
      <c r="C35">
        <v>55.1</v>
      </c>
      <c r="D35">
        <v>52.8</v>
      </c>
      <c r="E35">
        <v>3.2526911934581193</v>
      </c>
      <c r="F35">
        <v>6.1603999876100747E-2</v>
      </c>
    </row>
    <row r="36" spans="1:6" x14ac:dyDescent="0.2">
      <c r="C36">
        <v>50.5</v>
      </c>
    </row>
    <row r="37" spans="1:6" x14ac:dyDescent="0.2">
      <c r="A37" s="6">
        <v>44461</v>
      </c>
      <c r="B37" s="7" t="s">
        <v>6</v>
      </c>
      <c r="C37">
        <v>35.4</v>
      </c>
      <c r="D37">
        <v>49.05</v>
      </c>
      <c r="E37">
        <v>19.304015126392784</v>
      </c>
      <c r="F37">
        <v>0.39355790267875201</v>
      </c>
    </row>
    <row r="38" spans="1:6" x14ac:dyDescent="0.2">
      <c r="C38">
        <v>62.7</v>
      </c>
    </row>
    <row r="39" spans="1:6" x14ac:dyDescent="0.2">
      <c r="A39" s="6">
        <v>44469</v>
      </c>
      <c r="B39" s="7" t="s">
        <v>6</v>
      </c>
      <c r="C39">
        <v>48.4</v>
      </c>
      <c r="D39">
        <v>51.099999999999994</v>
      </c>
      <c r="E39">
        <v>3.8183766184073553</v>
      </c>
      <c r="F39">
        <v>7.4723612884684071E-2</v>
      </c>
    </row>
    <row r="40" spans="1:6" x14ac:dyDescent="0.2">
      <c r="C40">
        <v>53.8</v>
      </c>
    </row>
    <row r="41" spans="1:6" x14ac:dyDescent="0.2">
      <c r="A41" s="6">
        <v>44477</v>
      </c>
      <c r="B41" s="7" t="s">
        <v>6</v>
      </c>
      <c r="C41">
        <v>37.1</v>
      </c>
      <c r="D41">
        <v>36.900000000000006</v>
      </c>
      <c r="E41">
        <v>0.28284271247461801</v>
      </c>
      <c r="F41">
        <v>7.6651141592037385E-3</v>
      </c>
    </row>
    <row r="42" spans="1:6" x14ac:dyDescent="0.2">
      <c r="C42">
        <v>36.700000000000003</v>
      </c>
    </row>
    <row r="43" spans="1:6" x14ac:dyDescent="0.2">
      <c r="A43" s="6">
        <v>44488</v>
      </c>
      <c r="B43" s="7" t="s">
        <v>6</v>
      </c>
      <c r="C43">
        <v>44</v>
      </c>
      <c r="D43">
        <v>55.85</v>
      </c>
      <c r="E43">
        <v>16.758430714121157</v>
      </c>
      <c r="F43">
        <v>0.30006142728954621</v>
      </c>
    </row>
    <row r="44" spans="1:6" x14ac:dyDescent="0.2">
      <c r="C44">
        <v>67.7</v>
      </c>
    </row>
    <row r="45" spans="1:6" x14ac:dyDescent="0.2">
      <c r="A45" s="6">
        <v>44504</v>
      </c>
      <c r="B45" s="7" t="s">
        <v>6</v>
      </c>
      <c r="C45">
        <v>37.799999999999997</v>
      </c>
      <c r="D45">
        <v>45.45</v>
      </c>
      <c r="E45">
        <v>10.818733752154138</v>
      </c>
      <c r="F45">
        <v>0.23803594614200521</v>
      </c>
    </row>
    <row r="46" spans="1:6" x14ac:dyDescent="0.2">
      <c r="C46">
        <v>53.1</v>
      </c>
    </row>
    <row r="47" spans="1:6" x14ac:dyDescent="0.2">
      <c r="A47" s="6">
        <v>44516</v>
      </c>
      <c r="B47" s="7" t="s">
        <v>6</v>
      </c>
      <c r="C47">
        <v>56.5</v>
      </c>
      <c r="D47">
        <v>45.85</v>
      </c>
      <c r="E47">
        <v>15.06137443927344</v>
      </c>
      <c r="F47">
        <v>0.32849235418262679</v>
      </c>
    </row>
    <row r="48" spans="1:6" x14ac:dyDescent="0.2">
      <c r="C48">
        <v>35.200000000000003</v>
      </c>
    </row>
    <row r="49" spans="1:6" x14ac:dyDescent="0.2">
      <c r="A49" s="2">
        <v>45009</v>
      </c>
      <c r="B49" s="3" t="s">
        <v>6</v>
      </c>
      <c r="C49">
        <v>117</v>
      </c>
      <c r="D49">
        <v>85</v>
      </c>
      <c r="E49">
        <v>45.254833995939045</v>
      </c>
      <c r="F49">
        <v>0.53240981171692991</v>
      </c>
    </row>
    <row r="50" spans="1:6" x14ac:dyDescent="0.2">
      <c r="C50">
        <v>53</v>
      </c>
    </row>
    <row r="51" spans="1:6" x14ac:dyDescent="0.2">
      <c r="A51" s="2">
        <v>45016</v>
      </c>
      <c r="B51" s="3" t="s">
        <v>6</v>
      </c>
      <c r="C51">
        <v>49.2</v>
      </c>
      <c r="D51">
        <v>45.75</v>
      </c>
      <c r="E51">
        <v>4.8790367901871816</v>
      </c>
      <c r="F51">
        <v>0.10664561290026627</v>
      </c>
    </row>
    <row r="52" spans="1:6" x14ac:dyDescent="0.2">
      <c r="C52">
        <v>42.3</v>
      </c>
    </row>
    <row r="53" spans="1:6" x14ac:dyDescent="0.2">
      <c r="A53" s="2">
        <v>45036</v>
      </c>
      <c r="B53" s="3" t="s">
        <v>6</v>
      </c>
      <c r="C53">
        <v>87.7</v>
      </c>
      <c r="D53">
        <v>78.900000000000006</v>
      </c>
      <c r="E53">
        <v>12.445079348883132</v>
      </c>
      <c r="F53">
        <v>0.15773231113920319</v>
      </c>
    </row>
    <row r="54" spans="1:6" x14ac:dyDescent="0.2">
      <c r="C54">
        <v>70.099999999999994</v>
      </c>
    </row>
    <row r="55" spans="1:6" x14ac:dyDescent="0.2">
      <c r="A55" s="2">
        <v>45047</v>
      </c>
      <c r="B55" s="3" t="s">
        <v>6</v>
      </c>
      <c r="C55">
        <v>57.2</v>
      </c>
      <c r="D55">
        <v>51.3</v>
      </c>
      <c r="E55">
        <v>8.3438600180013083</v>
      </c>
      <c r="F55">
        <v>0.16264834343082474</v>
      </c>
    </row>
    <row r="56" spans="1:6" x14ac:dyDescent="0.2">
      <c r="C56">
        <v>45.4</v>
      </c>
    </row>
    <row r="57" spans="1:6" x14ac:dyDescent="0.2">
      <c r="A57" s="2">
        <v>45070</v>
      </c>
      <c r="B57" s="3" t="s">
        <v>6</v>
      </c>
      <c r="C57">
        <v>50</v>
      </c>
      <c r="D57">
        <v>56.3</v>
      </c>
      <c r="E57">
        <v>8.9095454429505558</v>
      </c>
      <c r="F57">
        <v>0.15825125120693706</v>
      </c>
    </row>
    <row r="58" spans="1:6" x14ac:dyDescent="0.2">
      <c r="C58">
        <v>62.6</v>
      </c>
    </row>
    <row r="59" spans="1:6" x14ac:dyDescent="0.2">
      <c r="A59" s="2">
        <v>45077</v>
      </c>
      <c r="B59" s="3" t="s">
        <v>6</v>
      </c>
      <c r="C59">
        <v>63.8</v>
      </c>
      <c r="D59">
        <v>62.95</v>
      </c>
      <c r="E59">
        <v>1.2020815280171278</v>
      </c>
      <c r="F59">
        <v>1.9095814583274466E-2</v>
      </c>
    </row>
    <row r="60" spans="1:6" x14ac:dyDescent="0.2">
      <c r="C60">
        <v>62.1</v>
      </c>
    </row>
    <row r="61" spans="1:6" x14ac:dyDescent="0.2">
      <c r="A61" s="2">
        <v>45085</v>
      </c>
      <c r="B61" s="3" t="s">
        <v>6</v>
      </c>
      <c r="C61">
        <v>56.3</v>
      </c>
      <c r="D61">
        <v>54</v>
      </c>
      <c r="E61">
        <v>3.2526911934581144</v>
      </c>
      <c r="F61">
        <v>6.0235022101076195E-2</v>
      </c>
    </row>
    <row r="62" spans="1:6" x14ac:dyDescent="0.2">
      <c r="C62">
        <v>51.7</v>
      </c>
    </row>
    <row r="63" spans="1:6" x14ac:dyDescent="0.2">
      <c r="A63" s="2">
        <v>45092</v>
      </c>
      <c r="B63" s="3" t="s">
        <v>6</v>
      </c>
      <c r="C63">
        <v>64</v>
      </c>
      <c r="D63">
        <v>71.05</v>
      </c>
      <c r="E63">
        <v>9.9702056147303164</v>
      </c>
      <c r="F63">
        <v>0.14032660963730215</v>
      </c>
    </row>
    <row r="64" spans="1:6" x14ac:dyDescent="0.2">
      <c r="C64">
        <v>78.099999999999994</v>
      </c>
    </row>
    <row r="65" spans="1:6" x14ac:dyDescent="0.2">
      <c r="A65" s="2">
        <v>45099</v>
      </c>
      <c r="B65" s="3" t="s">
        <v>6</v>
      </c>
      <c r="C65">
        <v>59.6</v>
      </c>
      <c r="D65">
        <v>70.650000000000006</v>
      </c>
      <c r="E65">
        <v>15.627059864222698</v>
      </c>
      <c r="F65">
        <v>0.22118980699536725</v>
      </c>
    </row>
    <row r="66" spans="1:6" x14ac:dyDescent="0.2">
      <c r="C66">
        <v>81.7</v>
      </c>
    </row>
    <row r="67" spans="1:6" x14ac:dyDescent="0.2">
      <c r="A67" s="2">
        <v>45104</v>
      </c>
      <c r="B67" s="3" t="s">
        <v>6</v>
      </c>
      <c r="C67">
        <v>85.3</v>
      </c>
      <c r="D67">
        <v>73.45</v>
      </c>
      <c r="E67">
        <v>16.758430714121157</v>
      </c>
      <c r="F67">
        <v>0.22816107166945074</v>
      </c>
    </row>
    <row r="68" spans="1:6" x14ac:dyDescent="0.2">
      <c r="C68">
        <v>61.6</v>
      </c>
    </row>
    <row r="69" spans="1:6" x14ac:dyDescent="0.2">
      <c r="A69" s="2">
        <v>45119</v>
      </c>
      <c r="B69" s="3" t="s">
        <v>6</v>
      </c>
      <c r="C69">
        <v>78.3</v>
      </c>
      <c r="D69">
        <v>63.2</v>
      </c>
      <c r="E69">
        <v>21.354624791833725</v>
      </c>
      <c r="F69">
        <v>0.33788963278217921</v>
      </c>
    </row>
    <row r="70" spans="1:6" x14ac:dyDescent="0.2">
      <c r="C70">
        <v>48.1</v>
      </c>
    </row>
    <row r="71" spans="1:6" x14ac:dyDescent="0.2">
      <c r="A71" s="2">
        <v>45126</v>
      </c>
      <c r="B71" s="3" t="s">
        <v>6</v>
      </c>
      <c r="C71">
        <v>53.2</v>
      </c>
      <c r="D71">
        <v>52.650000000000006</v>
      </c>
      <c r="E71">
        <v>0.7778174593052033</v>
      </c>
      <c r="F71">
        <v>1.477336105043121E-2</v>
      </c>
    </row>
    <row r="72" spans="1:6" x14ac:dyDescent="0.2">
      <c r="C72">
        <v>52.1</v>
      </c>
    </row>
    <row r="73" spans="1:6" x14ac:dyDescent="0.2">
      <c r="A73" s="2">
        <v>45133</v>
      </c>
      <c r="B73" s="3" t="s">
        <v>6</v>
      </c>
      <c r="C73">
        <v>50.1</v>
      </c>
      <c r="D73">
        <v>49.35</v>
      </c>
      <c r="E73">
        <v>1.0606601717798212</v>
      </c>
      <c r="F73">
        <v>2.1492607330898097E-2</v>
      </c>
    </row>
    <row r="74" spans="1:6" x14ac:dyDescent="0.2">
      <c r="C74">
        <v>48.6</v>
      </c>
    </row>
    <row r="75" spans="1:6" x14ac:dyDescent="0.2">
      <c r="A75" s="2">
        <v>45140</v>
      </c>
      <c r="B75" s="3" t="s">
        <v>6</v>
      </c>
      <c r="C75">
        <v>55.4</v>
      </c>
      <c r="D75">
        <v>54.8</v>
      </c>
      <c r="E75">
        <v>0.84852813742385402</v>
      </c>
      <c r="F75">
        <v>1.548409009897544E-2</v>
      </c>
    </row>
    <row r="76" spans="1:6" x14ac:dyDescent="0.2">
      <c r="C76">
        <v>54.2</v>
      </c>
    </row>
    <row r="77" spans="1:6" x14ac:dyDescent="0.2">
      <c r="A77" s="2">
        <v>45147</v>
      </c>
      <c r="B77" s="3" t="s">
        <v>6</v>
      </c>
      <c r="C77">
        <v>68.900000000000006</v>
      </c>
      <c r="D77">
        <v>57.800000000000004</v>
      </c>
      <c r="E77">
        <v>15.697770542341358</v>
      </c>
      <c r="F77">
        <v>0.27158772564604422</v>
      </c>
    </row>
    <row r="78" spans="1:6" x14ac:dyDescent="0.2">
      <c r="C78">
        <v>46.7</v>
      </c>
    </row>
    <row r="79" spans="1:6" x14ac:dyDescent="0.2">
      <c r="A79" s="2">
        <v>45161</v>
      </c>
      <c r="B79" s="3" t="s">
        <v>6</v>
      </c>
      <c r="C79">
        <v>72.3</v>
      </c>
      <c r="D79">
        <v>71.900000000000006</v>
      </c>
      <c r="E79">
        <v>0.56568542494923602</v>
      </c>
      <c r="F79">
        <v>7.8676693317000831E-3</v>
      </c>
    </row>
    <row r="80" spans="1:6" x14ac:dyDescent="0.2">
      <c r="C80">
        <v>71.5</v>
      </c>
    </row>
    <row r="81" spans="1:6" x14ac:dyDescent="0.2">
      <c r="A81" s="2">
        <v>45176</v>
      </c>
      <c r="B81" s="3" t="s">
        <v>6</v>
      </c>
      <c r="C81">
        <v>67.099999999999994</v>
      </c>
      <c r="D81">
        <v>67.5</v>
      </c>
      <c r="E81">
        <v>0.56568542494924612</v>
      </c>
      <c r="F81">
        <v>8.3805248140629059E-3</v>
      </c>
    </row>
    <row r="82" spans="1:6" x14ac:dyDescent="0.2">
      <c r="C82">
        <v>67.900000000000006</v>
      </c>
    </row>
    <row r="83" spans="1:6" x14ac:dyDescent="0.2">
      <c r="A83" s="2">
        <v>45190</v>
      </c>
      <c r="B83" s="3" t="s">
        <v>6</v>
      </c>
      <c r="C83">
        <v>121</v>
      </c>
      <c r="D83">
        <v>93.9</v>
      </c>
      <c r="E83">
        <v>38.325187540310822</v>
      </c>
      <c r="F83">
        <v>0.40814896209063706</v>
      </c>
    </row>
    <row r="84" spans="1:6" x14ac:dyDescent="0.2">
      <c r="C84">
        <v>66.8</v>
      </c>
    </row>
    <row r="85" spans="1:6" x14ac:dyDescent="0.2">
      <c r="A85" s="2">
        <v>45205</v>
      </c>
      <c r="B85" s="3" t="s">
        <v>6</v>
      </c>
      <c r="C85">
        <v>53.7</v>
      </c>
      <c r="D85">
        <v>56.5</v>
      </c>
      <c r="E85">
        <v>3.9597979746446619</v>
      </c>
      <c r="F85">
        <v>7.0084919905215259E-2</v>
      </c>
    </row>
    <row r="86" spans="1:6" x14ac:dyDescent="0.2">
      <c r="C86">
        <v>59.3</v>
      </c>
    </row>
  </sheetData>
  <conditionalFormatting sqref="F3 F5 F7 F9 F11">
    <cfRule type="cellIs" dxfId="11" priority="4" operator="greaterThan">
      <formula>0.33</formula>
    </cfRule>
  </conditionalFormatting>
  <conditionalFormatting sqref="F13 F15 F17 F19 F21 F23 F25 F27 F29">
    <cfRule type="cellIs" dxfId="10" priority="3" operator="greaterThan">
      <formula>0.33</formula>
    </cfRule>
  </conditionalFormatting>
  <conditionalFormatting sqref="F31 F33 F35 F37 F39 F41 F43 F45 F47">
    <cfRule type="cellIs" dxfId="9" priority="2" operator="greaterThan">
      <formula>0.33</formula>
    </cfRule>
  </conditionalFormatting>
  <conditionalFormatting sqref="F49 F51 F53 F55 F57 F59 F61 F63 F65 F67 F69 F71 F73 F75 F77 F79 F81 F83 F85">
    <cfRule type="cellIs" dxfId="8" priority="1" operator="greaterThan">
      <formula>0.33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1916-8D40-5046-9DBD-83647CFF8830}">
  <dimension ref="A1:O69"/>
  <sheetViews>
    <sheetView workbookViewId="0">
      <selection activeCell="N2" sqref="N2:O4"/>
    </sheetView>
  </sheetViews>
  <sheetFormatPr baseColWidth="10" defaultColWidth="8.83203125" defaultRowHeight="15" x14ac:dyDescent="0.2"/>
  <cols>
    <col min="1" max="1" width="10.1640625" bestFit="1" customWidth="1"/>
    <col min="2" max="2" width="28.1640625" bestFit="1" customWidth="1"/>
  </cols>
  <sheetData>
    <row r="1" spans="1:15" x14ac:dyDescent="0.2">
      <c r="C1" s="11" t="s">
        <v>0</v>
      </c>
      <c r="D1" s="11"/>
      <c r="E1" s="11"/>
      <c r="F1" s="11"/>
      <c r="G1" s="11" t="s">
        <v>1</v>
      </c>
      <c r="H1" s="11"/>
      <c r="I1" s="11"/>
      <c r="J1" s="11"/>
    </row>
    <row r="2" spans="1:15" x14ac:dyDescent="0.2">
      <c r="C2" s="11" t="s">
        <v>2</v>
      </c>
      <c r="D2" s="11"/>
      <c r="E2" s="11" t="s">
        <v>3</v>
      </c>
      <c r="F2" s="11"/>
      <c r="G2" s="11" t="s">
        <v>2</v>
      </c>
      <c r="H2" s="11"/>
      <c r="I2" s="11" t="s">
        <v>3</v>
      </c>
      <c r="J2" s="11"/>
      <c r="K2" t="s">
        <v>15</v>
      </c>
      <c r="N2" t="s">
        <v>17</v>
      </c>
    </row>
    <row r="3" spans="1:15" x14ac:dyDescent="0.2">
      <c r="C3" t="s">
        <v>4</v>
      </c>
      <c r="D3" t="s">
        <v>5</v>
      </c>
      <c r="E3" t="s">
        <v>4</v>
      </c>
      <c r="F3" t="s">
        <v>5</v>
      </c>
      <c r="G3" t="s">
        <v>4</v>
      </c>
      <c r="H3" t="s">
        <v>5</v>
      </c>
      <c r="I3" s="5" t="s">
        <v>4</v>
      </c>
      <c r="J3" t="s">
        <v>5</v>
      </c>
    </row>
    <row r="4" spans="1:15" x14ac:dyDescent="0.2">
      <c r="A4" s="4">
        <v>44298</v>
      </c>
      <c r="B4" t="s">
        <v>6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s="5">
        <v>0.7</v>
      </c>
      <c r="J4" t="s">
        <v>7</v>
      </c>
      <c r="K4" t="s">
        <v>16</v>
      </c>
      <c r="L4">
        <v>14.007</v>
      </c>
      <c r="N4">
        <v>4.2</v>
      </c>
      <c r="O4" t="s">
        <v>18</v>
      </c>
    </row>
    <row r="5" spans="1:15" x14ac:dyDescent="0.2">
      <c r="A5" s="4">
        <v>44307</v>
      </c>
      <c r="B5" t="s">
        <v>6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s="5" t="s">
        <v>7</v>
      </c>
      <c r="J5" t="s">
        <v>7</v>
      </c>
    </row>
    <row r="6" spans="1:15" x14ac:dyDescent="0.2">
      <c r="A6" s="4">
        <v>44321</v>
      </c>
      <c r="B6" t="s">
        <v>6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s="5" t="s">
        <v>7</v>
      </c>
      <c r="J6" t="s">
        <v>7</v>
      </c>
    </row>
    <row r="7" spans="1:15" x14ac:dyDescent="0.2">
      <c r="A7" s="4">
        <v>44328</v>
      </c>
      <c r="B7" t="s">
        <v>6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s="5" t="s">
        <v>7</v>
      </c>
      <c r="J7" t="s">
        <v>7</v>
      </c>
    </row>
    <row r="8" spans="1:15" x14ac:dyDescent="0.2">
      <c r="A8" s="4">
        <v>44342</v>
      </c>
      <c r="B8" t="s">
        <v>6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s="5" t="s">
        <v>7</v>
      </c>
      <c r="J8" t="s">
        <v>7</v>
      </c>
    </row>
    <row r="9" spans="1:15" x14ac:dyDescent="0.2">
      <c r="A9" s="4">
        <v>44349</v>
      </c>
      <c r="B9" t="s">
        <v>6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s="5">
        <v>5.5</v>
      </c>
      <c r="J9" t="s">
        <v>7</v>
      </c>
    </row>
    <row r="10" spans="1:15" x14ac:dyDescent="0.2">
      <c r="A10" s="4">
        <v>44349</v>
      </c>
      <c r="B10" t="s">
        <v>6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s="5">
        <v>3.3</v>
      </c>
      <c r="J10" t="s">
        <v>7</v>
      </c>
    </row>
    <row r="11" spans="1:15" x14ac:dyDescent="0.2">
      <c r="A11" s="4">
        <v>44363</v>
      </c>
      <c r="B11" t="s">
        <v>6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s="5">
        <v>8.3000000000000007</v>
      </c>
      <c r="J11" t="s">
        <v>7</v>
      </c>
    </row>
    <row r="12" spans="1:15" x14ac:dyDescent="0.2">
      <c r="A12" s="4">
        <v>44378</v>
      </c>
      <c r="B12" t="s">
        <v>6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s="5" t="s">
        <v>7</v>
      </c>
      <c r="J12" t="s">
        <v>7</v>
      </c>
    </row>
    <row r="13" spans="1:15" x14ac:dyDescent="0.2">
      <c r="A13" s="4">
        <v>44384</v>
      </c>
      <c r="B13" t="s">
        <v>6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s="5">
        <v>5.5</v>
      </c>
      <c r="J13" t="s">
        <v>7</v>
      </c>
    </row>
    <row r="14" spans="1:15" x14ac:dyDescent="0.2">
      <c r="A14" s="4">
        <v>44391</v>
      </c>
      <c r="B14" t="s">
        <v>6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s="5">
        <v>2.7</v>
      </c>
      <c r="J14" t="s">
        <v>7</v>
      </c>
    </row>
    <row r="15" spans="1:15" x14ac:dyDescent="0.2">
      <c r="A15" s="4">
        <v>44398</v>
      </c>
      <c r="B15" t="s">
        <v>6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s="5">
        <v>1</v>
      </c>
      <c r="J15" t="s">
        <v>7</v>
      </c>
    </row>
    <row r="16" spans="1:15" x14ac:dyDescent="0.2">
      <c r="A16" s="4">
        <v>44405</v>
      </c>
      <c r="B16" t="s">
        <v>6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s="5">
        <v>0.8</v>
      </c>
      <c r="J16" t="s">
        <v>7</v>
      </c>
    </row>
    <row r="17" spans="1:10" x14ac:dyDescent="0.2">
      <c r="A17" s="4">
        <v>44412</v>
      </c>
      <c r="B17" t="s">
        <v>6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s="5">
        <v>2.2999999999999998</v>
      </c>
      <c r="J17" t="s">
        <v>7</v>
      </c>
    </row>
    <row r="18" spans="1:10" x14ac:dyDescent="0.2">
      <c r="A18" s="4">
        <v>44420</v>
      </c>
      <c r="B18" t="s">
        <v>6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s="5">
        <v>7.5</v>
      </c>
      <c r="J18" t="s">
        <v>7</v>
      </c>
    </row>
    <row r="19" spans="1:10" x14ac:dyDescent="0.2">
      <c r="A19" s="4">
        <v>44426</v>
      </c>
      <c r="B19" t="s">
        <v>6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s="5">
        <v>2.2999999999999998</v>
      </c>
      <c r="J19" t="s">
        <v>7</v>
      </c>
    </row>
    <row r="20" spans="1:10" x14ac:dyDescent="0.2">
      <c r="A20" s="4">
        <v>44432</v>
      </c>
      <c r="B20" t="s">
        <v>6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s="5">
        <v>5.3</v>
      </c>
      <c r="J20" t="s">
        <v>7</v>
      </c>
    </row>
    <row r="21" spans="1:10" x14ac:dyDescent="0.2">
      <c r="A21" s="4">
        <v>44439</v>
      </c>
      <c r="B21" t="s">
        <v>6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s="5">
        <v>3.4</v>
      </c>
      <c r="J21" t="s">
        <v>7</v>
      </c>
    </row>
    <row r="22" spans="1:10" x14ac:dyDescent="0.2">
      <c r="A22" s="4">
        <v>44447</v>
      </c>
      <c r="B22" t="s">
        <v>6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s="5">
        <v>4.7</v>
      </c>
      <c r="J22" t="s">
        <v>7</v>
      </c>
    </row>
    <row r="23" spans="1:10" x14ac:dyDescent="0.2">
      <c r="A23" s="4">
        <v>44455</v>
      </c>
      <c r="B23" t="s">
        <v>6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s="5">
        <v>3.2</v>
      </c>
      <c r="J23" t="s">
        <v>7</v>
      </c>
    </row>
    <row r="24" spans="1:10" x14ac:dyDescent="0.2">
      <c r="A24" s="4">
        <v>44456</v>
      </c>
      <c r="B24" t="s">
        <v>6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s="5" t="s">
        <v>7</v>
      </c>
      <c r="J24" t="s">
        <v>7</v>
      </c>
    </row>
    <row r="25" spans="1:10" x14ac:dyDescent="0.2">
      <c r="A25" s="4">
        <v>44461</v>
      </c>
      <c r="B25" t="s">
        <v>6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s="5">
        <v>3.2</v>
      </c>
      <c r="J25" t="s">
        <v>7</v>
      </c>
    </row>
    <row r="26" spans="1:10" x14ac:dyDescent="0.2">
      <c r="A26" s="4">
        <v>44469</v>
      </c>
      <c r="B26" t="s">
        <v>6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s="5">
        <v>9.6</v>
      </c>
      <c r="J26" t="s">
        <v>7</v>
      </c>
    </row>
    <row r="27" spans="1:10" x14ac:dyDescent="0.2">
      <c r="A27" s="4">
        <v>44477</v>
      </c>
      <c r="B27" t="s">
        <v>6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s="5">
        <v>9.6</v>
      </c>
      <c r="J27" t="s">
        <v>7</v>
      </c>
    </row>
    <row r="28" spans="1:10" x14ac:dyDescent="0.2">
      <c r="A28" s="4">
        <v>44488</v>
      </c>
      <c r="B28" t="s">
        <v>6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s="5">
        <v>8.9</v>
      </c>
      <c r="J28" t="s">
        <v>7</v>
      </c>
    </row>
    <row r="29" spans="1:10" x14ac:dyDescent="0.2">
      <c r="A29" s="4">
        <v>44504</v>
      </c>
      <c r="B29" t="s">
        <v>6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s="5">
        <v>6.7</v>
      </c>
      <c r="J29" t="s">
        <v>7</v>
      </c>
    </row>
    <row r="30" spans="1:10" x14ac:dyDescent="0.2">
      <c r="A30" s="1">
        <v>44651</v>
      </c>
      <c r="B30" t="s">
        <v>6</v>
      </c>
      <c r="C30" s="8">
        <v>0.11</v>
      </c>
      <c r="D30" s="8">
        <v>1.4142135623730963E-3</v>
      </c>
      <c r="E30" s="8">
        <f>C30*0.001/($L$4)*10^6</f>
        <v>7.8532162490183488</v>
      </c>
      <c r="F30" s="8">
        <f t="shared" ref="F30:F69" si="0">D30*0.001/($L$4)*10^6</f>
        <v>0.1009647720691866</v>
      </c>
      <c r="G30" s="8">
        <v>3.6049999999999999E-2</v>
      </c>
      <c r="H30" s="8">
        <v>1.2020815280171309E-3</v>
      </c>
      <c r="I30" s="8">
        <f>G30*0.001/$L$4*10^6</f>
        <v>2.5737131434282863</v>
      </c>
      <c r="J30" s="8">
        <f t="shared" ref="J30:J69" si="1">H30*0.001/$L$4*10^6</f>
        <v>8.5820056258808522E-2</v>
      </c>
    </row>
    <row r="31" spans="1:10" x14ac:dyDescent="0.2">
      <c r="A31" s="1">
        <v>44657</v>
      </c>
      <c r="B31" t="s">
        <v>6</v>
      </c>
      <c r="C31" s="8">
        <v>0.2135</v>
      </c>
      <c r="D31" s="8">
        <v>7.0710678118654816E-4</v>
      </c>
      <c r="E31" s="8">
        <f t="shared" ref="E31:E69" si="2">C31*0.001/($L$4)*10^6</f>
        <v>15.242378810594705</v>
      </c>
      <c r="F31" s="8">
        <f t="shared" si="0"/>
        <v>5.0482386034593298E-2</v>
      </c>
      <c r="G31" s="8">
        <v>0.10249999999999999</v>
      </c>
      <c r="H31" s="8">
        <v>7.0710678118654816E-4</v>
      </c>
      <c r="I31" s="8">
        <f t="shared" ref="I31:I69" si="3">G31*0.001/$L$4*10^6</f>
        <v>7.3177696865852786</v>
      </c>
      <c r="J31" s="8">
        <f t="shared" si="1"/>
        <v>5.0482386034593298E-2</v>
      </c>
    </row>
    <row r="32" spans="1:10" x14ac:dyDescent="0.2">
      <c r="A32" s="1">
        <v>44679</v>
      </c>
      <c r="B32" t="s">
        <v>6</v>
      </c>
      <c r="C32" s="8">
        <v>0.11499999999999999</v>
      </c>
      <c r="D32" s="8">
        <v>7.0710678118654719E-3</v>
      </c>
      <c r="E32" s="8">
        <f t="shared" si="2"/>
        <v>8.2101806239737272</v>
      </c>
      <c r="F32" s="8">
        <f t="shared" si="0"/>
        <v>0.5048238603459323</v>
      </c>
      <c r="G32" s="8">
        <v>0.11649999999999999</v>
      </c>
      <c r="H32" s="8">
        <v>7.7781745930520195E-3</v>
      </c>
      <c r="I32" s="8">
        <f t="shared" si="3"/>
        <v>8.31726993646034</v>
      </c>
      <c r="J32" s="8">
        <f t="shared" si="1"/>
        <v>0.5553062463805255</v>
      </c>
    </row>
    <row r="33" spans="1:10" x14ac:dyDescent="0.2">
      <c r="A33" s="1">
        <v>44699</v>
      </c>
      <c r="B33" t="s">
        <v>6</v>
      </c>
      <c r="C33" s="8">
        <v>4.5899999999999996E-2</v>
      </c>
      <c r="D33" s="8">
        <v>9.758073580374357E-3</v>
      </c>
      <c r="E33" s="8">
        <f t="shared" si="2"/>
        <v>3.2769329620903833</v>
      </c>
      <c r="F33" s="8">
        <f t="shared" si="0"/>
        <v>0.69665692727738671</v>
      </c>
      <c r="G33" s="8">
        <v>5.6300000000000003E-2</v>
      </c>
      <c r="H33" s="8">
        <v>2.8284271247462221E-4</v>
      </c>
      <c r="I33" s="8">
        <f t="shared" si="3"/>
        <v>4.0194188619975737</v>
      </c>
      <c r="J33" s="8">
        <f t="shared" si="1"/>
        <v>2.0192954413837522E-2</v>
      </c>
    </row>
    <row r="34" spans="1:10" x14ac:dyDescent="0.2">
      <c r="A34" s="1">
        <v>44713</v>
      </c>
      <c r="B34" t="s">
        <v>6</v>
      </c>
      <c r="C34" s="8">
        <v>0.1575</v>
      </c>
      <c r="D34" s="8">
        <v>7.0710678118654816E-4</v>
      </c>
      <c r="E34" s="8">
        <f t="shared" si="2"/>
        <v>11.244377811094454</v>
      </c>
      <c r="F34" s="8">
        <f t="shared" si="0"/>
        <v>5.0482386034593298E-2</v>
      </c>
      <c r="G34" s="8">
        <v>0.13650000000000001</v>
      </c>
      <c r="H34" s="8">
        <v>7.0710678118654816E-4</v>
      </c>
      <c r="I34" s="8">
        <f t="shared" si="3"/>
        <v>9.7451274362818587</v>
      </c>
      <c r="J34" s="8">
        <f t="shared" si="1"/>
        <v>5.0482386034593298E-2</v>
      </c>
    </row>
    <row r="35" spans="1:10" x14ac:dyDescent="0.2">
      <c r="A35" s="1">
        <v>44720</v>
      </c>
      <c r="B35" t="s">
        <v>6</v>
      </c>
      <c r="C35" s="8">
        <v>5.6250000000000001E-2</v>
      </c>
      <c r="D35" s="8">
        <v>1.0606601717798223E-3</v>
      </c>
      <c r="E35" s="8">
        <f t="shared" si="2"/>
        <v>4.015849218248019</v>
      </c>
      <c r="F35" s="8">
        <f t="shared" si="0"/>
        <v>7.5723579051889936E-2</v>
      </c>
      <c r="G35" s="8">
        <v>0.1265</v>
      </c>
      <c r="H35" s="8">
        <v>3.5355339059327407E-3</v>
      </c>
      <c r="I35" s="8">
        <f t="shared" si="3"/>
        <v>9.0311986863711002</v>
      </c>
      <c r="J35" s="8">
        <f t="shared" si="1"/>
        <v>0.25241193017296643</v>
      </c>
    </row>
    <row r="36" spans="1:10" x14ac:dyDescent="0.2">
      <c r="A36" s="1">
        <v>44726</v>
      </c>
      <c r="B36" t="s">
        <v>6</v>
      </c>
      <c r="C36" s="8">
        <v>0.23399999999999999</v>
      </c>
      <c r="D36" s="8">
        <v>1.4142135623730766E-3</v>
      </c>
      <c r="E36" s="8">
        <f t="shared" si="2"/>
        <v>16.70593274791176</v>
      </c>
      <c r="F36" s="8">
        <f t="shared" si="0"/>
        <v>0.10096477206918517</v>
      </c>
      <c r="G36" s="8">
        <v>0.121</v>
      </c>
      <c r="H36" s="8">
        <v>1.4142135623730963E-3</v>
      </c>
      <c r="I36" s="8">
        <f t="shared" si="3"/>
        <v>8.6385378739201837</v>
      </c>
      <c r="J36" s="8">
        <f t="shared" si="1"/>
        <v>0.1009647720691866</v>
      </c>
    </row>
    <row r="37" spans="1:10" x14ac:dyDescent="0.2">
      <c r="A37" s="1">
        <v>44735</v>
      </c>
      <c r="B37" t="s">
        <v>6</v>
      </c>
      <c r="C37" s="8">
        <v>0.1055</v>
      </c>
      <c r="D37" s="8">
        <v>2.1213203435596446E-3</v>
      </c>
      <c r="E37" s="8">
        <f t="shared" si="2"/>
        <v>7.5319483115585069</v>
      </c>
      <c r="F37" s="8">
        <f t="shared" si="0"/>
        <v>0.15144715810377987</v>
      </c>
      <c r="G37" s="8">
        <v>0.21199999999999999</v>
      </c>
      <c r="H37" s="8">
        <v>5.6568542494923853E-3</v>
      </c>
      <c r="I37" s="8">
        <f t="shared" si="3"/>
        <v>15.13528949810809</v>
      </c>
      <c r="J37" s="8">
        <f t="shared" si="1"/>
        <v>0.40385908827674638</v>
      </c>
    </row>
    <row r="38" spans="1:10" x14ac:dyDescent="0.2">
      <c r="A38" s="1">
        <v>44742</v>
      </c>
      <c r="B38" t="s">
        <v>6</v>
      </c>
      <c r="C38" s="8">
        <v>0.1565</v>
      </c>
      <c r="D38" s="8">
        <v>6.3639610306789329E-3</v>
      </c>
      <c r="E38" s="8">
        <f t="shared" si="2"/>
        <v>11.172984936103378</v>
      </c>
      <c r="F38" s="8">
        <f t="shared" si="0"/>
        <v>0.45434147431133959</v>
      </c>
      <c r="G38" s="8">
        <v>0.2195</v>
      </c>
      <c r="H38" s="8">
        <v>6.3639610306789329E-3</v>
      </c>
      <c r="I38" s="8">
        <f t="shared" si="3"/>
        <v>15.670736060541159</v>
      </c>
      <c r="J38" s="8">
        <f t="shared" si="1"/>
        <v>0.45434147431133959</v>
      </c>
    </row>
    <row r="39" spans="1:10" x14ac:dyDescent="0.2">
      <c r="A39" s="1">
        <v>44748</v>
      </c>
      <c r="B39" t="s">
        <v>6</v>
      </c>
      <c r="C39" s="8">
        <v>0.19400000000000001</v>
      </c>
      <c r="D39" s="8">
        <v>2.8284271247461927E-3</v>
      </c>
      <c r="E39" s="8">
        <f t="shared" si="2"/>
        <v>13.850217748268722</v>
      </c>
      <c r="F39" s="8">
        <f t="shared" si="0"/>
        <v>0.20192954413837319</v>
      </c>
      <c r="G39" s="8">
        <v>0.30649999999999999</v>
      </c>
      <c r="H39" s="8">
        <v>2.1213203435596446E-3</v>
      </c>
      <c r="I39" s="8">
        <f t="shared" si="3"/>
        <v>21.881916184764762</v>
      </c>
      <c r="J39" s="8">
        <f t="shared" si="1"/>
        <v>0.15144715810377987</v>
      </c>
    </row>
    <row r="40" spans="1:10" x14ac:dyDescent="0.2">
      <c r="A40" s="1">
        <v>44755</v>
      </c>
      <c r="B40" t="s">
        <v>6</v>
      </c>
      <c r="C40" s="8">
        <v>1.6400000000000001E-2</v>
      </c>
      <c r="D40" s="8">
        <v>3.3941125496954284E-3</v>
      </c>
      <c r="E40" s="8">
        <f t="shared" si="2"/>
        <v>1.1708431498536449</v>
      </c>
      <c r="F40" s="8">
        <f t="shared" si="0"/>
        <v>0.24231545296604756</v>
      </c>
      <c r="G40" s="8">
        <v>2.8650000000000002E-2</v>
      </c>
      <c r="H40" s="8">
        <v>1.3435028842544419E-3</v>
      </c>
      <c r="I40" s="8">
        <f t="shared" si="3"/>
        <v>2.0454058684943242</v>
      </c>
      <c r="J40" s="8">
        <f t="shared" si="1"/>
        <v>9.5916533465727274E-2</v>
      </c>
    </row>
    <row r="41" spans="1:10" x14ac:dyDescent="0.2">
      <c r="A41" s="1">
        <v>44761</v>
      </c>
      <c r="B41" t="s">
        <v>6</v>
      </c>
      <c r="C41" s="8">
        <v>0.1605</v>
      </c>
      <c r="D41" s="8">
        <v>4.9497474683058368E-3</v>
      </c>
      <c r="E41" s="8">
        <f t="shared" si="2"/>
        <v>11.458556436067681</v>
      </c>
      <c r="F41" s="8">
        <f t="shared" si="0"/>
        <v>0.35337670224215295</v>
      </c>
      <c r="G41" s="8">
        <v>0.217</v>
      </c>
      <c r="H41" s="8">
        <v>0</v>
      </c>
      <c r="I41" s="8">
        <f t="shared" si="3"/>
        <v>15.492253873063472</v>
      </c>
      <c r="J41" s="8">
        <f t="shared" si="1"/>
        <v>0</v>
      </c>
    </row>
    <row r="42" spans="1:10" x14ac:dyDescent="0.2">
      <c r="A42" s="1">
        <v>44768</v>
      </c>
      <c r="B42" t="s">
        <v>6</v>
      </c>
      <c r="C42" s="8">
        <v>0.153</v>
      </c>
      <c r="D42" s="8">
        <v>1.4142135623730963E-3</v>
      </c>
      <c r="E42" s="8">
        <f t="shared" si="2"/>
        <v>10.923109873634612</v>
      </c>
      <c r="F42" s="8">
        <f t="shared" si="0"/>
        <v>0.1009647720691866</v>
      </c>
      <c r="G42" s="8">
        <v>6.2100000000000002E-2</v>
      </c>
      <c r="H42" s="8">
        <v>1.5556349186104099E-3</v>
      </c>
      <c r="I42" s="8">
        <f t="shared" si="3"/>
        <v>4.4334975369458132</v>
      </c>
      <c r="J42" s="8">
        <f t="shared" si="1"/>
        <v>0.11106124927610551</v>
      </c>
    </row>
    <row r="43" spans="1:10" x14ac:dyDescent="0.2">
      <c r="A43" s="1">
        <v>44775</v>
      </c>
      <c r="B43" t="s">
        <v>6</v>
      </c>
      <c r="C43" s="8">
        <v>5.1799999999999999E-2</v>
      </c>
      <c r="D43" s="8">
        <v>1.4142135623730864E-4</v>
      </c>
      <c r="E43" s="8">
        <f t="shared" si="2"/>
        <v>3.6981509245377313</v>
      </c>
      <c r="F43" s="8">
        <f t="shared" si="0"/>
        <v>1.0096477206918586E-2</v>
      </c>
      <c r="G43" s="8">
        <v>0.1135</v>
      </c>
      <c r="H43" s="8">
        <v>2.1213203435596446E-3</v>
      </c>
      <c r="I43" s="8">
        <f t="shared" si="3"/>
        <v>8.1030913114871144</v>
      </c>
      <c r="J43" s="8">
        <f t="shared" si="1"/>
        <v>0.15144715810377987</v>
      </c>
    </row>
    <row r="44" spans="1:10" x14ac:dyDescent="0.2">
      <c r="A44" s="1">
        <v>44782</v>
      </c>
      <c r="B44" t="s">
        <v>6</v>
      </c>
      <c r="C44" s="8">
        <v>4.2900000000000001E-2</v>
      </c>
      <c r="D44" s="8">
        <v>7.0710678118654816E-4</v>
      </c>
      <c r="E44" s="8">
        <f t="shared" si="2"/>
        <v>3.0627543371171555</v>
      </c>
      <c r="F44" s="8">
        <f t="shared" si="0"/>
        <v>5.0482386034593298E-2</v>
      </c>
      <c r="G44" s="8">
        <v>9.820000000000001E-2</v>
      </c>
      <c r="H44" s="8">
        <v>2.5455844122715754E-3</v>
      </c>
      <c r="I44" s="8">
        <f t="shared" si="3"/>
        <v>7.0107803241236537</v>
      </c>
      <c r="J44" s="8">
        <f t="shared" si="1"/>
        <v>0.18173658972453596</v>
      </c>
    </row>
    <row r="45" spans="1:10" x14ac:dyDescent="0.2">
      <c r="A45" s="1">
        <v>44789</v>
      </c>
      <c r="B45" t="s">
        <v>6</v>
      </c>
      <c r="C45" s="8">
        <v>8.3749999999999991E-2</v>
      </c>
      <c r="D45" s="8">
        <v>2.0506096654409876E-3</v>
      </c>
      <c r="E45" s="8">
        <f t="shared" si="2"/>
        <v>5.9791532805026053</v>
      </c>
      <c r="F45" s="8">
        <f t="shared" si="0"/>
        <v>0.14639891950032038</v>
      </c>
      <c r="G45" s="8">
        <v>0.14749999999999999</v>
      </c>
      <c r="H45" s="8">
        <v>4.9497474683058368E-3</v>
      </c>
      <c r="I45" s="8">
        <f t="shared" si="3"/>
        <v>10.530449061183694</v>
      </c>
      <c r="J45" s="8">
        <f t="shared" si="1"/>
        <v>0.35337670224215295</v>
      </c>
    </row>
    <row r="46" spans="1:10" x14ac:dyDescent="0.2">
      <c r="A46" s="1">
        <v>44797</v>
      </c>
      <c r="B46" t="s">
        <v>6</v>
      </c>
      <c r="C46" s="8">
        <v>4.4350000000000001E-2</v>
      </c>
      <c r="D46" s="8">
        <v>7.0710678118656773E-5</v>
      </c>
      <c r="E46" s="8">
        <f t="shared" si="2"/>
        <v>3.1662740058542158</v>
      </c>
      <c r="F46" s="8">
        <f t="shared" si="0"/>
        <v>5.0482386034594682E-3</v>
      </c>
      <c r="G46" s="8">
        <v>7.9000000000000001E-2</v>
      </c>
      <c r="H46" s="8">
        <v>4.2426406871192107E-4</v>
      </c>
      <c r="I46" s="8">
        <f t="shared" si="3"/>
        <v>5.6400371242949952</v>
      </c>
      <c r="J46" s="8">
        <f t="shared" si="1"/>
        <v>3.0289431620755418E-2</v>
      </c>
    </row>
    <row r="47" spans="1:10" x14ac:dyDescent="0.2">
      <c r="A47" s="1">
        <v>44804</v>
      </c>
      <c r="B47" t="s">
        <v>6</v>
      </c>
      <c r="C47" s="8">
        <v>3.9550000000000002E-2</v>
      </c>
      <c r="D47" s="8">
        <v>2.0506096654409876E-3</v>
      </c>
      <c r="E47" s="8">
        <f t="shared" si="2"/>
        <v>2.8235882058970518</v>
      </c>
      <c r="F47" s="8">
        <f t="shared" si="0"/>
        <v>0.14639891950032038</v>
      </c>
      <c r="G47" s="8">
        <v>0.11599999999999999</v>
      </c>
      <c r="H47" s="8">
        <v>2.8284271247461827E-3</v>
      </c>
      <c r="I47" s="8">
        <f t="shared" si="3"/>
        <v>8.2815734989648035</v>
      </c>
      <c r="J47" s="8">
        <f t="shared" si="1"/>
        <v>0.20192954413837244</v>
      </c>
    </row>
    <row r="48" spans="1:10" x14ac:dyDescent="0.2">
      <c r="A48" s="1">
        <v>44811</v>
      </c>
      <c r="B48" t="s">
        <v>6</v>
      </c>
      <c r="C48" s="8">
        <v>3.9750000000000001E-2</v>
      </c>
      <c r="D48" s="8">
        <v>5.8689862838483455E-3</v>
      </c>
      <c r="E48" s="8">
        <f t="shared" si="2"/>
        <v>2.8378667808952671</v>
      </c>
      <c r="F48" s="8">
        <f t="shared" si="0"/>
        <v>0.41900380408712395</v>
      </c>
      <c r="G48" s="8">
        <v>0.13700000000000001</v>
      </c>
      <c r="H48" s="8">
        <v>1.4142135623730963E-3</v>
      </c>
      <c r="I48" s="8">
        <f t="shared" si="3"/>
        <v>9.7808238737773987</v>
      </c>
      <c r="J48" s="8">
        <f t="shared" si="1"/>
        <v>0.1009647720691866</v>
      </c>
    </row>
    <row r="49" spans="1:10" x14ac:dyDescent="0.2">
      <c r="A49" s="1">
        <v>44817</v>
      </c>
      <c r="B49" t="s">
        <v>6</v>
      </c>
      <c r="C49" s="8">
        <v>9.240000000000001E-2</v>
      </c>
      <c r="D49" s="8">
        <v>8.485281374238519E-4</v>
      </c>
      <c r="E49" s="8">
        <f t="shared" si="2"/>
        <v>6.5967016491754134</v>
      </c>
      <c r="F49" s="8">
        <f t="shared" si="0"/>
        <v>6.0578863241511523E-2</v>
      </c>
      <c r="G49" s="8">
        <v>0.25700000000000001</v>
      </c>
      <c r="H49" s="8">
        <v>1.1313708498984771E-2</v>
      </c>
      <c r="I49" s="8">
        <f t="shared" si="3"/>
        <v>18.347968872706506</v>
      </c>
      <c r="J49" s="8">
        <f t="shared" si="1"/>
        <v>0.80771817655349276</v>
      </c>
    </row>
    <row r="50" spans="1:10" x14ac:dyDescent="0.2">
      <c r="A50" s="1">
        <v>44832</v>
      </c>
      <c r="B50" t="s">
        <v>6</v>
      </c>
      <c r="C50" s="8">
        <v>8.77E-2</v>
      </c>
      <c r="D50" s="8">
        <v>5.2325901807804441E-3</v>
      </c>
      <c r="E50" s="8">
        <f t="shared" si="2"/>
        <v>6.2611551367173561</v>
      </c>
      <c r="F50" s="8">
        <f t="shared" si="0"/>
        <v>0.37356965665598946</v>
      </c>
      <c r="G50" s="8">
        <v>0.14099999999999999</v>
      </c>
      <c r="H50" s="8">
        <v>0</v>
      </c>
      <c r="I50" s="8">
        <f t="shared" si="3"/>
        <v>10.066395373741699</v>
      </c>
      <c r="J50" s="8">
        <f t="shared" si="1"/>
        <v>0</v>
      </c>
    </row>
    <row r="51" spans="1:10" x14ac:dyDescent="0.2">
      <c r="A51" s="2">
        <v>45009</v>
      </c>
      <c r="B51" s="3" t="s">
        <v>6</v>
      </c>
      <c r="C51" s="8">
        <v>0.221</v>
      </c>
      <c r="D51" s="8">
        <v>2.8284271247461927E-3</v>
      </c>
      <c r="E51" s="8">
        <f t="shared" si="2"/>
        <v>15.777825373027772</v>
      </c>
      <c r="F51" s="8">
        <f t="shared" si="0"/>
        <v>0.20192954413837319</v>
      </c>
      <c r="G51" s="8">
        <v>5.0250000000000003E-2</v>
      </c>
      <c r="H51" s="8">
        <v>1.3435028842544445E-3</v>
      </c>
      <c r="I51" s="8">
        <f t="shared" si="3"/>
        <v>3.5874919683015638</v>
      </c>
      <c r="J51" s="8">
        <f t="shared" si="1"/>
        <v>9.5916533465727455E-2</v>
      </c>
    </row>
    <row r="52" spans="1:10" x14ac:dyDescent="0.2">
      <c r="A52" s="2">
        <v>45016</v>
      </c>
      <c r="B52" s="3" t="s">
        <v>6</v>
      </c>
      <c r="C52" s="8">
        <v>0.251</v>
      </c>
      <c r="D52" s="8">
        <v>4.2426406871192892E-3</v>
      </c>
      <c r="E52" s="8">
        <f t="shared" si="2"/>
        <v>17.919611622760051</v>
      </c>
      <c r="F52" s="8">
        <f t="shared" si="0"/>
        <v>0.30289431620755974</v>
      </c>
      <c r="G52" s="8">
        <v>7.3649999999999993E-2</v>
      </c>
      <c r="H52" s="8">
        <v>4.0305086527633186E-3</v>
      </c>
      <c r="I52" s="8">
        <f t="shared" si="3"/>
        <v>5.2580852430927392</v>
      </c>
      <c r="J52" s="8">
        <f t="shared" si="1"/>
        <v>0.28774960039718134</v>
      </c>
    </row>
    <row r="53" spans="1:10" x14ac:dyDescent="0.2">
      <c r="A53" s="2">
        <v>45036</v>
      </c>
      <c r="B53" s="3" t="s">
        <v>6</v>
      </c>
      <c r="C53" s="8">
        <v>0.1605</v>
      </c>
      <c r="D53" s="8">
        <v>7.0710678118654816E-4</v>
      </c>
      <c r="E53" s="8">
        <f t="shared" si="2"/>
        <v>11.458556436067681</v>
      </c>
      <c r="F53" s="8">
        <f t="shared" si="0"/>
        <v>5.0482386034593298E-2</v>
      </c>
      <c r="G53" s="8">
        <v>7.7800000000000008E-2</v>
      </c>
      <c r="H53" s="8">
        <v>4.2426406871192788E-3</v>
      </c>
      <c r="I53" s="8">
        <f t="shared" si="3"/>
        <v>5.5543656743057044</v>
      </c>
      <c r="J53" s="8">
        <f t="shared" si="1"/>
        <v>0.30289431620755897</v>
      </c>
    </row>
    <row r="54" spans="1:10" x14ac:dyDescent="0.2">
      <c r="A54" s="2">
        <v>45047</v>
      </c>
      <c r="B54" s="3" t="s">
        <v>6</v>
      </c>
      <c r="C54" s="8">
        <v>2.8249999999999997E-2</v>
      </c>
      <c r="D54" s="8">
        <v>7.071067811865432E-5</v>
      </c>
      <c r="E54" s="8">
        <f t="shared" si="2"/>
        <v>2.0168487184978936</v>
      </c>
      <c r="F54" s="8">
        <f t="shared" si="0"/>
        <v>5.048238603459293E-3</v>
      </c>
      <c r="G54" s="8">
        <v>2.725E-2</v>
      </c>
      <c r="H54" s="8">
        <v>2.1920310216782964E-3</v>
      </c>
      <c r="I54" s="8">
        <f t="shared" si="3"/>
        <v>1.9454558435068181</v>
      </c>
      <c r="J54" s="8">
        <f t="shared" si="1"/>
        <v>0.15649539670723897</v>
      </c>
    </row>
    <row r="55" spans="1:10" x14ac:dyDescent="0.2">
      <c r="A55" s="2">
        <v>45070</v>
      </c>
      <c r="B55" s="3" t="s">
        <v>6</v>
      </c>
      <c r="C55" s="8">
        <v>8.0949999999999994E-2</v>
      </c>
      <c r="D55" s="8">
        <v>4.9497474683057776E-4</v>
      </c>
      <c r="E55" s="8">
        <f t="shared" si="2"/>
        <v>5.7792532305275941</v>
      </c>
      <c r="F55" s="8">
        <f t="shared" si="0"/>
        <v>3.5337670224214877E-2</v>
      </c>
      <c r="G55" s="8">
        <v>6.8750000000000006E-2</v>
      </c>
      <c r="H55" s="8">
        <v>2.4748737341529089E-3</v>
      </c>
      <c r="I55" s="8">
        <f t="shared" si="3"/>
        <v>4.9082601556364676</v>
      </c>
      <c r="J55" s="8">
        <f t="shared" si="1"/>
        <v>0.17668835112107581</v>
      </c>
    </row>
    <row r="56" spans="1:10" x14ac:dyDescent="0.2">
      <c r="A56" s="2">
        <v>45077</v>
      </c>
      <c r="B56" s="3" t="s">
        <v>6</v>
      </c>
      <c r="C56" s="8">
        <v>1.8000000000000002E-2</v>
      </c>
      <c r="D56" s="8">
        <v>2.8284271247461977E-4</v>
      </c>
      <c r="E56" s="8">
        <f t="shared" si="2"/>
        <v>1.2850717498393665</v>
      </c>
      <c r="F56" s="8">
        <f t="shared" si="0"/>
        <v>2.0192954413837352E-2</v>
      </c>
      <c r="G56" s="8">
        <v>4.9500000000000002E-2</v>
      </c>
      <c r="H56" s="8">
        <v>3.5355339059327359E-3</v>
      </c>
      <c r="I56" s="8">
        <f t="shared" si="3"/>
        <v>3.533947312058257</v>
      </c>
      <c r="J56" s="8">
        <f t="shared" si="1"/>
        <v>0.25241193017296615</v>
      </c>
    </row>
    <row r="57" spans="1:10" x14ac:dyDescent="0.2">
      <c r="A57" s="2">
        <v>45085</v>
      </c>
      <c r="B57" s="3" t="s">
        <v>6</v>
      </c>
      <c r="C57" s="8">
        <v>5.1799999999999999E-2</v>
      </c>
      <c r="D57" s="8">
        <v>1.979898987322331E-3</v>
      </c>
      <c r="E57" s="8">
        <f t="shared" si="2"/>
        <v>3.6981509245377313</v>
      </c>
      <c r="F57" s="8">
        <f t="shared" si="0"/>
        <v>0.14135068089686093</v>
      </c>
      <c r="G57" s="8">
        <v>0.1235</v>
      </c>
      <c r="H57" s="8">
        <v>7.0710678118654816E-4</v>
      </c>
      <c r="I57" s="8">
        <f t="shared" si="3"/>
        <v>8.8170200613978729</v>
      </c>
      <c r="J57" s="8">
        <f t="shared" si="1"/>
        <v>5.0482386034593298E-2</v>
      </c>
    </row>
    <row r="58" spans="1:10" x14ac:dyDescent="0.2">
      <c r="A58" s="2">
        <v>45092</v>
      </c>
      <c r="B58" s="3" t="s">
        <v>6</v>
      </c>
      <c r="C58" s="8">
        <v>8.1199999999999994E-2</v>
      </c>
      <c r="D58" s="8">
        <v>3.9597979746446715E-3</v>
      </c>
      <c r="E58" s="8">
        <f t="shared" si="2"/>
        <v>5.7971014492753623</v>
      </c>
      <c r="F58" s="8">
        <f t="shared" si="0"/>
        <v>0.28270136179372257</v>
      </c>
      <c r="G58" s="8">
        <v>0.18049999999999999</v>
      </c>
      <c r="H58" s="8">
        <v>2.1213203435596446E-3</v>
      </c>
      <c r="I58" s="8">
        <f t="shared" si="3"/>
        <v>12.886413935889198</v>
      </c>
      <c r="J58" s="8">
        <f t="shared" si="1"/>
        <v>0.15144715810377987</v>
      </c>
    </row>
    <row r="59" spans="1:10" x14ac:dyDescent="0.2">
      <c r="A59" s="2">
        <v>45099</v>
      </c>
      <c r="B59" s="3" t="s">
        <v>6</v>
      </c>
      <c r="C59" s="8">
        <v>7.0949999999999999E-2</v>
      </c>
      <c r="D59" s="8">
        <v>1.2020815280171357E-3</v>
      </c>
      <c r="E59" s="8">
        <f t="shared" si="2"/>
        <v>5.0653244806168347</v>
      </c>
      <c r="F59" s="8">
        <f t="shared" si="0"/>
        <v>8.5820056258808869E-2</v>
      </c>
      <c r="G59" s="8">
        <v>0.16700000000000001</v>
      </c>
      <c r="H59" s="8">
        <v>1.4142135623730963E-3</v>
      </c>
      <c r="I59" s="8">
        <f t="shared" si="3"/>
        <v>11.922610123509676</v>
      </c>
      <c r="J59" s="8">
        <f t="shared" si="1"/>
        <v>0.1009647720691866</v>
      </c>
    </row>
    <row r="60" spans="1:10" x14ac:dyDescent="0.2">
      <c r="A60" s="2">
        <v>45104</v>
      </c>
      <c r="B60" s="3" t="s">
        <v>6</v>
      </c>
      <c r="C60" s="8">
        <v>4.5600000000000002E-2</v>
      </c>
      <c r="D60" s="8">
        <v>2.5455844122715707E-3</v>
      </c>
      <c r="E60" s="8">
        <f t="shared" si="2"/>
        <v>3.2555150995930608</v>
      </c>
      <c r="F60" s="8">
        <f t="shared" si="0"/>
        <v>0.18173658972453566</v>
      </c>
      <c r="G60" s="8">
        <v>0.19950000000000001</v>
      </c>
      <c r="H60" s="8">
        <v>7.0710678118654816E-4</v>
      </c>
      <c r="I60" s="8">
        <f t="shared" si="3"/>
        <v>14.242878560719641</v>
      </c>
      <c r="J60" s="8">
        <f t="shared" si="1"/>
        <v>5.0482386034593298E-2</v>
      </c>
    </row>
    <row r="61" spans="1:10" x14ac:dyDescent="0.2">
      <c r="A61" s="2">
        <v>45119</v>
      </c>
      <c r="B61" s="3" t="s">
        <v>6</v>
      </c>
      <c r="C61" s="8">
        <v>2.1950000000000001E-2</v>
      </c>
      <c r="D61" s="8">
        <v>1.0606601717798223E-3</v>
      </c>
      <c r="E61" s="8">
        <f t="shared" si="2"/>
        <v>1.5670736060541162</v>
      </c>
      <c r="F61" s="8">
        <f t="shared" si="0"/>
        <v>7.5723579051889936E-2</v>
      </c>
      <c r="G61" s="8">
        <v>7.775E-2</v>
      </c>
      <c r="H61" s="8">
        <v>9.192388155425087E-4</v>
      </c>
      <c r="I61" s="8">
        <f t="shared" si="3"/>
        <v>5.5507960305561515</v>
      </c>
      <c r="J61" s="8">
        <f t="shared" si="1"/>
        <v>6.5627101844971003E-2</v>
      </c>
    </row>
    <row r="62" spans="1:10" x14ac:dyDescent="0.2">
      <c r="A62" s="2">
        <v>45126</v>
      </c>
      <c r="B62" s="3" t="s">
        <v>6</v>
      </c>
      <c r="C62" s="8">
        <v>1.7500000000000002E-2</v>
      </c>
      <c r="D62" s="8">
        <v>1.9798989873223336E-3</v>
      </c>
      <c r="E62" s="8">
        <f t="shared" si="2"/>
        <v>1.2493753123438283</v>
      </c>
      <c r="F62" s="8">
        <f t="shared" si="0"/>
        <v>0.14135068089686109</v>
      </c>
      <c r="G62" s="8">
        <v>2.7799999999999998E-2</v>
      </c>
      <c r="H62" s="8">
        <v>2.6870057685088817E-3</v>
      </c>
      <c r="I62" s="8">
        <f t="shared" si="3"/>
        <v>1.9847219247519097</v>
      </c>
      <c r="J62" s="8">
        <f t="shared" si="1"/>
        <v>0.19183306693145441</v>
      </c>
    </row>
    <row r="63" spans="1:10" x14ac:dyDescent="0.2">
      <c r="A63" s="2">
        <v>45133</v>
      </c>
      <c r="B63" s="3" t="s">
        <v>6</v>
      </c>
      <c r="C63" s="8">
        <v>1.225E-2</v>
      </c>
      <c r="D63" s="8">
        <v>4.9497474683058275E-4</v>
      </c>
      <c r="E63" s="8">
        <f t="shared" si="2"/>
        <v>0.8745627186406798</v>
      </c>
      <c r="F63" s="8">
        <f t="shared" si="0"/>
        <v>3.5337670224215231E-2</v>
      </c>
      <c r="G63" s="8">
        <v>1.43E-2</v>
      </c>
      <c r="H63" s="8">
        <v>1.4142135623730864E-4</v>
      </c>
      <c r="I63" s="8">
        <f t="shared" si="3"/>
        <v>1.0209181123723852</v>
      </c>
      <c r="J63" s="8">
        <f t="shared" si="1"/>
        <v>1.0096477206918586E-2</v>
      </c>
    </row>
    <row r="64" spans="1:10" x14ac:dyDescent="0.2">
      <c r="A64" s="2">
        <v>45140</v>
      </c>
      <c r="B64" s="3" t="s">
        <v>6</v>
      </c>
      <c r="C64" s="8">
        <v>1.6300000000000002E-2</v>
      </c>
      <c r="D64" s="8">
        <v>9.8994949366116788E-4</v>
      </c>
      <c r="E64" s="8">
        <f t="shared" si="2"/>
        <v>1.1637038623545373</v>
      </c>
      <c r="F64" s="8">
        <f t="shared" si="0"/>
        <v>7.0675340448430643E-2</v>
      </c>
      <c r="G64" s="8">
        <v>2.1499999999999998E-2</v>
      </c>
      <c r="H64" s="8">
        <v>8.4852813742385916E-4</v>
      </c>
      <c r="I64" s="8">
        <f t="shared" si="3"/>
        <v>1.5349468123081313</v>
      </c>
      <c r="J64" s="8">
        <f t="shared" si="1"/>
        <v>6.057886324151205E-2</v>
      </c>
    </row>
    <row r="65" spans="1:10" x14ac:dyDescent="0.2">
      <c r="A65" s="2">
        <v>45147</v>
      </c>
      <c r="B65" s="3" t="s">
        <v>6</v>
      </c>
      <c r="C65" s="8">
        <v>1.5900000000000001E-2</v>
      </c>
      <c r="D65" s="8">
        <v>7.0710678118654816E-4</v>
      </c>
      <c r="E65" s="8">
        <f t="shared" si="2"/>
        <v>1.1351467123581067</v>
      </c>
      <c r="F65" s="8">
        <f t="shared" si="0"/>
        <v>5.0482386034593298E-2</v>
      </c>
      <c r="G65" s="8">
        <v>5.6749999999999995E-2</v>
      </c>
      <c r="H65" s="8">
        <v>3.1819805153394617E-3</v>
      </c>
      <c r="I65" s="8">
        <f t="shared" si="3"/>
        <v>4.0515456557435572</v>
      </c>
      <c r="J65" s="8">
        <f t="shared" si="1"/>
        <v>0.22717073715566946</v>
      </c>
    </row>
    <row r="66" spans="1:10" x14ac:dyDescent="0.2">
      <c r="A66" s="2">
        <v>45161</v>
      </c>
      <c r="B66" s="3" t="s">
        <v>6</v>
      </c>
      <c r="C66" s="8">
        <v>2.1049999999999999E-2</v>
      </c>
      <c r="D66" s="8">
        <v>1.6263455967290594E-3</v>
      </c>
      <c r="E66" s="8">
        <f t="shared" si="2"/>
        <v>1.5028200185621476</v>
      </c>
      <c r="F66" s="8">
        <f t="shared" si="0"/>
        <v>0.11610948787956447</v>
      </c>
      <c r="G66" s="8">
        <v>5.3900000000000003E-2</v>
      </c>
      <c r="H66" s="8">
        <v>2.8284271247462221E-4</v>
      </c>
      <c r="I66" s="8">
        <f t="shared" si="3"/>
        <v>3.8480759620189908</v>
      </c>
      <c r="J66" s="8">
        <f t="shared" si="1"/>
        <v>2.0192954413837522E-2</v>
      </c>
    </row>
    <row r="67" spans="1:10" x14ac:dyDescent="0.2">
      <c r="A67" s="2">
        <v>45176</v>
      </c>
      <c r="B67" s="3" t="s">
        <v>6</v>
      </c>
      <c r="C67" s="8">
        <v>2.2100000000000002E-2</v>
      </c>
      <c r="D67" s="8">
        <v>5.0911688245431231E-3</v>
      </c>
      <c r="E67" s="8">
        <f t="shared" si="2"/>
        <v>1.5777825373027772</v>
      </c>
      <c r="F67" s="8">
        <f t="shared" si="0"/>
        <v>0.36347317944907004</v>
      </c>
      <c r="G67" s="8">
        <v>2.5750000000000002E-2</v>
      </c>
      <c r="H67" s="8">
        <v>2.192031021678299E-3</v>
      </c>
      <c r="I67" s="8">
        <f t="shared" si="3"/>
        <v>1.8383665310202044</v>
      </c>
      <c r="J67" s="8">
        <f t="shared" si="1"/>
        <v>0.15649539670723916</v>
      </c>
    </row>
    <row r="68" spans="1:10" x14ac:dyDescent="0.2">
      <c r="A68" s="2">
        <v>45190</v>
      </c>
      <c r="B68" s="3" t="s">
        <v>6</v>
      </c>
      <c r="C68" s="8">
        <v>3.4099999999999998E-2</v>
      </c>
      <c r="D68" s="8">
        <v>4.2426406871193083E-4</v>
      </c>
      <c r="E68" s="8">
        <f t="shared" si="2"/>
        <v>2.4344970371956882</v>
      </c>
      <c r="F68" s="8">
        <f t="shared" si="0"/>
        <v>3.0289431620756112E-2</v>
      </c>
      <c r="G68" s="8">
        <v>0.13900000000000001</v>
      </c>
      <c r="H68" s="8">
        <v>1.4142135623730963E-3</v>
      </c>
      <c r="I68" s="8">
        <f t="shared" si="3"/>
        <v>9.9236096237595497</v>
      </c>
      <c r="J68" s="8">
        <f t="shared" si="1"/>
        <v>0.1009647720691866</v>
      </c>
    </row>
    <row r="69" spans="1:10" x14ac:dyDescent="0.2">
      <c r="A69" s="2">
        <v>45205</v>
      </c>
      <c r="B69" s="3" t="s">
        <v>6</v>
      </c>
      <c r="C69" s="8">
        <v>0.10300000000000001</v>
      </c>
      <c r="D69" s="8">
        <v>2.8284271247461827E-3</v>
      </c>
      <c r="E69" s="8">
        <f t="shared" si="2"/>
        <v>7.3534661240808177</v>
      </c>
      <c r="F69" s="8">
        <f t="shared" si="0"/>
        <v>0.20192954413837244</v>
      </c>
      <c r="G69" s="8">
        <v>8.5400000000000004E-2</v>
      </c>
      <c r="H69" s="8">
        <v>1.4142135623731355E-4</v>
      </c>
      <c r="I69" s="8">
        <f t="shared" si="3"/>
        <v>6.0969515242378813</v>
      </c>
      <c r="J69" s="8">
        <f t="shared" si="1"/>
        <v>1.0096477206918936E-2</v>
      </c>
    </row>
  </sheetData>
  <mergeCells count="6">
    <mergeCell ref="C1:F1"/>
    <mergeCell ref="G1:J1"/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6E44-0ACD-6B4B-9394-956F452030B5}">
  <dimension ref="A1:Q128"/>
  <sheetViews>
    <sheetView tabSelected="1" workbookViewId="0">
      <selection activeCell="G29" sqref="G29"/>
    </sheetView>
  </sheetViews>
  <sheetFormatPr baseColWidth="10" defaultColWidth="8.83203125" defaultRowHeight="15" x14ac:dyDescent="0.2"/>
  <cols>
    <col min="1" max="1" width="12.5" bestFit="1" customWidth="1"/>
    <col min="2" max="2" width="31.1640625" bestFit="1" customWidth="1"/>
    <col min="3" max="3" width="12.33203125" bestFit="1" customWidth="1"/>
  </cols>
  <sheetData>
    <row r="1" spans="1:17" x14ac:dyDescent="0.2">
      <c r="A1" s="10" t="s">
        <v>13</v>
      </c>
      <c r="G1" t="s">
        <v>14</v>
      </c>
      <c r="H1">
        <v>71.3928749910759</v>
      </c>
      <c r="M1" t="s">
        <v>15</v>
      </c>
      <c r="P1" t="s">
        <v>17</v>
      </c>
    </row>
    <row r="2" spans="1:17" s="10" customFormat="1" x14ac:dyDescent="0.2">
      <c r="A2" s="10" t="s">
        <v>8</v>
      </c>
      <c r="B2" s="10" t="s">
        <v>9</v>
      </c>
      <c r="C2" s="10" t="s">
        <v>12</v>
      </c>
      <c r="D2" s="10" t="s">
        <v>4</v>
      </c>
      <c r="E2" s="10" t="s">
        <v>5</v>
      </c>
      <c r="F2" s="10" t="s">
        <v>10</v>
      </c>
      <c r="H2" s="10" t="s">
        <v>3</v>
      </c>
      <c r="I2" s="10" t="s">
        <v>4</v>
      </c>
      <c r="J2" s="10" t="s">
        <v>5</v>
      </c>
      <c r="K2" s="10" t="s">
        <v>10</v>
      </c>
      <c r="M2"/>
      <c r="N2"/>
      <c r="P2"/>
      <c r="Q2"/>
    </row>
    <row r="3" spans="1:17" x14ac:dyDescent="0.2">
      <c r="A3" s="6">
        <v>44307</v>
      </c>
      <c r="B3" s="7" t="s">
        <v>11</v>
      </c>
      <c r="C3">
        <v>45.4</v>
      </c>
      <c r="D3">
        <v>46.2</v>
      </c>
      <c r="E3">
        <v>1.1313708498984771</v>
      </c>
      <c r="F3">
        <v>2.448854653459907E-2</v>
      </c>
      <c r="H3" s="9">
        <f>C3*10^-6/$N$3*10^6</f>
        <v>1.6210233155996714</v>
      </c>
      <c r="I3" s="8">
        <f>D3*10^-6/$N$3*10^6</f>
        <v>1.6495876030992251</v>
      </c>
      <c r="J3" s="8">
        <f>E3*10^-6/$N$3*10^6</f>
        <v>4.0396002781393124E-2</v>
      </c>
      <c r="K3" s="8">
        <f>F3*10^-6/$N$3*10^6</f>
        <v>8.7437235457560856E-4</v>
      </c>
      <c r="M3" t="s">
        <v>16</v>
      </c>
      <c r="N3">
        <v>28.007000000000001</v>
      </c>
      <c r="P3">
        <v>4.2</v>
      </c>
      <c r="Q3" t="s">
        <v>18</v>
      </c>
    </row>
    <row r="4" spans="1:17" x14ac:dyDescent="0.2">
      <c r="C4">
        <v>47</v>
      </c>
      <c r="H4" s="9">
        <f t="shared" ref="H4:H109" si="0">C4*10^-6/$N$3*10^6</f>
        <v>1.6781518905987787</v>
      </c>
      <c r="I4" s="8"/>
      <c r="J4" s="8"/>
      <c r="K4" s="8"/>
      <c r="P4">
        <f>P3/N3</f>
        <v>0.14996250937265684</v>
      </c>
      <c r="Q4" t="s">
        <v>3</v>
      </c>
    </row>
    <row r="5" spans="1:17" x14ac:dyDescent="0.2">
      <c r="A5" s="6">
        <v>44321</v>
      </c>
      <c r="B5" s="7" t="s">
        <v>11</v>
      </c>
      <c r="C5">
        <v>39.6</v>
      </c>
      <c r="D5">
        <v>38.299999999999997</v>
      </c>
      <c r="E5">
        <v>1.8384776310850246</v>
      </c>
      <c r="F5">
        <v>4.8002026921280021E-2</v>
      </c>
      <c r="H5" s="9">
        <f t="shared" si="0"/>
        <v>1.4139322312279072</v>
      </c>
      <c r="I5" s="8">
        <f t="shared" ref="I5:K5" si="1">D5*10^-6/$N$3*10^6</f>
        <v>1.3675152640411323</v>
      </c>
      <c r="J5" s="8">
        <f t="shared" si="1"/>
        <v>6.5643504519763779E-2</v>
      </c>
      <c r="K5" s="8">
        <f t="shared" si="1"/>
        <v>1.7139296219259479E-3</v>
      </c>
    </row>
    <row r="6" spans="1:17" x14ac:dyDescent="0.2">
      <c r="C6">
        <v>37</v>
      </c>
      <c r="H6" s="9">
        <f t="shared" si="0"/>
        <v>1.3210982968543579</v>
      </c>
      <c r="I6" s="8"/>
      <c r="J6" s="8"/>
      <c r="K6" s="8"/>
    </row>
    <row r="7" spans="1:17" x14ac:dyDescent="0.2">
      <c r="A7" s="6">
        <v>44328</v>
      </c>
      <c r="B7" s="7" t="s">
        <v>11</v>
      </c>
      <c r="C7">
        <v>73.099999999999994</v>
      </c>
      <c r="D7">
        <v>55.949999999999996</v>
      </c>
      <c r="E7">
        <v>24.253762594698561</v>
      </c>
      <c r="F7">
        <v>0.43348994807325403</v>
      </c>
      <c r="H7" s="9">
        <f t="shared" si="0"/>
        <v>2.6100617702717175</v>
      </c>
      <c r="I7" s="8">
        <f t="shared" ref="I7:K7" si="2">D7*10^-6/$N$3*10^6</f>
        <v>1.9977148570000351</v>
      </c>
      <c r="J7" s="8">
        <f t="shared" si="2"/>
        <v>0.86598930962611342</v>
      </c>
      <c r="K7" s="8">
        <f t="shared" si="2"/>
        <v>1.5477914381163782E-2</v>
      </c>
      <c r="M7" s="8"/>
    </row>
    <row r="8" spans="1:17" x14ac:dyDescent="0.2">
      <c r="C8">
        <v>38.799999999999997</v>
      </c>
      <c r="H8" s="9">
        <f t="shared" si="0"/>
        <v>1.3853679437283535</v>
      </c>
      <c r="I8" s="8"/>
      <c r="J8" s="8"/>
      <c r="K8" s="8"/>
    </row>
    <row r="9" spans="1:17" x14ac:dyDescent="0.2">
      <c r="A9" s="6">
        <v>44342</v>
      </c>
      <c r="B9" s="7" t="s">
        <v>11</v>
      </c>
      <c r="C9">
        <v>53.4</v>
      </c>
      <c r="D9">
        <v>63.95</v>
      </c>
      <c r="E9">
        <v>14.919953083036107</v>
      </c>
      <c r="F9">
        <v>0.23330653765498213</v>
      </c>
      <c r="H9" s="9">
        <f t="shared" si="0"/>
        <v>1.9066661905952083</v>
      </c>
      <c r="I9" s="8">
        <f t="shared" ref="I9:K9" si="3">D9*10^-6/$N$3*10^6</f>
        <v>2.2833577319955722</v>
      </c>
      <c r="J9" s="8">
        <f t="shared" si="3"/>
        <v>0.53272228667961963</v>
      </c>
      <c r="K9" s="8">
        <f t="shared" si="3"/>
        <v>8.3302937713779449E-3</v>
      </c>
    </row>
    <row r="10" spans="1:17" x14ac:dyDescent="0.2">
      <c r="C10">
        <v>74.5</v>
      </c>
      <c r="H10" s="9">
        <f t="shared" si="0"/>
        <v>2.6600492733959364</v>
      </c>
      <c r="I10" s="8"/>
      <c r="J10" s="8"/>
      <c r="K10" s="8"/>
    </row>
    <row r="11" spans="1:17" x14ac:dyDescent="0.2">
      <c r="A11" s="6">
        <v>44349</v>
      </c>
      <c r="B11" s="7" t="s">
        <v>11</v>
      </c>
      <c r="C11">
        <v>49.9</v>
      </c>
      <c r="D11">
        <v>37.35</v>
      </c>
      <c r="E11">
        <v>17.748380207782333</v>
      </c>
      <c r="F11">
        <v>0.47519090248413204</v>
      </c>
      <c r="H11" s="9">
        <f t="shared" si="0"/>
        <v>1.7816974327846606</v>
      </c>
      <c r="I11" s="8">
        <f t="shared" ref="I11:K11" si="4">D11*10^-6/$N$3*10^6</f>
        <v>1.3335951726354125</v>
      </c>
      <c r="J11" s="8">
        <f t="shared" si="4"/>
        <v>0.63371229363310355</v>
      </c>
      <c r="K11" s="8">
        <f t="shared" si="4"/>
        <v>1.6966861944661408E-2</v>
      </c>
    </row>
    <row r="12" spans="1:17" x14ac:dyDescent="0.2">
      <c r="C12">
        <v>24.8</v>
      </c>
      <c r="H12" s="9">
        <f t="shared" si="0"/>
        <v>0.88549291248616413</v>
      </c>
      <c r="I12" s="8"/>
      <c r="J12" s="8"/>
      <c r="K12" s="8"/>
    </row>
    <row r="13" spans="1:17" x14ac:dyDescent="0.2">
      <c r="A13" s="6">
        <v>44363</v>
      </c>
      <c r="B13" s="7" t="s">
        <v>6</v>
      </c>
      <c r="C13">
        <v>42</v>
      </c>
      <c r="D13">
        <v>50.65</v>
      </c>
      <c r="E13">
        <v>12.232947314527291</v>
      </c>
      <c r="F13">
        <v>0.24151919673301661</v>
      </c>
      <c r="H13" s="9">
        <f t="shared" si="0"/>
        <v>1.4996250937265683</v>
      </c>
      <c r="I13" s="8">
        <f t="shared" ref="I13:K13" si="5">D13*10^-6/$N$3*10^6</f>
        <v>1.8084764523154924</v>
      </c>
      <c r="J13" s="8">
        <f t="shared" si="5"/>
        <v>0.43678178007381335</v>
      </c>
      <c r="K13" s="8">
        <f t="shared" si="5"/>
        <v>8.6235297151789399E-3</v>
      </c>
    </row>
    <row r="14" spans="1:17" x14ac:dyDescent="0.2">
      <c r="C14">
        <v>59.3</v>
      </c>
      <c r="H14" s="9">
        <f t="shared" si="0"/>
        <v>2.1173278109044165</v>
      </c>
      <c r="I14" s="8"/>
      <c r="J14" s="8"/>
      <c r="K14" s="8"/>
    </row>
    <row r="15" spans="1:17" x14ac:dyDescent="0.2">
      <c r="A15" s="6">
        <v>44384</v>
      </c>
      <c r="B15" s="7" t="s">
        <v>6</v>
      </c>
      <c r="C15">
        <v>56.2</v>
      </c>
      <c r="D15">
        <v>48.95</v>
      </c>
      <c r="E15">
        <v>10.253048327204938</v>
      </c>
      <c r="F15">
        <v>0.209459618533298</v>
      </c>
      <c r="H15" s="9">
        <f t="shared" si="0"/>
        <v>2.0066411968436459</v>
      </c>
      <c r="I15" s="8">
        <f t="shared" ref="I15:K15" si="6">D15*10^-6/$N$3*10^6</f>
        <v>1.747777341378941</v>
      </c>
      <c r="J15" s="8">
        <f t="shared" si="6"/>
        <v>0.36608877520637473</v>
      </c>
      <c r="K15" s="8">
        <f t="shared" si="6"/>
        <v>7.4788309541649585E-3</v>
      </c>
    </row>
    <row r="16" spans="1:17" x14ac:dyDescent="0.2">
      <c r="C16">
        <v>41.7</v>
      </c>
      <c r="H16" s="9">
        <f t="shared" si="0"/>
        <v>1.4889134859142359</v>
      </c>
      <c r="I16" s="8"/>
      <c r="J16" s="8"/>
      <c r="K16" s="8"/>
    </row>
    <row r="17" spans="1:11" x14ac:dyDescent="0.2">
      <c r="A17" s="6">
        <v>44391</v>
      </c>
      <c r="B17" s="7" t="s">
        <v>6</v>
      </c>
      <c r="C17">
        <v>57</v>
      </c>
      <c r="D17">
        <v>47.6</v>
      </c>
      <c r="E17">
        <v>13.293607486307069</v>
      </c>
      <c r="F17">
        <v>0.27927746819972832</v>
      </c>
      <c r="H17" s="9">
        <f t="shared" si="0"/>
        <v>2.0352054843431997</v>
      </c>
      <c r="I17" s="8">
        <f t="shared" ref="I17:K17" si="7">D17*10^-6/$N$3*10^6</f>
        <v>1.6995751062234441</v>
      </c>
      <c r="J17" s="8">
        <f t="shared" si="7"/>
        <v>0.47465303268136777</v>
      </c>
      <c r="K17" s="8">
        <f t="shared" si="7"/>
        <v>9.9717023672556259E-3</v>
      </c>
    </row>
    <row r="18" spans="1:11" x14ac:dyDescent="0.2">
      <c r="C18">
        <v>38.200000000000003</v>
      </c>
      <c r="H18" s="9">
        <f t="shared" si="0"/>
        <v>1.3639447281036883</v>
      </c>
      <c r="I18" s="8"/>
      <c r="J18" s="8"/>
      <c r="K18" s="8"/>
    </row>
    <row r="19" spans="1:11" x14ac:dyDescent="0.2">
      <c r="A19" s="6">
        <v>44398</v>
      </c>
      <c r="B19" s="7" t="s">
        <v>6</v>
      </c>
      <c r="C19">
        <v>35.5</v>
      </c>
      <c r="D19">
        <v>41.8</v>
      </c>
      <c r="E19">
        <v>8.909545442950531</v>
      </c>
      <c r="F19">
        <v>0.21314702016628065</v>
      </c>
      <c r="H19" s="9">
        <f t="shared" si="0"/>
        <v>1.2675402577926944</v>
      </c>
      <c r="I19" s="8">
        <f t="shared" ref="I19:K19" si="8">D19*10^-6/$N$3*10^6</f>
        <v>1.4924840218516797</v>
      </c>
      <c r="J19" s="8">
        <f t="shared" si="8"/>
        <v>0.31811852190347167</v>
      </c>
      <c r="K19" s="8">
        <f t="shared" si="8"/>
        <v>7.6104909546285075E-3</v>
      </c>
    </row>
    <row r="20" spans="1:11" x14ac:dyDescent="0.2">
      <c r="C20">
        <v>48.1</v>
      </c>
      <c r="H20" s="9">
        <f t="shared" si="0"/>
        <v>1.717427785910665</v>
      </c>
      <c r="I20" s="8"/>
      <c r="J20" s="8"/>
      <c r="K20" s="8"/>
    </row>
    <row r="21" spans="1:11" x14ac:dyDescent="0.2">
      <c r="A21" s="6">
        <v>44405</v>
      </c>
      <c r="B21" s="7" t="s">
        <v>6</v>
      </c>
      <c r="C21">
        <v>43.7</v>
      </c>
      <c r="D21">
        <v>32.900000000000006</v>
      </c>
      <c r="E21">
        <v>15.273506473629418</v>
      </c>
      <c r="F21">
        <v>0.46424031834739865</v>
      </c>
      <c r="H21" s="9">
        <f t="shared" si="0"/>
        <v>1.5603242046631196</v>
      </c>
      <c r="I21" s="8">
        <f t="shared" ref="I21:K21" si="9">D21*10^-6/$N$3*10^6</f>
        <v>1.1747063234191455</v>
      </c>
      <c r="J21" s="8">
        <f t="shared" si="9"/>
        <v>0.54534603754880617</v>
      </c>
      <c r="K21" s="8">
        <f t="shared" si="9"/>
        <v>1.6575867402699274E-2</v>
      </c>
    </row>
    <row r="22" spans="1:11" x14ac:dyDescent="0.2">
      <c r="C22">
        <v>22.1</v>
      </c>
      <c r="H22" s="9">
        <f t="shared" si="0"/>
        <v>0.78908844217517049</v>
      </c>
      <c r="I22" s="8"/>
      <c r="J22" s="8"/>
      <c r="K22" s="8"/>
    </row>
    <row r="23" spans="1:11" x14ac:dyDescent="0.2">
      <c r="A23" s="6">
        <v>44412</v>
      </c>
      <c r="B23" s="7" t="s">
        <v>6</v>
      </c>
      <c r="C23">
        <v>24.1</v>
      </c>
      <c r="D23">
        <v>28.45</v>
      </c>
      <c r="E23">
        <v>6.1518289963229842</v>
      </c>
      <c r="F23">
        <v>0.2162330051431629</v>
      </c>
      <c r="H23" s="9">
        <f t="shared" si="0"/>
        <v>0.86049916092405465</v>
      </c>
      <c r="I23" s="8">
        <f t="shared" ref="I23:K23" si="10">D23*10^-6/$N$3*10^6</f>
        <v>1.0158174742028776</v>
      </c>
      <c r="J23" s="8">
        <f t="shared" si="10"/>
        <v>0.2196532651238256</v>
      </c>
      <c r="K23" s="8">
        <f t="shared" si="10"/>
        <v>7.7206771572522169E-3</v>
      </c>
    </row>
    <row r="24" spans="1:11" x14ac:dyDescent="0.2">
      <c r="C24">
        <v>32.799999999999997</v>
      </c>
      <c r="H24" s="9">
        <f t="shared" si="0"/>
        <v>1.1711357874817008</v>
      </c>
      <c r="I24" s="8"/>
      <c r="J24" s="8"/>
      <c r="K24" s="8"/>
    </row>
    <row r="25" spans="1:11" x14ac:dyDescent="0.2">
      <c r="A25" s="6">
        <v>44420</v>
      </c>
      <c r="B25" s="7" t="s">
        <v>6</v>
      </c>
      <c r="C25">
        <v>29.9</v>
      </c>
      <c r="D25">
        <v>49.25</v>
      </c>
      <c r="E25">
        <v>27.365032431919378</v>
      </c>
      <c r="F25">
        <v>0.55563517628262693</v>
      </c>
      <c r="H25" s="9">
        <f t="shared" si="0"/>
        <v>1.0675902452958188</v>
      </c>
      <c r="I25" s="8">
        <f t="shared" ref="I25:K25" si="11">D25*10^-6/$N$3*10^6</f>
        <v>1.7584889491912734</v>
      </c>
      <c r="J25" s="8">
        <f t="shared" si="11"/>
        <v>0.97707831727494476</v>
      </c>
      <c r="K25" s="8">
        <f t="shared" si="11"/>
        <v>1.983915365025268E-2</v>
      </c>
    </row>
    <row r="26" spans="1:11" x14ac:dyDescent="0.2">
      <c r="C26">
        <v>68.599999999999994</v>
      </c>
      <c r="H26" s="9">
        <f t="shared" si="0"/>
        <v>2.449387653086728</v>
      </c>
      <c r="I26" s="8"/>
      <c r="J26" s="8"/>
      <c r="K26" s="8"/>
    </row>
    <row r="27" spans="1:11" x14ac:dyDescent="0.2">
      <c r="A27" s="6">
        <v>44426</v>
      </c>
      <c r="B27" s="7" t="s">
        <v>6</v>
      </c>
      <c r="C27">
        <v>31.6</v>
      </c>
      <c r="D27">
        <v>36.799999999999997</v>
      </c>
      <c r="E27">
        <v>7.3539105243401206</v>
      </c>
      <c r="F27">
        <v>0.19983452511793809</v>
      </c>
      <c r="H27" s="9">
        <f t="shared" si="0"/>
        <v>1.1282893562323706</v>
      </c>
      <c r="I27" s="8">
        <f t="shared" ref="I27:K27" si="12">D27*10^-6/$N$3*10^6</f>
        <v>1.3139572249794691</v>
      </c>
      <c r="J27" s="8">
        <f t="shared" si="12"/>
        <v>0.262574018079056</v>
      </c>
      <c r="K27" s="8">
        <f t="shared" si="12"/>
        <v>7.1351635347569565E-3</v>
      </c>
    </row>
    <row r="28" spans="1:11" x14ac:dyDescent="0.2">
      <c r="C28">
        <v>42</v>
      </c>
      <c r="H28" s="9">
        <f t="shared" si="0"/>
        <v>1.4996250937265683</v>
      </c>
      <c r="I28" s="8"/>
      <c r="J28" s="8"/>
      <c r="K28" s="8"/>
    </row>
    <row r="29" spans="1:11" x14ac:dyDescent="0.2">
      <c r="A29" s="6">
        <v>44432</v>
      </c>
      <c r="B29" s="7" t="s">
        <v>6</v>
      </c>
      <c r="C29">
        <v>39.4</v>
      </c>
      <c r="D29">
        <v>37.65</v>
      </c>
      <c r="E29">
        <v>2.4748737341529163</v>
      </c>
      <c r="F29">
        <v>6.5733698118271358E-2</v>
      </c>
      <c r="H29" s="9">
        <f t="shared" si="0"/>
        <v>1.4067911593530187</v>
      </c>
      <c r="I29" s="8">
        <f t="shared" ref="I29:K29" si="13">D29*10^-6/$N$3*10^6</f>
        <v>1.3443067804477449</v>
      </c>
      <c r="J29" s="8">
        <f t="shared" si="13"/>
        <v>8.8366256084297351E-2</v>
      </c>
      <c r="K29" s="8">
        <f t="shared" si="13"/>
        <v>2.3470453143239673E-3</v>
      </c>
    </row>
    <row r="30" spans="1:11" x14ac:dyDescent="0.2">
      <c r="C30">
        <v>35.9</v>
      </c>
      <c r="H30" s="9">
        <f t="shared" si="0"/>
        <v>1.2818224015424715</v>
      </c>
      <c r="I30" s="8"/>
      <c r="J30" s="8"/>
      <c r="K30" s="8"/>
    </row>
    <row r="31" spans="1:11" x14ac:dyDescent="0.2">
      <c r="A31" s="6">
        <v>44439</v>
      </c>
      <c r="B31" s="7" t="s">
        <v>6</v>
      </c>
      <c r="C31">
        <v>45.5</v>
      </c>
      <c r="D31">
        <v>43.5</v>
      </c>
      <c r="E31">
        <v>2.8284271247461903</v>
      </c>
      <c r="F31">
        <v>6.5021313212556095E-2</v>
      </c>
      <c r="H31" s="9">
        <f t="shared" si="0"/>
        <v>1.6245938515371154</v>
      </c>
      <c r="I31" s="8">
        <f t="shared" ref="I31:K31" si="14">D31*10^-6/$N$3*10^6</f>
        <v>1.5531831327882315</v>
      </c>
      <c r="J31" s="8">
        <f t="shared" si="14"/>
        <v>0.1009900069534827</v>
      </c>
      <c r="K31" s="8">
        <f t="shared" si="14"/>
        <v>2.3216093552524755E-3</v>
      </c>
    </row>
    <row r="32" spans="1:11" x14ac:dyDescent="0.2">
      <c r="C32">
        <v>41.5</v>
      </c>
      <c r="H32" s="9">
        <f t="shared" si="0"/>
        <v>1.4817724140393473</v>
      </c>
      <c r="I32" s="8"/>
      <c r="J32" s="8"/>
      <c r="K32" s="8"/>
    </row>
    <row r="33" spans="1:11" x14ac:dyDescent="0.2">
      <c r="A33" s="6">
        <v>44447</v>
      </c>
      <c r="B33" s="7" t="s">
        <v>6</v>
      </c>
      <c r="C33">
        <v>55.3</v>
      </c>
      <c r="D33">
        <v>48.25</v>
      </c>
      <c r="E33">
        <v>9.9702056147303075</v>
      </c>
      <c r="F33">
        <v>0.20663638579751933</v>
      </c>
      <c r="H33" s="9">
        <f t="shared" si="0"/>
        <v>1.9745063734066484</v>
      </c>
      <c r="I33" s="8">
        <f t="shared" ref="I33:K33" si="15">D33*10^-6/$N$3*10^6</f>
        <v>1.7227835898168316</v>
      </c>
      <c r="J33" s="8">
        <f t="shared" si="15"/>
        <v>0.35598977451102609</v>
      </c>
      <c r="K33" s="8">
        <f t="shared" si="15"/>
        <v>7.3780264147362924E-3</v>
      </c>
    </row>
    <row r="34" spans="1:11" x14ac:dyDescent="0.2">
      <c r="C34">
        <v>41.2</v>
      </c>
      <c r="H34" s="9">
        <f t="shared" si="0"/>
        <v>1.4710608062270145</v>
      </c>
      <c r="I34" s="8"/>
      <c r="J34" s="8"/>
      <c r="K34" s="8"/>
    </row>
    <row r="35" spans="1:11" x14ac:dyDescent="0.2">
      <c r="A35" s="6">
        <v>44455</v>
      </c>
      <c r="B35" s="7" t="s">
        <v>6</v>
      </c>
      <c r="C35">
        <v>55.1</v>
      </c>
      <c r="D35">
        <v>52.8</v>
      </c>
      <c r="E35">
        <v>3.2526911934581193</v>
      </c>
      <c r="F35">
        <v>6.1603999876100747E-2</v>
      </c>
      <c r="H35" s="9">
        <f t="shared" si="0"/>
        <v>1.9673653015317598</v>
      </c>
      <c r="I35" s="8">
        <f t="shared" ref="I35:K35" si="16">D35*10^-6/$N$3*10^6</f>
        <v>1.8852429749705428</v>
      </c>
      <c r="J35" s="8">
        <f t="shared" si="16"/>
        <v>0.11613850799650512</v>
      </c>
      <c r="K35" s="8">
        <f t="shared" si="16"/>
        <v>2.1995929544792641E-3</v>
      </c>
    </row>
    <row r="36" spans="1:11" x14ac:dyDescent="0.2">
      <c r="C36">
        <v>50.5</v>
      </c>
      <c r="H36" s="9">
        <f t="shared" si="0"/>
        <v>1.8031206484093263</v>
      </c>
      <c r="I36" s="8"/>
      <c r="J36" s="8"/>
      <c r="K36" s="8"/>
    </row>
    <row r="37" spans="1:11" x14ac:dyDescent="0.2">
      <c r="A37" s="6">
        <v>44461</v>
      </c>
      <c r="B37" s="7" t="s">
        <v>6</v>
      </c>
      <c r="C37">
        <v>35.4</v>
      </c>
      <c r="D37">
        <v>49.05</v>
      </c>
      <c r="E37">
        <v>19.304015126392784</v>
      </c>
      <c r="F37">
        <v>0.39355790267875201</v>
      </c>
      <c r="H37" s="9">
        <f t="shared" si="0"/>
        <v>1.2639697218552506</v>
      </c>
      <c r="I37" s="8">
        <f t="shared" ref="I37:K37" si="17">D37*10^-6/$N$3*10^6</f>
        <v>1.7513478773163849</v>
      </c>
      <c r="J37" s="8">
        <f t="shared" si="17"/>
        <v>0.68925679745752066</v>
      </c>
      <c r="K37" s="8">
        <f t="shared" si="17"/>
        <v>1.4052126349796551E-2</v>
      </c>
    </row>
    <row r="38" spans="1:11" x14ac:dyDescent="0.2">
      <c r="C38">
        <v>62.7</v>
      </c>
      <c r="H38" s="9">
        <f t="shared" si="0"/>
        <v>2.23872603277752</v>
      </c>
      <c r="I38" s="8"/>
      <c r="J38" s="8"/>
      <c r="K38" s="8"/>
    </row>
    <row r="39" spans="1:11" x14ac:dyDescent="0.2">
      <c r="A39" s="6">
        <v>44469</v>
      </c>
      <c r="B39" s="7" t="s">
        <v>6</v>
      </c>
      <c r="C39">
        <v>48.4</v>
      </c>
      <c r="D39">
        <v>51.099999999999994</v>
      </c>
      <c r="E39">
        <v>3.8183766184073553</v>
      </c>
      <c r="F39">
        <v>7.4723612884684071E-2</v>
      </c>
      <c r="H39" s="9">
        <f t="shared" si="0"/>
        <v>1.7281393937229976</v>
      </c>
      <c r="I39" s="8">
        <f t="shared" ref="I39:K39" si="18">D39*10^-6/$N$3*10^6</f>
        <v>1.8245438640339913</v>
      </c>
      <c r="J39" s="8">
        <f t="shared" si="18"/>
        <v>0.1363365093872016</v>
      </c>
      <c r="K39" s="8">
        <f t="shared" si="18"/>
        <v>2.6680334518043368E-3</v>
      </c>
    </row>
    <row r="40" spans="1:11" x14ac:dyDescent="0.2">
      <c r="C40">
        <v>53.8</v>
      </c>
      <c r="H40" s="9">
        <f t="shared" si="0"/>
        <v>1.9209483343449849</v>
      </c>
      <c r="I40" s="8"/>
      <c r="J40" s="8"/>
      <c r="K40" s="8"/>
    </row>
    <row r="41" spans="1:11" x14ac:dyDescent="0.2">
      <c r="A41" s="6">
        <v>44477</v>
      </c>
      <c r="B41" s="7" t="s">
        <v>6</v>
      </c>
      <c r="C41">
        <v>37.1</v>
      </c>
      <c r="D41">
        <v>36.900000000000006</v>
      </c>
      <c r="E41">
        <v>0.28284271247461801</v>
      </c>
      <c r="F41">
        <v>7.6651141592037385E-3</v>
      </c>
      <c r="H41" s="9">
        <f t="shared" si="0"/>
        <v>1.3246688327918019</v>
      </c>
      <c r="I41" s="8">
        <f t="shared" ref="I41:K41" si="19">D41*10^-6/$N$3*10^6</f>
        <v>1.3175277609169136</v>
      </c>
      <c r="J41" s="8">
        <f t="shared" si="19"/>
        <v>1.0099000695348232E-2</v>
      </c>
      <c r="K41" s="8">
        <f t="shared" si="19"/>
        <v>2.7368565570049408E-4</v>
      </c>
    </row>
    <row r="42" spans="1:11" x14ac:dyDescent="0.2">
      <c r="C42">
        <v>36.700000000000003</v>
      </c>
      <c r="H42" s="9">
        <f t="shared" si="0"/>
        <v>1.3103866890420253</v>
      </c>
      <c r="I42" s="8"/>
      <c r="J42" s="8"/>
      <c r="K42" s="8"/>
    </row>
    <row r="43" spans="1:11" x14ac:dyDescent="0.2">
      <c r="A43" s="6">
        <v>44488</v>
      </c>
      <c r="B43" s="7" t="s">
        <v>6</v>
      </c>
      <c r="C43">
        <v>44</v>
      </c>
      <c r="D43">
        <v>55.85</v>
      </c>
      <c r="E43">
        <v>16.758430714121157</v>
      </c>
      <c r="F43">
        <v>0.30006142728954621</v>
      </c>
      <c r="H43" s="9">
        <f t="shared" si="0"/>
        <v>1.5710358124754524</v>
      </c>
      <c r="I43" s="8">
        <f t="shared" ref="I43:K43" si="20">D43*10^-6/$N$3*10^6</f>
        <v>1.9941443210625913</v>
      </c>
      <c r="J43" s="8">
        <f t="shared" si="20"/>
        <v>0.59836579119938427</v>
      </c>
      <c r="K43" s="8">
        <f t="shared" si="20"/>
        <v>1.0713801095781275E-2</v>
      </c>
    </row>
    <row r="44" spans="1:11" x14ac:dyDescent="0.2">
      <c r="C44">
        <v>67.7</v>
      </c>
      <c r="H44" s="9">
        <f t="shared" si="0"/>
        <v>2.4172528296497306</v>
      </c>
      <c r="I44" s="8"/>
      <c r="J44" s="8"/>
      <c r="K44" s="8"/>
    </row>
    <row r="45" spans="1:11" x14ac:dyDescent="0.2">
      <c r="A45" s="6">
        <v>44504</v>
      </c>
      <c r="B45" s="7" t="s">
        <v>6</v>
      </c>
      <c r="C45">
        <v>37.799999999999997</v>
      </c>
      <c r="D45">
        <v>45.45</v>
      </c>
      <c r="E45">
        <v>10.818733752154138</v>
      </c>
      <c r="F45">
        <v>0.23803594614200521</v>
      </c>
      <c r="H45" s="9">
        <f t="shared" si="0"/>
        <v>1.3496625843539114</v>
      </c>
      <c r="I45" s="8">
        <f t="shared" ref="I45:K45" si="21">D45*10^-6/$N$3*10^6</f>
        <v>1.6228085835683934</v>
      </c>
      <c r="J45" s="8">
        <f t="shared" si="21"/>
        <v>0.38628677659706995</v>
      </c>
      <c r="K45" s="8">
        <f t="shared" si="21"/>
        <v>8.4991590010356395E-3</v>
      </c>
    </row>
    <row r="46" spans="1:11" x14ac:dyDescent="0.2">
      <c r="C46">
        <v>53.1</v>
      </c>
      <c r="H46" s="9">
        <f t="shared" si="0"/>
        <v>1.8959545827828754</v>
      </c>
      <c r="I46" s="8"/>
      <c r="J46" s="8"/>
      <c r="K46" s="8"/>
    </row>
    <row r="47" spans="1:11" x14ac:dyDescent="0.2">
      <c r="A47" s="6">
        <v>44516</v>
      </c>
      <c r="B47" s="7" t="s">
        <v>6</v>
      </c>
      <c r="C47">
        <v>56.5</v>
      </c>
      <c r="D47">
        <v>45.85</v>
      </c>
      <c r="E47">
        <v>15.06137443927344</v>
      </c>
      <c r="F47">
        <v>0.32849235418262679</v>
      </c>
      <c r="H47" s="9">
        <f>C47*10^-6/$N$3*10^6</f>
        <v>2.0173528046559785</v>
      </c>
      <c r="I47" s="8">
        <f t="shared" ref="I47:K47" si="22">D47*10^-6/$N$3*10^6</f>
        <v>1.6370907273181703</v>
      </c>
      <c r="J47" s="8">
        <f t="shared" si="22"/>
        <v>0.53777178702729456</v>
      </c>
      <c r="K47" s="8">
        <f t="shared" si="22"/>
        <v>1.1728937557847209E-2</v>
      </c>
    </row>
    <row r="48" spans="1:11" x14ac:dyDescent="0.2">
      <c r="C48">
        <v>35.200000000000003</v>
      </c>
      <c r="H48" s="9">
        <f t="shared" si="0"/>
        <v>1.256828649980362</v>
      </c>
      <c r="I48" s="8"/>
      <c r="J48" s="8"/>
      <c r="K48" s="8"/>
    </row>
    <row r="49" spans="1:11" x14ac:dyDescent="0.2">
      <c r="A49" s="1">
        <v>44651</v>
      </c>
      <c r="B49" t="s">
        <v>6</v>
      </c>
      <c r="C49">
        <v>64.400000000000006</v>
      </c>
      <c r="D49">
        <v>63.300000000000004</v>
      </c>
      <c r="E49">
        <v>1.5556349186104066</v>
      </c>
      <c r="F49">
        <v>2.4575591131286042E-2</v>
      </c>
      <c r="H49" s="9">
        <f t="shared" ref="H49:H82" si="23">C49*10^-6/$N$3*10^6</f>
        <v>2.2994251437140716</v>
      </c>
      <c r="I49" s="8">
        <f t="shared" ref="I49:I82" si="24">D49*10^-6/$N$3*10^6</f>
        <v>2.2601492484021852</v>
      </c>
      <c r="J49" s="8">
        <f t="shared" ref="J49:J82" si="25">E49*10^-6/$N$3*10^6</f>
        <v>5.5544503824415559E-2</v>
      </c>
      <c r="K49" s="8">
        <f t="shared" ref="K49:K82" si="26">F49*10^-6/$N$3*10^6</f>
        <v>8.7748031318192021E-4</v>
      </c>
    </row>
    <row r="50" spans="1:11" x14ac:dyDescent="0.2">
      <c r="C50">
        <v>62.2</v>
      </c>
      <c r="H50" s="9">
        <f t="shared" si="23"/>
        <v>2.2208733530902984</v>
      </c>
      <c r="I50" s="8"/>
      <c r="J50" s="8"/>
      <c r="K50" s="8"/>
    </row>
    <row r="51" spans="1:11" x14ac:dyDescent="0.2">
      <c r="A51" s="1">
        <v>44657</v>
      </c>
      <c r="B51" t="s">
        <v>6</v>
      </c>
      <c r="C51">
        <v>61.5</v>
      </c>
      <c r="D51">
        <v>59</v>
      </c>
      <c r="E51">
        <v>3.5355339059327378</v>
      </c>
      <c r="F51">
        <v>5.9924303490385383E-2</v>
      </c>
      <c r="H51" s="9">
        <f t="shared" si="23"/>
        <v>2.1958796015281892</v>
      </c>
      <c r="I51" s="8">
        <f t="shared" ref="I51:I82" si="27">D51*10^-6/$N$3*10^6</f>
        <v>2.1066162030920839</v>
      </c>
      <c r="J51" s="8">
        <f t="shared" ref="J51:J82" si="28">E51*10^-6/$N$3*10^6</f>
        <v>0.12623750869185338</v>
      </c>
      <c r="K51" s="8">
        <f t="shared" ref="K51:K82" si="29">F51*10^-6/$N$3*10^6</f>
        <v>2.1396187913873457E-3</v>
      </c>
    </row>
    <row r="52" spans="1:11" x14ac:dyDescent="0.2">
      <c r="C52">
        <v>56.5</v>
      </c>
      <c r="H52" s="9">
        <f t="shared" si="23"/>
        <v>2.0173528046559785</v>
      </c>
      <c r="I52" s="8"/>
      <c r="J52" s="8"/>
      <c r="K52" s="8"/>
    </row>
    <row r="53" spans="1:11" x14ac:dyDescent="0.2">
      <c r="A53" s="1">
        <v>44679</v>
      </c>
      <c r="B53" t="s">
        <v>6</v>
      </c>
      <c r="C53">
        <v>50.7</v>
      </c>
      <c r="D53">
        <v>56.900000000000006</v>
      </c>
      <c r="E53">
        <v>8.7681240867131436</v>
      </c>
      <c r="F53">
        <v>0.1540970841250113</v>
      </c>
      <c r="H53" s="9">
        <f t="shared" si="23"/>
        <v>1.8102617202842146</v>
      </c>
      <c r="I53" s="8">
        <f t="shared" ref="I53:I82" si="30">D53*10^-6/$N$3*10^6</f>
        <v>2.0316349484057556</v>
      </c>
      <c r="J53" s="8">
        <f t="shared" ref="J53:J82" si="31">E53*10^-6/$N$3*10^6</f>
        <v>0.31306902155579475</v>
      </c>
      <c r="K53" s="8">
        <f t="shared" ref="K53:K82" si="32">F53*10^-6/$N$3*10^6</f>
        <v>5.502091767237165E-3</v>
      </c>
    </row>
    <row r="54" spans="1:11" x14ac:dyDescent="0.2">
      <c r="C54">
        <v>63.1</v>
      </c>
      <c r="H54" s="9">
        <f t="shared" si="23"/>
        <v>2.2530081765272967</v>
      </c>
      <c r="I54" s="8"/>
      <c r="J54" s="8"/>
      <c r="K54" s="8"/>
    </row>
    <row r="55" spans="1:11" x14ac:dyDescent="0.2">
      <c r="A55" s="1">
        <v>44699</v>
      </c>
      <c r="B55" t="s">
        <v>6</v>
      </c>
      <c r="C55">
        <v>67.599999999999994</v>
      </c>
      <c r="D55">
        <v>61.5</v>
      </c>
      <c r="E55">
        <v>8.626702730475877</v>
      </c>
      <c r="F55">
        <v>0.14027158911342891</v>
      </c>
      <c r="H55" s="9">
        <f t="shared" si="23"/>
        <v>2.4136822937122857</v>
      </c>
      <c r="I55" s="8">
        <f t="shared" ref="I55:I82" si="33">D55*10^-6/$N$3*10^6</f>
        <v>2.1958796015281892</v>
      </c>
      <c r="J55" s="8">
        <f t="shared" ref="J55:J82" si="34">E55*10^-6/$N$3*10^6</f>
        <v>0.30801952120812209</v>
      </c>
      <c r="K55" s="8">
        <f t="shared" ref="K55:K82" si="35">F55*10^-6/$N$3*10^6</f>
        <v>5.0084474993190593E-3</v>
      </c>
    </row>
    <row r="56" spans="1:11" x14ac:dyDescent="0.2">
      <c r="C56">
        <v>55.4</v>
      </c>
      <c r="H56" s="9">
        <f t="shared" si="23"/>
        <v>1.9780769093440924</v>
      </c>
      <c r="I56" s="8"/>
      <c r="J56" s="8"/>
      <c r="K56" s="8"/>
    </row>
    <row r="57" spans="1:11" x14ac:dyDescent="0.2">
      <c r="A57" s="1">
        <v>44713</v>
      </c>
      <c r="B57" t="s">
        <v>6</v>
      </c>
      <c r="C57">
        <v>48</v>
      </c>
      <c r="D57">
        <v>47.65</v>
      </c>
      <c r="E57">
        <v>0.49497474683058529</v>
      </c>
      <c r="F57">
        <v>1.0387717666958769E-2</v>
      </c>
      <c r="H57" s="9">
        <f t="shared" si="23"/>
        <v>1.713857249973221</v>
      </c>
      <c r="I57" s="8">
        <f t="shared" ref="I57:I82" si="36">D57*10^-6/$N$3*10^6</f>
        <v>1.7013603741921661</v>
      </c>
      <c r="J57" s="8">
        <f t="shared" ref="J57:J82" si="37">E57*10^-6/$N$3*10^6</f>
        <v>1.7673251216859545E-2</v>
      </c>
      <c r="K57" s="8">
        <f t="shared" ref="K57:K82" si="38">F57*10^-6/$N$3*10^6</f>
        <v>3.7089719237900408E-4</v>
      </c>
    </row>
    <row r="58" spans="1:11" x14ac:dyDescent="0.2">
      <c r="C58">
        <v>47.3</v>
      </c>
      <c r="H58" s="9">
        <f t="shared" si="23"/>
        <v>1.6888634984111115</v>
      </c>
      <c r="I58" s="8"/>
      <c r="J58" s="8"/>
      <c r="K58" s="8"/>
    </row>
    <row r="59" spans="1:11" x14ac:dyDescent="0.2">
      <c r="A59" s="1">
        <v>44720</v>
      </c>
      <c r="B59" t="s">
        <v>6</v>
      </c>
      <c r="C59">
        <v>61.6</v>
      </c>
      <c r="D59">
        <v>57.35</v>
      </c>
      <c r="E59">
        <v>6.0104076400856536</v>
      </c>
      <c r="F59">
        <v>0.10480222563357722</v>
      </c>
      <c r="H59" s="9">
        <f t="shared" si="23"/>
        <v>2.1994501374656332</v>
      </c>
      <c r="I59" s="8">
        <f t="shared" ref="I59:I82" si="39">D59*10^-6/$N$3*10^6</f>
        <v>2.0477023601242546</v>
      </c>
      <c r="J59" s="8">
        <f t="shared" ref="J59:J82" si="40">E59*10^-6/$N$3*10^6</f>
        <v>0.2146037647761507</v>
      </c>
      <c r="K59" s="8">
        <f t="shared" ref="K59:K82" si="41">F59*10^-6/$N$3*10^6</f>
        <v>3.7420011294882426E-3</v>
      </c>
    </row>
    <row r="60" spans="1:11" x14ac:dyDescent="0.2">
      <c r="C60">
        <v>53.1</v>
      </c>
      <c r="H60" s="9">
        <f t="shared" si="23"/>
        <v>1.8959545827828754</v>
      </c>
      <c r="I60" s="8"/>
      <c r="J60" s="8"/>
      <c r="K60" s="8"/>
    </row>
    <row r="61" spans="1:11" x14ac:dyDescent="0.2">
      <c r="A61" s="1">
        <v>44726</v>
      </c>
      <c r="B61" t="s">
        <v>6</v>
      </c>
      <c r="C61">
        <v>34.9</v>
      </c>
      <c r="D61">
        <v>35</v>
      </c>
      <c r="E61">
        <v>0.14142135623731153</v>
      </c>
      <c r="F61">
        <v>4.0406101782089008E-3</v>
      </c>
      <c r="H61" s="9">
        <f t="shared" si="23"/>
        <v>1.2461170421680292</v>
      </c>
      <c r="I61" s="8">
        <f t="shared" ref="I61:I82" si="42">D61*10^-6/$N$3*10^6</f>
        <v>1.2496875781054735</v>
      </c>
      <c r="J61" s="8">
        <f t="shared" ref="J61:J82" si="43">E61*10^-6/$N$3*10^6</f>
        <v>5.0495003476742073E-3</v>
      </c>
      <c r="K61" s="8">
        <f t="shared" ref="K61:K82" si="44">F61*10^-6/$N$3*10^6</f>
        <v>1.4427143850497735E-4</v>
      </c>
    </row>
    <row r="62" spans="1:11" x14ac:dyDescent="0.2">
      <c r="C62">
        <v>35.1</v>
      </c>
      <c r="H62" s="9">
        <f t="shared" si="23"/>
        <v>1.2532581140429178</v>
      </c>
      <c r="I62" s="8"/>
      <c r="J62" s="8"/>
      <c r="K62" s="8"/>
    </row>
    <row r="63" spans="1:11" x14ac:dyDescent="0.2">
      <c r="A63" s="1">
        <v>44735</v>
      </c>
      <c r="B63" t="s">
        <v>6</v>
      </c>
      <c r="C63">
        <v>70.099999999999994</v>
      </c>
      <c r="D63">
        <v>66.949999999999989</v>
      </c>
      <c r="E63">
        <v>4.4547727214752477</v>
      </c>
      <c r="F63">
        <v>6.6538800918226268E-2</v>
      </c>
      <c r="H63" s="9">
        <f t="shared" si="23"/>
        <v>2.502945692148391</v>
      </c>
      <c r="I63" s="8">
        <f t="shared" ref="I63:I82" si="45">D63*10^-6/$N$3*10^6</f>
        <v>2.3904738101188983</v>
      </c>
      <c r="J63" s="8">
        <f t="shared" ref="J63:J82" si="46">E63*10^-6/$N$3*10^6</f>
        <v>0.1590592609517352</v>
      </c>
      <c r="K63" s="8">
        <f t="shared" ref="K63:K82" si="47">F63*10^-6/$N$3*10^6</f>
        <v>2.3757917991297267E-3</v>
      </c>
    </row>
    <row r="64" spans="1:11" x14ac:dyDescent="0.2">
      <c r="C64">
        <v>63.8</v>
      </c>
      <c r="H64" s="9">
        <f t="shared" si="23"/>
        <v>2.2780019280894059</v>
      </c>
      <c r="I64" s="8"/>
      <c r="J64" s="8"/>
      <c r="K64" s="8"/>
    </row>
    <row r="65" spans="1:11" x14ac:dyDescent="0.2">
      <c r="A65" s="1">
        <v>44742</v>
      </c>
      <c r="B65" t="s">
        <v>6</v>
      </c>
      <c r="C65">
        <v>57.9</v>
      </c>
      <c r="D65">
        <v>58.7</v>
      </c>
      <c r="E65">
        <v>1.1313708498984771</v>
      </c>
      <c r="F65">
        <v>1.9273779384982575E-2</v>
      </c>
      <c r="H65" s="9">
        <f t="shared" si="23"/>
        <v>2.0673403077801975</v>
      </c>
      <c r="I65" s="8">
        <f t="shared" ref="I65:I82" si="48">D65*10^-6/$N$3*10^6</f>
        <v>2.0959045952797513</v>
      </c>
      <c r="J65" s="8">
        <f t="shared" ref="J65:J82" si="49">E65*10^-6/$N$3*10^6</f>
        <v>4.0396002781393124E-2</v>
      </c>
      <c r="K65" s="8">
        <f t="shared" ref="K65:K82" si="50">F65*10^-6/$N$3*10^6</f>
        <v>6.8817721944451637E-4</v>
      </c>
    </row>
    <row r="66" spans="1:11" x14ac:dyDescent="0.2">
      <c r="C66">
        <v>59.5</v>
      </c>
      <c r="H66" s="9">
        <f t="shared" si="23"/>
        <v>2.1244688827793046</v>
      </c>
      <c r="I66" s="8"/>
      <c r="J66" s="8"/>
      <c r="K66" s="8"/>
    </row>
    <row r="67" spans="1:11" x14ac:dyDescent="0.2">
      <c r="A67" s="1">
        <v>44748</v>
      </c>
      <c r="B67" t="s">
        <v>6</v>
      </c>
      <c r="C67">
        <v>58.3</v>
      </c>
      <c r="D67">
        <v>58.45</v>
      </c>
      <c r="E67">
        <v>0.21213203435596725</v>
      </c>
      <c r="F67">
        <v>3.6292905792295509E-3</v>
      </c>
      <c r="H67" s="9">
        <f t="shared" si="23"/>
        <v>2.0816224515299746</v>
      </c>
      <c r="I67" s="8">
        <f t="shared" ref="I67:I82" si="51">D67*10^-6/$N$3*10^6</f>
        <v>2.0869782554361409</v>
      </c>
      <c r="J67" s="8">
        <f t="shared" ref="J67:J82" si="52">E67*10^-6/$N$3*10^6</f>
        <v>7.5742505215113092E-3</v>
      </c>
      <c r="K67" s="8">
        <f t="shared" ref="K67:K82" si="53">F67*10^-6/$N$3*10^6</f>
        <v>1.2958512440566826E-4</v>
      </c>
    </row>
    <row r="68" spans="1:11" x14ac:dyDescent="0.2">
      <c r="C68">
        <v>58.6</v>
      </c>
      <c r="H68" s="9">
        <f t="shared" si="23"/>
        <v>2.0923340593423072</v>
      </c>
      <c r="I68" s="8"/>
      <c r="J68" s="8"/>
      <c r="K68" s="8"/>
    </row>
    <row r="69" spans="1:11" x14ac:dyDescent="0.2">
      <c r="A69" s="1">
        <v>44755</v>
      </c>
      <c r="B69" t="s">
        <v>6</v>
      </c>
      <c r="C69">
        <v>44.3</v>
      </c>
      <c r="D69">
        <v>49.25</v>
      </c>
      <c r="E69">
        <v>7.000357133746828</v>
      </c>
      <c r="F69">
        <v>0.14213923114206758</v>
      </c>
      <c r="H69" s="9">
        <f t="shared" si="23"/>
        <v>1.5817474202877848</v>
      </c>
      <c r="I69" s="8">
        <f t="shared" ref="I69:I82" si="54">D69*10^-6/$N$3*10^6</f>
        <v>1.7584889491912734</v>
      </c>
      <c r="J69" s="8">
        <f t="shared" ref="J69:J82" si="55">E69*10^-6/$N$3*10^6</f>
        <v>0.24995026720986993</v>
      </c>
      <c r="K69" s="8">
        <f t="shared" ref="K69:K82" si="56">F69*10^-6/$N$3*10^6</f>
        <v>5.0751323291344155E-3</v>
      </c>
    </row>
    <row r="70" spans="1:11" x14ac:dyDescent="0.2">
      <c r="C70">
        <v>54.2</v>
      </c>
      <c r="H70" s="9">
        <f t="shared" si="23"/>
        <v>1.9352304780947622</v>
      </c>
      <c r="I70" s="8"/>
      <c r="J70" s="8"/>
      <c r="K70" s="8"/>
    </row>
    <row r="71" spans="1:11" x14ac:dyDescent="0.2">
      <c r="A71" s="1">
        <v>44761</v>
      </c>
      <c r="B71" t="s">
        <v>6</v>
      </c>
      <c r="C71">
        <v>49.5</v>
      </c>
      <c r="D71">
        <v>49.6</v>
      </c>
      <c r="E71">
        <v>0.14142135623731153</v>
      </c>
      <c r="F71">
        <v>2.8512370209135387E-3</v>
      </c>
      <c r="H71" s="9">
        <f t="shared" si="23"/>
        <v>1.767415289034884</v>
      </c>
      <c r="I71" s="8">
        <f t="shared" ref="I71:I82" si="57">D71*10^-6/$N$3*10^6</f>
        <v>1.7709858249723283</v>
      </c>
      <c r="J71" s="8">
        <f t="shared" ref="J71:J82" si="58">E71*10^-6/$N$3*10^6</f>
        <v>5.0495003476742073E-3</v>
      </c>
      <c r="K71" s="8">
        <f t="shared" ref="K71:K82" si="59">F71*10^-6/$N$3*10^6</f>
        <v>1.0180444249343157E-4</v>
      </c>
    </row>
    <row r="72" spans="1:11" x14ac:dyDescent="0.2">
      <c r="C72">
        <v>49.7</v>
      </c>
      <c r="H72" s="9">
        <f t="shared" si="23"/>
        <v>1.7745563609097725</v>
      </c>
      <c r="I72" s="8"/>
      <c r="J72" s="8"/>
      <c r="K72" s="8"/>
    </row>
    <row r="73" spans="1:11" x14ac:dyDescent="0.2">
      <c r="A73" s="1">
        <v>44768</v>
      </c>
      <c r="B73" t="s">
        <v>6</v>
      </c>
      <c r="C73">
        <v>33.9</v>
      </c>
      <c r="D73">
        <v>35.799999999999997</v>
      </c>
      <c r="E73">
        <v>2.6870057685088837</v>
      </c>
      <c r="F73">
        <v>7.5056027053320776E-2</v>
      </c>
      <c r="H73" s="9">
        <f t="shared" si="23"/>
        <v>1.2104116827935871</v>
      </c>
      <c r="I73" s="8">
        <f t="shared" ref="I73:I82" si="60">D73*10^-6/$N$3*10^6</f>
        <v>1.278251865605027</v>
      </c>
      <c r="J73" s="8">
        <f t="shared" ref="J73:J82" si="61">E73*10^-6/$N$3*10^6</f>
        <v>9.5940506605808662E-2</v>
      </c>
      <c r="K73" s="8">
        <f t="shared" ref="K73:K82" si="62">F73*10^-6/$N$3*10^6</f>
        <v>2.6799024191566669E-3</v>
      </c>
    </row>
    <row r="74" spans="1:11" x14ac:dyDescent="0.2">
      <c r="C74">
        <v>37.700000000000003</v>
      </c>
      <c r="H74" s="9">
        <f t="shared" si="23"/>
        <v>1.3460920484164673</v>
      </c>
      <c r="I74" s="8"/>
      <c r="J74" s="8"/>
      <c r="K74" s="8"/>
    </row>
    <row r="75" spans="1:11" x14ac:dyDescent="0.2">
      <c r="A75" s="1">
        <v>44775</v>
      </c>
      <c r="B75" t="s">
        <v>6</v>
      </c>
      <c r="C75">
        <v>53.4</v>
      </c>
      <c r="D75">
        <v>51.9</v>
      </c>
      <c r="E75">
        <v>2.1213203435596424</v>
      </c>
      <c r="F75">
        <v>4.0873224346043208E-2</v>
      </c>
      <c r="H75" s="9">
        <f t="shared" si="23"/>
        <v>1.9066661905952083</v>
      </c>
      <c r="I75" s="8">
        <f t="shared" ref="I75:I82" si="63">D75*10^-6/$N$3*10^6</f>
        <v>1.8531081515335448</v>
      </c>
      <c r="J75" s="8">
        <f t="shared" ref="J75:J82" si="64">E75*10^-6/$N$3*10^6</f>
        <v>7.5742505215112027E-2</v>
      </c>
      <c r="K75" s="8">
        <f t="shared" ref="K75:K82" si="65">F75*10^-6/$N$3*10^6</f>
        <v>1.4593931640676688E-3</v>
      </c>
    </row>
    <row r="76" spans="1:11" x14ac:dyDescent="0.2">
      <c r="C76">
        <v>50.4</v>
      </c>
      <c r="H76" s="9">
        <f t="shared" si="23"/>
        <v>1.7995501124718818</v>
      </c>
      <c r="I76" s="8"/>
      <c r="J76" s="8"/>
      <c r="K76" s="8"/>
    </row>
    <row r="77" spans="1:11" x14ac:dyDescent="0.2">
      <c r="A77" s="1">
        <v>44782</v>
      </c>
      <c r="B77" t="s">
        <v>6</v>
      </c>
      <c r="C77">
        <v>60.9</v>
      </c>
      <c r="D77">
        <v>62.900000000000006</v>
      </c>
      <c r="E77">
        <v>2.8284271247461952</v>
      </c>
      <c r="F77">
        <v>4.4967044908524559E-2</v>
      </c>
      <c r="H77" s="9">
        <f t="shared" si="23"/>
        <v>2.174456385903524</v>
      </c>
      <c r="I77" s="8">
        <f t="shared" ref="I77:I82" si="66">D77*10^-6/$N$3*10^6</f>
        <v>2.2458671046524081</v>
      </c>
      <c r="J77" s="8">
        <f t="shared" ref="J77:J82" si="67">E77*10^-6/$N$3*10^6</f>
        <v>0.10099000695348287</v>
      </c>
      <c r="K77" s="8">
        <f t="shared" ref="K77:K82" si="68">F77*10^-6/$N$3*10^6</f>
        <v>1.6055644984655463E-3</v>
      </c>
    </row>
    <row r="78" spans="1:11" x14ac:dyDescent="0.2">
      <c r="C78">
        <v>64.900000000000006</v>
      </c>
      <c r="H78" s="9">
        <f t="shared" si="23"/>
        <v>2.3172778234012927</v>
      </c>
      <c r="I78" s="8"/>
      <c r="J78" s="8"/>
      <c r="K78" s="8"/>
    </row>
    <row r="79" spans="1:11" x14ac:dyDescent="0.2">
      <c r="A79" s="1">
        <v>44789</v>
      </c>
      <c r="B79" t="s">
        <v>6</v>
      </c>
      <c r="C79">
        <v>67.3</v>
      </c>
      <c r="D79">
        <v>60.9</v>
      </c>
      <c r="E79">
        <v>9.0509667991878118</v>
      </c>
      <c r="F79">
        <v>0.14862014448584257</v>
      </c>
      <c r="H79" s="9">
        <f t="shared" si="23"/>
        <v>2.4029706858999536</v>
      </c>
      <c r="I79" s="8">
        <f t="shared" ref="I79:I82" si="69">D79*10^-6/$N$3*10^6</f>
        <v>2.174456385903524</v>
      </c>
      <c r="J79" s="8">
        <f t="shared" ref="J79:J82" si="70">E79*10^-6/$N$3*10^6</f>
        <v>0.32316802225114472</v>
      </c>
      <c r="K79" s="8">
        <f t="shared" ref="K79:K82" si="71">F79*10^-6/$N$3*10^6</f>
        <v>5.306535669148519E-3</v>
      </c>
    </row>
    <row r="80" spans="1:11" x14ac:dyDescent="0.2">
      <c r="C80">
        <v>54.5</v>
      </c>
      <c r="H80" s="9">
        <f t="shared" si="23"/>
        <v>1.9459420859070944</v>
      </c>
      <c r="I80" s="8"/>
      <c r="J80" s="8"/>
      <c r="K80" s="8"/>
    </row>
    <row r="81" spans="1:11" x14ac:dyDescent="0.2">
      <c r="A81" s="1">
        <v>44797</v>
      </c>
      <c r="B81" t="s">
        <v>6</v>
      </c>
      <c r="C81">
        <v>53</v>
      </c>
      <c r="D81">
        <v>61.85</v>
      </c>
      <c r="E81">
        <v>12.515790027001909</v>
      </c>
      <c r="F81">
        <v>0.20235715484239142</v>
      </c>
      <c r="H81" s="9">
        <f t="shared" si="23"/>
        <v>1.8923840468454314</v>
      </c>
      <c r="I81" s="8">
        <f t="shared" ref="I81:I82" si="72">D81*10^-6/$N$3*10^6</f>
        <v>2.208376477309244</v>
      </c>
      <c r="J81" s="8">
        <f t="shared" ref="J81:J82" si="73">E81*10^-6/$N$3*10^6</f>
        <v>0.44688078076916155</v>
      </c>
      <c r="K81" s="8">
        <f t="shared" ref="K81:K82" si="74">F81*10^-6/$N$3*10^6</f>
        <v>7.2252349356372123E-3</v>
      </c>
    </row>
    <row r="82" spans="1:11" x14ac:dyDescent="0.2">
      <c r="C82">
        <v>70.7</v>
      </c>
      <c r="H82" s="9">
        <f t="shared" si="23"/>
        <v>2.5243689077730562</v>
      </c>
      <c r="I82" s="8"/>
      <c r="J82" s="8"/>
      <c r="K82" s="8"/>
    </row>
    <row r="83" spans="1:11" x14ac:dyDescent="0.2">
      <c r="A83" s="1">
        <v>44804</v>
      </c>
      <c r="B83" t="s">
        <v>6</v>
      </c>
      <c r="H83" s="9"/>
      <c r="I83" s="8"/>
      <c r="J83" s="8"/>
      <c r="K83" s="8"/>
    </row>
    <row r="84" spans="1:11" x14ac:dyDescent="0.2">
      <c r="H84" s="9"/>
      <c r="I84" s="8"/>
      <c r="J84" s="8"/>
      <c r="K84" s="8"/>
    </row>
    <row r="85" spans="1:11" x14ac:dyDescent="0.2">
      <c r="A85" s="1">
        <v>44811</v>
      </c>
      <c r="B85" t="s">
        <v>6</v>
      </c>
      <c r="H85" s="9"/>
      <c r="I85" s="8"/>
      <c r="J85" s="8"/>
      <c r="K85" s="8"/>
    </row>
    <row r="86" spans="1:11" x14ac:dyDescent="0.2">
      <c r="H86" s="9"/>
      <c r="I86" s="8"/>
      <c r="J86" s="8"/>
      <c r="K86" s="8"/>
    </row>
    <row r="87" spans="1:11" x14ac:dyDescent="0.2">
      <c r="A87" s="1">
        <v>44817</v>
      </c>
      <c r="B87" t="s">
        <v>6</v>
      </c>
      <c r="H87" s="9"/>
      <c r="I87" s="8"/>
      <c r="J87" s="8"/>
      <c r="K87" s="8"/>
    </row>
    <row r="88" spans="1:11" x14ac:dyDescent="0.2">
      <c r="H88" s="9"/>
      <c r="I88" s="8"/>
      <c r="J88" s="8"/>
      <c r="K88" s="8"/>
    </row>
    <row r="89" spans="1:11" x14ac:dyDescent="0.2">
      <c r="A89" s="1">
        <v>44832</v>
      </c>
      <c r="B89" t="s">
        <v>6</v>
      </c>
      <c r="H89" s="9"/>
      <c r="I89" s="8"/>
      <c r="J89" s="8"/>
      <c r="K89" s="8"/>
    </row>
    <row r="90" spans="1:11" x14ac:dyDescent="0.2">
      <c r="H90" s="9"/>
      <c r="I90" s="8"/>
      <c r="J90" s="8"/>
      <c r="K90" s="8"/>
    </row>
    <row r="91" spans="1:11" x14ac:dyDescent="0.2">
      <c r="A91" s="2">
        <v>45009</v>
      </c>
      <c r="B91" s="3" t="s">
        <v>6</v>
      </c>
      <c r="C91">
        <v>117</v>
      </c>
      <c r="D91">
        <v>85</v>
      </c>
      <c r="E91">
        <v>45.254833995939045</v>
      </c>
      <c r="F91">
        <v>0.53240981171692991</v>
      </c>
      <c r="H91" s="9">
        <f t="shared" si="0"/>
        <v>4.1775270468097254</v>
      </c>
      <c r="I91" s="8">
        <f t="shared" ref="I91:K91" si="75">D91*10^-6/$N$3*10^6</f>
        <v>3.0349555468275784</v>
      </c>
      <c r="J91" s="8">
        <f t="shared" si="75"/>
        <v>1.6158401112557232</v>
      </c>
      <c r="K91" s="8">
        <f t="shared" si="75"/>
        <v>1.9009883661832035E-2</v>
      </c>
    </row>
    <row r="92" spans="1:11" x14ac:dyDescent="0.2">
      <c r="C92">
        <v>53</v>
      </c>
      <c r="H92" s="9">
        <f t="shared" si="0"/>
        <v>1.8923840468454314</v>
      </c>
      <c r="I92" s="8"/>
      <c r="J92" s="8"/>
      <c r="K92" s="8"/>
    </row>
    <row r="93" spans="1:11" x14ac:dyDescent="0.2">
      <c r="A93" s="2">
        <v>45016</v>
      </c>
      <c r="B93" s="3" t="s">
        <v>6</v>
      </c>
      <c r="C93">
        <v>49.2</v>
      </c>
      <c r="D93">
        <v>45.75</v>
      </c>
      <c r="E93">
        <v>4.8790367901871816</v>
      </c>
      <c r="F93">
        <v>0.10664561290026627</v>
      </c>
      <c r="H93" s="9">
        <f t="shared" si="0"/>
        <v>1.7567036812225516</v>
      </c>
      <c r="I93" s="8">
        <f t="shared" ref="I93:K93" si="76">D93*10^-6/$N$3*10^6</f>
        <v>1.6335201913807262</v>
      </c>
      <c r="J93" s="8">
        <f t="shared" si="76"/>
        <v>0.17420776199475779</v>
      </c>
      <c r="K93" s="8">
        <f t="shared" si="76"/>
        <v>3.8078199343116459E-3</v>
      </c>
    </row>
    <row r="94" spans="1:11" x14ac:dyDescent="0.2">
      <c r="C94">
        <v>42.3</v>
      </c>
      <c r="H94" s="9">
        <f t="shared" si="0"/>
        <v>1.5103367015389009</v>
      </c>
      <c r="I94" s="8"/>
      <c r="J94" s="8"/>
      <c r="K94" s="8"/>
    </row>
    <row r="95" spans="1:11" x14ac:dyDescent="0.2">
      <c r="A95" s="2">
        <v>45036</v>
      </c>
      <c r="B95" s="3" t="s">
        <v>6</v>
      </c>
      <c r="C95">
        <v>87.7</v>
      </c>
      <c r="D95">
        <v>78.900000000000006</v>
      </c>
      <c r="E95">
        <v>12.445079348883132</v>
      </c>
      <c r="F95">
        <v>0.15773231113920319</v>
      </c>
      <c r="H95" s="9">
        <f t="shared" si="0"/>
        <v>3.1313600171385723</v>
      </c>
      <c r="I95" s="8">
        <f t="shared" ref="I95:K95" si="77">D95*10^-6/$N$3*10^6</f>
        <v>2.8171528546434823</v>
      </c>
      <c r="J95" s="8">
        <f t="shared" si="77"/>
        <v>0.44435603059532014</v>
      </c>
      <c r="K95" s="8">
        <f t="shared" si="77"/>
        <v>5.6318888541865668E-3</v>
      </c>
    </row>
    <row r="96" spans="1:11" x14ac:dyDescent="0.2">
      <c r="C96">
        <v>70.099999999999994</v>
      </c>
      <c r="H96" s="9">
        <f t="shared" si="0"/>
        <v>2.502945692148391</v>
      </c>
      <c r="I96" s="8"/>
      <c r="J96" s="8"/>
      <c r="K96" s="8"/>
    </row>
    <row r="97" spans="1:11" x14ac:dyDescent="0.2">
      <c r="A97" s="2">
        <v>45047</v>
      </c>
      <c r="B97" s="3" t="s">
        <v>6</v>
      </c>
      <c r="C97">
        <v>57.2</v>
      </c>
      <c r="D97">
        <v>51.3</v>
      </c>
      <c r="E97">
        <v>8.3438600180013083</v>
      </c>
      <c r="F97">
        <v>0.16264834343082474</v>
      </c>
      <c r="H97" s="9">
        <f t="shared" si="0"/>
        <v>2.0423465562180882</v>
      </c>
      <c r="I97" s="8">
        <f t="shared" ref="I97:K97" si="78">D97*10^-6/$N$3*10^6</f>
        <v>1.8316849359088796</v>
      </c>
      <c r="J97" s="8">
        <f t="shared" si="78"/>
        <v>0.29792052051277562</v>
      </c>
      <c r="K97" s="8">
        <f t="shared" si="78"/>
        <v>5.8074175538552764E-3</v>
      </c>
    </row>
    <row r="98" spans="1:11" x14ac:dyDescent="0.2">
      <c r="C98">
        <v>45.4</v>
      </c>
      <c r="H98" s="9">
        <f t="shared" si="0"/>
        <v>1.6210233155996714</v>
      </c>
      <c r="I98" s="8"/>
      <c r="J98" s="8"/>
      <c r="K98" s="8"/>
    </row>
    <row r="99" spans="1:11" x14ac:dyDescent="0.2">
      <c r="A99" s="2">
        <v>45070</v>
      </c>
      <c r="B99" s="3" t="s">
        <v>6</v>
      </c>
      <c r="C99">
        <v>50</v>
      </c>
      <c r="D99">
        <v>56.3</v>
      </c>
      <c r="E99">
        <v>8.9095454429505558</v>
      </c>
      <c r="F99">
        <v>0.15825125120693706</v>
      </c>
      <c r="H99" s="9">
        <f t="shared" si="0"/>
        <v>1.7852679687221049</v>
      </c>
      <c r="I99" s="8">
        <f t="shared" ref="I99:K99" si="79">D99*10^-6/$N$3*10^6</f>
        <v>2.01021173278109</v>
      </c>
      <c r="J99" s="8">
        <f t="shared" si="79"/>
        <v>0.31811852190347251</v>
      </c>
      <c r="K99" s="8">
        <f t="shared" si="79"/>
        <v>5.6504177957988023E-3</v>
      </c>
    </row>
    <row r="100" spans="1:11" x14ac:dyDescent="0.2">
      <c r="C100">
        <v>62.6</v>
      </c>
      <c r="H100" s="9">
        <f t="shared" si="0"/>
        <v>2.2351554968400755</v>
      </c>
      <c r="I100" s="8"/>
      <c r="J100" s="8"/>
      <c r="K100" s="8"/>
    </row>
    <row r="101" spans="1:11" x14ac:dyDescent="0.2">
      <c r="A101" s="2">
        <v>45077</v>
      </c>
      <c r="B101" s="3" t="s">
        <v>6</v>
      </c>
      <c r="C101">
        <v>63.8</v>
      </c>
      <c r="D101">
        <v>62.95</v>
      </c>
      <c r="E101">
        <v>1.2020815280171278</v>
      </c>
      <c r="F101">
        <v>1.9095814583274466E-2</v>
      </c>
      <c r="H101" s="9">
        <f t="shared" si="0"/>
        <v>2.2780019280894059</v>
      </c>
      <c r="I101" s="8">
        <f t="shared" ref="I101:K101" si="80">D101*10^-6/$N$3*10^6</f>
        <v>2.2476523726211304</v>
      </c>
      <c r="J101" s="8">
        <f t="shared" si="80"/>
        <v>4.2920752955230033E-2</v>
      </c>
      <c r="K101" s="8">
        <f t="shared" si="80"/>
        <v>6.818229222435271E-4</v>
      </c>
    </row>
    <row r="102" spans="1:11" x14ac:dyDescent="0.2">
      <c r="C102">
        <v>62.1</v>
      </c>
      <c r="H102" s="9">
        <f t="shared" si="0"/>
        <v>2.2173028171528544</v>
      </c>
      <c r="I102" s="8"/>
      <c r="J102" s="8"/>
      <c r="K102" s="8"/>
    </row>
    <row r="103" spans="1:11" x14ac:dyDescent="0.2">
      <c r="A103" s="2">
        <v>45085</v>
      </c>
      <c r="B103" s="3" t="s">
        <v>6</v>
      </c>
      <c r="C103">
        <v>56.3</v>
      </c>
      <c r="D103">
        <v>54</v>
      </c>
      <c r="E103">
        <v>3.2526911934581144</v>
      </c>
      <c r="F103">
        <v>6.0235022101076195E-2</v>
      </c>
      <c r="H103" s="9">
        <f t="shared" si="0"/>
        <v>2.01021173278109</v>
      </c>
      <c r="I103" s="8">
        <f t="shared" ref="I103:K103" si="81">D103*10^-6/$N$3*10^6</f>
        <v>1.9280894062198735</v>
      </c>
      <c r="J103" s="8">
        <f t="shared" si="81"/>
        <v>0.11613850799650495</v>
      </c>
      <c r="K103" s="8">
        <f t="shared" si="81"/>
        <v>2.1507131110463881E-3</v>
      </c>
    </row>
    <row r="104" spans="1:11" x14ac:dyDescent="0.2">
      <c r="C104">
        <v>51.7</v>
      </c>
      <c r="H104" s="9">
        <f t="shared" si="0"/>
        <v>1.8459670796586567</v>
      </c>
      <c r="I104" s="8"/>
      <c r="J104" s="8"/>
      <c r="K104" s="8"/>
    </row>
    <row r="105" spans="1:11" x14ac:dyDescent="0.2">
      <c r="A105" s="2">
        <v>45092</v>
      </c>
      <c r="B105" s="3" t="s">
        <v>6</v>
      </c>
      <c r="C105">
        <v>64</v>
      </c>
      <c r="D105">
        <v>71.05</v>
      </c>
      <c r="E105">
        <v>9.9702056147303164</v>
      </c>
      <c r="F105">
        <v>0.14032660963730215</v>
      </c>
      <c r="H105" s="9">
        <f t="shared" si="0"/>
        <v>2.285142999964294</v>
      </c>
      <c r="I105" s="8">
        <f t="shared" ref="I105:K105" si="82">D105*10^-6/$N$3*10^6</f>
        <v>2.5368657835541111</v>
      </c>
      <c r="J105" s="8">
        <f t="shared" si="82"/>
        <v>0.35598977451102637</v>
      </c>
      <c r="K105" s="8">
        <f t="shared" si="82"/>
        <v>5.0104120268969227E-3</v>
      </c>
    </row>
    <row r="106" spans="1:11" x14ac:dyDescent="0.2">
      <c r="C106">
        <v>78.099999999999994</v>
      </c>
      <c r="H106" s="9">
        <f t="shared" si="0"/>
        <v>2.7885885671439277</v>
      </c>
      <c r="I106" s="8"/>
      <c r="J106" s="8"/>
      <c r="K106" s="8"/>
    </row>
    <row r="107" spans="1:11" x14ac:dyDescent="0.2">
      <c r="A107" s="2">
        <v>45099</v>
      </c>
      <c r="B107" s="3" t="s">
        <v>6</v>
      </c>
      <c r="C107">
        <v>59.6</v>
      </c>
      <c r="D107">
        <v>70.650000000000006</v>
      </c>
      <c r="E107">
        <v>15.627059864222698</v>
      </c>
      <c r="F107">
        <v>0.22118980699536725</v>
      </c>
      <c r="H107" s="9">
        <f t="shared" si="0"/>
        <v>2.1280394187167495</v>
      </c>
      <c r="I107" s="8">
        <f t="shared" ref="I107:K107" si="83">D107*10^-6/$N$3*10^6</f>
        <v>2.5225836398043344</v>
      </c>
      <c r="J107" s="8">
        <f t="shared" si="83"/>
        <v>0.55796978841799183</v>
      </c>
      <c r="K107" s="8">
        <f t="shared" si="83"/>
        <v>7.8976615487330749E-3</v>
      </c>
    </row>
    <row r="108" spans="1:11" x14ac:dyDescent="0.2">
      <c r="C108">
        <v>81.7</v>
      </c>
      <c r="H108" s="9">
        <f t="shared" si="0"/>
        <v>2.9171278608919198</v>
      </c>
      <c r="I108" s="8"/>
      <c r="J108" s="8"/>
      <c r="K108" s="8"/>
    </row>
    <row r="109" spans="1:11" x14ac:dyDescent="0.2">
      <c r="A109" s="2">
        <v>45104</v>
      </c>
      <c r="B109" s="3" t="s">
        <v>6</v>
      </c>
      <c r="C109">
        <v>85.3</v>
      </c>
      <c r="D109">
        <v>73.45</v>
      </c>
      <c r="E109">
        <v>16.758430714121157</v>
      </c>
      <c r="F109">
        <v>0.22816107166945074</v>
      </c>
      <c r="H109" s="9">
        <f t="shared" si="0"/>
        <v>3.0456671546399114</v>
      </c>
      <c r="I109" s="8">
        <f t="shared" ref="I109:K109" si="84">D109*10^-6/$N$3*10^6</f>
        <v>2.6225586460527719</v>
      </c>
      <c r="J109" s="8">
        <f t="shared" si="84"/>
        <v>0.59836579119938427</v>
      </c>
      <c r="K109" s="8">
        <f t="shared" si="84"/>
        <v>8.1465730592155776E-3</v>
      </c>
    </row>
    <row r="110" spans="1:11" x14ac:dyDescent="0.2">
      <c r="C110">
        <v>61.6</v>
      </c>
      <c r="H110" s="9">
        <f t="shared" ref="H110:H128" si="85">C110*10^-6/$N$3*10^6</f>
        <v>2.1994501374656332</v>
      </c>
      <c r="I110" s="8"/>
      <c r="J110" s="8"/>
      <c r="K110" s="8"/>
    </row>
    <row r="111" spans="1:11" x14ac:dyDescent="0.2">
      <c r="A111" s="2">
        <v>45119</v>
      </c>
      <c r="B111" s="3" t="s">
        <v>6</v>
      </c>
      <c r="C111">
        <v>78.3</v>
      </c>
      <c r="D111">
        <v>63.2</v>
      </c>
      <c r="E111">
        <v>21.354624791833725</v>
      </c>
      <c r="F111">
        <v>0.33788963278217921</v>
      </c>
      <c r="H111" s="9">
        <f t="shared" si="85"/>
        <v>2.7957296390188162</v>
      </c>
      <c r="I111" s="8">
        <f t="shared" ref="I111:K111" si="86">D111*10^-6/$N$3*10^6</f>
        <v>2.2565787124647412</v>
      </c>
      <c r="J111" s="8">
        <f t="shared" si="86"/>
        <v>0.76247455249879403</v>
      </c>
      <c r="K111" s="8">
        <f t="shared" si="86"/>
        <v>1.2064470767385982E-2</v>
      </c>
    </row>
    <row r="112" spans="1:11" x14ac:dyDescent="0.2">
      <c r="C112">
        <v>48.1</v>
      </c>
      <c r="H112" s="9">
        <f t="shared" si="85"/>
        <v>1.717427785910665</v>
      </c>
      <c r="I112" s="8"/>
      <c r="J112" s="8"/>
      <c r="K112" s="8"/>
    </row>
    <row r="113" spans="1:11" x14ac:dyDescent="0.2">
      <c r="A113" s="2">
        <v>45126</v>
      </c>
      <c r="B113" s="3" t="s">
        <v>6</v>
      </c>
      <c r="C113">
        <v>53.2</v>
      </c>
      <c r="D113">
        <v>52.650000000000006</v>
      </c>
      <c r="E113">
        <v>0.7778174593052033</v>
      </c>
      <c r="F113">
        <v>1.477336105043121E-2</v>
      </c>
      <c r="H113" s="9">
        <f t="shared" si="85"/>
        <v>1.8995251187203199</v>
      </c>
      <c r="I113" s="8">
        <f t="shared" ref="I113:K113" si="87">D113*10^-6/$N$3*10^6</f>
        <v>1.8798871710643767</v>
      </c>
      <c r="J113" s="8">
        <f t="shared" si="87"/>
        <v>2.7772251912207779E-2</v>
      </c>
      <c r="K113" s="8">
        <f t="shared" si="87"/>
        <v>5.2748816547403172E-4</v>
      </c>
    </row>
    <row r="114" spans="1:11" x14ac:dyDescent="0.2">
      <c r="C114">
        <v>52.1</v>
      </c>
      <c r="H114" s="9">
        <f t="shared" si="85"/>
        <v>1.8602492234084336</v>
      </c>
      <c r="I114" s="8"/>
      <c r="J114" s="8"/>
      <c r="K114" s="8"/>
    </row>
    <row r="115" spans="1:11" x14ac:dyDescent="0.2">
      <c r="A115" s="2">
        <v>45133</v>
      </c>
      <c r="B115" s="3" t="s">
        <v>6</v>
      </c>
      <c r="C115">
        <v>50.1</v>
      </c>
      <c r="D115">
        <v>49.35</v>
      </c>
      <c r="E115">
        <v>1.0606601717798212</v>
      </c>
      <c r="F115">
        <v>2.1492607330898097E-2</v>
      </c>
      <c r="H115" s="9">
        <f t="shared" si="85"/>
        <v>1.7888385046595492</v>
      </c>
      <c r="I115" s="8">
        <f t="shared" ref="I115:K115" si="88">D115*10^-6/$N$3*10^6</f>
        <v>1.7620594851287179</v>
      </c>
      <c r="J115" s="8">
        <f t="shared" si="88"/>
        <v>3.7871252607556014E-2</v>
      </c>
      <c r="K115" s="8">
        <f t="shared" si="88"/>
        <v>7.674012686434853E-4</v>
      </c>
    </row>
    <row r="116" spans="1:11" x14ac:dyDescent="0.2">
      <c r="C116">
        <v>48.6</v>
      </c>
      <c r="H116" s="9">
        <f t="shared" si="85"/>
        <v>1.7352804655978862</v>
      </c>
      <c r="I116" s="8"/>
      <c r="J116" s="8"/>
      <c r="K116" s="8"/>
    </row>
    <row r="117" spans="1:11" x14ac:dyDescent="0.2">
      <c r="A117" s="2">
        <v>45140</v>
      </c>
      <c r="B117" s="3" t="s">
        <v>6</v>
      </c>
      <c r="C117">
        <v>55.4</v>
      </c>
      <c r="D117">
        <v>54.8</v>
      </c>
      <c r="E117">
        <v>0.84852813742385402</v>
      </c>
      <c r="F117">
        <v>1.548409009897544E-2</v>
      </c>
      <c r="H117" s="9">
        <f t="shared" si="85"/>
        <v>1.9780769093440924</v>
      </c>
      <c r="I117" s="8">
        <f t="shared" ref="I117:K117" si="89">D117*10^-6/$N$3*10^6</f>
        <v>1.956653693719427</v>
      </c>
      <c r="J117" s="8">
        <f t="shared" si="89"/>
        <v>3.0297002086044703E-2</v>
      </c>
      <c r="K117" s="8">
        <f t="shared" si="89"/>
        <v>5.5286500157015887E-4</v>
      </c>
    </row>
    <row r="118" spans="1:11" x14ac:dyDescent="0.2">
      <c r="C118">
        <v>54.2</v>
      </c>
      <c r="H118" s="9">
        <f t="shared" si="85"/>
        <v>1.9352304780947622</v>
      </c>
      <c r="I118" s="8"/>
      <c r="J118" s="8"/>
      <c r="K118" s="8"/>
    </row>
    <row r="119" spans="1:11" x14ac:dyDescent="0.2">
      <c r="A119" s="2">
        <v>45147</v>
      </c>
      <c r="B119" s="3" t="s">
        <v>6</v>
      </c>
      <c r="C119">
        <v>68.900000000000006</v>
      </c>
      <c r="D119">
        <v>57.800000000000004</v>
      </c>
      <c r="E119">
        <v>15.697770542341358</v>
      </c>
      <c r="F119">
        <v>0.27158772564604422</v>
      </c>
      <c r="H119" s="9">
        <f t="shared" si="85"/>
        <v>2.4600992608990611</v>
      </c>
      <c r="I119" s="8">
        <f t="shared" ref="I119:K119" si="90">D119*10^-6/$N$3*10^6</f>
        <v>2.0637697718427535</v>
      </c>
      <c r="J119" s="8">
        <f t="shared" si="90"/>
        <v>0.56049453859182907</v>
      </c>
      <c r="K119" s="8">
        <f t="shared" si="90"/>
        <v>9.6971373458793961E-3</v>
      </c>
    </row>
    <row r="120" spans="1:11" x14ac:dyDescent="0.2">
      <c r="C120">
        <v>46.7</v>
      </c>
      <c r="H120" s="9">
        <f t="shared" si="85"/>
        <v>1.6674402827864463</v>
      </c>
      <c r="I120" s="8"/>
      <c r="J120" s="8"/>
      <c r="K120" s="8"/>
    </row>
    <row r="121" spans="1:11" x14ac:dyDescent="0.2">
      <c r="A121" s="2">
        <v>45161</v>
      </c>
      <c r="B121" s="3" t="s">
        <v>6</v>
      </c>
      <c r="C121">
        <v>72.3</v>
      </c>
      <c r="D121">
        <v>71.900000000000006</v>
      </c>
      <c r="E121">
        <v>0.56568542494923602</v>
      </c>
      <c r="F121">
        <v>7.8676693317000831E-3</v>
      </c>
      <c r="H121" s="9">
        <f t="shared" si="85"/>
        <v>2.5814974827721637</v>
      </c>
      <c r="I121" s="8">
        <f t="shared" ref="I121:K121" si="91">D121*10^-6/$N$3*10^6</f>
        <v>2.5672153390223871</v>
      </c>
      <c r="J121" s="8">
        <f t="shared" si="91"/>
        <v>2.0198001390696465E-2</v>
      </c>
      <c r="K121" s="8">
        <f t="shared" si="91"/>
        <v>2.8091796092762815E-4</v>
      </c>
    </row>
    <row r="122" spans="1:11" x14ac:dyDescent="0.2">
      <c r="C122">
        <v>71.5</v>
      </c>
      <c r="H122" s="9">
        <f t="shared" si="85"/>
        <v>2.5529331952726104</v>
      </c>
      <c r="I122" s="8"/>
      <c r="J122" s="8"/>
      <c r="K122" s="8"/>
    </row>
    <row r="123" spans="1:11" x14ac:dyDescent="0.2">
      <c r="A123" s="2">
        <v>45176</v>
      </c>
      <c r="B123" s="3" t="s">
        <v>6</v>
      </c>
      <c r="C123">
        <v>67.099999999999994</v>
      </c>
      <c r="D123">
        <v>67.5</v>
      </c>
      <c r="E123">
        <v>0.56568542494924612</v>
      </c>
      <c r="F123">
        <v>8.3805248140629059E-3</v>
      </c>
      <c r="H123" s="9">
        <f t="shared" si="85"/>
        <v>2.3958296140250646</v>
      </c>
      <c r="I123" s="8">
        <f t="shared" ref="I123:K123" si="92">D123*10^-6/$N$3*10^6</f>
        <v>2.4101117577748417</v>
      </c>
      <c r="J123" s="8">
        <f t="shared" si="92"/>
        <v>2.0198001390696829E-2</v>
      </c>
      <c r="K123" s="8">
        <f t="shared" si="92"/>
        <v>2.9922965023254557E-4</v>
      </c>
    </row>
    <row r="124" spans="1:11" x14ac:dyDescent="0.2">
      <c r="C124">
        <v>67.900000000000006</v>
      </c>
      <c r="H124" s="9">
        <f t="shared" si="85"/>
        <v>2.4243939015246188</v>
      </c>
      <c r="I124" s="8"/>
      <c r="J124" s="8"/>
      <c r="K124" s="8"/>
    </row>
    <row r="125" spans="1:11" x14ac:dyDescent="0.2">
      <c r="A125" s="2">
        <v>45190</v>
      </c>
      <c r="B125" s="3" t="s">
        <v>6</v>
      </c>
      <c r="C125">
        <v>121</v>
      </c>
      <c r="D125">
        <v>93.9</v>
      </c>
      <c r="E125">
        <v>38.325187540310822</v>
      </c>
      <c r="F125">
        <v>0.40814896209063706</v>
      </c>
      <c r="H125" s="9">
        <f t="shared" si="85"/>
        <v>4.3203484843074946</v>
      </c>
      <c r="I125" s="8">
        <f t="shared" ref="I125:K125" si="93">D125*10^-6/$N$3*10^6</f>
        <v>3.3527332452601137</v>
      </c>
      <c r="J125" s="8">
        <f t="shared" si="93"/>
        <v>1.3684145942196886</v>
      </c>
      <c r="K125" s="8">
        <f t="shared" si="93"/>
        <v>1.4573105369751743E-2</v>
      </c>
    </row>
    <row r="126" spans="1:11" x14ac:dyDescent="0.2">
      <c r="C126">
        <v>66.8</v>
      </c>
      <c r="H126" s="9">
        <f t="shared" si="85"/>
        <v>2.3851180062127324</v>
      </c>
      <c r="I126" s="8"/>
      <c r="J126" s="8"/>
      <c r="K126" s="8"/>
    </row>
    <row r="127" spans="1:11" x14ac:dyDescent="0.2">
      <c r="A127" s="2">
        <v>45205</v>
      </c>
      <c r="B127" s="3" t="s">
        <v>6</v>
      </c>
      <c r="C127">
        <v>53.7</v>
      </c>
      <c r="D127">
        <v>56.5</v>
      </c>
      <c r="E127">
        <v>3.9597979746446619</v>
      </c>
      <c r="F127">
        <v>7.0084919905215259E-2</v>
      </c>
      <c r="H127" s="9">
        <f t="shared" si="85"/>
        <v>1.9173777984075409</v>
      </c>
      <c r="I127" s="8">
        <f t="shared" ref="I127:K127" si="94">D127*10^-6/$N$3*10^6</f>
        <v>2.0173528046559785</v>
      </c>
      <c r="J127" s="8">
        <f t="shared" si="94"/>
        <v>0.14138600973487561</v>
      </c>
      <c r="K127" s="8">
        <f t="shared" si="94"/>
        <v>2.502407251944702E-3</v>
      </c>
    </row>
    <row r="128" spans="1:11" x14ac:dyDescent="0.2">
      <c r="C128">
        <v>59.3</v>
      </c>
      <c r="H128" s="9">
        <f t="shared" si="85"/>
        <v>2.1173278109044165</v>
      </c>
      <c r="I128" s="8"/>
      <c r="J128" s="8"/>
      <c r="K128" s="8"/>
    </row>
  </sheetData>
  <conditionalFormatting sqref="F3 F5 F7 F9 F11">
    <cfRule type="cellIs" dxfId="7" priority="6" operator="greaterThan">
      <formula>0.33</formula>
    </cfRule>
  </conditionalFormatting>
  <conditionalFormatting sqref="F13 F15 F17 F19 F21 F23 F25 F27 F29">
    <cfRule type="cellIs" dxfId="6" priority="5" operator="greaterThan">
      <formula>0.33</formula>
    </cfRule>
  </conditionalFormatting>
  <conditionalFormatting sqref="F31 F33 F35 F37 F39 F41 F43 F45 F47">
    <cfRule type="cellIs" dxfId="5" priority="4" operator="greaterThan">
      <formula>0.33</formula>
    </cfRule>
  </conditionalFormatting>
  <conditionalFormatting sqref="F91 F93 F95 F97 F99 F101 F103 F105 F107 F109 F111 F113 F115 F117 F119 F121 F123 F125 F127">
    <cfRule type="cellIs" dxfId="4" priority="3" operator="greaterThan">
      <formula>0.33</formula>
    </cfRule>
  </conditionalFormatting>
  <conditionalFormatting sqref="F49 F51 F53 F55 F57 F59 F61 F63 F65 F67">
    <cfRule type="cellIs" dxfId="1" priority="2" operator="greaterThan">
      <formula>0.25</formula>
    </cfRule>
  </conditionalFormatting>
  <conditionalFormatting sqref="F69 F71 F73 F75 F77 F79 F81">
    <cfRule type="cellIs" dxfId="0" priority="1" operator="greaterThan">
      <formula>0.25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NA_jennifer</vt:lpstr>
      <vt:lpstr>urea_jennifer</vt:lpstr>
      <vt:lpstr>NA_alexis</vt:lpstr>
      <vt:lpstr>urea_alexis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 Goleski</dc:creator>
  <cp:lastModifiedBy>Alexis D Fischer</cp:lastModifiedBy>
  <dcterms:created xsi:type="dcterms:W3CDTF">2024-02-29T16:37:09Z</dcterms:created>
  <dcterms:modified xsi:type="dcterms:W3CDTF">2024-03-22T20:05:31Z</dcterms:modified>
</cp:coreProperties>
</file>