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2c8eb9d9d5ef6ef1/Documents/cour ece/année 3/PFE/Git/PFE_RECHERCHE_VOITURE/Sources/"/>
    </mc:Choice>
  </mc:AlternateContent>
  <xr:revisionPtr revIDLastSave="0" documentId="13_ncr:1_{1F3ED725-6351-4669-830A-778D88E3AA2E}" xr6:coauthVersionLast="47" xr6:coauthVersionMax="47" xr10:uidLastSave="{00000000-0000-0000-0000-000000000000}"/>
  <bookViews>
    <workbookView xWindow="-108" yWindow="-108" windowWidth="23256" windowHeight="12576" xr2:uid="{B53B9CDD-7A1F-4794-9CBE-A2BC8D9852B7}"/>
  </bookViews>
  <sheets>
    <sheet name="Moyennes Résultats performances" sheetId="1" r:id="rId1"/>
    <sheet name="Relation taille densité" sheetId="3" r:id="rId2"/>
    <sheet name="Effet du rayon sur S3" sheetId="2" r:id="rId3"/>
    <sheet name="Influence sens unique" sheetId="4" r:id="rId4"/>
  </sheets>
  <definedNames>
    <definedName name="DonnéesExternes_1" localSheetId="1" hidden="1">'Relation taille densité'!$A$1:$J$52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86" i="1" l="1"/>
  <c r="AE86" i="1"/>
  <c r="AF86" i="1"/>
  <c r="AG86" i="1"/>
  <c r="AH86" i="1"/>
  <c r="AI86" i="1"/>
  <c r="AJ86" i="1"/>
  <c r="AK86" i="1"/>
  <c r="AK157" i="1" s="1"/>
  <c r="AL86" i="1"/>
  <c r="AM86" i="1"/>
  <c r="AN86" i="1"/>
  <c r="AD87" i="1"/>
  <c r="AE87" i="1"/>
  <c r="AF87" i="1"/>
  <c r="AG87" i="1"/>
  <c r="AH87" i="1"/>
  <c r="AH153" i="1" s="1"/>
  <c r="AI87" i="1"/>
  <c r="AJ87" i="1"/>
  <c r="AK87" i="1"/>
  <c r="AL87" i="1"/>
  <c r="AM87" i="1"/>
  <c r="AN87" i="1"/>
  <c r="AD88" i="1"/>
  <c r="AE88" i="1"/>
  <c r="AE159" i="1" s="1"/>
  <c r="AF88" i="1"/>
  <c r="AG88" i="1"/>
  <c r="AH88" i="1"/>
  <c r="AI88" i="1"/>
  <c r="AJ88" i="1"/>
  <c r="AK88" i="1"/>
  <c r="AL88" i="1"/>
  <c r="AL159" i="1" s="1"/>
  <c r="AM88" i="1"/>
  <c r="AN88" i="1"/>
  <c r="AD89" i="1"/>
  <c r="AE89" i="1"/>
  <c r="AF89" i="1"/>
  <c r="AG89" i="1"/>
  <c r="AH89" i="1"/>
  <c r="AI89" i="1"/>
  <c r="AJ89" i="1"/>
  <c r="AJ160" i="1" s="1"/>
  <c r="AK89" i="1"/>
  <c r="AL89" i="1"/>
  <c r="AM89" i="1"/>
  <c r="AN89" i="1"/>
  <c r="AK154" i="1"/>
  <c r="AJ154" i="1"/>
  <c r="AH158" i="1"/>
  <c r="AF153" i="1"/>
  <c r="AI152" i="1"/>
  <c r="Q151" i="1"/>
  <c r="T151" i="1"/>
  <c r="Y44" i="4"/>
  <c r="X44" i="4"/>
  <c r="W44" i="4"/>
  <c r="V44" i="4"/>
  <c r="U44" i="4"/>
  <c r="T44" i="4"/>
  <c r="S44" i="4"/>
  <c r="R44" i="4"/>
  <c r="Q44" i="4"/>
  <c r="P44" i="4"/>
  <c r="O44" i="4"/>
  <c r="Y43" i="4"/>
  <c r="X43" i="4"/>
  <c r="W43" i="4"/>
  <c r="V43" i="4"/>
  <c r="U43" i="4"/>
  <c r="T43" i="4"/>
  <c r="S43" i="4"/>
  <c r="R43" i="4"/>
  <c r="Q43" i="4"/>
  <c r="P43" i="4"/>
  <c r="O43" i="4"/>
  <c r="Y42" i="4"/>
  <c r="X42" i="4"/>
  <c r="W42" i="4"/>
  <c r="V42" i="4"/>
  <c r="U42" i="4"/>
  <c r="T42" i="4"/>
  <c r="S42" i="4"/>
  <c r="R42" i="4"/>
  <c r="Q42" i="4"/>
  <c r="P42" i="4"/>
  <c r="O42" i="4"/>
  <c r="Y41" i="4"/>
  <c r="X41" i="4"/>
  <c r="W41" i="4"/>
  <c r="V41" i="4"/>
  <c r="U41" i="4"/>
  <c r="T41" i="4"/>
  <c r="S41" i="4"/>
  <c r="R41" i="4"/>
  <c r="Q41" i="4"/>
  <c r="P41" i="4"/>
  <c r="O41" i="4"/>
  <c r="Y39" i="4"/>
  <c r="X39" i="4"/>
  <c r="W39" i="4"/>
  <c r="V39" i="4"/>
  <c r="U39" i="4"/>
  <c r="T39" i="4"/>
  <c r="S39" i="4"/>
  <c r="R39" i="4"/>
  <c r="Q39" i="4"/>
  <c r="P39" i="4"/>
  <c r="O39" i="4"/>
  <c r="Y38" i="4"/>
  <c r="X38" i="4"/>
  <c r="W38" i="4"/>
  <c r="V38" i="4"/>
  <c r="U38" i="4"/>
  <c r="T38" i="4"/>
  <c r="S38" i="4"/>
  <c r="R38" i="4"/>
  <c r="Q38" i="4"/>
  <c r="P38" i="4"/>
  <c r="O38" i="4"/>
  <c r="Y37" i="4"/>
  <c r="X37" i="4"/>
  <c r="W37" i="4"/>
  <c r="V37" i="4"/>
  <c r="U37" i="4"/>
  <c r="T37" i="4"/>
  <c r="S37" i="4"/>
  <c r="R37" i="4"/>
  <c r="Q37" i="4"/>
  <c r="P37" i="4"/>
  <c r="O37" i="4"/>
  <c r="Y36" i="4"/>
  <c r="X36" i="4"/>
  <c r="W36" i="4"/>
  <c r="V36" i="4"/>
  <c r="U36" i="4"/>
  <c r="T36" i="4"/>
  <c r="S36" i="4"/>
  <c r="R36" i="4"/>
  <c r="Q36" i="4"/>
  <c r="P36" i="4"/>
  <c r="O36" i="4"/>
  <c r="Y34" i="4"/>
  <c r="X34" i="4"/>
  <c r="W34" i="4"/>
  <c r="V34" i="4"/>
  <c r="U34" i="4"/>
  <c r="T34" i="4"/>
  <c r="S34" i="4"/>
  <c r="R34" i="4"/>
  <c r="Q34" i="4"/>
  <c r="P34" i="4"/>
  <c r="O34" i="4"/>
  <c r="Y33" i="4"/>
  <c r="X33" i="4"/>
  <c r="W33" i="4"/>
  <c r="V33" i="4"/>
  <c r="U33" i="4"/>
  <c r="T33" i="4"/>
  <c r="S33" i="4"/>
  <c r="R33" i="4"/>
  <c r="Q33" i="4"/>
  <c r="P33" i="4"/>
  <c r="O33" i="4"/>
  <c r="Y32" i="4"/>
  <c r="X32" i="4"/>
  <c r="W32" i="4"/>
  <c r="V32" i="4"/>
  <c r="U32" i="4"/>
  <c r="T32" i="4"/>
  <c r="S32" i="4"/>
  <c r="R32" i="4"/>
  <c r="Q32" i="4"/>
  <c r="P32" i="4"/>
  <c r="O32" i="4"/>
  <c r="Y31" i="4"/>
  <c r="X31" i="4"/>
  <c r="W31" i="4"/>
  <c r="V31" i="4"/>
  <c r="U31" i="4"/>
  <c r="T31" i="4"/>
  <c r="S31" i="4"/>
  <c r="R31" i="4"/>
  <c r="Q31" i="4"/>
  <c r="P31" i="4"/>
  <c r="O31" i="4"/>
  <c r="Y29" i="4"/>
  <c r="X29" i="4"/>
  <c r="W29" i="4"/>
  <c r="V29" i="4"/>
  <c r="U29" i="4"/>
  <c r="T29" i="4"/>
  <c r="S29" i="4"/>
  <c r="R29" i="4"/>
  <c r="Q29" i="4"/>
  <c r="P29" i="4"/>
  <c r="O29" i="4"/>
  <c r="Y28" i="4"/>
  <c r="X28" i="4"/>
  <c r="W28" i="4"/>
  <c r="V28" i="4"/>
  <c r="U28" i="4"/>
  <c r="T28" i="4"/>
  <c r="S28" i="4"/>
  <c r="R28" i="4"/>
  <c r="Q28" i="4"/>
  <c r="P28" i="4"/>
  <c r="O28" i="4"/>
  <c r="Y27" i="4"/>
  <c r="X27" i="4"/>
  <c r="W27" i="4"/>
  <c r="V27" i="4"/>
  <c r="U27" i="4"/>
  <c r="T27" i="4"/>
  <c r="S27" i="4"/>
  <c r="R27" i="4"/>
  <c r="Q27" i="4"/>
  <c r="P27" i="4"/>
  <c r="O27" i="4"/>
  <c r="Y26" i="4"/>
  <c r="X26" i="4"/>
  <c r="W26" i="4"/>
  <c r="V26" i="4"/>
  <c r="U26" i="4"/>
  <c r="T26" i="4"/>
  <c r="S26" i="4"/>
  <c r="R26" i="4"/>
  <c r="Q26" i="4"/>
  <c r="P26" i="4"/>
  <c r="O26" i="4"/>
  <c r="Y24" i="4"/>
  <c r="X24" i="4"/>
  <c r="W24" i="4"/>
  <c r="V24" i="4"/>
  <c r="U24" i="4"/>
  <c r="T24" i="4"/>
  <c r="S24" i="4"/>
  <c r="R24" i="4"/>
  <c r="Q24" i="4"/>
  <c r="P24" i="4"/>
  <c r="O24" i="4"/>
  <c r="Y23" i="4"/>
  <c r="X23" i="4"/>
  <c r="W23" i="4"/>
  <c r="V23" i="4"/>
  <c r="U23" i="4"/>
  <c r="T23" i="4"/>
  <c r="S23" i="4"/>
  <c r="R23" i="4"/>
  <c r="Q23" i="4"/>
  <c r="P23" i="4"/>
  <c r="O23" i="4"/>
  <c r="Y22" i="4"/>
  <c r="X22" i="4"/>
  <c r="W22" i="4"/>
  <c r="V22" i="4"/>
  <c r="U22" i="4"/>
  <c r="T22" i="4"/>
  <c r="S22" i="4"/>
  <c r="R22" i="4"/>
  <c r="Q22" i="4"/>
  <c r="P22" i="4"/>
  <c r="O22" i="4"/>
  <c r="Y21" i="4"/>
  <c r="X21" i="4"/>
  <c r="W21" i="4"/>
  <c r="V21" i="4"/>
  <c r="U21" i="4"/>
  <c r="T21" i="4"/>
  <c r="S21" i="4"/>
  <c r="R21" i="4"/>
  <c r="Q21" i="4"/>
  <c r="P21" i="4"/>
  <c r="O21" i="4"/>
  <c r="Y19" i="4"/>
  <c r="X19" i="4"/>
  <c r="W19" i="4"/>
  <c r="V19" i="4"/>
  <c r="U19" i="4"/>
  <c r="T19" i="4"/>
  <c r="S19" i="4"/>
  <c r="R19" i="4"/>
  <c r="Q19" i="4"/>
  <c r="P19" i="4"/>
  <c r="O19" i="4"/>
  <c r="Y18" i="4"/>
  <c r="X18" i="4"/>
  <c r="W18" i="4"/>
  <c r="V18" i="4"/>
  <c r="U18" i="4"/>
  <c r="T18" i="4"/>
  <c r="S18" i="4"/>
  <c r="R18" i="4"/>
  <c r="Q18" i="4"/>
  <c r="P18" i="4"/>
  <c r="O18" i="4"/>
  <c r="Y17" i="4"/>
  <c r="X17" i="4"/>
  <c r="W17" i="4"/>
  <c r="V17" i="4"/>
  <c r="U17" i="4"/>
  <c r="T17" i="4"/>
  <c r="S17" i="4"/>
  <c r="R17" i="4"/>
  <c r="Q17" i="4"/>
  <c r="P17" i="4"/>
  <c r="O17" i="4"/>
  <c r="Y16" i="4"/>
  <c r="X16" i="4"/>
  <c r="W16" i="4"/>
  <c r="V16" i="4"/>
  <c r="U16" i="4"/>
  <c r="T16" i="4"/>
  <c r="S16" i="4"/>
  <c r="R16" i="4"/>
  <c r="Q16" i="4"/>
  <c r="P16" i="4"/>
  <c r="O16" i="4"/>
  <c r="Y14" i="4"/>
  <c r="X14" i="4"/>
  <c r="W14" i="4"/>
  <c r="V14" i="4"/>
  <c r="U14" i="4"/>
  <c r="T14" i="4"/>
  <c r="S14" i="4"/>
  <c r="R14" i="4"/>
  <c r="Q14" i="4"/>
  <c r="P14" i="4"/>
  <c r="O14" i="4"/>
  <c r="Y13" i="4"/>
  <c r="X13" i="4"/>
  <c r="W13" i="4"/>
  <c r="V13" i="4"/>
  <c r="U13" i="4"/>
  <c r="T13" i="4"/>
  <c r="S13" i="4"/>
  <c r="R13" i="4"/>
  <c r="Q13" i="4"/>
  <c r="P13" i="4"/>
  <c r="O13" i="4"/>
  <c r="Y12" i="4"/>
  <c r="X12" i="4"/>
  <c r="W12" i="4"/>
  <c r="V12" i="4"/>
  <c r="U12" i="4"/>
  <c r="T12" i="4"/>
  <c r="S12" i="4"/>
  <c r="R12" i="4"/>
  <c r="Q12" i="4"/>
  <c r="P12" i="4"/>
  <c r="O12" i="4"/>
  <c r="Y11" i="4"/>
  <c r="X11" i="4"/>
  <c r="W11" i="4"/>
  <c r="V11" i="4"/>
  <c r="U11" i="4"/>
  <c r="T11" i="4"/>
  <c r="S11" i="4"/>
  <c r="R11" i="4"/>
  <c r="Q11" i="4"/>
  <c r="P11" i="4"/>
  <c r="O11" i="4"/>
  <c r="Y6" i="4"/>
  <c r="Y7" i="4"/>
  <c r="Y8" i="4"/>
  <c r="Y9" i="4"/>
  <c r="T6" i="4"/>
  <c r="U6" i="4"/>
  <c r="V6" i="4"/>
  <c r="W6" i="4"/>
  <c r="X6" i="4"/>
  <c r="T7" i="4"/>
  <c r="U7" i="4"/>
  <c r="V7" i="4"/>
  <c r="W7" i="4"/>
  <c r="X7" i="4"/>
  <c r="T8" i="4"/>
  <c r="U8" i="4"/>
  <c r="V8" i="4"/>
  <c r="W8" i="4"/>
  <c r="X8" i="4"/>
  <c r="T9" i="4"/>
  <c r="U9" i="4"/>
  <c r="V9" i="4"/>
  <c r="W9" i="4"/>
  <c r="X9" i="4"/>
  <c r="P6" i="4"/>
  <c r="Q6" i="4"/>
  <c r="R6" i="4"/>
  <c r="S6" i="4"/>
  <c r="P7" i="4"/>
  <c r="Q7" i="4"/>
  <c r="R7" i="4"/>
  <c r="S7" i="4"/>
  <c r="P8" i="4"/>
  <c r="Q8" i="4"/>
  <c r="R8" i="4"/>
  <c r="S8" i="4"/>
  <c r="P9" i="4"/>
  <c r="Q9" i="4"/>
  <c r="R9" i="4"/>
  <c r="S9" i="4"/>
  <c r="O9" i="4"/>
  <c r="O8" i="4"/>
  <c r="O7" i="4"/>
  <c r="O6" i="4"/>
  <c r="K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AN144" i="1"/>
  <c r="AM144" i="1"/>
  <c r="AL144" i="1"/>
  <c r="AK144" i="1"/>
  <c r="AJ144" i="1"/>
  <c r="AI144" i="1"/>
  <c r="AH144" i="1"/>
  <c r="AG144" i="1"/>
  <c r="AF144" i="1"/>
  <c r="AE144" i="1"/>
  <c r="AE160" i="1" s="1"/>
  <c r="AD144" i="1"/>
  <c r="AN143" i="1"/>
  <c r="AM143" i="1"/>
  <c r="AL143" i="1"/>
  <c r="AK143" i="1"/>
  <c r="AJ143" i="1"/>
  <c r="AI143" i="1"/>
  <c r="AI159" i="1" s="1"/>
  <c r="AH143" i="1"/>
  <c r="AH154" i="1" s="1"/>
  <c r="AG143" i="1"/>
  <c r="AF143" i="1"/>
  <c r="AE143" i="1"/>
  <c r="AD143" i="1"/>
  <c r="AN142" i="1"/>
  <c r="AM142" i="1"/>
  <c r="AL142" i="1"/>
  <c r="AL158" i="1" s="1"/>
  <c r="AK142" i="1"/>
  <c r="AK153" i="1" s="1"/>
  <c r="AJ142" i="1"/>
  <c r="AI142" i="1"/>
  <c r="AH142" i="1"/>
  <c r="AG142" i="1"/>
  <c r="AF142" i="1"/>
  <c r="AE142" i="1"/>
  <c r="AD142" i="1"/>
  <c r="AN141" i="1"/>
  <c r="AN157" i="1" s="1"/>
  <c r="AM141" i="1"/>
  <c r="AL141" i="1"/>
  <c r="AK141" i="1"/>
  <c r="AJ141" i="1"/>
  <c r="AI141" i="1"/>
  <c r="AH141" i="1"/>
  <c r="AG141" i="1"/>
  <c r="AF141" i="1"/>
  <c r="AE141" i="1"/>
  <c r="AD141" i="1"/>
  <c r="AN160" i="1"/>
  <c r="AM160" i="1"/>
  <c r="AF160" i="1"/>
  <c r="AH159" i="1"/>
  <c r="AE154" i="1"/>
  <c r="AD158" i="1"/>
  <c r="AG152" i="1"/>
  <c r="AF157" i="1"/>
  <c r="AE157" i="1"/>
  <c r="AL157" i="1"/>
  <c r="AM157" i="1"/>
  <c r="AI158" i="1"/>
  <c r="AJ158" i="1"/>
  <c r="AK158" i="1"/>
  <c r="AF159" i="1"/>
  <c r="AG159" i="1"/>
  <c r="AN159" i="1"/>
  <c r="AK160" i="1"/>
  <c r="AL160" i="1"/>
  <c r="AD160" i="1"/>
  <c r="AE152" i="1"/>
  <c r="AF152" i="1"/>
  <c r="AL152" i="1"/>
  <c r="AM152" i="1"/>
  <c r="AI153" i="1"/>
  <c r="AJ153" i="1"/>
  <c r="AL153" i="1"/>
  <c r="AF154" i="1"/>
  <c r="AG154" i="1"/>
  <c r="AI154" i="1"/>
  <c r="AN154" i="1"/>
  <c r="AF155" i="1"/>
  <c r="AG155" i="1"/>
  <c r="AK155" i="1"/>
  <c r="AL155" i="1"/>
  <c r="AN155" i="1"/>
  <c r="AD153" i="1"/>
  <c r="AD155" i="1"/>
  <c r="AD157" i="1"/>
  <c r="AD152" i="1"/>
  <c r="R156" i="1"/>
  <c r="S156" i="1"/>
  <c r="T156" i="1"/>
  <c r="U156" i="1"/>
  <c r="V156" i="1"/>
  <c r="W156" i="1"/>
  <c r="X156" i="1"/>
  <c r="Y156" i="1"/>
  <c r="Z156" i="1"/>
  <c r="AA156" i="1"/>
  <c r="R157" i="1"/>
  <c r="S157" i="1"/>
  <c r="T157" i="1"/>
  <c r="U157" i="1"/>
  <c r="V157" i="1"/>
  <c r="W157" i="1"/>
  <c r="X157" i="1"/>
  <c r="Y157" i="1"/>
  <c r="Z157" i="1"/>
  <c r="AA157" i="1"/>
  <c r="R158" i="1"/>
  <c r="S158" i="1"/>
  <c r="T158" i="1"/>
  <c r="U158" i="1"/>
  <c r="V158" i="1"/>
  <c r="W158" i="1"/>
  <c r="X158" i="1"/>
  <c r="Y158" i="1"/>
  <c r="Z158" i="1"/>
  <c r="AA158" i="1"/>
  <c r="R159" i="1"/>
  <c r="S159" i="1"/>
  <c r="T159" i="1"/>
  <c r="U159" i="1"/>
  <c r="V159" i="1"/>
  <c r="W159" i="1"/>
  <c r="X159" i="1"/>
  <c r="Y159" i="1"/>
  <c r="Z159" i="1"/>
  <c r="AA159" i="1"/>
  <c r="Q157" i="1"/>
  <c r="Q158" i="1"/>
  <c r="Q159" i="1"/>
  <c r="Q156" i="1"/>
  <c r="R151" i="1"/>
  <c r="S151" i="1"/>
  <c r="U151" i="1"/>
  <c r="V151" i="1"/>
  <c r="W151" i="1"/>
  <c r="X151" i="1"/>
  <c r="Y151" i="1"/>
  <c r="Z151" i="1"/>
  <c r="AA151" i="1"/>
  <c r="R152" i="1"/>
  <c r="S152" i="1"/>
  <c r="T152" i="1"/>
  <c r="U152" i="1"/>
  <c r="V152" i="1"/>
  <c r="W152" i="1"/>
  <c r="X152" i="1"/>
  <c r="Y152" i="1"/>
  <c r="Z152" i="1"/>
  <c r="AA152" i="1"/>
  <c r="R153" i="1"/>
  <c r="S153" i="1"/>
  <c r="T153" i="1"/>
  <c r="U153" i="1"/>
  <c r="V153" i="1"/>
  <c r="W153" i="1"/>
  <c r="X153" i="1"/>
  <c r="Y153" i="1"/>
  <c r="Z153" i="1"/>
  <c r="AA153" i="1"/>
  <c r="R154" i="1"/>
  <c r="S154" i="1"/>
  <c r="T154" i="1"/>
  <c r="U154" i="1"/>
  <c r="V154" i="1"/>
  <c r="W154" i="1"/>
  <c r="X154" i="1"/>
  <c r="Y154" i="1"/>
  <c r="Z154" i="1"/>
  <c r="AA154" i="1"/>
  <c r="Q152" i="1"/>
  <c r="Q153" i="1"/>
  <c r="Q154" i="1"/>
  <c r="AA144" i="1"/>
  <c r="Z144" i="1"/>
  <c r="Y144" i="1"/>
  <c r="X144" i="1"/>
  <c r="W144" i="1"/>
  <c r="V144" i="1"/>
  <c r="U144" i="1"/>
  <c r="T144" i="1"/>
  <c r="S144" i="1"/>
  <c r="R144" i="1"/>
  <c r="Q144" i="1"/>
  <c r="AA143" i="1"/>
  <c r="Z143" i="1"/>
  <c r="Y143" i="1"/>
  <c r="X143" i="1"/>
  <c r="W143" i="1"/>
  <c r="V143" i="1"/>
  <c r="U143" i="1"/>
  <c r="T143" i="1"/>
  <c r="S143" i="1"/>
  <c r="R143" i="1"/>
  <c r="Q143" i="1"/>
  <c r="AA142" i="1"/>
  <c r="Z142" i="1"/>
  <c r="Y142" i="1"/>
  <c r="X142" i="1"/>
  <c r="W142" i="1"/>
  <c r="V142" i="1"/>
  <c r="U142" i="1"/>
  <c r="T142" i="1"/>
  <c r="S142" i="1"/>
  <c r="R142" i="1"/>
  <c r="Q142" i="1"/>
  <c r="AA141" i="1"/>
  <c r="Z141" i="1"/>
  <c r="Y141" i="1"/>
  <c r="X141" i="1"/>
  <c r="W141" i="1"/>
  <c r="V141" i="1"/>
  <c r="U141" i="1"/>
  <c r="T141" i="1"/>
  <c r="S141" i="1"/>
  <c r="R141" i="1"/>
  <c r="Q141" i="1"/>
  <c r="AN139" i="1"/>
  <c r="AM139" i="1"/>
  <c r="AL139" i="1"/>
  <c r="AK139" i="1"/>
  <c r="AJ139" i="1"/>
  <c r="AI139" i="1"/>
  <c r="AH139" i="1"/>
  <c r="AG139" i="1"/>
  <c r="AF139" i="1"/>
  <c r="AE139" i="1"/>
  <c r="AD139" i="1"/>
  <c r="AN138" i="1"/>
  <c r="AM138" i="1"/>
  <c r="AL138" i="1"/>
  <c r="AK138" i="1"/>
  <c r="AJ138" i="1"/>
  <c r="AI138" i="1"/>
  <c r="AH138" i="1"/>
  <c r="AG138" i="1"/>
  <c r="AF138" i="1"/>
  <c r="AE138" i="1"/>
  <c r="AD138" i="1"/>
  <c r="AN137" i="1"/>
  <c r="AM137" i="1"/>
  <c r="AL137" i="1"/>
  <c r="AK137" i="1"/>
  <c r="AJ137" i="1"/>
  <c r="AI137" i="1"/>
  <c r="AH137" i="1"/>
  <c r="AG137" i="1"/>
  <c r="AF137" i="1"/>
  <c r="AE137" i="1"/>
  <c r="AD137" i="1"/>
  <c r="AN136" i="1"/>
  <c r="AM136" i="1"/>
  <c r="AL136" i="1"/>
  <c r="AK136" i="1"/>
  <c r="AJ136" i="1"/>
  <c r="AI136" i="1"/>
  <c r="AH136" i="1"/>
  <c r="AG136" i="1"/>
  <c r="AF136" i="1"/>
  <c r="AE136" i="1"/>
  <c r="AD136" i="1"/>
  <c r="AN134" i="1"/>
  <c r="AM134" i="1"/>
  <c r="AL134" i="1"/>
  <c r="AK134" i="1"/>
  <c r="AJ134" i="1"/>
  <c r="AI134" i="1"/>
  <c r="AH134" i="1"/>
  <c r="AG134" i="1"/>
  <c r="AF134" i="1"/>
  <c r="AE134" i="1"/>
  <c r="AD134" i="1"/>
  <c r="AN133" i="1"/>
  <c r="AM133" i="1"/>
  <c r="AL133" i="1"/>
  <c r="AK133" i="1"/>
  <c r="AJ133" i="1"/>
  <c r="AI133" i="1"/>
  <c r="AH133" i="1"/>
  <c r="AG133" i="1"/>
  <c r="AF133" i="1"/>
  <c r="AE133" i="1"/>
  <c r="AD133" i="1"/>
  <c r="AN132" i="1"/>
  <c r="AM132" i="1"/>
  <c r="AL132" i="1"/>
  <c r="AK132" i="1"/>
  <c r="AJ132" i="1"/>
  <c r="AI132" i="1"/>
  <c r="AH132" i="1"/>
  <c r="AG132" i="1"/>
  <c r="AF132" i="1"/>
  <c r="AE132" i="1"/>
  <c r="AD132" i="1"/>
  <c r="AN131" i="1"/>
  <c r="AM131" i="1"/>
  <c r="AL131" i="1"/>
  <c r="AK131" i="1"/>
  <c r="AJ131" i="1"/>
  <c r="AI131" i="1"/>
  <c r="AH131" i="1"/>
  <c r="AG131" i="1"/>
  <c r="AF131" i="1"/>
  <c r="AE131" i="1"/>
  <c r="AD131" i="1"/>
  <c r="AN129" i="1"/>
  <c r="AM129" i="1"/>
  <c r="AL129" i="1"/>
  <c r="AK129" i="1"/>
  <c r="AJ129" i="1"/>
  <c r="AI129" i="1"/>
  <c r="AH129" i="1"/>
  <c r="AG129" i="1"/>
  <c r="AF129" i="1"/>
  <c r="AE129" i="1"/>
  <c r="AD129" i="1"/>
  <c r="AN128" i="1"/>
  <c r="AM128" i="1"/>
  <c r="AL128" i="1"/>
  <c r="AK128" i="1"/>
  <c r="AJ128" i="1"/>
  <c r="AI128" i="1"/>
  <c r="AH128" i="1"/>
  <c r="AG128" i="1"/>
  <c r="AF128" i="1"/>
  <c r="AE128" i="1"/>
  <c r="AD128" i="1"/>
  <c r="AN127" i="1"/>
  <c r="AM127" i="1"/>
  <c r="AL127" i="1"/>
  <c r="AK127" i="1"/>
  <c r="AJ127" i="1"/>
  <c r="AI127" i="1"/>
  <c r="AH127" i="1"/>
  <c r="AG127" i="1"/>
  <c r="AF127" i="1"/>
  <c r="AE127" i="1"/>
  <c r="AD127" i="1"/>
  <c r="AN126" i="1"/>
  <c r="AM126" i="1"/>
  <c r="AL126" i="1"/>
  <c r="AK126" i="1"/>
  <c r="AJ126" i="1"/>
  <c r="AI126" i="1"/>
  <c r="AH126" i="1"/>
  <c r="AG126" i="1"/>
  <c r="AF126" i="1"/>
  <c r="AE126" i="1"/>
  <c r="AD126" i="1"/>
  <c r="AN124" i="1"/>
  <c r="AM124" i="1"/>
  <c r="AL124" i="1"/>
  <c r="AK124" i="1"/>
  <c r="AJ124" i="1"/>
  <c r="AI124" i="1"/>
  <c r="AH124" i="1"/>
  <c r="AG124" i="1"/>
  <c r="AF124" i="1"/>
  <c r="AE124" i="1"/>
  <c r="AD124" i="1"/>
  <c r="AN123" i="1"/>
  <c r="AM123" i="1"/>
  <c r="AL123" i="1"/>
  <c r="AK123" i="1"/>
  <c r="AJ123" i="1"/>
  <c r="AI123" i="1"/>
  <c r="AH123" i="1"/>
  <c r="AG123" i="1"/>
  <c r="AF123" i="1"/>
  <c r="AE123" i="1"/>
  <c r="AD123" i="1"/>
  <c r="AN122" i="1"/>
  <c r="AM122" i="1"/>
  <c r="AL122" i="1"/>
  <c r="AK122" i="1"/>
  <c r="AJ122" i="1"/>
  <c r="AI122" i="1"/>
  <c r="AH122" i="1"/>
  <c r="AG122" i="1"/>
  <c r="AF122" i="1"/>
  <c r="AE122" i="1"/>
  <c r="AD122" i="1"/>
  <c r="AN121" i="1"/>
  <c r="AM121" i="1"/>
  <c r="AL121" i="1"/>
  <c r="AK121" i="1"/>
  <c r="AJ121" i="1"/>
  <c r="AI121" i="1"/>
  <c r="AH121" i="1"/>
  <c r="AG121" i="1"/>
  <c r="AF121" i="1"/>
  <c r="AE121" i="1"/>
  <c r="AD121" i="1"/>
  <c r="AN114" i="1"/>
  <c r="AM114" i="1"/>
  <c r="AL114" i="1"/>
  <c r="AK114" i="1"/>
  <c r="AJ114" i="1"/>
  <c r="AI114" i="1"/>
  <c r="AH114" i="1"/>
  <c r="AG114" i="1"/>
  <c r="AF114" i="1"/>
  <c r="AE114" i="1"/>
  <c r="AD114" i="1"/>
  <c r="AN113" i="1"/>
  <c r="AM113" i="1"/>
  <c r="AL113" i="1"/>
  <c r="AK113" i="1"/>
  <c r="AJ113" i="1"/>
  <c r="AI113" i="1"/>
  <c r="AH113" i="1"/>
  <c r="AG113" i="1"/>
  <c r="AF113" i="1"/>
  <c r="AE113" i="1"/>
  <c r="AD113" i="1"/>
  <c r="AN112" i="1"/>
  <c r="AM112" i="1"/>
  <c r="AL112" i="1"/>
  <c r="AK112" i="1"/>
  <c r="AJ112" i="1"/>
  <c r="AI112" i="1"/>
  <c r="AH112" i="1"/>
  <c r="AG112" i="1"/>
  <c r="AF112" i="1"/>
  <c r="AE112" i="1"/>
  <c r="AD112" i="1"/>
  <c r="AN111" i="1"/>
  <c r="AM111" i="1"/>
  <c r="AL111" i="1"/>
  <c r="AK111" i="1"/>
  <c r="AJ111" i="1"/>
  <c r="AI111" i="1"/>
  <c r="AH111" i="1"/>
  <c r="AG111" i="1"/>
  <c r="AF111" i="1"/>
  <c r="AE111" i="1"/>
  <c r="AD111" i="1"/>
  <c r="AA139" i="1"/>
  <c r="Z139" i="1"/>
  <c r="Y139" i="1"/>
  <c r="X139" i="1"/>
  <c r="W139" i="1"/>
  <c r="V139" i="1"/>
  <c r="U139" i="1"/>
  <c r="T139" i="1"/>
  <c r="S139" i="1"/>
  <c r="R139" i="1"/>
  <c r="Q139" i="1"/>
  <c r="AA138" i="1"/>
  <c r="Z138" i="1"/>
  <c r="Y138" i="1"/>
  <c r="X138" i="1"/>
  <c r="W138" i="1"/>
  <c r="V138" i="1"/>
  <c r="U138" i="1"/>
  <c r="T138" i="1"/>
  <c r="S138" i="1"/>
  <c r="R138" i="1"/>
  <c r="Q138" i="1"/>
  <c r="AA137" i="1"/>
  <c r="Z137" i="1"/>
  <c r="Y137" i="1"/>
  <c r="X137" i="1"/>
  <c r="W137" i="1"/>
  <c r="V137" i="1"/>
  <c r="U137" i="1"/>
  <c r="T137" i="1"/>
  <c r="S137" i="1"/>
  <c r="R137" i="1"/>
  <c r="Q137" i="1"/>
  <c r="AA136" i="1"/>
  <c r="Z136" i="1"/>
  <c r="Y136" i="1"/>
  <c r="X136" i="1"/>
  <c r="W136" i="1"/>
  <c r="V136" i="1"/>
  <c r="U136" i="1"/>
  <c r="T136" i="1"/>
  <c r="S136" i="1"/>
  <c r="R136" i="1"/>
  <c r="Q136" i="1"/>
  <c r="AD91" i="1"/>
  <c r="AA134" i="1"/>
  <c r="Z134" i="1"/>
  <c r="Y134" i="1"/>
  <c r="X134" i="1"/>
  <c r="W134" i="1"/>
  <c r="V134" i="1"/>
  <c r="U134" i="1"/>
  <c r="T134" i="1"/>
  <c r="S134" i="1"/>
  <c r="R134" i="1"/>
  <c r="Q134" i="1"/>
  <c r="AA133" i="1"/>
  <c r="Z133" i="1"/>
  <c r="Y133" i="1"/>
  <c r="X133" i="1"/>
  <c r="W133" i="1"/>
  <c r="V133" i="1"/>
  <c r="U133" i="1"/>
  <c r="T133" i="1"/>
  <c r="S133" i="1"/>
  <c r="R133" i="1"/>
  <c r="Q133" i="1"/>
  <c r="AA132" i="1"/>
  <c r="Z132" i="1"/>
  <c r="Y132" i="1"/>
  <c r="X132" i="1"/>
  <c r="W132" i="1"/>
  <c r="V132" i="1"/>
  <c r="U132" i="1"/>
  <c r="T132" i="1"/>
  <c r="S132" i="1"/>
  <c r="R132" i="1"/>
  <c r="Q132" i="1"/>
  <c r="AA131" i="1"/>
  <c r="Z131" i="1"/>
  <c r="Y131" i="1"/>
  <c r="X131" i="1"/>
  <c r="W131" i="1"/>
  <c r="V131" i="1"/>
  <c r="U131" i="1"/>
  <c r="T131" i="1"/>
  <c r="S131" i="1"/>
  <c r="R131" i="1"/>
  <c r="Q131" i="1"/>
  <c r="AA129" i="1"/>
  <c r="Z129" i="1"/>
  <c r="Y129" i="1"/>
  <c r="X129" i="1"/>
  <c r="W129" i="1"/>
  <c r="V129" i="1"/>
  <c r="U129" i="1"/>
  <c r="T129" i="1"/>
  <c r="S129" i="1"/>
  <c r="R129" i="1"/>
  <c r="Q129" i="1"/>
  <c r="AA128" i="1"/>
  <c r="Z128" i="1"/>
  <c r="Y128" i="1"/>
  <c r="X128" i="1"/>
  <c r="W128" i="1"/>
  <c r="V128" i="1"/>
  <c r="U128" i="1"/>
  <c r="T128" i="1"/>
  <c r="S128" i="1"/>
  <c r="R128" i="1"/>
  <c r="Q128" i="1"/>
  <c r="AA127" i="1"/>
  <c r="Z127" i="1"/>
  <c r="Y127" i="1"/>
  <c r="X127" i="1"/>
  <c r="W127" i="1"/>
  <c r="V127" i="1"/>
  <c r="U127" i="1"/>
  <c r="T127" i="1"/>
  <c r="S127" i="1"/>
  <c r="R127" i="1"/>
  <c r="Q127" i="1"/>
  <c r="AA126" i="1"/>
  <c r="Z126" i="1"/>
  <c r="Y126" i="1"/>
  <c r="X126" i="1"/>
  <c r="W126" i="1"/>
  <c r="V126" i="1"/>
  <c r="U126" i="1"/>
  <c r="T126" i="1"/>
  <c r="S126" i="1"/>
  <c r="R126" i="1"/>
  <c r="Q126" i="1"/>
  <c r="AA124" i="1"/>
  <c r="Z124" i="1"/>
  <c r="Y124" i="1"/>
  <c r="X124" i="1"/>
  <c r="W124" i="1"/>
  <c r="V124" i="1"/>
  <c r="U124" i="1"/>
  <c r="T124" i="1"/>
  <c r="S124" i="1"/>
  <c r="R124" i="1"/>
  <c r="Q124" i="1"/>
  <c r="AA123" i="1"/>
  <c r="Z123" i="1"/>
  <c r="Y123" i="1"/>
  <c r="X123" i="1"/>
  <c r="W123" i="1"/>
  <c r="V123" i="1"/>
  <c r="U123" i="1"/>
  <c r="T123" i="1"/>
  <c r="S123" i="1"/>
  <c r="R123" i="1"/>
  <c r="Q123" i="1"/>
  <c r="AA122" i="1"/>
  <c r="Z122" i="1"/>
  <c r="Y122" i="1"/>
  <c r="X122" i="1"/>
  <c r="W122" i="1"/>
  <c r="V122" i="1"/>
  <c r="U122" i="1"/>
  <c r="T122" i="1"/>
  <c r="S122" i="1"/>
  <c r="R122" i="1"/>
  <c r="Q122" i="1"/>
  <c r="AA121" i="1"/>
  <c r="Z121" i="1"/>
  <c r="Y121" i="1"/>
  <c r="X121" i="1"/>
  <c r="W121" i="1"/>
  <c r="V121" i="1"/>
  <c r="U121" i="1"/>
  <c r="T121" i="1"/>
  <c r="S121" i="1"/>
  <c r="R121" i="1"/>
  <c r="Q121" i="1"/>
  <c r="AA89" i="1"/>
  <c r="Z89" i="1"/>
  <c r="Y89" i="1"/>
  <c r="X89" i="1"/>
  <c r="W89" i="1"/>
  <c r="V89" i="1"/>
  <c r="U89" i="1"/>
  <c r="T89" i="1"/>
  <c r="S89" i="1"/>
  <c r="R89" i="1"/>
  <c r="Q89" i="1"/>
  <c r="AA88" i="1"/>
  <c r="Z88" i="1"/>
  <c r="Y88" i="1"/>
  <c r="X88" i="1"/>
  <c r="W88" i="1"/>
  <c r="V88" i="1"/>
  <c r="U88" i="1"/>
  <c r="T88" i="1"/>
  <c r="S88" i="1"/>
  <c r="R88" i="1"/>
  <c r="Q88" i="1"/>
  <c r="AA87" i="1"/>
  <c r="Z87" i="1"/>
  <c r="Y87" i="1"/>
  <c r="X87" i="1"/>
  <c r="W87" i="1"/>
  <c r="V87" i="1"/>
  <c r="U87" i="1"/>
  <c r="T87" i="1"/>
  <c r="S87" i="1"/>
  <c r="R87" i="1"/>
  <c r="Q87" i="1"/>
  <c r="AA86" i="1"/>
  <c r="Z86" i="1"/>
  <c r="Y86" i="1"/>
  <c r="X86" i="1"/>
  <c r="W86" i="1"/>
  <c r="V86" i="1"/>
  <c r="U86" i="1"/>
  <c r="T86" i="1"/>
  <c r="S86" i="1"/>
  <c r="R86" i="1"/>
  <c r="Q86" i="1"/>
  <c r="AA99" i="1"/>
  <c r="Z99" i="1"/>
  <c r="Y99" i="1"/>
  <c r="X99" i="1"/>
  <c r="W99" i="1"/>
  <c r="V99" i="1"/>
  <c r="U99" i="1"/>
  <c r="T99" i="1"/>
  <c r="S99" i="1"/>
  <c r="R99" i="1"/>
  <c r="Q99" i="1"/>
  <c r="AA98" i="1"/>
  <c r="Z98" i="1"/>
  <c r="Y98" i="1"/>
  <c r="X98" i="1"/>
  <c r="W98" i="1"/>
  <c r="V98" i="1"/>
  <c r="U98" i="1"/>
  <c r="T98" i="1"/>
  <c r="S98" i="1"/>
  <c r="R98" i="1"/>
  <c r="Q98" i="1"/>
  <c r="AA97" i="1"/>
  <c r="Z97" i="1"/>
  <c r="Y97" i="1"/>
  <c r="X97" i="1"/>
  <c r="W97" i="1"/>
  <c r="V97" i="1"/>
  <c r="U97" i="1"/>
  <c r="T97" i="1"/>
  <c r="S97" i="1"/>
  <c r="R97" i="1"/>
  <c r="Q97" i="1"/>
  <c r="AA96" i="1"/>
  <c r="Z96" i="1"/>
  <c r="Y96" i="1"/>
  <c r="X96" i="1"/>
  <c r="W96" i="1"/>
  <c r="V96" i="1"/>
  <c r="U96" i="1"/>
  <c r="T96" i="1"/>
  <c r="S96" i="1"/>
  <c r="R96" i="1"/>
  <c r="Q96" i="1"/>
  <c r="AA114" i="1"/>
  <c r="Z114" i="1"/>
  <c r="Y114" i="1"/>
  <c r="X114" i="1"/>
  <c r="W114" i="1"/>
  <c r="V114" i="1"/>
  <c r="U114" i="1"/>
  <c r="T114" i="1"/>
  <c r="S114" i="1"/>
  <c r="R114" i="1"/>
  <c r="Q114" i="1"/>
  <c r="AA113" i="1"/>
  <c r="Z113" i="1"/>
  <c r="Y113" i="1"/>
  <c r="X113" i="1"/>
  <c r="W113" i="1"/>
  <c r="V113" i="1"/>
  <c r="U113" i="1"/>
  <c r="T113" i="1"/>
  <c r="S113" i="1"/>
  <c r="R113" i="1"/>
  <c r="Q113" i="1"/>
  <c r="AA112" i="1"/>
  <c r="Z112" i="1"/>
  <c r="Y112" i="1"/>
  <c r="X112" i="1"/>
  <c r="W112" i="1"/>
  <c r="V112" i="1"/>
  <c r="U112" i="1"/>
  <c r="T112" i="1"/>
  <c r="S112" i="1"/>
  <c r="R112" i="1"/>
  <c r="Q112" i="1"/>
  <c r="AA111" i="1"/>
  <c r="Z111" i="1"/>
  <c r="Y111" i="1"/>
  <c r="X111" i="1"/>
  <c r="W111" i="1"/>
  <c r="V111" i="1"/>
  <c r="U111" i="1"/>
  <c r="T111" i="1"/>
  <c r="S111" i="1"/>
  <c r="R111" i="1"/>
  <c r="Q111" i="1"/>
  <c r="AN119" i="1"/>
  <c r="AM119" i="1"/>
  <c r="AL119" i="1"/>
  <c r="AK119" i="1"/>
  <c r="AJ119" i="1"/>
  <c r="AI119" i="1"/>
  <c r="AH119" i="1"/>
  <c r="AG119" i="1"/>
  <c r="AF119" i="1"/>
  <c r="AE119" i="1"/>
  <c r="AD119" i="1"/>
  <c r="AN118" i="1"/>
  <c r="AM118" i="1"/>
  <c r="AL118" i="1"/>
  <c r="AK118" i="1"/>
  <c r="AJ118" i="1"/>
  <c r="AI118" i="1"/>
  <c r="AH118" i="1"/>
  <c r="AG118" i="1"/>
  <c r="AF118" i="1"/>
  <c r="AE118" i="1"/>
  <c r="AD118" i="1"/>
  <c r="AN117" i="1"/>
  <c r="AM117" i="1"/>
  <c r="AL117" i="1"/>
  <c r="AK117" i="1"/>
  <c r="AJ117" i="1"/>
  <c r="AI117" i="1"/>
  <c r="AH117" i="1"/>
  <c r="AG117" i="1"/>
  <c r="AF117" i="1"/>
  <c r="AE117" i="1"/>
  <c r="AD117" i="1"/>
  <c r="AN116" i="1"/>
  <c r="AM116" i="1"/>
  <c r="AL116" i="1"/>
  <c r="AK116" i="1"/>
  <c r="AJ116" i="1"/>
  <c r="AI116" i="1"/>
  <c r="AH116" i="1"/>
  <c r="AG116" i="1"/>
  <c r="AF116" i="1"/>
  <c r="AE116" i="1"/>
  <c r="AD116" i="1"/>
  <c r="AA119" i="1"/>
  <c r="Z119" i="1"/>
  <c r="Y119" i="1"/>
  <c r="X119" i="1"/>
  <c r="W119" i="1"/>
  <c r="V119" i="1"/>
  <c r="U119" i="1"/>
  <c r="T119" i="1"/>
  <c r="S119" i="1"/>
  <c r="R119" i="1"/>
  <c r="Q119" i="1"/>
  <c r="AA118" i="1"/>
  <c r="Z118" i="1"/>
  <c r="Y118" i="1"/>
  <c r="X118" i="1"/>
  <c r="W118" i="1"/>
  <c r="V118" i="1"/>
  <c r="U118" i="1"/>
  <c r="T118" i="1"/>
  <c r="S118" i="1"/>
  <c r="R118" i="1"/>
  <c r="Q118" i="1"/>
  <c r="AA117" i="1"/>
  <c r="Z117" i="1"/>
  <c r="Y117" i="1"/>
  <c r="X117" i="1"/>
  <c r="W117" i="1"/>
  <c r="V117" i="1"/>
  <c r="U117" i="1"/>
  <c r="T117" i="1"/>
  <c r="S117" i="1"/>
  <c r="R117" i="1"/>
  <c r="Q117" i="1"/>
  <c r="AA116" i="1"/>
  <c r="Z116" i="1"/>
  <c r="Y116" i="1"/>
  <c r="X116" i="1"/>
  <c r="W116" i="1"/>
  <c r="V116" i="1"/>
  <c r="U116" i="1"/>
  <c r="T116" i="1"/>
  <c r="S116" i="1"/>
  <c r="R116" i="1"/>
  <c r="Q116" i="1"/>
  <c r="AN109" i="1"/>
  <c r="AM109" i="1"/>
  <c r="AL109" i="1"/>
  <c r="AK109" i="1"/>
  <c r="AJ109" i="1"/>
  <c r="AI109" i="1"/>
  <c r="AH109" i="1"/>
  <c r="AG109" i="1"/>
  <c r="AF109" i="1"/>
  <c r="AE109" i="1"/>
  <c r="AD109" i="1"/>
  <c r="AN108" i="1"/>
  <c r="AM108" i="1"/>
  <c r="AL108" i="1"/>
  <c r="AK108" i="1"/>
  <c r="AJ108" i="1"/>
  <c r="AI108" i="1"/>
  <c r="AH108" i="1"/>
  <c r="AG108" i="1"/>
  <c r="AF108" i="1"/>
  <c r="AE108" i="1"/>
  <c r="AD108" i="1"/>
  <c r="AN107" i="1"/>
  <c r="AM107" i="1"/>
  <c r="AL107" i="1"/>
  <c r="AK107" i="1"/>
  <c r="AJ107" i="1"/>
  <c r="AI107" i="1"/>
  <c r="AH107" i="1"/>
  <c r="AG107" i="1"/>
  <c r="AF107" i="1"/>
  <c r="AE107" i="1"/>
  <c r="AD107" i="1"/>
  <c r="AN106" i="1"/>
  <c r="AM106" i="1"/>
  <c r="AL106" i="1"/>
  <c r="AK106" i="1"/>
  <c r="AJ106" i="1"/>
  <c r="AI106" i="1"/>
  <c r="AH106" i="1"/>
  <c r="AG106" i="1"/>
  <c r="AF106" i="1"/>
  <c r="AE106" i="1"/>
  <c r="AD106" i="1"/>
  <c r="AN104" i="1"/>
  <c r="AM104" i="1"/>
  <c r="AL104" i="1"/>
  <c r="AK104" i="1"/>
  <c r="AJ104" i="1"/>
  <c r="AI104" i="1"/>
  <c r="AH104" i="1"/>
  <c r="AG104" i="1"/>
  <c r="AF104" i="1"/>
  <c r="AE104" i="1"/>
  <c r="AD104" i="1"/>
  <c r="AN103" i="1"/>
  <c r="AM103" i="1"/>
  <c r="AL103" i="1"/>
  <c r="AK103" i="1"/>
  <c r="AJ103" i="1"/>
  <c r="AI103" i="1"/>
  <c r="AH103" i="1"/>
  <c r="AG103" i="1"/>
  <c r="AF103" i="1"/>
  <c r="AE103" i="1"/>
  <c r="AD103" i="1"/>
  <c r="AN102" i="1"/>
  <c r="AM102" i="1"/>
  <c r="AL102" i="1"/>
  <c r="AK102" i="1"/>
  <c r="AJ102" i="1"/>
  <c r="AI102" i="1"/>
  <c r="AH102" i="1"/>
  <c r="AG102" i="1"/>
  <c r="AF102" i="1"/>
  <c r="AE102" i="1"/>
  <c r="AD102" i="1"/>
  <c r="AN101" i="1"/>
  <c r="AM101" i="1"/>
  <c r="AL101" i="1"/>
  <c r="AK101" i="1"/>
  <c r="AJ101" i="1"/>
  <c r="AI101" i="1"/>
  <c r="AH101" i="1"/>
  <c r="AG101" i="1"/>
  <c r="AF101" i="1"/>
  <c r="AE101" i="1"/>
  <c r="AD101" i="1"/>
  <c r="AN94" i="1"/>
  <c r="AM94" i="1"/>
  <c r="AL94" i="1"/>
  <c r="AK94" i="1"/>
  <c r="AJ94" i="1"/>
  <c r="AI94" i="1"/>
  <c r="AH94" i="1"/>
  <c r="AG94" i="1"/>
  <c r="AF94" i="1"/>
  <c r="AE94" i="1"/>
  <c r="AD94" i="1"/>
  <c r="AN93" i="1"/>
  <c r="AM93" i="1"/>
  <c r="AL93" i="1"/>
  <c r="AK93" i="1"/>
  <c r="AJ93" i="1"/>
  <c r="AI93" i="1"/>
  <c r="AH93" i="1"/>
  <c r="AG93" i="1"/>
  <c r="AF93" i="1"/>
  <c r="AE93" i="1"/>
  <c r="AD93" i="1"/>
  <c r="AN92" i="1"/>
  <c r="AM92" i="1"/>
  <c r="AL92" i="1"/>
  <c r="AK92" i="1"/>
  <c r="AJ92" i="1"/>
  <c r="AI92" i="1"/>
  <c r="AH92" i="1"/>
  <c r="AG92" i="1"/>
  <c r="AF92" i="1"/>
  <c r="AE92" i="1"/>
  <c r="AD92" i="1"/>
  <c r="AN91" i="1"/>
  <c r="AM91" i="1"/>
  <c r="AL91" i="1"/>
  <c r="AK91" i="1"/>
  <c r="AJ91" i="1"/>
  <c r="AI91" i="1"/>
  <c r="AH91" i="1"/>
  <c r="AG91" i="1"/>
  <c r="AF91" i="1"/>
  <c r="AE91" i="1"/>
  <c r="AA109" i="1"/>
  <c r="Z109" i="1"/>
  <c r="Y109" i="1"/>
  <c r="X109" i="1"/>
  <c r="W109" i="1"/>
  <c r="V109" i="1"/>
  <c r="U109" i="1"/>
  <c r="T109" i="1"/>
  <c r="S109" i="1"/>
  <c r="R109" i="1"/>
  <c r="Q109" i="1"/>
  <c r="AA108" i="1"/>
  <c r="Z108" i="1"/>
  <c r="Y108" i="1"/>
  <c r="X108" i="1"/>
  <c r="W108" i="1"/>
  <c r="V108" i="1"/>
  <c r="U108" i="1"/>
  <c r="T108" i="1"/>
  <c r="S108" i="1"/>
  <c r="R108" i="1"/>
  <c r="Q108" i="1"/>
  <c r="AA107" i="1"/>
  <c r="Z107" i="1"/>
  <c r="Y107" i="1"/>
  <c r="X107" i="1"/>
  <c r="W107" i="1"/>
  <c r="V107" i="1"/>
  <c r="U107" i="1"/>
  <c r="T107" i="1"/>
  <c r="S107" i="1"/>
  <c r="R107" i="1"/>
  <c r="Q107" i="1"/>
  <c r="AA106" i="1"/>
  <c r="Z106" i="1"/>
  <c r="Y106" i="1"/>
  <c r="X106" i="1"/>
  <c r="W106" i="1"/>
  <c r="V106" i="1"/>
  <c r="U106" i="1"/>
  <c r="T106" i="1"/>
  <c r="S106" i="1"/>
  <c r="R106" i="1"/>
  <c r="Q106" i="1"/>
  <c r="Q25" i="1"/>
  <c r="S25" i="1"/>
  <c r="U25" i="1"/>
  <c r="W25" i="1"/>
  <c r="Y25" i="1"/>
  <c r="AA25" i="1"/>
  <c r="Q26" i="1"/>
  <c r="S26" i="1"/>
  <c r="U26" i="1"/>
  <c r="W26" i="1"/>
  <c r="Y26" i="1"/>
  <c r="AA26" i="1"/>
  <c r="Q27" i="1"/>
  <c r="S27" i="1"/>
  <c r="U27" i="1"/>
  <c r="W27" i="1"/>
  <c r="Y27" i="1"/>
  <c r="AA27" i="1"/>
  <c r="Q28" i="1"/>
  <c r="S28" i="1"/>
  <c r="U28" i="1"/>
  <c r="W28" i="1"/>
  <c r="Y28" i="1"/>
  <c r="AA28" i="1"/>
  <c r="Q30" i="1"/>
  <c r="S30" i="1"/>
  <c r="U30" i="1"/>
  <c r="W30" i="1"/>
  <c r="Y30" i="1"/>
  <c r="Q31" i="1"/>
  <c r="S31" i="1"/>
  <c r="U31" i="1"/>
  <c r="W31" i="1"/>
  <c r="Y31" i="1"/>
  <c r="Q32" i="1"/>
  <c r="S32" i="1"/>
  <c r="U32" i="1"/>
  <c r="W32" i="1"/>
  <c r="Y32" i="1"/>
  <c r="Q33" i="1"/>
  <c r="S33" i="1"/>
  <c r="U33" i="1"/>
  <c r="W33" i="1"/>
  <c r="Y33" i="1"/>
  <c r="Q35" i="1"/>
  <c r="S35" i="1"/>
  <c r="U35" i="1"/>
  <c r="W35" i="1"/>
  <c r="Y35" i="1"/>
  <c r="AA35" i="1"/>
  <c r="Q36" i="1"/>
  <c r="S36" i="1"/>
  <c r="U36" i="1"/>
  <c r="W36" i="1"/>
  <c r="Y36" i="1"/>
  <c r="AA36" i="1"/>
  <c r="Q37" i="1"/>
  <c r="S37" i="1"/>
  <c r="U37" i="1"/>
  <c r="W37" i="1"/>
  <c r="Y37" i="1"/>
  <c r="AA37" i="1"/>
  <c r="Q38" i="1"/>
  <c r="S38" i="1"/>
  <c r="U38" i="1"/>
  <c r="W38" i="1"/>
  <c r="Y38" i="1"/>
  <c r="AA38" i="1"/>
  <c r="Q40" i="1"/>
  <c r="S40" i="1"/>
  <c r="U40" i="1"/>
  <c r="W40" i="1"/>
  <c r="Y40" i="1"/>
  <c r="AA40" i="1"/>
  <c r="Q41" i="1"/>
  <c r="S41" i="1"/>
  <c r="U41" i="1"/>
  <c r="W41" i="1"/>
  <c r="Y41" i="1"/>
  <c r="AA41" i="1"/>
  <c r="Q42" i="1"/>
  <c r="S42" i="1"/>
  <c r="U42" i="1"/>
  <c r="W42" i="1"/>
  <c r="Y42" i="1"/>
  <c r="AA42" i="1"/>
  <c r="Q43" i="1"/>
  <c r="S43" i="1"/>
  <c r="U43" i="1"/>
  <c r="W43" i="1"/>
  <c r="Y43" i="1"/>
  <c r="AA43" i="1"/>
  <c r="Q45" i="1"/>
  <c r="R45" i="1"/>
  <c r="S45" i="1"/>
  <c r="T45" i="1"/>
  <c r="U45" i="1"/>
  <c r="V45" i="1"/>
  <c r="W45" i="1"/>
  <c r="X45" i="1"/>
  <c r="Y45" i="1"/>
  <c r="Z45" i="1"/>
  <c r="AA45" i="1"/>
  <c r="Q46" i="1"/>
  <c r="R46" i="1"/>
  <c r="S46" i="1"/>
  <c r="T46" i="1"/>
  <c r="U46" i="1"/>
  <c r="V46" i="1"/>
  <c r="W46" i="1"/>
  <c r="X46" i="1"/>
  <c r="Y46" i="1"/>
  <c r="Z46" i="1"/>
  <c r="AA46" i="1"/>
  <c r="Q47" i="1"/>
  <c r="R47" i="1"/>
  <c r="S47" i="1"/>
  <c r="T47" i="1"/>
  <c r="U47" i="1"/>
  <c r="V47" i="1"/>
  <c r="W47" i="1"/>
  <c r="X47" i="1"/>
  <c r="Y47" i="1"/>
  <c r="Z47" i="1"/>
  <c r="AA47" i="1"/>
  <c r="Q48" i="1"/>
  <c r="R48" i="1"/>
  <c r="S48" i="1"/>
  <c r="T48" i="1"/>
  <c r="U48" i="1"/>
  <c r="V48" i="1"/>
  <c r="W48" i="1"/>
  <c r="X48" i="1"/>
  <c r="Y48" i="1"/>
  <c r="Z48" i="1"/>
  <c r="AA48" i="1"/>
  <c r="AA104" i="1"/>
  <c r="Z104" i="1"/>
  <c r="Y104" i="1"/>
  <c r="X104" i="1"/>
  <c r="W104" i="1"/>
  <c r="V104" i="1"/>
  <c r="U104" i="1"/>
  <c r="T104" i="1"/>
  <c r="S104" i="1"/>
  <c r="R104" i="1"/>
  <c r="Q104" i="1"/>
  <c r="AA103" i="1"/>
  <c r="Z103" i="1"/>
  <c r="Y103" i="1"/>
  <c r="X103" i="1"/>
  <c r="W103" i="1"/>
  <c r="V103" i="1"/>
  <c r="U103" i="1"/>
  <c r="T103" i="1"/>
  <c r="S103" i="1"/>
  <c r="R103" i="1"/>
  <c r="Q103" i="1"/>
  <c r="AA102" i="1"/>
  <c r="Z102" i="1"/>
  <c r="Y102" i="1"/>
  <c r="X102" i="1"/>
  <c r="W102" i="1"/>
  <c r="V102" i="1"/>
  <c r="U102" i="1"/>
  <c r="T102" i="1"/>
  <c r="S102" i="1"/>
  <c r="R102" i="1"/>
  <c r="Q102" i="1"/>
  <c r="AA101" i="1"/>
  <c r="Z101" i="1"/>
  <c r="Y101" i="1"/>
  <c r="X101" i="1"/>
  <c r="W101" i="1"/>
  <c r="V101" i="1"/>
  <c r="U101" i="1"/>
  <c r="T101" i="1"/>
  <c r="S101" i="1"/>
  <c r="R101" i="1"/>
  <c r="Q101" i="1"/>
  <c r="AA94" i="1"/>
  <c r="Z94" i="1"/>
  <c r="Y94" i="1"/>
  <c r="X94" i="1"/>
  <c r="W94" i="1"/>
  <c r="V94" i="1"/>
  <c r="U94" i="1"/>
  <c r="T94" i="1"/>
  <c r="S94" i="1"/>
  <c r="R94" i="1"/>
  <c r="Q94" i="1"/>
  <c r="AA93" i="1"/>
  <c r="Z93" i="1"/>
  <c r="Y93" i="1"/>
  <c r="X93" i="1"/>
  <c r="W93" i="1"/>
  <c r="V93" i="1"/>
  <c r="U93" i="1"/>
  <c r="T93" i="1"/>
  <c r="S93" i="1"/>
  <c r="R93" i="1"/>
  <c r="Q93" i="1"/>
  <c r="AA92" i="1"/>
  <c r="Z92" i="1"/>
  <c r="Y92" i="1"/>
  <c r="X92" i="1"/>
  <c r="W92" i="1"/>
  <c r="V92" i="1"/>
  <c r="U92" i="1"/>
  <c r="T92" i="1"/>
  <c r="S92" i="1"/>
  <c r="R92" i="1"/>
  <c r="Q92" i="1"/>
  <c r="AA91" i="1"/>
  <c r="Z91" i="1"/>
  <c r="Y91" i="1"/>
  <c r="X91" i="1"/>
  <c r="W91" i="1"/>
  <c r="V91" i="1"/>
  <c r="U91" i="1"/>
  <c r="T91" i="1"/>
  <c r="S91" i="1"/>
  <c r="R91" i="1"/>
  <c r="Q91" i="1"/>
  <c r="AA56" i="1"/>
  <c r="AA55" i="1"/>
  <c r="AA58" i="1"/>
  <c r="AA57" i="1"/>
  <c r="AA53" i="1"/>
  <c r="Z53" i="1"/>
  <c r="Y53" i="1"/>
  <c r="X53" i="1"/>
  <c r="W53" i="1"/>
  <c r="V53" i="1"/>
  <c r="U53" i="1"/>
  <c r="T53" i="1"/>
  <c r="S53" i="1"/>
  <c r="R53" i="1"/>
  <c r="Q53" i="1"/>
  <c r="AA52" i="1"/>
  <c r="Z52" i="1"/>
  <c r="Z68" i="1" s="1"/>
  <c r="Y52" i="1"/>
  <c r="X52" i="1"/>
  <c r="W52" i="1"/>
  <c r="V52" i="1"/>
  <c r="U52" i="1"/>
  <c r="T52" i="1"/>
  <c r="S52" i="1"/>
  <c r="R52" i="1"/>
  <c r="Q52" i="1"/>
  <c r="AA51" i="1"/>
  <c r="Z51" i="1"/>
  <c r="Y51" i="1"/>
  <c r="X51" i="1"/>
  <c r="W51" i="1"/>
  <c r="V51" i="1"/>
  <c r="U51" i="1"/>
  <c r="T51" i="1"/>
  <c r="S51" i="1"/>
  <c r="R51" i="1"/>
  <c r="Q51" i="1"/>
  <c r="AA50" i="1"/>
  <c r="Z50" i="1"/>
  <c r="Y50" i="1"/>
  <c r="X50" i="1"/>
  <c r="W50" i="1"/>
  <c r="V50" i="1"/>
  <c r="U50" i="1"/>
  <c r="T50" i="1"/>
  <c r="S50" i="1"/>
  <c r="R50" i="1"/>
  <c r="Q50" i="1"/>
  <c r="AA23" i="1"/>
  <c r="Z23" i="1"/>
  <c r="Y23" i="1"/>
  <c r="X23" i="1"/>
  <c r="W23" i="1"/>
  <c r="V23" i="1"/>
  <c r="U23" i="1"/>
  <c r="T23" i="1"/>
  <c r="S23" i="1"/>
  <c r="R23" i="1"/>
  <c r="Q23" i="1"/>
  <c r="AA22" i="1"/>
  <c r="Z22" i="1"/>
  <c r="Y22" i="1"/>
  <c r="X22" i="1"/>
  <c r="W22" i="1"/>
  <c r="V22" i="1"/>
  <c r="U22" i="1"/>
  <c r="T22" i="1"/>
  <c r="S22" i="1"/>
  <c r="R22" i="1"/>
  <c r="Q22" i="1"/>
  <c r="AA21" i="1"/>
  <c r="Z21" i="1"/>
  <c r="Y21" i="1"/>
  <c r="X21" i="1"/>
  <c r="W21" i="1"/>
  <c r="V21" i="1"/>
  <c r="U21" i="1"/>
  <c r="T21" i="1"/>
  <c r="S21" i="1"/>
  <c r="R21" i="1"/>
  <c r="Q21" i="1"/>
  <c r="AA20" i="1"/>
  <c r="Z20" i="1"/>
  <c r="Y20" i="1"/>
  <c r="X20" i="1"/>
  <c r="W20" i="1"/>
  <c r="V20" i="1"/>
  <c r="U20" i="1"/>
  <c r="T20" i="1"/>
  <c r="T66" i="1" s="1"/>
  <c r="S20" i="1"/>
  <c r="R20" i="1"/>
  <c r="Q20" i="1"/>
  <c r="T17" i="1"/>
  <c r="S18" i="1"/>
  <c r="R18" i="1"/>
  <c r="AA18" i="1"/>
  <c r="Z18" i="1"/>
  <c r="Y18" i="1"/>
  <c r="X18" i="1"/>
  <c r="W18" i="1"/>
  <c r="V18" i="1"/>
  <c r="U18" i="1"/>
  <c r="T18" i="1"/>
  <c r="Q18" i="1"/>
  <c r="AA17" i="1"/>
  <c r="Z17" i="1"/>
  <c r="Y17" i="1"/>
  <c r="X17" i="1"/>
  <c r="W17" i="1"/>
  <c r="V17" i="1"/>
  <c r="U17" i="1"/>
  <c r="S17" i="1"/>
  <c r="R17" i="1"/>
  <c r="R63" i="1" s="1"/>
  <c r="Q17" i="1"/>
  <c r="AA16" i="1"/>
  <c r="Z16" i="1"/>
  <c r="Y16" i="1"/>
  <c r="X16" i="1"/>
  <c r="W16" i="1"/>
  <c r="V16" i="1"/>
  <c r="U16" i="1"/>
  <c r="T16" i="1"/>
  <c r="S16" i="1"/>
  <c r="R16" i="1"/>
  <c r="Q16" i="1"/>
  <c r="AA15" i="1"/>
  <c r="Z15" i="1"/>
  <c r="Y15" i="1"/>
  <c r="X15" i="1"/>
  <c r="X61" i="1" s="1"/>
  <c r="W15" i="1"/>
  <c r="V15" i="1"/>
  <c r="U15" i="1"/>
  <c r="T15" i="1"/>
  <c r="S15" i="1"/>
  <c r="R15" i="1"/>
  <c r="Q15" i="1"/>
  <c r="S10" i="1"/>
  <c r="T10" i="1"/>
  <c r="U10" i="1"/>
  <c r="V10" i="1"/>
  <c r="W10" i="1"/>
  <c r="X10" i="1"/>
  <c r="Y10" i="1"/>
  <c r="Z10" i="1"/>
  <c r="AA10" i="1"/>
  <c r="S11" i="1"/>
  <c r="T11" i="1"/>
  <c r="U11" i="1"/>
  <c r="V11" i="1"/>
  <c r="W11" i="1"/>
  <c r="X11" i="1"/>
  <c r="X62" i="1" s="1"/>
  <c r="Y11" i="1"/>
  <c r="Z11" i="1"/>
  <c r="Z62" i="1" s="1"/>
  <c r="AA11" i="1"/>
  <c r="S12" i="1"/>
  <c r="T12" i="1"/>
  <c r="U12" i="1"/>
  <c r="V12" i="1"/>
  <c r="W12" i="1"/>
  <c r="X12" i="1"/>
  <c r="Y12" i="1"/>
  <c r="Z12" i="1"/>
  <c r="AA12" i="1"/>
  <c r="S13" i="1"/>
  <c r="T13" i="1"/>
  <c r="U13" i="1"/>
  <c r="V13" i="1"/>
  <c r="W13" i="1"/>
  <c r="X13" i="1"/>
  <c r="Y13" i="1"/>
  <c r="Z13" i="1"/>
  <c r="AA13" i="1"/>
  <c r="R10" i="1"/>
  <c r="R11" i="1"/>
  <c r="R12" i="1"/>
  <c r="R13" i="1"/>
  <c r="R64" i="1" s="1"/>
  <c r="Q13" i="1"/>
  <c r="Q12" i="1"/>
  <c r="Q11" i="1"/>
  <c r="Q10" i="1"/>
  <c r="AM154" i="1" l="1"/>
  <c r="AJ155" i="1"/>
  <c r="AI157" i="1"/>
  <c r="AF158" i="1"/>
  <c r="AN158" i="1"/>
  <c r="AK159" i="1"/>
  <c r="AH155" i="1"/>
  <c r="AH152" i="1"/>
  <c r="AE153" i="1"/>
  <c r="AM153" i="1"/>
  <c r="AG160" i="1"/>
  <c r="AH160" i="1"/>
  <c r="AJ157" i="1"/>
  <c r="AG158" i="1"/>
  <c r="AD154" i="1"/>
  <c r="AL154" i="1"/>
  <c r="AI160" i="1"/>
  <c r="AN153" i="1"/>
  <c r="AM159" i="1"/>
  <c r="AG153" i="1"/>
  <c r="AD159" i="1"/>
  <c r="AI155" i="1"/>
  <c r="AN152" i="1"/>
  <c r="AJ152" i="1"/>
  <c r="AH157" i="1"/>
  <c r="AM158" i="1"/>
  <c r="AE158" i="1"/>
  <c r="AG157" i="1"/>
  <c r="AM155" i="1"/>
  <c r="AE155" i="1"/>
  <c r="AK152" i="1"/>
  <c r="AJ159" i="1"/>
  <c r="Q67" i="1"/>
  <c r="V66" i="1"/>
  <c r="Q63" i="1"/>
  <c r="Z63" i="1"/>
  <c r="R67" i="1"/>
  <c r="X67" i="1"/>
  <c r="R61" i="1"/>
  <c r="Z61" i="1"/>
  <c r="T61" i="1"/>
  <c r="W67" i="1"/>
  <c r="S61" i="1"/>
  <c r="X69" i="1"/>
  <c r="Z69" i="1"/>
  <c r="X68" i="1"/>
  <c r="T63" i="1"/>
  <c r="W69" i="1"/>
  <c r="R68" i="1"/>
  <c r="W68" i="1"/>
  <c r="V63" i="1"/>
  <c r="V67" i="1"/>
  <c r="S62" i="1"/>
  <c r="AA66" i="1"/>
  <c r="AA63" i="1"/>
  <c r="U69" i="1"/>
  <c r="X66" i="1"/>
  <c r="T69" i="1"/>
  <c r="V61" i="1"/>
  <c r="V62" i="1"/>
  <c r="S66" i="1"/>
  <c r="V68" i="1"/>
  <c r="W64" i="1"/>
  <c r="R62" i="1"/>
  <c r="U62" i="1"/>
  <c r="Z64" i="1"/>
  <c r="AA68" i="1"/>
  <c r="Q62" i="1"/>
  <c r="Z67" i="1"/>
  <c r="T64" i="1"/>
  <c r="AA61" i="1"/>
  <c r="V64" i="1"/>
  <c r="T62" i="1"/>
  <c r="U63" i="1"/>
  <c r="U64" i="1"/>
  <c r="Q68" i="1"/>
  <c r="Y61" i="1"/>
  <c r="AA67" i="1"/>
  <c r="S63" i="1"/>
  <c r="R69" i="1"/>
  <c r="S69" i="1"/>
  <c r="Y62" i="1"/>
  <c r="X63" i="1"/>
  <c r="AA69" i="1"/>
  <c r="U61" i="1"/>
  <c r="X64" i="1"/>
  <c r="U67" i="1"/>
  <c r="Y66" i="1"/>
  <c r="Q61" i="1"/>
  <c r="S64" i="1"/>
  <c r="AA64" i="1"/>
  <c r="Y69" i="1"/>
  <c r="Q64" i="1"/>
  <c r="U66" i="1"/>
  <c r="W63" i="1"/>
  <c r="U68" i="1"/>
  <c r="AA62" i="1"/>
  <c r="S67" i="1"/>
  <c r="Y68" i="1"/>
  <c r="W66" i="1"/>
  <c r="Y67" i="1"/>
  <c r="V69" i="1"/>
  <c r="T67" i="1"/>
  <c r="Y63" i="1"/>
  <c r="W61" i="1"/>
  <c r="T68" i="1"/>
  <c r="S68" i="1"/>
  <c r="R66" i="1"/>
  <c r="Y64" i="1"/>
  <c r="W62" i="1"/>
  <c r="Q66" i="1"/>
  <c r="Z66" i="1"/>
  <c r="Q69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07482C7-B98C-4D9F-8CEB-E8A836FB4F4D}" keepAlive="1" name="Requête - graph_info" description="Connexion à la requête « graph_info » dans le classeur." type="5" refreshedVersion="8" background="1" saveData="1">
    <dbPr connection="Provider=Microsoft.Mashup.OleDb.1;Data Source=$Workbook$;Location=graph_info;Extended Properties=&quot;&quot;" command="SELECT * FROM [graph_info]"/>
  </connection>
</connections>
</file>

<file path=xl/sharedStrings.xml><?xml version="1.0" encoding="utf-8"?>
<sst xmlns="http://schemas.openxmlformats.org/spreadsheetml/2006/main" count="254" uniqueCount="142">
  <si>
    <t>lyon</t>
  </si>
  <si>
    <t>alsace</t>
  </si>
  <si>
    <t>S1</t>
  </si>
  <si>
    <t>S2</t>
  </si>
  <si>
    <t>S3</t>
  </si>
  <si>
    <t>S4</t>
  </si>
  <si>
    <t>dijon</t>
  </si>
  <si>
    <t>bignoux</t>
  </si>
  <si>
    <t>bordeaux</t>
  </si>
  <si>
    <t>montpellier</t>
  </si>
  <si>
    <t>dinan</t>
  </si>
  <si>
    <t>dinard</t>
  </si>
  <si>
    <t>hericourt</t>
  </si>
  <si>
    <t>lunel</t>
  </si>
  <si>
    <t>obernai</t>
  </si>
  <si>
    <t>lorient</t>
  </si>
  <si>
    <t>map_name</t>
  </si>
  <si>
    <t>nodes_number</t>
  </si>
  <si>
    <t>edges_number</t>
  </si>
  <si>
    <t>oneway_edges_number</t>
  </si>
  <si>
    <t>twoway_edges_number</t>
  </si>
  <si>
    <t>edges_without_speed_number</t>
  </si>
  <si>
    <t>edges_with_speed_number</t>
  </si>
  <si>
    <t>max_speed</t>
  </si>
  <si>
    <t>min_speed</t>
  </si>
  <si>
    <t>average_speed</t>
  </si>
  <si>
    <t>map_albert</t>
  </si>
  <si>
    <t>54.96894409937888</t>
  </si>
  <si>
    <t>map_alsace_est</t>
  </si>
  <si>
    <t>40.71713147410359</t>
  </si>
  <si>
    <t>map_alsace_vosges</t>
  </si>
  <si>
    <t>50.8433734939759</t>
  </si>
  <si>
    <t>map_amiens</t>
  </si>
  <si>
    <t>41.59323770491803</t>
  </si>
  <si>
    <t>map_angers</t>
  </si>
  <si>
    <t>37.67359695610817</t>
  </si>
  <si>
    <t>map_auch</t>
  </si>
  <si>
    <t>46.04026845637584</t>
  </si>
  <si>
    <t>map_auray</t>
  </si>
  <si>
    <t>45.130527437400104</t>
  </si>
  <si>
    <t>map_barr</t>
  </si>
  <si>
    <t>40.902255639097746</t>
  </si>
  <si>
    <t>map_bavans</t>
  </si>
  <si>
    <t>37.24832214765101</t>
  </si>
  <si>
    <t>map_bellac</t>
  </si>
  <si>
    <t>47.3828125</t>
  </si>
  <si>
    <t>map_bignoux</t>
  </si>
  <si>
    <t>50.0</t>
  </si>
  <si>
    <t>map_bischoffsheim</t>
  </si>
  <si>
    <t>53.84615384615385</t>
  </si>
  <si>
    <t>map_bordeaux</t>
  </si>
  <si>
    <t>37.372033407756554</t>
  </si>
  <si>
    <t>map_brest</t>
  </si>
  <si>
    <t>36.94635609670019</t>
  </si>
  <si>
    <t>map_caen</t>
  </si>
  <si>
    <t>42.71875</t>
  </si>
  <si>
    <t>map_centre_toulouse</t>
  </si>
  <si>
    <t>33.34616672246401</t>
  </si>
  <si>
    <t>map_chateaubriant</t>
  </si>
  <si>
    <t>46.92307692307692</t>
  </si>
  <si>
    <t>map_chauvigny</t>
  </si>
  <si>
    <t>51.411764705882355</t>
  </si>
  <si>
    <t>map_clermont_ferrand</t>
  </si>
  <si>
    <t>36.68210897860137</t>
  </si>
  <si>
    <t>map_dijon</t>
  </si>
  <si>
    <t>43.257864155479865</t>
  </si>
  <si>
    <t>map_dinan</t>
  </si>
  <si>
    <t>32.004950495049506</t>
  </si>
  <si>
    <t>map_dinard</t>
  </si>
  <si>
    <t>32.75045537340619</t>
  </si>
  <si>
    <t>map_dorlisheim</t>
  </si>
  <si>
    <t>58.0722891566265</t>
  </si>
  <si>
    <t>map_gerzat</t>
  </si>
  <si>
    <t>50.223214285714285</t>
  </si>
  <si>
    <t>map_guingamp</t>
  </si>
  <si>
    <t>49.00998336106489</t>
  </si>
  <si>
    <t>map_hericourt</t>
  </si>
  <si>
    <t>45.47770700636943</t>
  </si>
  <si>
    <t>map_le_cailar</t>
  </si>
  <si>
    <t>48.333333333333336</t>
  </si>
  <si>
    <t>map_limoges</t>
  </si>
  <si>
    <t>39.64729936956892</t>
  </si>
  <si>
    <t>map_lingolsheim</t>
  </si>
  <si>
    <t>36.87687687687688</t>
  </si>
  <si>
    <t>map_lorient</t>
  </si>
  <si>
    <t>31.408</t>
  </si>
  <si>
    <t>map_lunel</t>
  </si>
  <si>
    <t>39.697493517718236</t>
  </si>
  <si>
    <t>map_lyon</t>
  </si>
  <si>
    <t>33.39152914512359</t>
  </si>
  <si>
    <t>map_marsillargues</t>
  </si>
  <si>
    <t>35.96491228070175</t>
  </si>
  <si>
    <t>map_meaux</t>
  </si>
  <si>
    <t>38.04177545691906</t>
  </si>
  <si>
    <t>map_molsheim</t>
  </si>
  <si>
    <t>39.18454935622318</t>
  </si>
  <si>
    <t>map_montpellier</t>
  </si>
  <si>
    <t>30.552939497716896</t>
  </si>
  <si>
    <t>map_montpellier_centre</t>
  </si>
  <si>
    <t>29.391947411668035</t>
  </si>
  <si>
    <t>map_nancy</t>
  </si>
  <si>
    <t>33.48744019138756</t>
  </si>
  <si>
    <t>map_nimes</t>
  </si>
  <si>
    <t>46.96173913043478</t>
  </si>
  <si>
    <t>map_obernai</t>
  </si>
  <si>
    <t>35.846456692913385</t>
  </si>
  <si>
    <t>map_orleans</t>
  </si>
  <si>
    <t>38.91100102494021</t>
  </si>
  <si>
    <t>map_paris_banlieue_nord</t>
  </si>
  <si>
    <t>40.224274406332455</t>
  </si>
  <si>
    <t>map_paris_centre</t>
  </si>
  <si>
    <t>30.70322188449848</t>
  </si>
  <si>
    <t>map_pau</t>
  </si>
  <si>
    <t>39.976928147659855</t>
  </si>
  <si>
    <t>map_poitiers</t>
  </si>
  <si>
    <t>43.45163663111438</t>
  </si>
  <si>
    <t>map_rennes</t>
  </si>
  <si>
    <t>32.913610871440895</t>
  </si>
  <si>
    <t>map_sommieres</t>
  </si>
  <si>
    <t>45.433526011560694</t>
  </si>
  <si>
    <t>map_strasbourg_centre</t>
  </si>
  <si>
    <t>35.549019607843135</t>
  </si>
  <si>
    <t>map_vauvert</t>
  </si>
  <si>
    <t>53.733333333333334</t>
  </si>
  <si>
    <t>map_villages_ouest_amiens</t>
  </si>
  <si>
    <t>64.5273631840796</t>
  </si>
  <si>
    <t>map_villages_strasbourg_ouest</t>
  </si>
  <si>
    <t>42.7172195892575</t>
  </si>
  <si>
    <t>Colonne1</t>
  </si>
  <si>
    <t>paris centre</t>
  </si>
  <si>
    <t>Moyenne</t>
  </si>
  <si>
    <t>Ecart-type</t>
  </si>
  <si>
    <t>En fonction de S1</t>
  </si>
  <si>
    <t>En fonction de S2</t>
  </si>
  <si>
    <t>Pourcentage de perturbations</t>
  </si>
  <si>
    <t>Première phase de test non concluante</t>
  </si>
  <si>
    <t>Seconde phase de test avec harmonisation des paramètres</t>
  </si>
  <si>
    <t>Poid de perturbation de 60 sec</t>
  </si>
  <si>
    <t>meaux</t>
  </si>
  <si>
    <t>Pourcentage de route à sens unique sur des graphes générés</t>
  </si>
  <si>
    <t>Pourcentage de route perturbées</t>
  </si>
  <si>
    <t>Moyenne des valeurs sur les villes générées et sur les villes réelles en fonction du pourcentage de routes à sens uniques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</si>
</sst>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8"/>
      <color rgb="FFD4D4D4"/>
      <name val="Consolas"/>
      <family val="3"/>
    </font>
    <font>
      <sz val="1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2" borderId="0" xfId="0" applyFont="1" applyFill="1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C00000"/>
      <color rgb="FFD6F329"/>
      <color rgb="FFE6E23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500" b="0" i="0" u="none" strike="noStrike" baseline="0">
                <a:solidFill>
                  <a:schemeClr val="tx1"/>
                </a:solidFill>
                <a:effectLst/>
              </a:rPr>
              <a:t>Comparaison du temps de trajet moyen de nos systèmes par rapport à la situation témoin en fonction du pourcentage de perturbations</a:t>
            </a:r>
            <a:endParaRPr lang="fr-FR" sz="1500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10880690165502555"/>
          <c:y val="2.150121533866227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989147885179892"/>
          <c:y val="0.15378157764260578"/>
          <c:w val="0.83915188970179289"/>
          <c:h val="0.73617618110236227"/>
        </c:manualLayout>
      </c:layout>
      <c:lineChart>
        <c:grouping val="standard"/>
        <c:varyColors val="0"/>
        <c:ser>
          <c:idx val="0"/>
          <c:order val="0"/>
          <c:tx>
            <c:strRef>
              <c:f>'Moyennes Résultats performances'!$AC$151</c:f>
              <c:strCache>
                <c:ptCount val="1"/>
                <c:pt idx="0">
                  <c:v>S1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'Moyennes Résultats performances'!$AD$151:$AN$151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cat>
          <c:val>
            <c:numRef>
              <c:f>'Moyennes Résultats performances'!$AD$152:$AN$152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E4-4E52-93ED-B58A3F791CE5}"/>
            </c:ext>
          </c:extLst>
        </c:ser>
        <c:ser>
          <c:idx val="1"/>
          <c:order val="1"/>
          <c:tx>
            <c:strRef>
              <c:f>'Moyennes Résultats performances'!$AC$152</c:f>
              <c:strCache>
                <c:ptCount val="1"/>
                <c:pt idx="0">
                  <c:v>S2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'Moyennes Résultats performances'!$AD$151:$AN$151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cat>
          <c:val>
            <c:numRef>
              <c:f>'Moyennes Résultats performances'!$AD$153:$AN$153</c:f>
              <c:numCache>
                <c:formatCode>General</c:formatCode>
                <c:ptCount val="11"/>
                <c:pt idx="0">
                  <c:v>1</c:v>
                </c:pt>
                <c:pt idx="1">
                  <c:v>0.9625327345061645</c:v>
                </c:pt>
                <c:pt idx="2">
                  <c:v>0.92295220941561629</c:v>
                </c:pt>
                <c:pt idx="3">
                  <c:v>0.90479833654502428</c:v>
                </c:pt>
                <c:pt idx="4">
                  <c:v>0.8743277799879704</c:v>
                </c:pt>
                <c:pt idx="5">
                  <c:v>0.8607994613997344</c:v>
                </c:pt>
                <c:pt idx="6">
                  <c:v>0.83750849345201916</c:v>
                </c:pt>
                <c:pt idx="7">
                  <c:v>0.82202744803998273</c:v>
                </c:pt>
                <c:pt idx="8">
                  <c:v>0.80753755573664987</c:v>
                </c:pt>
                <c:pt idx="9">
                  <c:v>0.80257031676752821</c:v>
                </c:pt>
                <c:pt idx="10">
                  <c:v>0.79307024357406852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E4-4E52-93ED-B58A3F791CE5}"/>
            </c:ext>
          </c:extLst>
        </c:ser>
        <c:ser>
          <c:idx val="2"/>
          <c:order val="2"/>
          <c:tx>
            <c:strRef>
              <c:f>'Moyennes Résultats performances'!$AC$153</c:f>
              <c:strCache>
                <c:ptCount val="1"/>
                <c:pt idx="0">
                  <c:v>S3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'Moyennes Résultats performances'!$AD$159:$AN$159</c:f>
                <c:numCache>
                  <c:formatCode>General</c:formatCode>
                  <c:ptCount val="11"/>
                  <c:pt idx="0">
                    <c:v>0</c:v>
                  </c:pt>
                  <c:pt idx="1">
                    <c:v>1.063903899925368E-2</c:v>
                  </c:pt>
                  <c:pt idx="2">
                    <c:v>1.4563028109268501E-2</c:v>
                  </c:pt>
                  <c:pt idx="3">
                    <c:v>1.9217423189128426E-2</c:v>
                  </c:pt>
                  <c:pt idx="4">
                    <c:v>2.61048809463265E-2</c:v>
                  </c:pt>
                  <c:pt idx="5">
                    <c:v>1.7858140460378369E-2</c:v>
                  </c:pt>
                  <c:pt idx="6">
                    <c:v>2.9767944486981664E-2</c:v>
                  </c:pt>
                  <c:pt idx="7">
                    <c:v>3.7564398447921296E-2</c:v>
                  </c:pt>
                  <c:pt idx="8">
                    <c:v>2.9266521152781892E-2</c:v>
                  </c:pt>
                  <c:pt idx="9">
                    <c:v>3.3883233203124079E-2</c:v>
                  </c:pt>
                  <c:pt idx="10">
                    <c:v>2.9340241421094291E-2</c:v>
                  </c:pt>
                </c:numCache>
              </c:numRef>
            </c:plus>
            <c:minus>
              <c:numRef>
                <c:f>'Moyennes Résultats performances'!$AD$159:$AN$159</c:f>
                <c:numCache>
                  <c:formatCode>General</c:formatCode>
                  <c:ptCount val="11"/>
                  <c:pt idx="0">
                    <c:v>0</c:v>
                  </c:pt>
                  <c:pt idx="1">
                    <c:v>1.063903899925368E-2</c:v>
                  </c:pt>
                  <c:pt idx="2">
                    <c:v>1.4563028109268501E-2</c:v>
                  </c:pt>
                  <c:pt idx="3">
                    <c:v>1.9217423189128426E-2</c:v>
                  </c:pt>
                  <c:pt idx="4">
                    <c:v>2.61048809463265E-2</c:v>
                  </c:pt>
                  <c:pt idx="5">
                    <c:v>1.7858140460378369E-2</c:v>
                  </c:pt>
                  <c:pt idx="6">
                    <c:v>2.9767944486981664E-2</c:v>
                  </c:pt>
                  <c:pt idx="7">
                    <c:v>3.7564398447921296E-2</c:v>
                  </c:pt>
                  <c:pt idx="8">
                    <c:v>2.9266521152781892E-2</c:v>
                  </c:pt>
                  <c:pt idx="9">
                    <c:v>3.3883233203124079E-2</c:v>
                  </c:pt>
                  <c:pt idx="10">
                    <c:v>2.9340241421094291E-2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'Moyennes Résultats performances'!$AD$151:$AN$151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cat>
          <c:val>
            <c:numRef>
              <c:f>'Moyennes Résultats performances'!$AD$154:$AN$154</c:f>
              <c:numCache>
                <c:formatCode>General</c:formatCode>
                <c:ptCount val="11"/>
                <c:pt idx="0">
                  <c:v>1</c:v>
                </c:pt>
                <c:pt idx="1">
                  <c:v>0.95499003049399844</c:v>
                </c:pt>
                <c:pt idx="2">
                  <c:v>0.90748829447227297</c:v>
                </c:pt>
                <c:pt idx="3">
                  <c:v>0.88500138293672392</c:v>
                </c:pt>
                <c:pt idx="4">
                  <c:v>0.8470697135344879</c:v>
                </c:pt>
                <c:pt idx="5">
                  <c:v>0.82718076951357322</c:v>
                </c:pt>
                <c:pt idx="6">
                  <c:v>0.80071746541000055</c:v>
                </c:pt>
                <c:pt idx="7">
                  <c:v>0.7801092707828029</c:v>
                </c:pt>
                <c:pt idx="8">
                  <c:v>0.76596923996109156</c:v>
                </c:pt>
                <c:pt idx="9">
                  <c:v>0.74943370993521541</c:v>
                </c:pt>
                <c:pt idx="10">
                  <c:v>0.73640333218928555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E4-4E52-93ED-B58A3F791CE5}"/>
            </c:ext>
          </c:extLst>
        </c:ser>
        <c:ser>
          <c:idx val="3"/>
          <c:order val="3"/>
          <c:tx>
            <c:strRef>
              <c:f>'Moyennes Résultats performances'!$AC$154</c:f>
              <c:strCache>
                <c:ptCount val="1"/>
                <c:pt idx="0">
                  <c:v>S4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'Moyennes Résultats performances'!$AD$151:$AN$151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cat>
          <c:val>
            <c:numRef>
              <c:f>'Moyennes Résultats performances'!$AD$155:$AN$155</c:f>
              <c:numCache>
                <c:formatCode>General</c:formatCode>
                <c:ptCount val="11"/>
                <c:pt idx="0">
                  <c:v>1</c:v>
                </c:pt>
                <c:pt idx="1">
                  <c:v>0.94758053504788331</c:v>
                </c:pt>
                <c:pt idx="2">
                  <c:v>0.89398791162611202</c:v>
                </c:pt>
                <c:pt idx="3">
                  <c:v>0.86348253783013074</c:v>
                </c:pt>
                <c:pt idx="4">
                  <c:v>0.81717701765728823</c:v>
                </c:pt>
                <c:pt idx="5">
                  <c:v>0.79396077689808597</c:v>
                </c:pt>
                <c:pt idx="6">
                  <c:v>0.75920936289369578</c:v>
                </c:pt>
                <c:pt idx="7">
                  <c:v>0.73465001674340269</c:v>
                </c:pt>
                <c:pt idx="8">
                  <c:v>0.71657512284264901</c:v>
                </c:pt>
                <c:pt idx="9">
                  <c:v>0.69310658243139567</c:v>
                </c:pt>
                <c:pt idx="10">
                  <c:v>0.67390028643923994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9E4-4E52-93ED-B58A3F791C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5373664"/>
        <c:axId val="1817385984"/>
      </c:lineChart>
      <c:catAx>
        <c:axId val="1465373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400">
                    <a:solidFill>
                      <a:schemeClr val="tx1"/>
                    </a:solidFill>
                  </a:rPr>
                  <a:t>Pourcentage de perturbations</a:t>
                </a:r>
              </a:p>
            </c:rich>
          </c:tx>
          <c:layout>
            <c:manualLayout>
              <c:xMode val="edge"/>
              <c:yMode val="edge"/>
              <c:x val="0.37697636526096329"/>
              <c:y val="0.934255952380952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17385984"/>
        <c:crosses val="autoZero"/>
        <c:auto val="1"/>
        <c:lblAlgn val="ctr"/>
        <c:lblOffset val="100"/>
        <c:noMultiLvlLbl val="0"/>
      </c:catAx>
      <c:valAx>
        <c:axId val="1817385984"/>
        <c:scaling>
          <c:orientation val="minMax"/>
          <c:max val="1.05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400">
                    <a:solidFill>
                      <a:schemeClr val="tx1"/>
                    </a:solidFill>
                  </a:rPr>
                  <a:t>Taux par rapport à S1 (situation témoin)</a:t>
                </a:r>
              </a:p>
            </c:rich>
          </c:tx>
          <c:layout>
            <c:manualLayout>
              <c:xMode val="edge"/>
              <c:yMode val="edge"/>
              <c:x val="2.6116877901708663E-2"/>
              <c:y val="0.196190855544843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>
                <a:alpha val="99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65373664"/>
        <c:crosses val="autoZero"/>
        <c:crossBetween val="between"/>
        <c:minorUnit val="1.0000000000000002E-2"/>
      </c:valAx>
      <c:spPr>
        <a:noFill/>
        <a:ln w="15875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13935959462517813"/>
          <c:y val="0.74543267679103076"/>
          <c:w val="0.3246916846566032"/>
          <c:h val="0.10037843991100454"/>
        </c:manualLayout>
      </c:layout>
      <c:overlay val="0"/>
      <c:spPr>
        <a:noFill/>
        <a:ln>
          <a:solidFill>
            <a:schemeClr val="tx1"/>
          </a:solidFill>
        </a:ln>
        <a:effectLst>
          <a:outerShdw blurRad="50800" dist="50800" dir="2640000" algn="ctr" rotWithShape="0">
            <a:srgbClr val="000000">
              <a:alpha val="43137"/>
            </a:srgb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'Relation taille densité'!$B$2:$B$52</c:f>
              <c:numCache>
                <c:formatCode>General</c:formatCode>
                <c:ptCount val="51"/>
                <c:pt idx="0">
                  <c:v>779</c:v>
                </c:pt>
                <c:pt idx="1">
                  <c:v>3366</c:v>
                </c:pt>
                <c:pt idx="2">
                  <c:v>4725</c:v>
                </c:pt>
                <c:pt idx="3">
                  <c:v>9665</c:v>
                </c:pt>
                <c:pt idx="4">
                  <c:v>17716</c:v>
                </c:pt>
                <c:pt idx="5">
                  <c:v>2642</c:v>
                </c:pt>
                <c:pt idx="6">
                  <c:v>2130</c:v>
                </c:pt>
                <c:pt idx="7">
                  <c:v>453</c:v>
                </c:pt>
                <c:pt idx="8">
                  <c:v>609</c:v>
                </c:pt>
                <c:pt idx="9">
                  <c:v>697</c:v>
                </c:pt>
                <c:pt idx="10">
                  <c:v>156</c:v>
                </c:pt>
                <c:pt idx="11">
                  <c:v>294</c:v>
                </c:pt>
                <c:pt idx="12">
                  <c:v>41784</c:v>
                </c:pt>
                <c:pt idx="13">
                  <c:v>8014</c:v>
                </c:pt>
                <c:pt idx="14">
                  <c:v>21941</c:v>
                </c:pt>
                <c:pt idx="15">
                  <c:v>9409</c:v>
                </c:pt>
                <c:pt idx="16">
                  <c:v>1396</c:v>
                </c:pt>
                <c:pt idx="17">
                  <c:v>901</c:v>
                </c:pt>
                <c:pt idx="18">
                  <c:v>15582</c:v>
                </c:pt>
                <c:pt idx="19">
                  <c:v>11543</c:v>
                </c:pt>
                <c:pt idx="20">
                  <c:v>2632</c:v>
                </c:pt>
                <c:pt idx="21">
                  <c:v>1930</c:v>
                </c:pt>
                <c:pt idx="22">
                  <c:v>487</c:v>
                </c:pt>
                <c:pt idx="23">
                  <c:v>1194</c:v>
                </c:pt>
                <c:pt idx="24">
                  <c:v>1796</c:v>
                </c:pt>
                <c:pt idx="25">
                  <c:v>1194</c:v>
                </c:pt>
                <c:pt idx="26">
                  <c:v>234</c:v>
                </c:pt>
                <c:pt idx="27">
                  <c:v>10585</c:v>
                </c:pt>
                <c:pt idx="28">
                  <c:v>1606</c:v>
                </c:pt>
                <c:pt idx="29">
                  <c:v>3159</c:v>
                </c:pt>
                <c:pt idx="30">
                  <c:v>2856</c:v>
                </c:pt>
                <c:pt idx="31">
                  <c:v>29737</c:v>
                </c:pt>
                <c:pt idx="32">
                  <c:v>712</c:v>
                </c:pt>
                <c:pt idx="33">
                  <c:v>3131</c:v>
                </c:pt>
                <c:pt idx="34">
                  <c:v>1140</c:v>
                </c:pt>
                <c:pt idx="35">
                  <c:v>8551</c:v>
                </c:pt>
                <c:pt idx="36">
                  <c:v>1273</c:v>
                </c:pt>
                <c:pt idx="37">
                  <c:v>21146</c:v>
                </c:pt>
                <c:pt idx="38">
                  <c:v>12554</c:v>
                </c:pt>
                <c:pt idx="39">
                  <c:v>1508</c:v>
                </c:pt>
                <c:pt idx="40">
                  <c:v>17653</c:v>
                </c:pt>
                <c:pt idx="41">
                  <c:v>8108</c:v>
                </c:pt>
                <c:pt idx="42">
                  <c:v>39216</c:v>
                </c:pt>
                <c:pt idx="43">
                  <c:v>15316</c:v>
                </c:pt>
                <c:pt idx="44">
                  <c:v>13667</c:v>
                </c:pt>
                <c:pt idx="45">
                  <c:v>20026</c:v>
                </c:pt>
                <c:pt idx="46">
                  <c:v>1066</c:v>
                </c:pt>
                <c:pt idx="47">
                  <c:v>10373</c:v>
                </c:pt>
                <c:pt idx="48">
                  <c:v>1062</c:v>
                </c:pt>
                <c:pt idx="49">
                  <c:v>1111</c:v>
                </c:pt>
                <c:pt idx="50">
                  <c:v>2923</c:v>
                </c:pt>
              </c:numCache>
            </c:numRef>
          </c:xVal>
          <c:yVal>
            <c:numRef>
              <c:f>'Relation taille densité'!$K$2:$K$52</c:f>
              <c:numCache>
                <c:formatCode>General</c:formatCode>
                <c:ptCount val="51"/>
                <c:pt idx="0">
                  <c:v>3.1168428312614879E-3</c:v>
                </c:pt>
                <c:pt idx="1">
                  <c:v>7.414411574887058E-4</c:v>
                </c:pt>
                <c:pt idx="2">
                  <c:v>5.1261373869333229E-4</c:v>
                </c:pt>
                <c:pt idx="3">
                  <c:v>2.3896561293394955E-4</c:v>
                </c:pt>
                <c:pt idx="4">
                  <c:v>1.2608696677346667E-4</c:v>
                </c:pt>
                <c:pt idx="5">
                  <c:v>8.8369481314426522E-4</c:v>
                </c:pt>
                <c:pt idx="6">
                  <c:v>1.1116330045404729E-3</c:v>
                </c:pt>
                <c:pt idx="7">
                  <c:v>5.1573580261384281E-3</c:v>
                </c:pt>
                <c:pt idx="8">
                  <c:v>3.8998357963875205E-3</c:v>
                </c:pt>
                <c:pt idx="9">
                  <c:v>3.3847853691518662E-3</c:v>
                </c:pt>
                <c:pt idx="10">
                  <c:v>1.4267990074441687E-2</c:v>
                </c:pt>
                <c:pt idx="11">
                  <c:v>7.9868124724292444E-3</c:v>
                </c:pt>
                <c:pt idx="12">
                  <c:v>5.3152001679089121E-5</c:v>
                </c:pt>
                <c:pt idx="13">
                  <c:v>2.8422742417168309E-4</c:v>
                </c:pt>
                <c:pt idx="14">
                  <c:v>1.052108877221364E-4</c:v>
                </c:pt>
                <c:pt idx="15">
                  <c:v>2.2110289540409639E-4</c:v>
                </c:pt>
                <c:pt idx="16">
                  <c:v>1.6966037115773689E-3</c:v>
                </c:pt>
                <c:pt idx="17">
                  <c:v>2.6538414107781477E-3</c:v>
                </c:pt>
                <c:pt idx="18">
                  <c:v>1.4265405626886566E-4</c:v>
                </c:pt>
                <c:pt idx="19">
                  <c:v>2.0089423868949673E-4</c:v>
                </c:pt>
                <c:pt idx="20">
                  <c:v>8.9836633360251112E-4</c:v>
                </c:pt>
                <c:pt idx="21">
                  <c:v>1.1364582577888084E-3</c:v>
                </c:pt>
                <c:pt idx="22">
                  <c:v>4.6729366829754695E-3</c:v>
                </c:pt>
                <c:pt idx="23">
                  <c:v>1.9397069168137417E-3</c:v>
                </c:pt>
                <c:pt idx="24">
                  <c:v>1.2981494004007668E-3</c:v>
                </c:pt>
                <c:pt idx="25">
                  <c:v>1.8828425446595931E-3</c:v>
                </c:pt>
                <c:pt idx="26">
                  <c:v>9.0789039286893365E-3</c:v>
                </c:pt>
                <c:pt idx="27">
                  <c:v>2.1304695709176442E-4</c:v>
                </c:pt>
                <c:pt idx="28">
                  <c:v>1.457540453827741E-3</c:v>
                </c:pt>
                <c:pt idx="29">
                  <c:v>7.5379992345723113E-4</c:v>
                </c:pt>
                <c:pt idx="30">
                  <c:v>8.0170421934097635E-4</c:v>
                </c:pt>
                <c:pt idx="31">
                  <c:v>6.9689954972400003E-5</c:v>
                </c:pt>
                <c:pt idx="32">
                  <c:v>3.2336952227437223E-3</c:v>
                </c:pt>
                <c:pt idx="33">
                  <c:v>7.2775287422589526E-4</c:v>
                </c:pt>
                <c:pt idx="34">
                  <c:v>2.1702632349090462E-3</c:v>
                </c:pt>
                <c:pt idx="35">
                  <c:v>2.4920993474994543E-4</c:v>
                </c:pt>
                <c:pt idx="36">
                  <c:v>1.7254838024376626E-3</c:v>
                </c:pt>
                <c:pt idx="37">
                  <c:v>1.1076143324690773E-4</c:v>
                </c:pt>
                <c:pt idx="38">
                  <c:v>1.7891957123621557E-4</c:v>
                </c:pt>
                <c:pt idx="39">
                  <c:v>1.557717389582479E-3</c:v>
                </c:pt>
                <c:pt idx="40">
                  <c:v>1.270013927247107E-4</c:v>
                </c:pt>
                <c:pt idx="41">
                  <c:v>2.6215718976742313E-4</c:v>
                </c:pt>
                <c:pt idx="42">
                  <c:v>4.7527224015281959E-5</c:v>
                </c:pt>
                <c:pt idx="43">
                  <c:v>1.5197523035664299E-4</c:v>
                </c:pt>
                <c:pt idx="44">
                  <c:v>1.6608911956340295E-4</c:v>
                </c:pt>
                <c:pt idx="45">
                  <c:v>1.046679267015302E-4</c:v>
                </c:pt>
                <c:pt idx="46">
                  <c:v>2.1730130627416783E-3</c:v>
                </c:pt>
                <c:pt idx="47">
                  <c:v>2.20301831540835E-4</c:v>
                </c:pt>
                <c:pt idx="48">
                  <c:v>2.2648569110972662E-3</c:v>
                </c:pt>
                <c:pt idx="49">
                  <c:v>2.3207726178023206E-3</c:v>
                </c:pt>
                <c:pt idx="50">
                  <c:v>8.5036821189447712E-4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99-42EF-9CDD-A735F3E667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179984"/>
        <c:axId val="1944964528"/>
      </c:scatterChart>
      <c:valAx>
        <c:axId val="180179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44964528"/>
        <c:crosses val="autoZero"/>
        <c:crossBetween val="midCat"/>
      </c:valAx>
      <c:valAx>
        <c:axId val="194496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0179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fr-FR" sz="1600">
                <a:solidFill>
                  <a:schemeClr val="tx1"/>
                </a:solidFill>
              </a:rPr>
              <a:t>Densité d'un graphe</a:t>
            </a:r>
            <a:r>
              <a:rPr lang="fr-FR" sz="1600" baseline="0">
                <a:solidFill>
                  <a:schemeClr val="tx1"/>
                </a:solidFill>
              </a:rPr>
              <a:t> de réseau routier en fonction de son nombre de noeuds</a:t>
            </a:r>
            <a:endParaRPr lang="fr-FR" sz="160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4235408073990752"/>
          <c:y val="0.1937992125984252"/>
          <c:w val="0.80610038876719359"/>
          <c:h val="0.67100305867278398"/>
        </c:manualLayout>
      </c:layout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317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3.3427400522303134E-2"/>
                  <c:y val="-0.2047809370128544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>
                        <a:solidFill>
                          <a:schemeClr val="tx1"/>
                        </a:solidFill>
                      </a:rPr>
                      <a:t>y = 2,6051x</a:t>
                    </a:r>
                    <a:r>
                      <a:rPr lang="en-US" sz="1200" baseline="30000">
                        <a:solidFill>
                          <a:schemeClr val="tx1"/>
                        </a:solidFill>
                      </a:rPr>
                      <a:t>-1,016</a:t>
                    </a:r>
                    <a:br>
                      <a:rPr lang="en-US" sz="1200" baseline="0">
                        <a:solidFill>
                          <a:schemeClr val="tx1"/>
                        </a:solidFill>
                      </a:rPr>
                    </a:br>
                    <a:r>
                      <a:rPr lang="en-US" sz="1200" baseline="0">
                        <a:solidFill>
                          <a:schemeClr val="tx1"/>
                        </a:solidFill>
                      </a:rPr>
                      <a:t>R² = 0,9974</a:t>
                    </a:r>
                    <a:endParaRPr lang="en-US" sz="1200">
                      <a:solidFill>
                        <a:schemeClr val="tx1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'Relation taille densité'!$B$2:$B$52</c:f>
              <c:numCache>
                <c:formatCode>General</c:formatCode>
                <c:ptCount val="51"/>
                <c:pt idx="0">
                  <c:v>779</c:v>
                </c:pt>
                <c:pt idx="1">
                  <c:v>3366</c:v>
                </c:pt>
                <c:pt idx="2">
                  <c:v>4725</c:v>
                </c:pt>
                <c:pt idx="3">
                  <c:v>9665</c:v>
                </c:pt>
                <c:pt idx="4">
                  <c:v>17716</c:v>
                </c:pt>
                <c:pt idx="5">
                  <c:v>2642</c:v>
                </c:pt>
                <c:pt idx="6">
                  <c:v>2130</c:v>
                </c:pt>
                <c:pt idx="7">
                  <c:v>453</c:v>
                </c:pt>
                <c:pt idx="8">
                  <c:v>609</c:v>
                </c:pt>
                <c:pt idx="9">
                  <c:v>697</c:v>
                </c:pt>
                <c:pt idx="10">
                  <c:v>156</c:v>
                </c:pt>
                <c:pt idx="11">
                  <c:v>294</c:v>
                </c:pt>
                <c:pt idx="12">
                  <c:v>41784</c:v>
                </c:pt>
                <c:pt idx="13">
                  <c:v>8014</c:v>
                </c:pt>
                <c:pt idx="14">
                  <c:v>21941</c:v>
                </c:pt>
                <c:pt idx="15">
                  <c:v>9409</c:v>
                </c:pt>
                <c:pt idx="16">
                  <c:v>1396</c:v>
                </c:pt>
                <c:pt idx="17">
                  <c:v>901</c:v>
                </c:pt>
                <c:pt idx="18">
                  <c:v>15582</c:v>
                </c:pt>
                <c:pt idx="19">
                  <c:v>11543</c:v>
                </c:pt>
                <c:pt idx="20">
                  <c:v>2632</c:v>
                </c:pt>
                <c:pt idx="21">
                  <c:v>1930</c:v>
                </c:pt>
                <c:pt idx="22">
                  <c:v>487</c:v>
                </c:pt>
                <c:pt idx="23">
                  <c:v>1194</c:v>
                </c:pt>
                <c:pt idx="24">
                  <c:v>1796</c:v>
                </c:pt>
                <c:pt idx="25">
                  <c:v>1194</c:v>
                </c:pt>
                <c:pt idx="26">
                  <c:v>234</c:v>
                </c:pt>
                <c:pt idx="27">
                  <c:v>10585</c:v>
                </c:pt>
                <c:pt idx="28">
                  <c:v>1606</c:v>
                </c:pt>
                <c:pt idx="29">
                  <c:v>3159</c:v>
                </c:pt>
                <c:pt idx="30">
                  <c:v>2856</c:v>
                </c:pt>
                <c:pt idx="31">
                  <c:v>29737</c:v>
                </c:pt>
                <c:pt idx="32">
                  <c:v>712</c:v>
                </c:pt>
                <c:pt idx="33">
                  <c:v>3131</c:v>
                </c:pt>
                <c:pt idx="34">
                  <c:v>1140</c:v>
                </c:pt>
                <c:pt idx="35">
                  <c:v>8551</c:v>
                </c:pt>
                <c:pt idx="36">
                  <c:v>1273</c:v>
                </c:pt>
                <c:pt idx="37">
                  <c:v>21146</c:v>
                </c:pt>
                <c:pt idx="38">
                  <c:v>12554</c:v>
                </c:pt>
                <c:pt idx="39">
                  <c:v>1508</c:v>
                </c:pt>
                <c:pt idx="40">
                  <c:v>17653</c:v>
                </c:pt>
                <c:pt idx="41">
                  <c:v>8108</c:v>
                </c:pt>
                <c:pt idx="42">
                  <c:v>39216</c:v>
                </c:pt>
                <c:pt idx="43">
                  <c:v>15316</c:v>
                </c:pt>
                <c:pt idx="44">
                  <c:v>13667</c:v>
                </c:pt>
                <c:pt idx="45">
                  <c:v>20026</c:v>
                </c:pt>
                <c:pt idx="46">
                  <c:v>1066</c:v>
                </c:pt>
                <c:pt idx="47">
                  <c:v>10373</c:v>
                </c:pt>
                <c:pt idx="48">
                  <c:v>1062</c:v>
                </c:pt>
                <c:pt idx="49">
                  <c:v>1111</c:v>
                </c:pt>
                <c:pt idx="50">
                  <c:v>2923</c:v>
                </c:pt>
              </c:numCache>
            </c:numRef>
          </c:xVal>
          <c:yVal>
            <c:numRef>
              <c:f>'Relation taille densité'!$K$2:$K$52</c:f>
              <c:numCache>
                <c:formatCode>General</c:formatCode>
                <c:ptCount val="51"/>
                <c:pt idx="0">
                  <c:v>3.1168428312614879E-3</c:v>
                </c:pt>
                <c:pt idx="1">
                  <c:v>7.414411574887058E-4</c:v>
                </c:pt>
                <c:pt idx="2">
                  <c:v>5.1261373869333229E-4</c:v>
                </c:pt>
                <c:pt idx="3">
                  <c:v>2.3896561293394955E-4</c:v>
                </c:pt>
                <c:pt idx="4">
                  <c:v>1.2608696677346667E-4</c:v>
                </c:pt>
                <c:pt idx="5">
                  <c:v>8.8369481314426522E-4</c:v>
                </c:pt>
                <c:pt idx="6">
                  <c:v>1.1116330045404729E-3</c:v>
                </c:pt>
                <c:pt idx="7">
                  <c:v>5.1573580261384281E-3</c:v>
                </c:pt>
                <c:pt idx="8">
                  <c:v>3.8998357963875205E-3</c:v>
                </c:pt>
                <c:pt idx="9">
                  <c:v>3.3847853691518662E-3</c:v>
                </c:pt>
                <c:pt idx="10">
                  <c:v>1.4267990074441687E-2</c:v>
                </c:pt>
                <c:pt idx="11">
                  <c:v>7.9868124724292444E-3</c:v>
                </c:pt>
                <c:pt idx="12">
                  <c:v>5.3152001679089121E-5</c:v>
                </c:pt>
                <c:pt idx="13">
                  <c:v>2.8422742417168309E-4</c:v>
                </c:pt>
                <c:pt idx="14">
                  <c:v>1.052108877221364E-4</c:v>
                </c:pt>
                <c:pt idx="15">
                  <c:v>2.2110289540409639E-4</c:v>
                </c:pt>
                <c:pt idx="16">
                  <c:v>1.6966037115773689E-3</c:v>
                </c:pt>
                <c:pt idx="17">
                  <c:v>2.6538414107781477E-3</c:v>
                </c:pt>
                <c:pt idx="18">
                  <c:v>1.4265405626886566E-4</c:v>
                </c:pt>
                <c:pt idx="19">
                  <c:v>2.0089423868949673E-4</c:v>
                </c:pt>
                <c:pt idx="20">
                  <c:v>8.9836633360251112E-4</c:v>
                </c:pt>
                <c:pt idx="21">
                  <c:v>1.1364582577888084E-3</c:v>
                </c:pt>
                <c:pt idx="22">
                  <c:v>4.6729366829754695E-3</c:v>
                </c:pt>
                <c:pt idx="23">
                  <c:v>1.9397069168137417E-3</c:v>
                </c:pt>
                <c:pt idx="24">
                  <c:v>1.2981494004007668E-3</c:v>
                </c:pt>
                <c:pt idx="25">
                  <c:v>1.8828425446595931E-3</c:v>
                </c:pt>
                <c:pt idx="26">
                  <c:v>9.0789039286893365E-3</c:v>
                </c:pt>
                <c:pt idx="27">
                  <c:v>2.1304695709176442E-4</c:v>
                </c:pt>
                <c:pt idx="28">
                  <c:v>1.457540453827741E-3</c:v>
                </c:pt>
                <c:pt idx="29">
                  <c:v>7.5379992345723113E-4</c:v>
                </c:pt>
                <c:pt idx="30">
                  <c:v>8.0170421934097635E-4</c:v>
                </c:pt>
                <c:pt idx="31">
                  <c:v>6.9689954972400003E-5</c:v>
                </c:pt>
                <c:pt idx="32">
                  <c:v>3.2336952227437223E-3</c:v>
                </c:pt>
                <c:pt idx="33">
                  <c:v>7.2775287422589526E-4</c:v>
                </c:pt>
                <c:pt idx="34">
                  <c:v>2.1702632349090462E-3</c:v>
                </c:pt>
                <c:pt idx="35">
                  <c:v>2.4920993474994543E-4</c:v>
                </c:pt>
                <c:pt idx="36">
                  <c:v>1.7254838024376626E-3</c:v>
                </c:pt>
                <c:pt idx="37">
                  <c:v>1.1076143324690773E-4</c:v>
                </c:pt>
                <c:pt idx="38">
                  <c:v>1.7891957123621557E-4</c:v>
                </c:pt>
                <c:pt idx="39">
                  <c:v>1.557717389582479E-3</c:v>
                </c:pt>
                <c:pt idx="40">
                  <c:v>1.270013927247107E-4</c:v>
                </c:pt>
                <c:pt idx="41">
                  <c:v>2.6215718976742313E-4</c:v>
                </c:pt>
                <c:pt idx="42">
                  <c:v>4.7527224015281959E-5</c:v>
                </c:pt>
                <c:pt idx="43">
                  <c:v>1.5197523035664299E-4</c:v>
                </c:pt>
                <c:pt idx="44">
                  <c:v>1.6608911956340295E-4</c:v>
                </c:pt>
                <c:pt idx="45">
                  <c:v>1.046679267015302E-4</c:v>
                </c:pt>
                <c:pt idx="46">
                  <c:v>2.1730130627416783E-3</c:v>
                </c:pt>
                <c:pt idx="47">
                  <c:v>2.20301831540835E-4</c:v>
                </c:pt>
                <c:pt idx="48">
                  <c:v>2.2648569110972662E-3</c:v>
                </c:pt>
                <c:pt idx="49">
                  <c:v>2.3207726178023206E-3</c:v>
                </c:pt>
                <c:pt idx="50">
                  <c:v>8.5036821189447712E-4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8F-4055-B23E-B735FF1F98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179984"/>
        <c:axId val="1944964528"/>
      </c:scatterChart>
      <c:valAx>
        <c:axId val="180179984"/>
        <c:scaling>
          <c:logBase val="10"/>
          <c:orientation val="minMax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400">
                    <a:solidFill>
                      <a:schemeClr val="tx1"/>
                    </a:solidFill>
                  </a:rPr>
                  <a:t>Nombre de noeuds dans le graphe</a:t>
                </a:r>
              </a:p>
            </c:rich>
          </c:tx>
          <c:layout>
            <c:manualLayout>
              <c:xMode val="edge"/>
              <c:yMode val="edge"/>
              <c:x val="0.34647461830429094"/>
              <c:y val="0.917683727034120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44964528"/>
        <c:crosses val="autoZero"/>
        <c:crossBetween val="midCat"/>
      </c:valAx>
      <c:valAx>
        <c:axId val="1944964528"/>
        <c:scaling>
          <c:logBase val="10"/>
          <c:orientation val="minMax"/>
          <c:max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400">
                    <a:solidFill>
                      <a:schemeClr val="tx1"/>
                    </a:solidFill>
                  </a:rPr>
                  <a:t>Densité du graphe</a:t>
                </a:r>
              </a:p>
            </c:rich>
          </c:tx>
          <c:layout>
            <c:manualLayout>
              <c:xMode val="edge"/>
              <c:yMode val="edge"/>
              <c:x val="2.0885547201336674E-2"/>
              <c:y val="0.354349825366317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0179984"/>
        <c:crosses val="autoZero"/>
        <c:crossBetween val="midCat"/>
      </c:valAx>
      <c:spPr>
        <a:noFill/>
        <a:ln w="15875">
          <a:solidFill>
            <a:schemeClr val="tx1">
              <a:alpha val="99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800">
                <a:solidFill>
                  <a:schemeClr val="tx1"/>
                </a:solidFill>
              </a:rPr>
              <a:t>Performances de S2, S3 et S4 en fonction du rayon de S3 sur</a:t>
            </a:r>
            <a:r>
              <a:rPr lang="fr-FR" sz="1800" baseline="0">
                <a:solidFill>
                  <a:schemeClr val="tx1"/>
                </a:solidFill>
              </a:rPr>
              <a:t> Montpellier</a:t>
            </a:r>
            <a:endParaRPr lang="fr-FR" sz="1800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14120589055532642"/>
          <c:y val="1.93186949994507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9.1152356018512182E-2"/>
          <c:y val="0.18404615138624431"/>
          <c:w val="0.8937673465250493"/>
          <c:h val="0.67452490457056635"/>
        </c:manualLayout>
      </c:layout>
      <c:lineChart>
        <c:grouping val="standard"/>
        <c:varyColors val="0"/>
        <c:ser>
          <c:idx val="0"/>
          <c:order val="0"/>
          <c:tx>
            <c:strRef>
              <c:f>'Effet du rayon sur S3'!$A$7</c:f>
              <c:strCache>
                <c:ptCount val="1"/>
                <c:pt idx="0">
                  <c:v>S2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'Effet du rayon sur S3'!$B$5:$V$5</c:f>
              <c:numCache>
                <c:formatCode>General</c:formatCode>
                <c:ptCount val="2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</c:numCache>
            </c:numRef>
          </c:cat>
          <c:val>
            <c:numRef>
              <c:f>'Effet du rayon sur S3'!$B$7:$V$7</c:f>
              <c:numCache>
                <c:formatCode>General</c:formatCode>
                <c:ptCount val="21"/>
                <c:pt idx="0">
                  <c:v>733.96719356621554</c:v>
                </c:pt>
                <c:pt idx="1">
                  <c:v>676.96630158835831</c:v>
                </c:pt>
                <c:pt idx="2">
                  <c:v>682.63377982253178</c:v>
                </c:pt>
                <c:pt idx="3">
                  <c:v>726.59667870035003</c:v>
                </c:pt>
                <c:pt idx="4">
                  <c:v>730.68448488321985</c:v>
                </c:pt>
                <c:pt idx="5">
                  <c:v>754.15841989989292</c:v>
                </c:pt>
                <c:pt idx="6">
                  <c:v>731.21283778346492</c:v>
                </c:pt>
                <c:pt idx="7">
                  <c:v>717.01542072381392</c:v>
                </c:pt>
                <c:pt idx="8">
                  <c:v>693.63170635065728</c:v>
                </c:pt>
                <c:pt idx="9">
                  <c:v>715.43145647093229</c:v>
                </c:pt>
                <c:pt idx="10">
                  <c:v>723.62468507717631</c:v>
                </c:pt>
                <c:pt idx="11">
                  <c:v>713.1901500557783</c:v>
                </c:pt>
                <c:pt idx="12">
                  <c:v>752.42841660154124</c:v>
                </c:pt>
                <c:pt idx="13">
                  <c:v>749.5835248878783</c:v>
                </c:pt>
                <c:pt idx="14">
                  <c:v>692.92116457489669</c:v>
                </c:pt>
                <c:pt idx="15">
                  <c:v>730.42524841602471</c:v>
                </c:pt>
                <c:pt idx="16">
                  <c:v>682.52786214774972</c:v>
                </c:pt>
                <c:pt idx="17">
                  <c:v>690.16240036996066</c:v>
                </c:pt>
                <c:pt idx="18">
                  <c:v>745.51072950952232</c:v>
                </c:pt>
                <c:pt idx="19">
                  <c:v>664.21691510394612</c:v>
                </c:pt>
                <c:pt idx="20">
                  <c:v>684.93521871168127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46-4FB7-A40A-E2C378A98FA8}"/>
            </c:ext>
          </c:extLst>
        </c:ser>
        <c:ser>
          <c:idx val="1"/>
          <c:order val="1"/>
          <c:tx>
            <c:strRef>
              <c:f>'Effet du rayon sur S3'!$A$8</c:f>
              <c:strCache>
                <c:ptCount val="1"/>
                <c:pt idx="0">
                  <c:v>S3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'Effet du rayon sur S3'!$B$5:$V$5</c:f>
              <c:numCache>
                <c:formatCode>General</c:formatCode>
                <c:ptCount val="2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</c:numCache>
            </c:numRef>
          </c:cat>
          <c:val>
            <c:numRef>
              <c:f>'Effet du rayon sur S3'!$B$8:$V$8</c:f>
              <c:numCache>
                <c:formatCode>General</c:formatCode>
                <c:ptCount val="21"/>
                <c:pt idx="0">
                  <c:v>733.96719356621554</c:v>
                </c:pt>
                <c:pt idx="1">
                  <c:v>661.47454439106502</c:v>
                </c:pt>
                <c:pt idx="2">
                  <c:v>632.28475826104693</c:v>
                </c:pt>
                <c:pt idx="3">
                  <c:v>645.45070233686079</c:v>
                </c:pt>
                <c:pt idx="4">
                  <c:v>626.43409929332245</c:v>
                </c:pt>
                <c:pt idx="5">
                  <c:v>635.02002539121293</c:v>
                </c:pt>
                <c:pt idx="6">
                  <c:v>590.84373640153558</c:v>
                </c:pt>
                <c:pt idx="7">
                  <c:v>560.85498725412242</c:v>
                </c:pt>
                <c:pt idx="8">
                  <c:v>564.52916172110042</c:v>
                </c:pt>
                <c:pt idx="9">
                  <c:v>567.56097043433465</c:v>
                </c:pt>
                <c:pt idx="10">
                  <c:v>584.20122611124805</c:v>
                </c:pt>
                <c:pt idx="11">
                  <c:v>557.35077857429189</c:v>
                </c:pt>
                <c:pt idx="12">
                  <c:v>574.54280329424239</c:v>
                </c:pt>
                <c:pt idx="13">
                  <c:v>571.64144452787036</c:v>
                </c:pt>
                <c:pt idx="14">
                  <c:v>547.42278772440432</c:v>
                </c:pt>
                <c:pt idx="15">
                  <c:v>568.18694452723196</c:v>
                </c:pt>
                <c:pt idx="16">
                  <c:v>535.19102992519856</c:v>
                </c:pt>
                <c:pt idx="17">
                  <c:v>528.65015435330656</c:v>
                </c:pt>
                <c:pt idx="18">
                  <c:v>551.61005227630869</c:v>
                </c:pt>
                <c:pt idx="19">
                  <c:v>538.57223297240739</c:v>
                </c:pt>
                <c:pt idx="20">
                  <c:v>545.7331997122667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46-4FB7-A40A-E2C378A98FA8}"/>
            </c:ext>
          </c:extLst>
        </c:ser>
        <c:ser>
          <c:idx val="2"/>
          <c:order val="2"/>
          <c:tx>
            <c:strRef>
              <c:f>'Effet du rayon sur S3'!$A$9</c:f>
              <c:strCache>
                <c:ptCount val="1"/>
                <c:pt idx="0">
                  <c:v>S4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'Effet du rayon sur S3'!$B$5:$V$5</c:f>
              <c:numCache>
                <c:formatCode>General</c:formatCode>
                <c:ptCount val="2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</c:numCache>
            </c:numRef>
          </c:cat>
          <c:val>
            <c:numRef>
              <c:f>'Effet du rayon sur S3'!$B$9:$V$9</c:f>
              <c:numCache>
                <c:formatCode>General</c:formatCode>
                <c:ptCount val="21"/>
                <c:pt idx="0">
                  <c:v>530.57488489942273</c:v>
                </c:pt>
                <c:pt idx="1">
                  <c:v>525.65001115379312</c:v>
                </c:pt>
                <c:pt idx="2">
                  <c:v>522.94793014772677</c:v>
                </c:pt>
                <c:pt idx="3">
                  <c:v>544.17769265401273</c:v>
                </c:pt>
                <c:pt idx="4">
                  <c:v>538.09777547875285</c:v>
                </c:pt>
                <c:pt idx="5">
                  <c:v>554.13895264461678</c:v>
                </c:pt>
                <c:pt idx="6">
                  <c:v>546.60885047139425</c:v>
                </c:pt>
                <c:pt idx="7">
                  <c:v>518.36720497903764</c:v>
                </c:pt>
                <c:pt idx="8">
                  <c:v>531.03616984623307</c:v>
                </c:pt>
                <c:pt idx="9">
                  <c:v>536.27675318129366</c:v>
                </c:pt>
                <c:pt idx="10">
                  <c:v>558.07287925522894</c:v>
                </c:pt>
                <c:pt idx="11">
                  <c:v>537.25241152858496</c:v>
                </c:pt>
                <c:pt idx="12">
                  <c:v>562.07287267087349</c:v>
                </c:pt>
                <c:pt idx="13">
                  <c:v>551.02234616885482</c:v>
                </c:pt>
                <c:pt idx="14">
                  <c:v>527.353205397652</c:v>
                </c:pt>
                <c:pt idx="15">
                  <c:v>544.91038958637739</c:v>
                </c:pt>
                <c:pt idx="16">
                  <c:v>519.86868307379234</c:v>
                </c:pt>
                <c:pt idx="17">
                  <c:v>521.31554513347726</c:v>
                </c:pt>
                <c:pt idx="18">
                  <c:v>542.43167359492918</c:v>
                </c:pt>
                <c:pt idx="19">
                  <c:v>531.59164220513958</c:v>
                </c:pt>
                <c:pt idx="20">
                  <c:v>538.72759074072417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546-4FB7-A40A-E2C378A98F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9213952"/>
        <c:axId val="243150496"/>
      </c:lineChart>
      <c:catAx>
        <c:axId val="239213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400">
                    <a:solidFill>
                      <a:schemeClr val="tx1"/>
                    </a:solidFill>
                  </a:rPr>
                  <a:t>Rayon de vision</a:t>
                </a:r>
                <a:r>
                  <a:rPr lang="fr-FR" sz="1400" baseline="0">
                    <a:solidFill>
                      <a:schemeClr val="tx1"/>
                    </a:solidFill>
                  </a:rPr>
                  <a:t> pour S3</a:t>
                </a:r>
                <a:endParaRPr lang="fr-FR" sz="14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43150496"/>
        <c:crosses val="autoZero"/>
        <c:auto val="1"/>
        <c:lblAlgn val="ctr"/>
        <c:lblOffset val="100"/>
        <c:noMultiLvlLbl val="0"/>
      </c:catAx>
      <c:valAx>
        <c:axId val="243150496"/>
        <c:scaling>
          <c:orientation val="minMax"/>
          <c:max val="800"/>
          <c:min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400">
                    <a:solidFill>
                      <a:schemeClr val="tx1"/>
                    </a:solidFill>
                  </a:rPr>
                  <a:t>Temps moyen en secondes</a:t>
                </a:r>
              </a:p>
            </c:rich>
          </c:tx>
          <c:layout>
            <c:manualLayout>
              <c:xMode val="edge"/>
              <c:yMode val="edge"/>
              <c:x val="9.3731433456952368E-3"/>
              <c:y val="0.290428096462849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9213952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72807559488179274"/>
          <c:y val="0.2002355490382062"/>
          <c:w val="0.23840873074827912"/>
          <c:h val="7.4503947500786052E-2"/>
        </c:manualLayout>
      </c:layout>
      <c:overlay val="0"/>
      <c:spPr>
        <a:noFill/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800">
                <a:solidFill>
                  <a:schemeClr val="tx1"/>
                </a:solidFill>
              </a:rPr>
              <a:t>Performance de S2, S3 et S4 en fonction du rayon de S3 sur</a:t>
            </a:r>
            <a:r>
              <a:rPr lang="fr-FR" sz="1800" baseline="0">
                <a:solidFill>
                  <a:schemeClr val="tx1"/>
                </a:solidFill>
              </a:rPr>
              <a:t> Caen</a:t>
            </a:r>
            <a:endParaRPr lang="fr-FR" sz="1800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14120589055532642"/>
          <c:y val="1.93186949994507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9.1152356018512182E-2"/>
          <c:y val="0.18404615138624431"/>
          <c:w val="0.8937673465250493"/>
          <c:h val="0.67452490457056635"/>
        </c:manualLayout>
      </c:layout>
      <c:lineChart>
        <c:grouping val="standard"/>
        <c:varyColors val="0"/>
        <c:ser>
          <c:idx val="0"/>
          <c:order val="0"/>
          <c:tx>
            <c:strRef>
              <c:f>'Effet du rayon sur S3'!$A$14</c:f>
              <c:strCache>
                <c:ptCount val="1"/>
                <c:pt idx="0">
                  <c:v>S2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'Effet du rayon sur S3'!$B$5:$L$5</c:f>
              <c:numCache>
                <c:formatCode>General</c:formatCode>
                <c:ptCount val="1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</c:numCache>
            </c:numRef>
          </c:cat>
          <c:val>
            <c:numRef>
              <c:f>'Effet du rayon sur S3'!$B$14:$L$14</c:f>
              <c:numCache>
                <c:formatCode>General</c:formatCode>
                <c:ptCount val="11"/>
                <c:pt idx="0">
                  <c:v>591.76178528107391</c:v>
                </c:pt>
                <c:pt idx="1">
                  <c:v>587.16036353936443</c:v>
                </c:pt>
                <c:pt idx="2">
                  <c:v>578.06649667813906</c:v>
                </c:pt>
                <c:pt idx="3">
                  <c:v>580.53704668334331</c:v>
                </c:pt>
                <c:pt idx="4">
                  <c:v>601.38299772608525</c:v>
                </c:pt>
                <c:pt idx="5">
                  <c:v>576.78004292590572</c:v>
                </c:pt>
                <c:pt idx="6">
                  <c:v>598.58720977544112</c:v>
                </c:pt>
                <c:pt idx="7">
                  <c:v>587.83728230956569</c:v>
                </c:pt>
                <c:pt idx="8">
                  <c:v>572.58892205494942</c:v>
                </c:pt>
                <c:pt idx="9">
                  <c:v>585.36153107138466</c:v>
                </c:pt>
                <c:pt idx="10">
                  <c:v>589.11037129869237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E1-4607-9CB4-1CCE8DCD5D03}"/>
            </c:ext>
          </c:extLst>
        </c:ser>
        <c:ser>
          <c:idx val="1"/>
          <c:order val="1"/>
          <c:tx>
            <c:strRef>
              <c:f>'Effet du rayon sur S3'!$A$15</c:f>
              <c:strCache>
                <c:ptCount val="1"/>
                <c:pt idx="0">
                  <c:v>S3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'Effet du rayon sur S3'!$B$5:$L$5</c:f>
              <c:numCache>
                <c:formatCode>General</c:formatCode>
                <c:ptCount val="1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</c:numCache>
            </c:numRef>
          </c:cat>
          <c:val>
            <c:numRef>
              <c:f>'Effet du rayon sur S3'!$B$15:$L$15</c:f>
              <c:numCache>
                <c:formatCode>General</c:formatCode>
                <c:ptCount val="11"/>
                <c:pt idx="0">
                  <c:v>591.76178528107391</c:v>
                </c:pt>
                <c:pt idx="1">
                  <c:v>557.38279899827251</c:v>
                </c:pt>
                <c:pt idx="2">
                  <c:v>524.54033446669621</c:v>
                </c:pt>
                <c:pt idx="3">
                  <c:v>508.01745540998962</c:v>
                </c:pt>
                <c:pt idx="4">
                  <c:v>502.94948457990631</c:v>
                </c:pt>
                <c:pt idx="5">
                  <c:v>488.77628084942307</c:v>
                </c:pt>
                <c:pt idx="6">
                  <c:v>475.28342192907962</c:v>
                </c:pt>
                <c:pt idx="7">
                  <c:v>490.74464282224079</c:v>
                </c:pt>
                <c:pt idx="8">
                  <c:v>467.39579572976248</c:v>
                </c:pt>
                <c:pt idx="9">
                  <c:v>472.3315709332349</c:v>
                </c:pt>
                <c:pt idx="10">
                  <c:v>466.57672304507378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E1-4607-9CB4-1CCE8DCD5D03}"/>
            </c:ext>
          </c:extLst>
        </c:ser>
        <c:ser>
          <c:idx val="2"/>
          <c:order val="2"/>
          <c:tx>
            <c:strRef>
              <c:f>'Effet du rayon sur S3'!$A$16</c:f>
              <c:strCache>
                <c:ptCount val="1"/>
                <c:pt idx="0">
                  <c:v>S4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'Effet du rayon sur S3'!$B$5:$L$5</c:f>
              <c:numCache>
                <c:formatCode>General</c:formatCode>
                <c:ptCount val="1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</c:numCache>
            </c:numRef>
          </c:cat>
          <c:val>
            <c:numRef>
              <c:f>'Effet du rayon sur S3'!$B$16:$L$16</c:f>
              <c:numCache>
                <c:formatCode>General</c:formatCode>
                <c:ptCount val="11"/>
                <c:pt idx="0">
                  <c:v>469.20253449225288</c:v>
                </c:pt>
                <c:pt idx="1">
                  <c:v>460.05200312376769</c:v>
                </c:pt>
                <c:pt idx="2">
                  <c:v>461.40131593819427</c:v>
                </c:pt>
                <c:pt idx="3">
                  <c:v>455.91574514150398</c:v>
                </c:pt>
                <c:pt idx="4">
                  <c:v>453.83885481561532</c:v>
                </c:pt>
                <c:pt idx="5">
                  <c:v>456.01495944233591</c:v>
                </c:pt>
                <c:pt idx="6">
                  <c:v>452.64147509872868</c:v>
                </c:pt>
                <c:pt idx="7">
                  <c:v>465.26168142070219</c:v>
                </c:pt>
                <c:pt idx="8">
                  <c:v>445.53238880717208</c:v>
                </c:pt>
                <c:pt idx="9">
                  <c:v>453.7969813688041</c:v>
                </c:pt>
                <c:pt idx="10">
                  <c:v>451.52412671437338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E1-4607-9CB4-1CCE8DCD5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9213952"/>
        <c:axId val="243150496"/>
      </c:lineChart>
      <c:catAx>
        <c:axId val="239213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400">
                    <a:solidFill>
                      <a:schemeClr val="tx1"/>
                    </a:solidFill>
                  </a:rPr>
                  <a:t>Rayon de vision</a:t>
                </a:r>
                <a:r>
                  <a:rPr lang="fr-FR" sz="1400" baseline="0">
                    <a:solidFill>
                      <a:schemeClr val="tx1"/>
                    </a:solidFill>
                  </a:rPr>
                  <a:t> pour S3</a:t>
                </a:r>
                <a:endParaRPr lang="fr-FR" sz="14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43150496"/>
        <c:crosses val="autoZero"/>
        <c:auto val="1"/>
        <c:lblAlgn val="ctr"/>
        <c:lblOffset val="100"/>
        <c:noMultiLvlLbl val="0"/>
      </c:catAx>
      <c:valAx>
        <c:axId val="243150496"/>
        <c:scaling>
          <c:orientation val="minMax"/>
          <c:max val="650"/>
          <c:min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400">
                    <a:solidFill>
                      <a:schemeClr val="tx1"/>
                    </a:solidFill>
                  </a:rPr>
                  <a:t>Temps moyen en seconde</a:t>
                </a:r>
              </a:p>
            </c:rich>
          </c:tx>
          <c:layout>
            <c:manualLayout>
              <c:xMode val="edge"/>
              <c:yMode val="edge"/>
              <c:x val="9.3731433456952368E-3"/>
              <c:y val="0.299413297059221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9213952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72807559488179274"/>
          <c:y val="0.2002355490382062"/>
          <c:w val="0.23840873074827912"/>
          <c:h val="7.4503947500786052E-2"/>
        </c:manualLayout>
      </c:layout>
      <c:overlay val="0"/>
      <c:spPr>
        <a:noFill/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600">
                <a:solidFill>
                  <a:schemeClr val="tx1"/>
                </a:solidFill>
              </a:rPr>
              <a:t>Influence du</a:t>
            </a:r>
            <a:r>
              <a:rPr lang="fr-FR" sz="1600" baseline="0">
                <a:solidFill>
                  <a:schemeClr val="tx1"/>
                </a:solidFill>
              </a:rPr>
              <a:t> taux de routes à sens unique sur les performances de S2, S3 et S4</a:t>
            </a:r>
            <a:endParaRPr lang="fr-FR" sz="160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589897357080937"/>
          <c:y val="0.20959543185897278"/>
          <c:w val="0.86069961346628199"/>
          <c:h val="0.63199844435553632"/>
        </c:manualLayout>
      </c:layout>
      <c:lineChart>
        <c:grouping val="standard"/>
        <c:varyColors val="0"/>
        <c:ser>
          <c:idx val="0"/>
          <c:order val="0"/>
          <c:tx>
            <c:strRef>
              <c:f>'Influence sens unique'!$C$57</c:f>
              <c:strCache>
                <c:ptCount val="1"/>
                <c:pt idx="0">
                  <c:v>S2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'Influence sens unique'!$D$55:$R$55</c:f>
              <c:numCache>
                <c:formatCode>General</c:formatCode>
                <c:ptCount val="1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</c:numCache>
            </c:numRef>
          </c:cat>
          <c:val>
            <c:numRef>
              <c:f>'Influence sens unique'!$D$57:$R$57</c:f>
              <c:numCache>
                <c:formatCode>General</c:formatCode>
                <c:ptCount val="15"/>
                <c:pt idx="0">
                  <c:v>0.23561187348755688</c:v>
                </c:pt>
                <c:pt idx="1">
                  <c:v>0.23980593674377843</c:v>
                </c:pt>
                <c:pt idx="2">
                  <c:v>0.24399999999999999</c:v>
                </c:pt>
                <c:pt idx="3">
                  <c:v>0.25</c:v>
                </c:pt>
                <c:pt idx="4">
                  <c:v>0.26434681039033392</c:v>
                </c:pt>
                <c:pt idx="5">
                  <c:v>0.27869362078066789</c:v>
                </c:pt>
                <c:pt idx="6">
                  <c:v>0.28499999999999998</c:v>
                </c:pt>
                <c:pt idx="7">
                  <c:v>0.27601347705700058</c:v>
                </c:pt>
                <c:pt idx="8">
                  <c:v>0.27067803996515427</c:v>
                </c:pt>
                <c:pt idx="9">
                  <c:v>0.26534260287330796</c:v>
                </c:pt>
                <c:pt idx="10">
                  <c:v>0.26468570841468897</c:v>
                </c:pt>
                <c:pt idx="11">
                  <c:v>0.27234210020523492</c:v>
                </c:pt>
                <c:pt idx="12">
                  <c:v>0.25900000000000001</c:v>
                </c:pt>
                <c:pt idx="13">
                  <c:v>0.26637294178967164</c:v>
                </c:pt>
                <c:pt idx="14">
                  <c:v>0.27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37-408B-B3D4-8C2035E3A54B}"/>
            </c:ext>
          </c:extLst>
        </c:ser>
        <c:ser>
          <c:idx val="1"/>
          <c:order val="1"/>
          <c:tx>
            <c:strRef>
              <c:f>'Influence sens unique'!$C$58</c:f>
              <c:strCache>
                <c:ptCount val="1"/>
                <c:pt idx="0">
                  <c:v>S3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'Influence sens unique'!$D$55:$R$55</c:f>
              <c:numCache>
                <c:formatCode>General</c:formatCode>
                <c:ptCount val="1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</c:numCache>
            </c:numRef>
          </c:cat>
          <c:val>
            <c:numRef>
              <c:f>'Influence sens unique'!$D$58:$R$58</c:f>
              <c:numCache>
                <c:formatCode>General</c:formatCode>
                <c:ptCount val="15"/>
                <c:pt idx="0">
                  <c:v>0.22691083371022089</c:v>
                </c:pt>
                <c:pt idx="1">
                  <c:v>0.2199003133565598</c:v>
                </c:pt>
                <c:pt idx="2">
                  <c:v>0.2128897930028987</c:v>
                </c:pt>
                <c:pt idx="3">
                  <c:v>0.2199003133565598</c:v>
                </c:pt>
                <c:pt idx="4">
                  <c:v>0.2399501566782799</c:v>
                </c:pt>
                <c:pt idx="5">
                  <c:v>0.26</c:v>
                </c:pt>
                <c:pt idx="6">
                  <c:v>0.27</c:v>
                </c:pt>
                <c:pt idx="7">
                  <c:v>0.25665005222609333</c:v>
                </c:pt>
                <c:pt idx="8">
                  <c:v>0.23806423072192021</c:v>
                </c:pt>
                <c:pt idx="9">
                  <c:v>0.21947840921774708</c:v>
                </c:pt>
                <c:pt idx="10">
                  <c:v>0.22652084490288837</c:v>
                </c:pt>
                <c:pt idx="11">
                  <c:v>0.22</c:v>
                </c:pt>
                <c:pt idx="12">
                  <c:v>0.21191438275035285</c:v>
                </c:pt>
                <c:pt idx="13">
                  <c:v>0.2341243802597037</c:v>
                </c:pt>
                <c:pt idx="14">
                  <c:v>0.24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37-408B-B3D4-8C2035E3A54B}"/>
            </c:ext>
          </c:extLst>
        </c:ser>
        <c:ser>
          <c:idx val="2"/>
          <c:order val="2"/>
          <c:tx>
            <c:strRef>
              <c:f>'Influence sens unique'!$C$59</c:f>
              <c:strCache>
                <c:ptCount val="1"/>
                <c:pt idx="0">
                  <c:v>S4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'Influence sens unique'!$D$55:$R$55</c:f>
              <c:numCache>
                <c:formatCode>General</c:formatCode>
                <c:ptCount val="1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</c:numCache>
            </c:numRef>
          </c:cat>
          <c:val>
            <c:numRef>
              <c:f>'Influence sens unique'!$D$59:$R$59</c:f>
              <c:numCache>
                <c:formatCode>General</c:formatCode>
                <c:ptCount val="15"/>
                <c:pt idx="0">
                  <c:v>0.17892786843015571</c:v>
                </c:pt>
                <c:pt idx="1">
                  <c:v>0.16929028445117061</c:v>
                </c:pt>
                <c:pt idx="2">
                  <c:v>0.15965270047218552</c:v>
                </c:pt>
                <c:pt idx="3">
                  <c:v>0.16929028445117059</c:v>
                </c:pt>
                <c:pt idx="4">
                  <c:v>0.17100573876228331</c:v>
                </c:pt>
                <c:pt idx="5">
                  <c:v>0.17272119307339606</c:v>
                </c:pt>
                <c:pt idx="6">
                  <c:v>0.16927832883635269</c:v>
                </c:pt>
                <c:pt idx="7">
                  <c:v>0.17100175355734404</c:v>
                </c:pt>
                <c:pt idx="8">
                  <c:v>0.16492100449577457</c:v>
                </c:pt>
                <c:pt idx="9">
                  <c:v>0.15884025543420507</c:v>
                </c:pt>
                <c:pt idx="10">
                  <c:v>0.16478835208603873</c:v>
                </c:pt>
                <c:pt idx="11">
                  <c:v>0.15</c:v>
                </c:pt>
                <c:pt idx="12">
                  <c:v>0.16173241421657647</c:v>
                </c:pt>
                <c:pt idx="13">
                  <c:v>0.16483927503502971</c:v>
                </c:pt>
                <c:pt idx="14">
                  <c:v>0.15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37-408B-B3D4-8C2035E3A5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763392"/>
        <c:axId val="1438054976"/>
      </c:lineChart>
      <c:catAx>
        <c:axId val="76763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200" baseline="0">
                    <a:solidFill>
                      <a:schemeClr val="tx1"/>
                    </a:solidFill>
                  </a:rPr>
                  <a:t>Pourcentage de routes à sens unique</a:t>
                </a:r>
                <a:endParaRPr lang="fr-FR" sz="12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38054976"/>
        <c:crosses val="autoZero"/>
        <c:auto val="1"/>
        <c:lblAlgn val="ctr"/>
        <c:lblOffset val="100"/>
        <c:noMultiLvlLbl val="0"/>
      </c:catAx>
      <c:valAx>
        <c:axId val="1438054976"/>
        <c:scaling>
          <c:orientation val="minMax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200">
                    <a:solidFill>
                      <a:schemeClr val="tx1"/>
                    </a:solidFill>
                  </a:rPr>
                  <a:t>Taux par rapport à S1 (situation témoin)</a:t>
                </a:r>
              </a:p>
            </c:rich>
          </c:tx>
          <c:layout>
            <c:manualLayout>
              <c:xMode val="edge"/>
              <c:yMode val="edge"/>
              <c:x val="1.4891808249123704E-2"/>
              <c:y val="0.171460137123720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6763392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67271524232690783"/>
          <c:y val="0.73067765526829276"/>
          <c:w val="0.28215286298782605"/>
          <c:h val="8.1166755699000656E-2"/>
        </c:manualLayout>
      </c:layout>
      <c:overlay val="0"/>
      <c:spPr>
        <a:noFill/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65329</xdr:colOff>
      <xdr:row>161</xdr:row>
      <xdr:rowOff>123065</xdr:rowOff>
    </xdr:from>
    <xdr:to>
      <xdr:col>39</xdr:col>
      <xdr:colOff>99907</xdr:colOff>
      <xdr:row>185</xdr:row>
      <xdr:rowOff>87205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6A7D6AA2-31BE-7C64-6978-DD2A278B5D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496784</xdr:colOff>
      <xdr:row>7</xdr:row>
      <xdr:rowOff>127659</xdr:rowOff>
    </xdr:from>
    <xdr:to>
      <xdr:col>18</xdr:col>
      <xdr:colOff>330529</xdr:colOff>
      <xdr:row>22</xdr:row>
      <xdr:rowOff>174171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69784805-39B9-90B7-2C29-632D9E2D99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548640</xdr:colOff>
      <xdr:row>24</xdr:row>
      <xdr:rowOff>121920</xdr:rowOff>
    </xdr:from>
    <xdr:to>
      <xdr:col>19</xdr:col>
      <xdr:colOff>289560</xdr:colOff>
      <xdr:row>45</xdr:row>
      <xdr:rowOff>152400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058F8147-B2B1-4670-896B-F5FC87AEF9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425183</xdr:colOff>
      <xdr:row>19</xdr:row>
      <xdr:rowOff>71718</xdr:rowOff>
    </xdr:from>
    <xdr:to>
      <xdr:col>22</xdr:col>
      <xdr:colOff>502024</xdr:colOff>
      <xdr:row>43</xdr:row>
      <xdr:rowOff>8965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8C0962E7-B8C6-FA9D-64E1-42A92E3DBC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387927</xdr:colOff>
      <xdr:row>19</xdr:row>
      <xdr:rowOff>16300</xdr:rowOff>
    </xdr:from>
    <xdr:to>
      <xdr:col>12</xdr:col>
      <xdr:colOff>464767</xdr:colOff>
      <xdr:row>42</xdr:row>
      <xdr:rowOff>133656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3559BA2D-0CA6-4A38-A57B-14BD5517E7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500392</xdr:colOff>
      <xdr:row>61</xdr:row>
      <xdr:rowOff>123729</xdr:rowOff>
    </xdr:from>
    <xdr:to>
      <xdr:col>9</xdr:col>
      <xdr:colOff>133048</xdr:colOff>
      <xdr:row>81</xdr:row>
      <xdr:rowOff>41769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A653CA3E-0D74-48E3-C9FE-F43C9C814E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1" xr16:uid="{5286BBFB-B87D-4A5D-8A0B-769341CDA5FD}" autoFormatId="16" applyNumberFormats="0" applyBorderFormats="0" applyFontFormats="0" applyPatternFormats="0" applyAlignmentFormats="0" applyWidthHeightFormats="0">
  <queryTableRefresh nextId="12" unboundColumnsRight="1">
    <queryTableFields count="11">
      <queryTableField id="1" name="map_name" tableColumnId="1"/>
      <queryTableField id="2" name="nodes_number" tableColumnId="2"/>
      <queryTableField id="3" name="edges_number" tableColumnId="3"/>
      <queryTableField id="4" name="oneway_edges_number" tableColumnId="4"/>
      <queryTableField id="5" name="twoway_edges_number" tableColumnId="5"/>
      <queryTableField id="6" name="edges_without_speed_number" tableColumnId="6"/>
      <queryTableField id="7" name="edges_with_speed_number" tableColumnId="7"/>
      <queryTableField id="8" name="max_speed" tableColumnId="8"/>
      <queryTableField id="9" name="min_speed" tableColumnId="9"/>
      <queryTableField id="10" name="average_speed" tableColumnId="10"/>
      <queryTableField id="11" dataBound="0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525BB50-A3E5-4505-BA6B-376FDFF7128D}" name="graph_info" displayName="graph_info" ref="A1:K52" tableType="queryTable" totalsRowShown="0">
  <autoFilter ref="A1:K52" xr:uid="{7525BB50-A3E5-4505-BA6B-376FDFF7128D}"/>
  <tableColumns count="11">
    <tableColumn id="1" xr3:uid="{2A87F874-A1F6-429D-81B5-F83E01027CEF}" uniqueName="1" name="map_name" queryTableFieldId="1" dataDxfId="2"/>
    <tableColumn id="2" xr3:uid="{77B218D2-97C1-4EB6-BD27-6FC1BFAE6B89}" uniqueName="2" name="nodes_number" queryTableFieldId="2"/>
    <tableColumn id="3" xr3:uid="{5C5CBDDC-100E-4F20-8219-3DB2CBD425A8}" uniqueName="3" name="edges_number" queryTableFieldId="3"/>
    <tableColumn id="4" xr3:uid="{420C08D3-5272-4D0C-9C58-DB8AA50E1E2C}" uniqueName="4" name="oneway_edges_number" queryTableFieldId="4"/>
    <tableColumn id="5" xr3:uid="{301141E2-4905-4A61-9491-CF9579D010AB}" uniqueName="5" name="twoway_edges_number" queryTableFieldId="5"/>
    <tableColumn id="6" xr3:uid="{0F929381-DBCF-4FF3-9DE6-35703503A1D8}" uniqueName="6" name="edges_without_speed_number" queryTableFieldId="6"/>
    <tableColumn id="7" xr3:uid="{32BC7728-9059-4EA1-BA98-DD42DBDEF733}" uniqueName="7" name="edges_with_speed_number" queryTableFieldId="7"/>
    <tableColumn id="8" xr3:uid="{A8CDE762-EE60-4F4C-87D7-40116C344EE1}" uniqueName="8" name="max_speed" queryTableFieldId="8"/>
    <tableColumn id="9" xr3:uid="{D6F1B0A8-583C-49F8-AADF-A120CBA11D5A}" uniqueName="9" name="min_speed" queryTableFieldId="9"/>
    <tableColumn id="10" xr3:uid="{28CBCA35-78DB-460A-9920-CC8705D38CAD}" uniqueName="10" name="average_speed" queryTableFieldId="10" dataDxfId="1"/>
    <tableColumn id="11" xr3:uid="{B577D344-F631-415D-A2A8-39DF0F84ACEB}" uniqueName="11" name="Colonne1" queryTableFieldId="11" dataDxfId="0">
      <calculatedColumnFormula>(graph_info[[#This Row],[oneway_edges_number]]+2*graph_info[[#This Row],[twoway_edges_number]])/(graph_info[[#This Row],[nodes_number]]*(graph_info[[#This Row],[nodes_number]]-1))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E2751-3E09-4DDC-ACA8-355070C2122F}">
  <dimension ref="A6:AN160"/>
  <sheetViews>
    <sheetView tabSelected="1" topLeftCell="A49" zoomScale="55" zoomScaleNormal="55" workbookViewId="0">
      <selection activeCell="P72" sqref="P72"/>
    </sheetView>
  </sheetViews>
  <sheetFormatPr baseColWidth="10" defaultRowHeight="14.4" x14ac:dyDescent="0.3"/>
  <sheetData>
    <row r="6" spans="1:27" x14ac:dyDescent="0.3">
      <c r="A6" t="s">
        <v>135</v>
      </c>
    </row>
    <row r="9" spans="1:27" x14ac:dyDescent="0.3">
      <c r="E9">
        <v>0</v>
      </c>
      <c r="F9">
        <v>0.5</v>
      </c>
      <c r="G9">
        <v>1</v>
      </c>
      <c r="H9">
        <v>1.5</v>
      </c>
      <c r="I9">
        <v>2</v>
      </c>
      <c r="J9">
        <v>2.5</v>
      </c>
      <c r="K9">
        <v>3</v>
      </c>
      <c r="L9">
        <v>3.5</v>
      </c>
      <c r="M9">
        <v>4</v>
      </c>
      <c r="N9">
        <v>4.5</v>
      </c>
      <c r="O9">
        <v>5</v>
      </c>
      <c r="Q9">
        <v>0</v>
      </c>
      <c r="R9">
        <v>0.5</v>
      </c>
      <c r="S9">
        <v>1</v>
      </c>
      <c r="T9">
        <v>1.5</v>
      </c>
      <c r="U9">
        <v>2</v>
      </c>
      <c r="V9">
        <v>2.5</v>
      </c>
      <c r="W9">
        <v>3</v>
      </c>
      <c r="X9">
        <v>3.5</v>
      </c>
      <c r="Y9">
        <v>4</v>
      </c>
      <c r="Z9">
        <v>4.5</v>
      </c>
      <c r="AA9">
        <v>5</v>
      </c>
    </row>
    <row r="10" spans="1:27" x14ac:dyDescent="0.3">
      <c r="B10" t="s">
        <v>1</v>
      </c>
      <c r="D10" t="s">
        <v>2</v>
      </c>
      <c r="E10">
        <v>382.20007615341319</v>
      </c>
      <c r="F10">
        <v>404.59155140187801</v>
      </c>
      <c r="G10">
        <v>452.00338541384548</v>
      </c>
      <c r="H10">
        <v>476.1193939705206</v>
      </c>
      <c r="I10">
        <v>515.76504253358689</v>
      </c>
      <c r="J10">
        <v>529.86596140849781</v>
      </c>
      <c r="K10">
        <v>554.82602981385105</v>
      </c>
      <c r="L10">
        <v>616.55405338680464</v>
      </c>
      <c r="M10">
        <v>611.78322929507431</v>
      </c>
      <c r="N10">
        <v>663.07242742057451</v>
      </c>
      <c r="O10">
        <v>690.58243398917307</v>
      </c>
      <c r="Q10">
        <f>E10/E10</f>
        <v>1</v>
      </c>
      <c r="R10">
        <f>F10/F10</f>
        <v>1</v>
      </c>
      <c r="S10">
        <f t="shared" ref="S10:AA10" si="0">G10/G10</f>
        <v>1</v>
      </c>
      <c r="T10">
        <f t="shared" si="0"/>
        <v>1</v>
      </c>
      <c r="U10">
        <f t="shared" si="0"/>
        <v>1</v>
      </c>
      <c r="V10">
        <f t="shared" si="0"/>
        <v>1</v>
      </c>
      <c r="W10">
        <f t="shared" si="0"/>
        <v>1</v>
      </c>
      <c r="X10">
        <f t="shared" si="0"/>
        <v>1</v>
      </c>
      <c r="Y10">
        <f t="shared" si="0"/>
        <v>1</v>
      </c>
      <c r="Z10">
        <f t="shared" si="0"/>
        <v>1</v>
      </c>
      <c r="AA10">
        <f t="shared" si="0"/>
        <v>1</v>
      </c>
    </row>
    <row r="11" spans="1:27" x14ac:dyDescent="0.3">
      <c r="D11" t="s">
        <v>3</v>
      </c>
      <c r="E11">
        <v>382.20007615341319</v>
      </c>
      <c r="F11">
        <v>387.4905920527616</v>
      </c>
      <c r="G11">
        <v>402.8974347463394</v>
      </c>
      <c r="H11">
        <v>409.0314370863826</v>
      </c>
      <c r="I11">
        <v>420.62467107042909</v>
      </c>
      <c r="J11">
        <v>429.05454539337632</v>
      </c>
      <c r="K11">
        <v>432.4834379518158</v>
      </c>
      <c r="L11">
        <v>463.67847717786509</v>
      </c>
      <c r="M11">
        <v>456.74156052674698</v>
      </c>
      <c r="N11">
        <v>480.74010686232361</v>
      </c>
      <c r="O11">
        <v>493.99486877791139</v>
      </c>
      <c r="Q11">
        <f>E11/E10</f>
        <v>1</v>
      </c>
      <c r="R11">
        <f>F11/F10</f>
        <v>0.95773278188864075</v>
      </c>
      <c r="S11">
        <f t="shared" ref="S11:AA11" si="1">G11/G10</f>
        <v>0.89135932992504996</v>
      </c>
      <c r="T11">
        <f t="shared" si="1"/>
        <v>0.8590942571679997</v>
      </c>
      <c r="U11">
        <f t="shared" si="1"/>
        <v>0.8155354403318984</v>
      </c>
      <c r="V11">
        <f t="shared" si="1"/>
        <v>0.80974166419910609</v>
      </c>
      <c r="W11">
        <f t="shared" si="1"/>
        <v>0.77949377771067763</v>
      </c>
      <c r="X11">
        <f t="shared" si="1"/>
        <v>0.75204838023661369</v>
      </c>
      <c r="Y11">
        <f t="shared" si="1"/>
        <v>0.74657417636803525</v>
      </c>
      <c r="Z11">
        <f t="shared" si="1"/>
        <v>0.72501899789809698</v>
      </c>
      <c r="AA11">
        <f t="shared" si="1"/>
        <v>0.71533077655093702</v>
      </c>
    </row>
    <row r="12" spans="1:27" x14ac:dyDescent="0.3">
      <c r="D12" t="s">
        <v>4</v>
      </c>
      <c r="E12">
        <v>382.20007615341319</v>
      </c>
      <c r="F12">
        <v>386.89525023418162</v>
      </c>
      <c r="G12">
        <v>401.33294643358568</v>
      </c>
      <c r="H12">
        <v>405.82049187180252</v>
      </c>
      <c r="I12">
        <v>409.20614445711487</v>
      </c>
      <c r="J12">
        <v>421.84915596442562</v>
      </c>
      <c r="K12">
        <v>424.00896783315062</v>
      </c>
      <c r="L12">
        <v>454.29150273826338</v>
      </c>
      <c r="M12">
        <v>446.44363713923781</v>
      </c>
      <c r="N12">
        <v>461.54129759485068</v>
      </c>
      <c r="O12">
        <v>477.68683861487023</v>
      </c>
      <c r="Q12">
        <f>E12/E10</f>
        <v>1</v>
      </c>
      <c r="R12">
        <f>F12/F10</f>
        <v>0.95626131809628723</v>
      </c>
      <c r="S12">
        <f t="shared" ref="S12:AA12" si="2">G12/G10</f>
        <v>0.8878980985200654</v>
      </c>
      <c r="T12">
        <f t="shared" si="2"/>
        <v>0.85235026552379689</v>
      </c>
      <c r="U12">
        <f t="shared" si="2"/>
        <v>0.79339643192368381</v>
      </c>
      <c r="V12">
        <f t="shared" si="2"/>
        <v>0.79614315069996144</v>
      </c>
      <c r="W12">
        <f t="shared" si="2"/>
        <v>0.76421967436424942</v>
      </c>
      <c r="X12">
        <f t="shared" si="2"/>
        <v>0.73682347921124869</v>
      </c>
      <c r="Y12">
        <f t="shared" si="2"/>
        <v>0.72974154203875674</v>
      </c>
      <c r="Z12">
        <f t="shared" si="2"/>
        <v>0.69606468088304874</v>
      </c>
      <c r="AA12">
        <f t="shared" si="2"/>
        <v>0.69171588372947146</v>
      </c>
    </row>
    <row r="13" spans="1:27" x14ac:dyDescent="0.3">
      <c r="D13" t="s">
        <v>5</v>
      </c>
      <c r="E13">
        <v>382.20007615341319</v>
      </c>
      <c r="F13">
        <v>382.1432245825464</v>
      </c>
      <c r="G13">
        <v>395.29317183545948</v>
      </c>
      <c r="H13">
        <v>397.97182086739127</v>
      </c>
      <c r="I13">
        <v>394.3335743881704</v>
      </c>
      <c r="J13">
        <v>406.92139817491977</v>
      </c>
      <c r="K13">
        <v>403.13122088317249</v>
      </c>
      <c r="L13">
        <v>423.54461352429172</v>
      </c>
      <c r="M13">
        <v>421.69063394346563</v>
      </c>
      <c r="N13">
        <v>423.79078565174558</v>
      </c>
      <c r="O13">
        <v>432.34774923769129</v>
      </c>
      <c r="Q13">
        <f>E13/E10</f>
        <v>1</v>
      </c>
      <c r="R13">
        <f>F13/F10</f>
        <v>0.94451607617225342</v>
      </c>
      <c r="S13">
        <f t="shared" ref="S13:AA13" si="3">G13/G10</f>
        <v>0.87453586541954054</v>
      </c>
      <c r="T13">
        <f t="shared" si="3"/>
        <v>0.83586559570398866</v>
      </c>
      <c r="U13">
        <f t="shared" si="3"/>
        <v>0.76456049144216898</v>
      </c>
      <c r="V13">
        <f t="shared" si="3"/>
        <v>0.76797044500317602</v>
      </c>
      <c r="W13">
        <f t="shared" si="3"/>
        <v>0.72659031700157706</v>
      </c>
      <c r="X13">
        <f t="shared" si="3"/>
        <v>0.68695455199379662</v>
      </c>
      <c r="Y13">
        <f t="shared" si="3"/>
        <v>0.68928112728646973</v>
      </c>
      <c r="Z13">
        <f t="shared" si="3"/>
        <v>0.63913196828337271</v>
      </c>
      <c r="AA13">
        <f t="shared" si="3"/>
        <v>0.6260624770604426</v>
      </c>
    </row>
    <row r="15" spans="1:27" x14ac:dyDescent="0.3">
      <c r="B15" t="s">
        <v>0</v>
      </c>
      <c r="D15" t="s">
        <v>2</v>
      </c>
      <c r="E15">
        <v>630.39555154156096</v>
      </c>
      <c r="F15">
        <v>663.822600381759</v>
      </c>
      <c r="G15">
        <v>682.39203357167946</v>
      </c>
      <c r="H15">
        <v>725.80428069051948</v>
      </c>
      <c r="I15">
        <v>773.45606992907688</v>
      </c>
      <c r="J15">
        <v>830.29001195038609</v>
      </c>
      <c r="K15">
        <v>850.45410129632864</v>
      </c>
      <c r="L15">
        <v>914.8367108792977</v>
      </c>
      <c r="M15">
        <v>951.5005049087157</v>
      </c>
      <c r="N15">
        <v>865.71461678385651</v>
      </c>
      <c r="O15">
        <v>953.55209525672603</v>
      </c>
      <c r="Q15">
        <f>E15/E15</f>
        <v>1</v>
      </c>
      <c r="R15">
        <f>F15/F15</f>
        <v>1</v>
      </c>
      <c r="S15">
        <f t="shared" ref="S15" si="4">G15/G15</f>
        <v>1</v>
      </c>
      <c r="T15">
        <f t="shared" ref="T15" si="5">H15/H15</f>
        <v>1</v>
      </c>
      <c r="U15">
        <f t="shared" ref="U15" si="6">I15/I15</f>
        <v>1</v>
      </c>
      <c r="V15">
        <f t="shared" ref="V15" si="7">J15/J15</f>
        <v>1</v>
      </c>
      <c r="W15">
        <f t="shared" ref="W15" si="8">K15/K15</f>
        <v>1</v>
      </c>
      <c r="X15">
        <f t="shared" ref="X15" si="9">L15/L15</f>
        <v>1</v>
      </c>
      <c r="Y15">
        <f t="shared" ref="Y15" si="10">M15/M15</f>
        <v>1</v>
      </c>
      <c r="Z15">
        <f t="shared" ref="Z15" si="11">N15/N15</f>
        <v>1</v>
      </c>
      <c r="AA15">
        <f t="shared" ref="AA15" si="12">O15/O15</f>
        <v>1</v>
      </c>
    </row>
    <row r="16" spans="1:27" x14ac:dyDescent="0.3">
      <c r="D16" t="s">
        <v>3</v>
      </c>
      <c r="E16">
        <v>630.39555154156096</v>
      </c>
      <c r="F16">
        <v>647.90921861852212</v>
      </c>
      <c r="G16">
        <v>652.24353287636063</v>
      </c>
      <c r="H16">
        <v>681.6599693655694</v>
      </c>
      <c r="I16">
        <v>705.71109179540338</v>
      </c>
      <c r="J16">
        <v>749.69236344955698</v>
      </c>
      <c r="K16">
        <v>756.01297401638328</v>
      </c>
      <c r="L16">
        <v>801.46025959457324</v>
      </c>
      <c r="M16">
        <v>807.99436907736458</v>
      </c>
      <c r="N16">
        <v>748.72670167191541</v>
      </c>
      <c r="O16">
        <v>807.79079028434762</v>
      </c>
      <c r="Q16">
        <f>E16/E15</f>
        <v>1</v>
      </c>
      <c r="R16">
        <f>F16/F15</f>
        <v>0.97602765896478183</v>
      </c>
      <c r="S16">
        <f t="shared" ref="S16" si="13">G16/G15</f>
        <v>0.95581938356237861</v>
      </c>
      <c r="T16">
        <f t="shared" ref="T16" si="14">H16/H15</f>
        <v>0.93917876692191482</v>
      </c>
      <c r="U16">
        <f t="shared" ref="U16" si="15">I16/I15</f>
        <v>0.91241263626014923</v>
      </c>
      <c r="V16">
        <f t="shared" ref="V16" si="16">J16/J15</f>
        <v>0.90292831740622548</v>
      </c>
      <c r="W16">
        <f t="shared" ref="W16" si="17">K16/K15</f>
        <v>0.88895211730299051</v>
      </c>
      <c r="X16">
        <f t="shared" ref="X16" si="18">L16/L15</f>
        <v>0.8760691936206273</v>
      </c>
      <c r="Y16">
        <f t="shared" ref="Y16" si="19">M16/M15</f>
        <v>0.84917912802881934</v>
      </c>
      <c r="Z16">
        <f t="shared" ref="Z16" si="20">N16/N15</f>
        <v>0.86486549626878995</v>
      </c>
      <c r="AA16">
        <f t="shared" ref="AA16" si="21">O16/O15</f>
        <v>0.84713860344134118</v>
      </c>
    </row>
    <row r="17" spans="2:27" x14ac:dyDescent="0.3">
      <c r="D17" t="s">
        <v>4</v>
      </c>
      <c r="E17">
        <v>630.39555154156096</v>
      </c>
      <c r="F17">
        <v>642.61683919031452</v>
      </c>
      <c r="G17">
        <v>641.30400641386041</v>
      </c>
      <c r="H17">
        <v>670.46600111299961</v>
      </c>
      <c r="I17">
        <v>687.4633267189156</v>
      </c>
      <c r="J17">
        <v>719.60776416455496</v>
      </c>
      <c r="K17">
        <v>730.30638524754875</v>
      </c>
      <c r="L17">
        <v>775.46734604067899</v>
      </c>
      <c r="M17">
        <v>760.43530738863012</v>
      </c>
      <c r="N17">
        <v>709.42109391332679</v>
      </c>
      <c r="O17">
        <v>743.8394601436562</v>
      </c>
      <c r="Q17">
        <f>E17/E15</f>
        <v>1</v>
      </c>
      <c r="R17">
        <f>F17/F15</f>
        <v>0.96805507799937929</v>
      </c>
      <c r="S17">
        <f t="shared" ref="S17" si="22">G17/G15</f>
        <v>0.93978823735271066</v>
      </c>
      <c r="T17">
        <f>H17/H15</f>
        <v>0.92375592008788943</v>
      </c>
      <c r="U17">
        <f t="shared" ref="U17" si="23">I17/I15</f>
        <v>0.88882013270896365</v>
      </c>
      <c r="V17">
        <f t="shared" ref="V17" si="24">J17/J15</f>
        <v>0.86669447278327016</v>
      </c>
      <c r="W17">
        <f t="shared" ref="W17" si="25">K17/K15</f>
        <v>0.85872522001405915</v>
      </c>
      <c r="X17">
        <f t="shared" ref="X17" si="26">L17/L15</f>
        <v>0.84765656736199024</v>
      </c>
      <c r="Y17">
        <f t="shared" ref="Y17" si="27">M17/M15</f>
        <v>0.79919590527341255</v>
      </c>
      <c r="Z17">
        <f t="shared" ref="Z17" si="28">N17/N15</f>
        <v>0.81946299641888609</v>
      </c>
      <c r="AA17">
        <f t="shared" ref="AA17" si="29">O17/O15</f>
        <v>0.78007217837782772</v>
      </c>
    </row>
    <row r="18" spans="2:27" x14ac:dyDescent="0.3">
      <c r="D18" t="s">
        <v>5</v>
      </c>
      <c r="E18">
        <v>630.39555154156096</v>
      </c>
      <c r="F18">
        <v>636.62010185555175</v>
      </c>
      <c r="G18">
        <v>630.72842994439122</v>
      </c>
      <c r="H18">
        <v>653.85340865252886</v>
      </c>
      <c r="I18">
        <v>661.53184186887631</v>
      </c>
      <c r="J18">
        <v>681.36603825509189</v>
      </c>
      <c r="K18">
        <v>686.96597162804392</v>
      </c>
      <c r="L18">
        <v>721.22837769227158</v>
      </c>
      <c r="M18">
        <v>708.03157335923095</v>
      </c>
      <c r="N18">
        <v>659.31105882600548</v>
      </c>
      <c r="O18">
        <v>681.95391791000918</v>
      </c>
      <c r="Q18">
        <f>E18/E15</f>
        <v>1</v>
      </c>
      <c r="R18">
        <f>F18/F15</f>
        <v>0.95902143357191616</v>
      </c>
      <c r="S18">
        <f>G18/G15</f>
        <v>0.92429043557721802</v>
      </c>
      <c r="T18">
        <f t="shared" ref="T18" si="30">H18/H15</f>
        <v>0.90086739090387069</v>
      </c>
      <c r="U18">
        <f t="shared" ref="U18" si="31">I18/I15</f>
        <v>0.85529336130174316</v>
      </c>
      <c r="V18">
        <f t="shared" ref="V18" si="32">J18/J15</f>
        <v>0.82063619753119088</v>
      </c>
      <c r="W18">
        <f t="shared" ref="W18" si="33">K18/K15</f>
        <v>0.80776372361649695</v>
      </c>
      <c r="X18">
        <f t="shared" ref="X18" si="34">L18/L15</f>
        <v>0.78836842587904132</v>
      </c>
      <c r="Y18">
        <f t="shared" ref="Y18" si="35">M18/M15</f>
        <v>0.74412106951762214</v>
      </c>
      <c r="Z18">
        <f t="shared" ref="Z18" si="36">N18/N15</f>
        <v>0.76158013974091887</v>
      </c>
      <c r="AA18">
        <f t="shared" ref="AA18" si="37">O18/O15</f>
        <v>0.71517216657827787</v>
      </c>
    </row>
    <row r="20" spans="2:27" x14ac:dyDescent="0.3">
      <c r="B20" t="s">
        <v>6</v>
      </c>
      <c r="D20" t="s">
        <v>2</v>
      </c>
      <c r="E20">
        <v>365.67679446682519</v>
      </c>
      <c r="F20">
        <v>418.74027984381939</v>
      </c>
      <c r="G20">
        <v>494.52123817212077</v>
      </c>
      <c r="H20">
        <v>572.20914698270406</v>
      </c>
      <c r="I20">
        <v>626.03290797614409</v>
      </c>
      <c r="J20">
        <v>705.05665830975249</v>
      </c>
      <c r="K20">
        <v>861.65951093613478</v>
      </c>
      <c r="L20">
        <v>912.29374895783758</v>
      </c>
      <c r="M20">
        <v>878.80946094311173</v>
      </c>
      <c r="N20">
        <v>1015.651799139825</v>
      </c>
      <c r="O20">
        <v>940.23633738426588</v>
      </c>
      <c r="Q20">
        <f>E20/E20</f>
        <v>1</v>
      </c>
      <c r="R20">
        <f>F20/F20</f>
        <v>1</v>
      </c>
      <c r="S20">
        <f t="shared" ref="S20" si="38">G20/G20</f>
        <v>1</v>
      </c>
      <c r="T20">
        <f t="shared" ref="T20" si="39">H20/H20</f>
        <v>1</v>
      </c>
      <c r="U20">
        <f t="shared" ref="U20" si="40">I20/I20</f>
        <v>1</v>
      </c>
      <c r="V20">
        <f t="shared" ref="V20" si="41">J20/J20</f>
        <v>1</v>
      </c>
      <c r="W20">
        <f t="shared" ref="W20" si="42">K20/K20</f>
        <v>1</v>
      </c>
      <c r="X20">
        <f t="shared" ref="X20" si="43">L20/L20</f>
        <v>1</v>
      </c>
      <c r="Y20">
        <f t="shared" ref="Y20" si="44">M20/M20</f>
        <v>1</v>
      </c>
      <c r="Z20">
        <f t="shared" ref="Z20" si="45">N20/N20</f>
        <v>1</v>
      </c>
      <c r="AA20">
        <f t="shared" ref="AA20" si="46">O20/O20</f>
        <v>1</v>
      </c>
    </row>
    <row r="21" spans="2:27" x14ac:dyDescent="0.3">
      <c r="D21" t="s">
        <v>3</v>
      </c>
      <c r="E21">
        <v>365.67679446682519</v>
      </c>
      <c r="F21">
        <v>369.7409842629225</v>
      </c>
      <c r="G21">
        <v>388.49338163081762</v>
      </c>
      <c r="H21">
        <v>398.35976259146031</v>
      </c>
      <c r="I21">
        <v>412.75805908495448</v>
      </c>
      <c r="J21">
        <v>439.34516258902988</v>
      </c>
      <c r="K21">
        <v>481.41439896458331</v>
      </c>
      <c r="L21">
        <v>497.94655942720351</v>
      </c>
      <c r="M21">
        <v>466.82474101640719</v>
      </c>
      <c r="N21">
        <v>533.17776860433094</v>
      </c>
      <c r="O21">
        <v>501.40165132136838</v>
      </c>
      <c r="Q21">
        <f>E21/E20</f>
        <v>1</v>
      </c>
      <c r="R21">
        <f>F21/F20</f>
        <v>0.88298404061063218</v>
      </c>
      <c r="S21">
        <f t="shared" ref="S21" si="47">G21/G20</f>
        <v>0.78559493838280903</v>
      </c>
      <c r="T21">
        <f t="shared" ref="T21" si="48">H21/H20</f>
        <v>0.69617859954185835</v>
      </c>
      <c r="U21">
        <f t="shared" ref="U21" si="49">I21/I20</f>
        <v>0.65932326212583581</v>
      </c>
      <c r="V21">
        <f t="shared" ref="V21" si="50">J21/J20</f>
        <v>0.62313454870744922</v>
      </c>
      <c r="W21">
        <f t="shared" ref="W21" si="51">K21/K20</f>
        <v>0.55870606992030891</v>
      </c>
      <c r="X21">
        <f t="shared" ref="X21" si="52">L21/L20</f>
        <v>0.54581823014356368</v>
      </c>
      <c r="Y21">
        <f t="shared" ref="Y21" si="53">M21/M20</f>
        <v>0.53120131469161136</v>
      </c>
      <c r="Z21">
        <f t="shared" ref="Z21" si="54">N21/N20</f>
        <v>0.52496118163320282</v>
      </c>
      <c r="AA21">
        <f t="shared" ref="AA21" si="55">O21/O20</f>
        <v>0.53327193534794237</v>
      </c>
    </row>
    <row r="22" spans="2:27" x14ac:dyDescent="0.3">
      <c r="D22" t="s">
        <v>4</v>
      </c>
      <c r="E22">
        <v>365.67679446682519</v>
      </c>
      <c r="F22">
        <v>369.11302974284428</v>
      </c>
      <c r="G22">
        <v>378.88122871080952</v>
      </c>
      <c r="H22">
        <v>396.43486004256857</v>
      </c>
      <c r="I22">
        <v>405.56736524523438</v>
      </c>
      <c r="J22">
        <v>413.56525516968179</v>
      </c>
      <c r="K22">
        <v>442.57552804694927</v>
      </c>
      <c r="L22">
        <v>482.85512761176921</v>
      </c>
      <c r="M22">
        <v>454.69047159351578</v>
      </c>
      <c r="N22">
        <v>493.81890871001508</v>
      </c>
      <c r="O22">
        <v>480.3445523098797</v>
      </c>
      <c r="Q22">
        <f>E22/E20</f>
        <v>1</v>
      </c>
      <c r="R22">
        <f>F22/F20</f>
        <v>0.8814844129170355</v>
      </c>
      <c r="S22">
        <f t="shared" ref="S22" si="56">G22/G20</f>
        <v>0.76615764797332708</v>
      </c>
      <c r="T22">
        <f>H22/H20</f>
        <v>0.69281461530804833</v>
      </c>
      <c r="U22">
        <f t="shared" ref="U22" si="57">I22/I20</f>
        <v>0.64783713456272352</v>
      </c>
      <c r="V22">
        <f t="shared" ref="V22" si="58">J22/J20</f>
        <v>0.58657024268252522</v>
      </c>
      <c r="W22">
        <f t="shared" ref="W22" si="59">K22/K20</f>
        <v>0.51363157074204513</v>
      </c>
      <c r="X22">
        <f t="shared" ref="X22" si="60">L22/L20</f>
        <v>0.5292759356987381</v>
      </c>
      <c r="Y22">
        <f t="shared" ref="Y22" si="61">M22/M20</f>
        <v>0.51739369203599117</v>
      </c>
      <c r="Z22">
        <f t="shared" ref="Z22" si="62">N22/N20</f>
        <v>0.48620886521171902</v>
      </c>
      <c r="AA22">
        <f t="shared" ref="AA22" si="63">O22/O20</f>
        <v>0.51087639693462239</v>
      </c>
    </row>
    <row r="23" spans="2:27" x14ac:dyDescent="0.3">
      <c r="D23" t="s">
        <v>5</v>
      </c>
      <c r="E23">
        <v>365.67679446682519</v>
      </c>
      <c r="F23">
        <v>364.80018642654142</v>
      </c>
      <c r="G23">
        <v>367.28723912842952</v>
      </c>
      <c r="H23">
        <v>366.19690936806512</v>
      </c>
      <c r="I23">
        <v>370.52345989190081</v>
      </c>
      <c r="J23">
        <v>380.31999532364449</v>
      </c>
      <c r="K23">
        <v>390.40215697188688</v>
      </c>
      <c r="L23">
        <v>409.26582297669898</v>
      </c>
      <c r="M23">
        <v>399.271266207118</v>
      </c>
      <c r="N23">
        <v>415.55169577495639</v>
      </c>
      <c r="O23">
        <v>398.58131026611898</v>
      </c>
      <c r="Q23">
        <f>E23/E20</f>
        <v>1</v>
      </c>
      <c r="R23">
        <f>F23/F20</f>
        <v>0.8711848465177594</v>
      </c>
      <c r="S23">
        <f>G23/G20</f>
        <v>0.74271277101468636</v>
      </c>
      <c r="T23">
        <f t="shared" ref="T23" si="64">H23/H20</f>
        <v>0.63997038722475019</v>
      </c>
      <c r="U23">
        <f t="shared" ref="U23" si="65">I23/I20</f>
        <v>0.59185939775871999</v>
      </c>
      <c r="V23">
        <f t="shared" ref="V23" si="66">J23/J20</f>
        <v>0.53941763522295327</v>
      </c>
      <c r="W23">
        <f t="shared" ref="W23" si="67">K23/K20</f>
        <v>0.45308170108601409</v>
      </c>
      <c r="X23">
        <f t="shared" ref="X23" si="68">L23/L20</f>
        <v>0.44861189002360857</v>
      </c>
      <c r="Y23">
        <f t="shared" ref="Y23" si="69">M23/M20</f>
        <v>0.45433200705262339</v>
      </c>
      <c r="Z23">
        <f t="shared" ref="Z23" si="70">N23/N20</f>
        <v>0.40914779664339201</v>
      </c>
      <c r="AA23">
        <f t="shared" ref="AA23" si="71">O23/O20</f>
        <v>0.42391608834750077</v>
      </c>
    </row>
    <row r="25" spans="2:27" x14ac:dyDescent="0.3">
      <c r="B25" t="s">
        <v>129</v>
      </c>
      <c r="D25" t="s">
        <v>2</v>
      </c>
      <c r="E25">
        <v>534.20775056983268</v>
      </c>
      <c r="G25">
        <v>648.43585683986498</v>
      </c>
      <c r="I25">
        <v>806.3485748840169</v>
      </c>
      <c r="K25">
        <v>848.37679357068714</v>
      </c>
      <c r="M25">
        <v>1001.801040024357</v>
      </c>
      <c r="O25">
        <v>979.2686882766651</v>
      </c>
      <c r="Q25">
        <f>E25/E25</f>
        <v>1</v>
      </c>
      <c r="S25">
        <f t="shared" ref="S25" si="72">G25/G25</f>
        <v>1</v>
      </c>
      <c r="U25">
        <f t="shared" ref="U25" si="73">I25/I25</f>
        <v>1</v>
      </c>
      <c r="W25">
        <f t="shared" ref="W25" si="74">K25/K25</f>
        <v>1</v>
      </c>
      <c r="Y25">
        <f t="shared" ref="Y25" si="75">M25/M25</f>
        <v>1</v>
      </c>
      <c r="AA25">
        <f t="shared" ref="AA25" si="76">O25/O25</f>
        <v>1</v>
      </c>
    </row>
    <row r="26" spans="2:27" x14ac:dyDescent="0.3">
      <c r="D26" t="s">
        <v>3</v>
      </c>
      <c r="E26">
        <v>534.20775056983268</v>
      </c>
      <c r="G26">
        <v>557.3800022969682</v>
      </c>
      <c r="I26">
        <v>665.30591075112898</v>
      </c>
      <c r="K26">
        <v>654.21948674481621</v>
      </c>
      <c r="M26">
        <v>749.35568505457547</v>
      </c>
      <c r="O26">
        <v>683.96291018282545</v>
      </c>
      <c r="Q26">
        <f>E26/E25</f>
        <v>1</v>
      </c>
      <c r="S26">
        <f t="shared" ref="S26" si="77">G26/G25</f>
        <v>0.85957615763777306</v>
      </c>
      <c r="U26">
        <f t="shared" ref="U26" si="78">I26/I25</f>
        <v>0.82508474805306731</v>
      </c>
      <c r="W26">
        <f t="shared" ref="W26" si="79">K26/K25</f>
        <v>0.77114260043736849</v>
      </c>
      <c r="Y26">
        <f t="shared" ref="Y26" si="80">M26/M25</f>
        <v>0.74800849182224471</v>
      </c>
      <c r="AA26">
        <f t="shared" ref="AA26" si="81">O26/O25</f>
        <v>0.6984425402046458</v>
      </c>
    </row>
    <row r="27" spans="2:27" x14ac:dyDescent="0.3">
      <c r="D27" t="s">
        <v>4</v>
      </c>
      <c r="E27">
        <v>534.20775056983268</v>
      </c>
      <c r="G27">
        <v>546.90436346395211</v>
      </c>
      <c r="I27">
        <v>649.17527014200653</v>
      </c>
      <c r="K27">
        <v>639.69380615830028</v>
      </c>
      <c r="M27">
        <v>716.52792419489469</v>
      </c>
      <c r="O27">
        <v>654.37652626044394</v>
      </c>
      <c r="Q27">
        <f>E27/E25</f>
        <v>1</v>
      </c>
      <c r="S27">
        <f t="shared" ref="S27" si="82">G27/G25</f>
        <v>0.84342091464416558</v>
      </c>
      <c r="U27">
        <f t="shared" ref="U27" si="83">I27/I25</f>
        <v>0.80508019777350293</v>
      </c>
      <c r="W27">
        <f t="shared" ref="W27" si="84">K27/K25</f>
        <v>0.75402086785746181</v>
      </c>
      <c r="Y27">
        <f t="shared" ref="Y27" si="85">M27/M25</f>
        <v>0.71523974878033025</v>
      </c>
      <c r="AA27">
        <f t="shared" ref="AA27" si="86">O27/O25</f>
        <v>0.66822980668566834</v>
      </c>
    </row>
    <row r="28" spans="2:27" x14ac:dyDescent="0.3">
      <c r="D28" t="s">
        <v>5</v>
      </c>
      <c r="E28">
        <v>534.20775056983268</v>
      </c>
      <c r="G28">
        <v>545.93708791972585</v>
      </c>
      <c r="I28">
        <v>632.24712531078183</v>
      </c>
      <c r="K28">
        <v>609.32129691241801</v>
      </c>
      <c r="M28">
        <v>678.50844092967088</v>
      </c>
      <c r="O28">
        <v>611.24857091968022</v>
      </c>
      <c r="Q28">
        <f>E28/E25</f>
        <v>1</v>
      </c>
      <c r="S28">
        <f>G28/G25</f>
        <v>0.84192920882003019</v>
      </c>
      <c r="U28">
        <f t="shared" ref="U28" si="87">I28/I25</f>
        <v>0.78408661589278883</v>
      </c>
      <c r="W28">
        <f t="shared" ref="W28" si="88">K28/K25</f>
        <v>0.71822013700761267</v>
      </c>
      <c r="Y28">
        <f t="shared" ref="Y28" si="89">M28/M25</f>
        <v>0.6772886170223722</v>
      </c>
      <c r="AA28">
        <f t="shared" ref="AA28" si="90">O28/O25</f>
        <v>0.62418882400433595</v>
      </c>
    </row>
    <row r="30" spans="2:27" x14ac:dyDescent="0.3">
      <c r="B30" t="s">
        <v>129</v>
      </c>
      <c r="D30" t="s">
        <v>2</v>
      </c>
      <c r="E30">
        <v>546.76648609217057</v>
      </c>
      <c r="G30">
        <v>667.4293798809374</v>
      </c>
      <c r="I30">
        <v>766.66100842880485</v>
      </c>
      <c r="K30">
        <v>821.28079991310835</v>
      </c>
      <c r="M30">
        <v>1017.465132816938</v>
      </c>
      <c r="Q30">
        <f>E30/E30</f>
        <v>1</v>
      </c>
      <c r="S30">
        <f t="shared" ref="S30" si="91">G30/G30</f>
        <v>1</v>
      </c>
      <c r="U30">
        <f t="shared" ref="U30" si="92">I30/I30</f>
        <v>1</v>
      </c>
      <c r="W30">
        <f t="shared" ref="W30" si="93">K30/K30</f>
        <v>1</v>
      </c>
      <c r="Y30">
        <f t="shared" ref="Y30" si="94">M30/M30</f>
        <v>1</v>
      </c>
    </row>
    <row r="31" spans="2:27" x14ac:dyDescent="0.3">
      <c r="D31" t="s">
        <v>3</v>
      </c>
      <c r="E31">
        <v>546.76648609217057</v>
      </c>
      <c r="G31">
        <v>579.75531151601763</v>
      </c>
      <c r="I31">
        <v>639.98292229992285</v>
      </c>
      <c r="K31">
        <v>650.78540448575438</v>
      </c>
      <c r="M31">
        <v>730.82869136796978</v>
      </c>
      <c r="Q31">
        <f>E31/E30</f>
        <v>1</v>
      </c>
      <c r="S31">
        <f t="shared" ref="S31" si="95">G31/G30</f>
        <v>0.86863918339860924</v>
      </c>
      <c r="U31">
        <f t="shared" ref="U31" si="96">I31/I30</f>
        <v>0.83476649427039984</v>
      </c>
      <c r="W31">
        <f t="shared" ref="W31" si="97">K31/K30</f>
        <v>0.79240304236335191</v>
      </c>
      <c r="Y31">
        <f t="shared" ref="Y31" si="98">M31/M30</f>
        <v>0.71828376992596199</v>
      </c>
    </row>
    <row r="32" spans="2:27" x14ac:dyDescent="0.3">
      <c r="D32" t="s">
        <v>4</v>
      </c>
      <c r="E32">
        <v>546.76648609217057</v>
      </c>
      <c r="F32" s="1"/>
      <c r="G32">
        <v>565.67674378449601</v>
      </c>
      <c r="I32">
        <v>614.03975456751004</v>
      </c>
      <c r="K32">
        <v>618.80824503362805</v>
      </c>
      <c r="M32">
        <v>691.27001508211276</v>
      </c>
      <c r="Q32">
        <f>E32/E30</f>
        <v>1</v>
      </c>
      <c r="S32">
        <f t="shared" ref="S32" si="99">G32/G30</f>
        <v>0.84754546448855306</v>
      </c>
      <c r="U32">
        <f t="shared" ref="U32" si="100">I32/I30</f>
        <v>0.80092733009328754</v>
      </c>
      <c r="W32">
        <f t="shared" ref="W32" si="101">K32/K30</f>
        <v>0.75346732213768797</v>
      </c>
      <c r="Y32">
        <f t="shared" ref="Y32" si="102">M32/M30</f>
        <v>0.67940413168584313</v>
      </c>
    </row>
    <row r="33" spans="2:27" x14ac:dyDescent="0.3">
      <c r="D33" t="s">
        <v>5</v>
      </c>
      <c r="E33">
        <v>546.76648609217057</v>
      </c>
      <c r="G33">
        <v>557.49335210229276</v>
      </c>
      <c r="I33">
        <v>591.03040595197228</v>
      </c>
      <c r="K33">
        <v>588.28584020239612</v>
      </c>
      <c r="M33">
        <v>643.31633705324555</v>
      </c>
      <c r="Q33">
        <f>E33/E30</f>
        <v>1</v>
      </c>
      <c r="S33">
        <f>G33/G30</f>
        <v>0.83528440447398933</v>
      </c>
      <c r="U33">
        <f t="shared" ref="U33" si="103">I33/I30</f>
        <v>0.77091491474599716</v>
      </c>
      <c r="W33">
        <f t="shared" ref="W33" si="104">K33/K30</f>
        <v>0.71630292619118441</v>
      </c>
      <c r="Y33">
        <f t="shared" ref="Y33" si="105">M33/M30</f>
        <v>0.63227359474439193</v>
      </c>
    </row>
    <row r="35" spans="2:27" x14ac:dyDescent="0.3">
      <c r="B35" t="s">
        <v>129</v>
      </c>
      <c r="D35" t="s">
        <v>2</v>
      </c>
      <c r="E35">
        <v>704.87650795912373</v>
      </c>
      <c r="G35">
        <v>1019.325978203704</v>
      </c>
      <c r="I35">
        <v>1400.640482394261</v>
      </c>
      <c r="K35">
        <v>1892.4665710640111</v>
      </c>
      <c r="M35">
        <v>2105.4371038970448</v>
      </c>
      <c r="O35">
        <v>2711.123373445178</v>
      </c>
      <c r="Q35">
        <f>E35/E35</f>
        <v>1</v>
      </c>
      <c r="S35">
        <f t="shared" ref="S35" si="106">G35/G35</f>
        <v>1</v>
      </c>
      <c r="U35">
        <f t="shared" ref="U35" si="107">I35/I35</f>
        <v>1</v>
      </c>
      <c r="W35">
        <f t="shared" ref="W35" si="108">K35/K35</f>
        <v>1</v>
      </c>
      <c r="Y35">
        <f t="shared" ref="Y35" si="109">M35/M35</f>
        <v>1</v>
      </c>
      <c r="AA35">
        <f t="shared" ref="AA35" si="110">O35/O35</f>
        <v>1</v>
      </c>
    </row>
    <row r="36" spans="2:27" x14ac:dyDescent="0.3">
      <c r="D36" t="s">
        <v>3</v>
      </c>
      <c r="E36">
        <v>704.87650795912373</v>
      </c>
      <c r="G36">
        <v>751.25831389109851</v>
      </c>
      <c r="I36">
        <v>797.41103293613708</v>
      </c>
      <c r="K36">
        <v>901.76433706221349</v>
      </c>
      <c r="M36">
        <v>998.57736086714726</v>
      </c>
      <c r="O36">
        <v>1051.2322178676111</v>
      </c>
      <c r="Q36">
        <f>E36/E35</f>
        <v>1</v>
      </c>
      <c r="S36">
        <f t="shared" ref="S36" si="111">G36/G35</f>
        <v>0.73701478227308126</v>
      </c>
      <c r="U36">
        <f t="shared" ref="U36" si="112">I36/I35</f>
        <v>0.56931885302432439</v>
      </c>
      <c r="W36">
        <f t="shared" ref="W36" si="113">K36/K35</f>
        <v>0.47650212207194231</v>
      </c>
      <c r="Y36">
        <f t="shared" ref="Y36" si="114">M36/M35</f>
        <v>0.47428505891666728</v>
      </c>
      <c r="AA36">
        <f t="shared" ref="AA36" si="115">O36/O35</f>
        <v>0.38774783477734204</v>
      </c>
    </row>
    <row r="37" spans="2:27" x14ac:dyDescent="0.3">
      <c r="D37" t="s">
        <v>4</v>
      </c>
      <c r="E37">
        <v>704.87650795912373</v>
      </c>
      <c r="G37">
        <v>714.21431204443513</v>
      </c>
      <c r="I37">
        <v>750.70007365373715</v>
      </c>
      <c r="K37">
        <v>801.05391183639836</v>
      </c>
      <c r="M37">
        <v>833.41165911328744</v>
      </c>
      <c r="O37">
        <v>907.4481306897294</v>
      </c>
      <c r="Q37">
        <f>E37/E35</f>
        <v>1</v>
      </c>
      <c r="S37">
        <f t="shared" ref="S37" si="116">G37/G35</f>
        <v>0.70067311862594872</v>
      </c>
      <c r="U37">
        <f t="shared" ref="U37" si="117">I37/I35</f>
        <v>0.53596913918301659</v>
      </c>
      <c r="W37">
        <f t="shared" ref="W37" si="118">K37/K35</f>
        <v>0.42328563372510075</v>
      </c>
      <c r="Y37">
        <f t="shared" ref="Y37" si="119">M37/M35</f>
        <v>0.39583783223478375</v>
      </c>
      <c r="AA37">
        <f t="shared" ref="AA37" si="120">O37/O35</f>
        <v>0.33471296053066873</v>
      </c>
    </row>
    <row r="38" spans="2:27" x14ac:dyDescent="0.3">
      <c r="D38" t="s">
        <v>5</v>
      </c>
      <c r="E38">
        <v>704.87650795912373</v>
      </c>
      <c r="G38">
        <v>694.00108383987299</v>
      </c>
      <c r="I38">
        <v>708.57896720208578</v>
      </c>
      <c r="K38">
        <v>738.23996564688696</v>
      </c>
      <c r="M38">
        <v>751.51835768668127</v>
      </c>
      <c r="O38">
        <v>794.28186563489101</v>
      </c>
      <c r="Q38">
        <f>E38/E35</f>
        <v>1</v>
      </c>
      <c r="S38">
        <f>G38/G35</f>
        <v>0.6808431244564852</v>
      </c>
      <c r="U38">
        <f t="shared" ref="U38" si="121">I38/I35</f>
        <v>0.50589639247813101</v>
      </c>
      <c r="W38">
        <f t="shared" ref="W38" si="122">K38/K35</f>
        <v>0.39009405869284264</v>
      </c>
      <c r="Y38">
        <f t="shared" ref="Y38" si="123">M38/M35</f>
        <v>0.35694172782253308</v>
      </c>
      <c r="AA38">
        <f t="shared" ref="AA38" si="124">O38/O35</f>
        <v>0.29297149418381208</v>
      </c>
    </row>
    <row r="40" spans="2:27" x14ac:dyDescent="0.3">
      <c r="B40" t="s">
        <v>129</v>
      </c>
      <c r="D40" t="s">
        <v>2</v>
      </c>
      <c r="E40">
        <v>635.35374964649952</v>
      </c>
      <c r="G40">
        <v>967.87402911967069</v>
      </c>
      <c r="I40">
        <v>1261.869689110245</v>
      </c>
      <c r="K40">
        <v>1690.179645485309</v>
      </c>
      <c r="M40">
        <v>1972.2878827180959</v>
      </c>
      <c r="O40">
        <v>2269.3195896582788</v>
      </c>
      <c r="Q40">
        <f>E40/E40</f>
        <v>1</v>
      </c>
      <c r="S40">
        <f t="shared" ref="S40" si="125">G40/G40</f>
        <v>1</v>
      </c>
      <c r="U40">
        <f t="shared" ref="U40" si="126">I40/I40</f>
        <v>1</v>
      </c>
      <c r="W40">
        <f t="shared" ref="W40" si="127">K40/K40</f>
        <v>1</v>
      </c>
      <c r="Y40">
        <f t="shared" ref="Y40" si="128">M40/M40</f>
        <v>1</v>
      </c>
      <c r="AA40">
        <f t="shared" ref="AA40" si="129">O40/O40</f>
        <v>1</v>
      </c>
    </row>
    <row r="41" spans="2:27" x14ac:dyDescent="0.3">
      <c r="D41" t="s">
        <v>3</v>
      </c>
      <c r="E41">
        <v>635.35374964649952</v>
      </c>
      <c r="F41" s="1"/>
      <c r="G41">
        <v>701.32000602874871</v>
      </c>
      <c r="I41">
        <v>767.27736388988444</v>
      </c>
      <c r="K41">
        <v>871.20759158498402</v>
      </c>
      <c r="M41">
        <v>954.63213205948227</v>
      </c>
      <c r="O41">
        <v>1065.785603340943</v>
      </c>
      <c r="Q41">
        <f>E41/E40</f>
        <v>1</v>
      </c>
      <c r="S41">
        <f t="shared" ref="S41" si="130">G41/G40</f>
        <v>0.72459843422664616</v>
      </c>
      <c r="U41">
        <f t="shared" ref="U41" si="131">I41/I40</f>
        <v>0.6080480183582968</v>
      </c>
      <c r="W41">
        <f t="shared" ref="W41" si="132">K41/K40</f>
        <v>0.51545265848638844</v>
      </c>
      <c r="Y41">
        <f t="shared" ref="Y41" si="133">M41/M40</f>
        <v>0.48402271312637285</v>
      </c>
      <c r="AA41">
        <f t="shared" ref="AA41" si="134">O41/O40</f>
        <v>0.46964984931956294</v>
      </c>
    </row>
    <row r="42" spans="2:27" x14ac:dyDescent="0.3">
      <c r="D42" t="s">
        <v>4</v>
      </c>
      <c r="E42">
        <v>635.35374964649952</v>
      </c>
      <c r="G42">
        <v>679.06145633246012</v>
      </c>
      <c r="I42">
        <v>724.13698523443963</v>
      </c>
      <c r="K42">
        <v>781.23051156556278</v>
      </c>
      <c r="M42">
        <v>826.52638998273096</v>
      </c>
      <c r="O42">
        <v>864.5314486742194</v>
      </c>
      <c r="Q42">
        <f>E42/E40</f>
        <v>1</v>
      </c>
      <c r="S42">
        <f t="shared" ref="S42" si="135">G42/G40</f>
        <v>0.70160107193918619</v>
      </c>
      <c r="U42">
        <f t="shared" ref="U42" si="136">I42/I40</f>
        <v>0.57386035300129512</v>
      </c>
      <c r="W42">
        <f t="shared" ref="W42" si="137">K42/K40</f>
        <v>0.46221744159109457</v>
      </c>
      <c r="Y42">
        <f t="shared" ref="Y42" si="138">M42/M40</f>
        <v>0.41906985142739855</v>
      </c>
      <c r="AA42">
        <f t="shared" ref="AA42" si="139">O42/O40</f>
        <v>0.3809650490014953</v>
      </c>
    </row>
    <row r="43" spans="2:27" x14ac:dyDescent="0.3">
      <c r="D43" t="s">
        <v>5</v>
      </c>
      <c r="E43">
        <v>635.35374964649952</v>
      </c>
      <c r="G43">
        <v>664.42165288991555</v>
      </c>
      <c r="I43">
        <v>692.33460302175604</v>
      </c>
      <c r="K43">
        <v>715.04585854609991</v>
      </c>
      <c r="M43">
        <v>744.78475931913704</v>
      </c>
      <c r="O43">
        <v>757.81307825796262</v>
      </c>
      <c r="Q43">
        <f>E43/E40</f>
        <v>1</v>
      </c>
      <c r="S43">
        <f>G43/G40</f>
        <v>0.68647533966195984</v>
      </c>
      <c r="U43">
        <f t="shared" ref="U43" si="140">I43/I40</f>
        <v>0.54865776474108596</v>
      </c>
      <c r="W43">
        <f t="shared" ref="W43" si="141">K43/K40</f>
        <v>0.4230590875094733</v>
      </c>
      <c r="Y43">
        <f t="shared" ref="Y43" si="142">M43/M40</f>
        <v>0.37762477062563338</v>
      </c>
      <c r="AA43">
        <f t="shared" ref="AA43" si="143">O43/O40</f>
        <v>0.33393845525833427</v>
      </c>
    </row>
    <row r="45" spans="2:27" x14ac:dyDescent="0.3">
      <c r="B45" t="s">
        <v>7</v>
      </c>
      <c r="D45" t="s">
        <v>2</v>
      </c>
      <c r="E45">
        <v>131.24455511846801</v>
      </c>
      <c r="F45">
        <v>127.1134241424473</v>
      </c>
      <c r="G45">
        <v>148.0159873113661</v>
      </c>
      <c r="H45">
        <v>155.84093003684811</v>
      </c>
      <c r="I45">
        <v>159.06836283964859</v>
      </c>
      <c r="J45">
        <v>183.57219049191789</v>
      </c>
      <c r="K45">
        <v>199.44125247274019</v>
      </c>
      <c r="L45">
        <v>225.50354634855589</v>
      </c>
      <c r="M45">
        <v>203.56849569504379</v>
      </c>
      <c r="N45">
        <v>209.417415187041</v>
      </c>
      <c r="O45">
        <v>264.04233159961183</v>
      </c>
      <c r="Q45">
        <f>E45/E45</f>
        <v>1</v>
      </c>
      <c r="R45">
        <f>F45/F45</f>
        <v>1</v>
      </c>
      <c r="S45">
        <f t="shared" ref="S45" si="144">G45/G45</f>
        <v>1</v>
      </c>
      <c r="T45">
        <f t="shared" ref="T45" si="145">H45/H45</f>
        <v>1</v>
      </c>
      <c r="U45">
        <f t="shared" ref="U45" si="146">I45/I45</f>
        <v>1</v>
      </c>
      <c r="V45">
        <f t="shared" ref="V45" si="147">J45/J45</f>
        <v>1</v>
      </c>
      <c r="W45">
        <f t="shared" ref="W45" si="148">K45/K45</f>
        <v>1</v>
      </c>
      <c r="X45">
        <f t="shared" ref="X45" si="149">L45/L45</f>
        <v>1</v>
      </c>
      <c r="Y45">
        <f t="shared" ref="Y45" si="150">M45/M45</f>
        <v>1</v>
      </c>
      <c r="Z45">
        <f t="shared" ref="Z45" si="151">N45/N45</f>
        <v>1</v>
      </c>
      <c r="AA45">
        <f t="shared" ref="AA45" si="152">O45/O45</f>
        <v>1</v>
      </c>
    </row>
    <row r="46" spans="2:27" x14ac:dyDescent="0.3">
      <c r="D46" t="s">
        <v>3</v>
      </c>
      <c r="E46">
        <v>131.24455511846801</v>
      </c>
      <c r="F46">
        <v>125.5047297242008</v>
      </c>
      <c r="G46">
        <v>133.1178501457556</v>
      </c>
      <c r="H46">
        <v>144.55246439452321</v>
      </c>
      <c r="I46">
        <v>138.694412128696</v>
      </c>
      <c r="J46">
        <v>149.82241185392479</v>
      </c>
      <c r="K46">
        <v>154.47018065269589</v>
      </c>
      <c r="L46">
        <v>171.13331602188649</v>
      </c>
      <c r="M46">
        <v>163.7423637966277</v>
      </c>
      <c r="N46">
        <v>163.48843041328439</v>
      </c>
      <c r="O46">
        <v>197.0481250094756</v>
      </c>
      <c r="Q46">
        <f>E46/E45</f>
        <v>1</v>
      </c>
      <c r="R46">
        <f>F46/F45</f>
        <v>0.98734441756172231</v>
      </c>
      <c r="S46">
        <f t="shared" ref="S46" si="153">G46/G45</f>
        <v>0.89934778373453117</v>
      </c>
      <c r="T46">
        <f t="shared" ref="T46" si="154">H46/H45</f>
        <v>0.9275641794510866</v>
      </c>
      <c r="U46">
        <f t="shared" ref="U46" si="155">I46/I45</f>
        <v>0.87191701512958375</v>
      </c>
      <c r="V46">
        <f t="shared" ref="V46" si="156">J46/J45</f>
        <v>0.81614982886267295</v>
      </c>
      <c r="W46">
        <f t="shared" ref="W46" si="157">K46/K45</f>
        <v>0.77451469411429319</v>
      </c>
      <c r="X46">
        <f t="shared" ref="X46" si="158">L46/L45</f>
        <v>0.75889412292155034</v>
      </c>
      <c r="Y46">
        <f t="shared" ref="Y46" si="159">M46/M45</f>
        <v>0.80436004224308999</v>
      </c>
      <c r="Z46">
        <f t="shared" ref="Z46" si="160">N46/N45</f>
        <v>0.78068211407950394</v>
      </c>
      <c r="AA46">
        <f t="shared" ref="AA46" si="161">O46/O45</f>
        <v>0.74627475002105037</v>
      </c>
    </row>
    <row r="47" spans="2:27" x14ac:dyDescent="0.3">
      <c r="D47" t="s">
        <v>4</v>
      </c>
      <c r="E47">
        <v>131.24455511846801</v>
      </c>
      <c r="F47">
        <v>125.500939428786</v>
      </c>
      <c r="G47">
        <v>131.86289782274869</v>
      </c>
      <c r="H47">
        <v>143.68032017298111</v>
      </c>
      <c r="I47">
        <v>136.30070287466191</v>
      </c>
      <c r="J47">
        <v>146.73881339375259</v>
      </c>
      <c r="K47">
        <v>151.5553736901139</v>
      </c>
      <c r="L47">
        <v>166.24986809125011</v>
      </c>
      <c r="M47">
        <v>160.56221080470189</v>
      </c>
      <c r="N47">
        <v>160.749513581683</v>
      </c>
      <c r="O47">
        <v>187.89438409683419</v>
      </c>
      <c r="Q47">
        <f>E47/E45</f>
        <v>1</v>
      </c>
      <c r="R47">
        <f>F47/F45</f>
        <v>0.98731459934668819</v>
      </c>
      <c r="S47">
        <f t="shared" ref="S47" si="162">G47/G45</f>
        <v>0.89086929201345122</v>
      </c>
      <c r="T47">
        <f>H47/H45</f>
        <v>0.92196780485722429</v>
      </c>
      <c r="U47">
        <f t="shared" ref="U47" si="163">I47/I45</f>
        <v>0.85686871004048759</v>
      </c>
      <c r="V47">
        <f t="shared" ref="V47" si="164">J47/J45</f>
        <v>0.79935208595886442</v>
      </c>
      <c r="W47">
        <f t="shared" ref="W47" si="165">K47/K45</f>
        <v>0.75989982920323174</v>
      </c>
      <c r="X47">
        <f t="shared" ref="X47" si="166">L47/L45</f>
        <v>0.73723837510866164</v>
      </c>
      <c r="Y47">
        <f t="shared" ref="Y47" si="167">M47/M45</f>
        <v>0.78873801300390034</v>
      </c>
      <c r="Z47">
        <f t="shared" ref="Z47" si="168">N47/N45</f>
        <v>0.76760336974892796</v>
      </c>
      <c r="AA47">
        <f t="shared" ref="AA47" si="169">O47/O45</f>
        <v>0.71160704784925632</v>
      </c>
    </row>
    <row r="48" spans="2:27" x14ac:dyDescent="0.3">
      <c r="D48" t="s">
        <v>5</v>
      </c>
      <c r="E48">
        <v>131.24455511846801</v>
      </c>
      <c r="F48">
        <v>125.08015458829961</v>
      </c>
      <c r="G48">
        <v>130.9398153957294</v>
      </c>
      <c r="H48">
        <v>142.940480486376</v>
      </c>
      <c r="I48">
        <v>132.3219514240277</v>
      </c>
      <c r="J48">
        <v>144.01792645499569</v>
      </c>
      <c r="K48">
        <v>146.25775657732069</v>
      </c>
      <c r="L48">
        <v>160.28926955155899</v>
      </c>
      <c r="M48">
        <v>156.75707888788901</v>
      </c>
      <c r="N48">
        <v>153.0393966017337</v>
      </c>
      <c r="O48">
        <v>170.41051057408521</v>
      </c>
      <c r="Q48">
        <f>E48/E45</f>
        <v>1</v>
      </c>
      <c r="R48">
        <f>F48/F45</f>
        <v>0.98400428933556894</v>
      </c>
      <c r="S48">
        <f>G48/G45</f>
        <v>0.88463292225511214</v>
      </c>
      <c r="T48">
        <f t="shared" ref="T48" si="170">H48/H45</f>
        <v>0.91722040193534626</v>
      </c>
      <c r="U48">
        <f t="shared" ref="U48" si="171">I48/I45</f>
        <v>0.83185587040596476</v>
      </c>
      <c r="V48">
        <f t="shared" ref="V48" si="172">J48/J45</f>
        <v>0.78453019528214618</v>
      </c>
      <c r="W48">
        <f t="shared" ref="W48" si="173">K48/K45</f>
        <v>0.73333753555980774</v>
      </c>
      <c r="X48">
        <f t="shared" ref="X48" si="174">L48/L45</f>
        <v>0.71080598131172346</v>
      </c>
      <c r="Y48">
        <f t="shared" ref="Y48" si="175">M48/M45</f>
        <v>0.77004586762147753</v>
      </c>
      <c r="Z48">
        <f t="shared" ref="Z48" si="176">N48/N45</f>
        <v>0.73078638882562219</v>
      </c>
      <c r="AA48">
        <f t="shared" ref="AA48" si="177">O48/O45</f>
        <v>0.64539087176556253</v>
      </c>
    </row>
    <row r="50" spans="2:27" x14ac:dyDescent="0.3">
      <c r="B50" t="s">
        <v>8</v>
      </c>
      <c r="D50" t="s">
        <v>2</v>
      </c>
      <c r="E50">
        <v>630.7632245645832</v>
      </c>
      <c r="F50">
        <v>678.71991632705783</v>
      </c>
      <c r="G50">
        <v>716.11617444677131</v>
      </c>
      <c r="H50">
        <v>693.32842162107261</v>
      </c>
      <c r="I50">
        <v>783.32488750004848</v>
      </c>
      <c r="J50">
        <v>861.68774439070216</v>
      </c>
      <c r="K50">
        <v>904.68162183035906</v>
      </c>
      <c r="L50">
        <v>903.33405224691433</v>
      </c>
      <c r="M50">
        <v>955.71624853188575</v>
      </c>
      <c r="N50">
        <v>1015.856467378678</v>
      </c>
      <c r="O50">
        <v>1070.9547597098699</v>
      </c>
      <c r="Q50">
        <f>E50/E50</f>
        <v>1</v>
      </c>
      <c r="R50">
        <f>F50/F50</f>
        <v>1</v>
      </c>
      <c r="S50">
        <f t="shared" ref="S50" si="178">G50/G50</f>
        <v>1</v>
      </c>
      <c r="T50">
        <f t="shared" ref="T50" si="179">H50/H50</f>
        <v>1</v>
      </c>
      <c r="U50">
        <f t="shared" ref="U50" si="180">I50/I50</f>
        <v>1</v>
      </c>
      <c r="V50">
        <f t="shared" ref="V50" si="181">J50/J50</f>
        <v>1</v>
      </c>
      <c r="W50">
        <f t="shared" ref="W50" si="182">K50/K50</f>
        <v>1</v>
      </c>
      <c r="X50">
        <f t="shared" ref="X50" si="183">L50/L50</f>
        <v>1</v>
      </c>
      <c r="Y50">
        <f t="shared" ref="Y50" si="184">M50/M50</f>
        <v>1</v>
      </c>
      <c r="Z50">
        <f t="shared" ref="Z50" si="185">N50/N50</f>
        <v>1</v>
      </c>
      <c r="AA50">
        <f t="shared" ref="AA50" si="186">O50/O50</f>
        <v>1</v>
      </c>
    </row>
    <row r="51" spans="2:27" x14ac:dyDescent="0.3">
      <c r="D51" t="s">
        <v>3</v>
      </c>
      <c r="E51">
        <v>630.7632245645832</v>
      </c>
      <c r="F51">
        <v>652.36284963867695</v>
      </c>
      <c r="G51">
        <v>665.90177066195281</v>
      </c>
      <c r="H51">
        <v>630.50211631088985</v>
      </c>
      <c r="I51">
        <v>719.15314985406428</v>
      </c>
      <c r="J51">
        <v>767.49219385957576</v>
      </c>
      <c r="K51">
        <v>783.52546676926522</v>
      </c>
      <c r="L51">
        <v>779.66209947172172</v>
      </c>
      <c r="M51">
        <v>809.05177292016185</v>
      </c>
      <c r="N51">
        <v>860.39472039656073</v>
      </c>
      <c r="O51">
        <v>906.59656166908326</v>
      </c>
      <c r="Q51">
        <f>E51/E50</f>
        <v>1</v>
      </c>
      <c r="R51">
        <f>F51/F50</f>
        <v>0.96116650468868803</v>
      </c>
      <c r="S51">
        <f t="shared" ref="S51" si="187">G51/G50</f>
        <v>0.92987952852257361</v>
      </c>
      <c r="T51">
        <f t="shared" ref="T51" si="188">H51/H50</f>
        <v>0.90938449463345461</v>
      </c>
      <c r="U51">
        <f t="shared" ref="U51" si="189">I51/I50</f>
        <v>0.91807774951363308</v>
      </c>
      <c r="V51">
        <f t="shared" ref="V51" si="190">J51/J50</f>
        <v>0.89068482040703512</v>
      </c>
      <c r="W51">
        <f t="shared" ref="W51" si="191">K51/K50</f>
        <v>0.86607868211584782</v>
      </c>
      <c r="X51">
        <f t="shared" ref="X51" si="192">L51/L50</f>
        <v>0.8630938881717386</v>
      </c>
      <c r="Y51">
        <f t="shared" ref="Y51" si="193">M51/M50</f>
        <v>0.8465397278355149</v>
      </c>
      <c r="Z51">
        <f t="shared" ref="Z51" si="194">N51/N50</f>
        <v>0.84696484988349618</v>
      </c>
      <c r="AA51">
        <f t="shared" ref="AA51" si="195">O51/O50</f>
        <v>0.84653114751055158</v>
      </c>
    </row>
    <row r="52" spans="2:27" x14ac:dyDescent="0.3">
      <c r="D52" t="s">
        <v>4</v>
      </c>
      <c r="E52">
        <v>630.7632245645832</v>
      </c>
      <c r="F52">
        <v>646.70120451391949</v>
      </c>
      <c r="G52">
        <v>654.10676292297944</v>
      </c>
      <c r="H52">
        <v>617.61350459807136</v>
      </c>
      <c r="I52">
        <v>693.3442529242817</v>
      </c>
      <c r="J52">
        <v>719.50662174136812</v>
      </c>
      <c r="K52">
        <v>742.13992445137546</v>
      </c>
      <c r="L52">
        <v>735.14921931941819</v>
      </c>
      <c r="M52">
        <v>754.13789491629063</v>
      </c>
      <c r="N52">
        <v>778.3064607274996</v>
      </c>
      <c r="O52">
        <v>830.43151579339929</v>
      </c>
      <c r="Q52">
        <f>E52/E50</f>
        <v>1</v>
      </c>
      <c r="R52">
        <f>F52/F50</f>
        <v>0.95282485301682329</v>
      </c>
      <c r="S52">
        <f t="shared" ref="S52" si="196">G52/G50</f>
        <v>0.91340872649371918</v>
      </c>
      <c r="T52">
        <f>H52/H50</f>
        <v>0.89079501912532011</v>
      </c>
      <c r="U52">
        <f t="shared" ref="U52" si="197">I52/I50</f>
        <v>0.88512986627689494</v>
      </c>
      <c r="V52">
        <f t="shared" ref="V52" si="198">J52/J50</f>
        <v>0.8349969306458338</v>
      </c>
      <c r="W52">
        <f t="shared" ref="W52" si="199">K52/K50</f>
        <v>0.82033270770978195</v>
      </c>
      <c r="X52">
        <f t="shared" ref="X52" si="200">L52/L50</f>
        <v>0.81381767629686896</v>
      </c>
      <c r="Y52">
        <f t="shared" ref="Y52" si="201">M52/M50</f>
        <v>0.78908137857314053</v>
      </c>
      <c r="Z52">
        <f t="shared" ref="Z52" si="202">N52/N50</f>
        <v>0.76615790293273045</v>
      </c>
      <c r="AA52">
        <f t="shared" ref="AA52" si="203">O52/O50</f>
        <v>0.77541232088867107</v>
      </c>
    </row>
    <row r="53" spans="2:27" x14ac:dyDescent="0.3">
      <c r="D53" t="s">
        <v>5</v>
      </c>
      <c r="E53">
        <v>630.7632245645832</v>
      </c>
      <c r="F53">
        <v>639.94034501831413</v>
      </c>
      <c r="G53">
        <v>637.59121202844437</v>
      </c>
      <c r="H53">
        <v>598.47515887069164</v>
      </c>
      <c r="I53">
        <v>660.43298094764123</v>
      </c>
      <c r="J53">
        <v>669.88722716550228</v>
      </c>
      <c r="K53">
        <v>678.3310711751493</v>
      </c>
      <c r="L53">
        <v>663.05207635803129</v>
      </c>
      <c r="M53">
        <v>685.81102743965789</v>
      </c>
      <c r="N53">
        <v>690.57976140429844</v>
      </c>
      <c r="O53">
        <v>727.63865408085667</v>
      </c>
      <c r="Q53">
        <f>E53/E50</f>
        <v>1</v>
      </c>
      <c r="R53">
        <f>F53/F50</f>
        <v>0.94286366087707851</v>
      </c>
      <c r="S53">
        <f>G53/G50</f>
        <v>0.89034605665904609</v>
      </c>
      <c r="T53">
        <f t="shared" ref="T53" si="204">H53/H50</f>
        <v>0.86319144031539285</v>
      </c>
      <c r="U53">
        <f t="shared" ref="U53" si="205">I53/I50</f>
        <v>0.84311502351902534</v>
      </c>
      <c r="V53">
        <f t="shared" ref="V53" si="206">J53/J50</f>
        <v>0.77741296835918017</v>
      </c>
      <c r="W53">
        <f t="shared" ref="W53" si="207">K53/K50</f>
        <v>0.74980087448084165</v>
      </c>
      <c r="X53">
        <f t="shared" ref="X53" si="208">L53/L50</f>
        <v>0.73400540443348061</v>
      </c>
      <c r="Y53">
        <f t="shared" ref="Y53" si="209">M53/M50</f>
        <v>0.717588540001449</v>
      </c>
      <c r="Z53">
        <f t="shared" ref="Z53" si="210">N53/N50</f>
        <v>0.67980052653134604</v>
      </c>
      <c r="AA53">
        <f t="shared" ref="AA53" si="211">O53/O50</f>
        <v>0.67942987085465656</v>
      </c>
    </row>
    <row r="55" spans="2:27" x14ac:dyDescent="0.3">
      <c r="B55" t="s">
        <v>9</v>
      </c>
      <c r="D55" t="s">
        <v>2</v>
      </c>
      <c r="O55">
        <v>1019.91883392417</v>
      </c>
      <c r="AA55">
        <f>O55/O55</f>
        <v>1</v>
      </c>
    </row>
    <row r="56" spans="2:27" x14ac:dyDescent="0.3">
      <c r="D56" t="s">
        <v>3</v>
      </c>
      <c r="O56">
        <v>730.68448488321906</v>
      </c>
      <c r="AA56">
        <f>O56/O55</f>
        <v>0.71641434649450231</v>
      </c>
    </row>
    <row r="57" spans="2:27" x14ac:dyDescent="0.3">
      <c r="D57" t="s">
        <v>4</v>
      </c>
      <c r="O57">
        <v>626.43409929332199</v>
      </c>
      <c r="AA57">
        <f t="shared" ref="AA57" si="212">O57/O55</f>
        <v>0.61419995244434988</v>
      </c>
    </row>
    <row r="58" spans="2:27" x14ac:dyDescent="0.3">
      <c r="D58" t="s">
        <v>5</v>
      </c>
      <c r="O58">
        <v>538.09777547875206</v>
      </c>
      <c r="AA58">
        <f t="shared" ref="AA58" si="213">O58/O55</f>
        <v>0.52758882136571972</v>
      </c>
    </row>
    <row r="60" spans="2:27" x14ac:dyDescent="0.3">
      <c r="Q60" t="s">
        <v>130</v>
      </c>
    </row>
    <row r="61" spans="2:27" x14ac:dyDescent="0.3">
      <c r="Q61">
        <f t="shared" ref="Q61:R61" si="214">AVERAGE(Q10,Q15,Q20,Q45,Q50,Q25,Q30,Q35,Q40)</f>
        <v>1</v>
      </c>
      <c r="R61">
        <f t="shared" si="214"/>
        <v>1</v>
      </c>
      <c r="S61">
        <f>AVERAGE(S10,S15,S20,S45,S50,S25,S30,S35,S40)</f>
        <v>1</v>
      </c>
      <c r="T61">
        <f t="shared" ref="T61:Z61" si="215">AVERAGE(T10,T15,T20,T45,T50,T25,T30,T35,T40)</f>
        <v>1</v>
      </c>
      <c r="U61">
        <f t="shared" si="215"/>
        <v>1</v>
      </c>
      <c r="V61">
        <f t="shared" si="215"/>
        <v>1</v>
      </c>
      <c r="W61">
        <f t="shared" si="215"/>
        <v>1</v>
      </c>
      <c r="X61">
        <f t="shared" si="215"/>
        <v>1</v>
      </c>
      <c r="Y61">
        <f t="shared" si="215"/>
        <v>1</v>
      </c>
      <c r="Z61">
        <f t="shared" si="215"/>
        <v>1</v>
      </c>
      <c r="AA61">
        <f>AVERAGE(AA10,AA15,AA20,AA45,AA50,AA25,AA30,AA35,AA40,AA55)</f>
        <v>1</v>
      </c>
    </row>
    <row r="62" spans="2:27" x14ac:dyDescent="0.3">
      <c r="Q62">
        <f t="shared" ref="Q62:R62" si="216">AVERAGE(Q11,Q16,Q21,Q46,Q51,Q26,Q31,Q36,Q41)</f>
        <v>1</v>
      </c>
      <c r="R62">
        <f t="shared" si="216"/>
        <v>0.95305108074289302</v>
      </c>
      <c r="S62">
        <f t="shared" ref="S62:Z64" si="217">AVERAGE(S11,S16,S21,S46,S51,S26,S31,S36,S41)</f>
        <v>0.85020328018482794</v>
      </c>
      <c r="T62">
        <f t="shared" si="217"/>
        <v>0.86628005954326281</v>
      </c>
      <c r="U62">
        <f t="shared" si="217"/>
        <v>0.77938713522968739</v>
      </c>
      <c r="V62">
        <f t="shared" si="217"/>
        <v>0.80852783591649779</v>
      </c>
      <c r="W62">
        <f t="shared" si="217"/>
        <v>0.71369397383590771</v>
      </c>
      <c r="X62">
        <f t="shared" si="217"/>
        <v>0.75918476301881876</v>
      </c>
      <c r="Y62">
        <f t="shared" si="217"/>
        <v>0.68916160255092407</v>
      </c>
      <c r="Z62">
        <f t="shared" si="217"/>
        <v>0.74849852795261806</v>
      </c>
      <c r="AA62">
        <f t="shared" ref="AA62:AA64" si="218">AVERAGE(AA11,AA16,AA21,AA46,AA51,AA26,AA31,AA36,AA41,AA56)</f>
        <v>0.66231130929643056</v>
      </c>
    </row>
    <row r="63" spans="2:27" x14ac:dyDescent="0.3">
      <c r="Q63">
        <f t="shared" ref="Q63:R63" si="219">AVERAGE(Q12,Q17,Q22,Q47,Q52,Q27,Q32,Q37,Q42)</f>
        <v>1</v>
      </c>
      <c r="R63">
        <f t="shared" si="219"/>
        <v>0.94918805227524283</v>
      </c>
      <c r="S63">
        <f t="shared" si="217"/>
        <v>0.83237361911679197</v>
      </c>
      <c r="T63">
        <f t="shared" si="217"/>
        <v>0.85633672498045588</v>
      </c>
      <c r="U63">
        <f t="shared" si="217"/>
        <v>0.75420992172931733</v>
      </c>
      <c r="V63">
        <f t="shared" si="217"/>
        <v>0.77675137655409099</v>
      </c>
      <c r="W63">
        <f t="shared" si="217"/>
        <v>0.67886669637163466</v>
      </c>
      <c r="X63">
        <f t="shared" si="217"/>
        <v>0.7329624067355015</v>
      </c>
      <c r="Y63">
        <f t="shared" si="217"/>
        <v>0.64818912167261744</v>
      </c>
      <c r="Z63">
        <f t="shared" si="217"/>
        <v>0.70709956303906241</v>
      </c>
      <c r="AA63">
        <f t="shared" si="218"/>
        <v>0.6075323996046702</v>
      </c>
    </row>
    <row r="64" spans="2:27" x14ac:dyDescent="0.3">
      <c r="Q64">
        <f t="shared" ref="Q64:R64" si="220">AVERAGE(Q13,Q18,Q23,Q48,Q53,Q28,Q33,Q38,Q43)</f>
        <v>1</v>
      </c>
      <c r="R64">
        <f t="shared" si="220"/>
        <v>0.94031806129491535</v>
      </c>
      <c r="S64">
        <f t="shared" si="217"/>
        <v>0.81789445870422972</v>
      </c>
      <c r="T64">
        <f t="shared" si="217"/>
        <v>0.83142304321666971</v>
      </c>
      <c r="U64">
        <f t="shared" si="217"/>
        <v>0.72180442580951398</v>
      </c>
      <c r="V64">
        <f t="shared" si="217"/>
        <v>0.73799348827972933</v>
      </c>
      <c r="W64">
        <f t="shared" si="217"/>
        <v>0.63536115123842785</v>
      </c>
      <c r="X64">
        <f t="shared" si="217"/>
        <v>0.67374925072833025</v>
      </c>
      <c r="Y64">
        <f t="shared" si="217"/>
        <v>0.60216636907717469</v>
      </c>
      <c r="Z64">
        <f t="shared" si="217"/>
        <v>0.64408936400493033</v>
      </c>
      <c r="AA64">
        <f t="shared" si="218"/>
        <v>0.54096211882429357</v>
      </c>
    </row>
    <row r="65" spans="1:27" x14ac:dyDescent="0.3">
      <c r="Q65" t="s">
        <v>131</v>
      </c>
    </row>
    <row r="66" spans="1:27" x14ac:dyDescent="0.3">
      <c r="Q66">
        <f t="shared" ref="Q66:R66" si="221">_xlfn.STDEV.S(Q10,Q15,Q20,Q45,Q50,Q25,Q30,Q35,Q40)</f>
        <v>0</v>
      </c>
      <c r="R66">
        <f t="shared" si="221"/>
        <v>0</v>
      </c>
      <c r="S66">
        <f>_xlfn.STDEV.S(S10,S15,S20,S45,S50,S25,S30,S35,S40)</f>
        <v>0</v>
      </c>
      <c r="T66">
        <f t="shared" ref="T66:Z66" si="222">_xlfn.STDEV.S(T10,T15,T20,T45,T50,T25,T30,T35,T40)</f>
        <v>0</v>
      </c>
      <c r="U66">
        <f t="shared" si="222"/>
        <v>0</v>
      </c>
      <c r="V66">
        <f t="shared" si="222"/>
        <v>0</v>
      </c>
      <c r="W66">
        <f t="shared" si="222"/>
        <v>0</v>
      </c>
      <c r="X66">
        <f t="shared" si="222"/>
        <v>0</v>
      </c>
      <c r="Y66">
        <f t="shared" si="222"/>
        <v>0</v>
      </c>
      <c r="Z66">
        <f t="shared" si="222"/>
        <v>0</v>
      </c>
      <c r="AA66">
        <f>_xlfn.STDEV.S(AA10,AA15,AA20,AA45,AA50,AA25,AA30,AA35,AA40,AA55)</f>
        <v>0</v>
      </c>
    </row>
    <row r="67" spans="1:27" x14ac:dyDescent="0.3">
      <c r="Q67">
        <f t="shared" ref="Q67:R67" si="223">_xlfn.STDEV.S(Q11,Q16,Q21,Q46,Q51,Q26,Q31,Q36,Q41)</f>
        <v>0</v>
      </c>
      <c r="R67">
        <f t="shared" si="223"/>
        <v>4.093019863526861E-2</v>
      </c>
      <c r="S67">
        <f t="shared" ref="S67:Z69" si="224">_xlfn.STDEV.S(S11,S16,S21,S46,S51,S26,S31,S36,S41)</f>
        <v>8.2766428186765745E-2</v>
      </c>
      <c r="T67">
        <f t="shared" si="224"/>
        <v>9.9892566872096397E-2</v>
      </c>
      <c r="U67">
        <f t="shared" si="224"/>
        <v>0.13221932728430438</v>
      </c>
      <c r="V67">
        <f t="shared" si="224"/>
        <v>0.1119056076608978</v>
      </c>
      <c r="W67">
        <f t="shared" si="224"/>
        <v>0.15453219589941425</v>
      </c>
      <c r="X67">
        <f t="shared" si="224"/>
        <v>0.13232097924105032</v>
      </c>
      <c r="Y67">
        <f t="shared" si="224"/>
        <v>0.15184563272722387</v>
      </c>
      <c r="Z67">
        <f t="shared" si="224"/>
        <v>0.13674145733535373</v>
      </c>
      <c r="AA67">
        <f t="shared" ref="AA67:AA69" si="225">_xlfn.STDEV.S(AA11,AA16,AA21,AA46,AA51,AA26,AA31,AA36,AA41,AA56)</f>
        <v>0.16253703614455994</v>
      </c>
    </row>
    <row r="68" spans="1:27" x14ac:dyDescent="0.3">
      <c r="Q68">
        <f t="shared" ref="Q68:R68" si="226">_xlfn.STDEV.S(Q12,Q17,Q22,Q47,Q52,Q27,Q32,Q37,Q42)</f>
        <v>0</v>
      </c>
      <c r="R68">
        <f t="shared" si="226"/>
        <v>4.0176605265445468E-2</v>
      </c>
      <c r="S68">
        <f t="shared" si="224"/>
        <v>8.929765099708574E-2</v>
      </c>
      <c r="T68">
        <f t="shared" si="224"/>
        <v>9.5910808516054907E-2</v>
      </c>
      <c r="U68">
        <f t="shared" si="224"/>
        <v>0.13396586662491189</v>
      </c>
      <c r="V68">
        <f t="shared" si="224"/>
        <v>0.11015670858093886</v>
      </c>
      <c r="W68">
        <f t="shared" si="224"/>
        <v>0.16469207978003958</v>
      </c>
      <c r="X68">
        <f t="shared" si="224"/>
        <v>0.12370700805457377</v>
      </c>
      <c r="Y68">
        <f t="shared" si="224"/>
        <v>0.16117261166531238</v>
      </c>
      <c r="Z68">
        <f t="shared" si="224"/>
        <v>0.13104255826746794</v>
      </c>
      <c r="AA68">
        <f t="shared" si="225"/>
        <v>0.16382393738073267</v>
      </c>
    </row>
    <row r="69" spans="1:27" x14ac:dyDescent="0.3">
      <c r="Q69">
        <f t="shared" ref="Q69:R69" si="227">_xlfn.STDEV.S(Q13,Q18,Q23,Q48,Q53,Q28,Q33,Q38,Q43)</f>
        <v>0</v>
      </c>
      <c r="R69">
        <f t="shared" si="227"/>
        <v>4.2017280512068794E-2</v>
      </c>
      <c r="S69">
        <f t="shared" si="224"/>
        <v>9.1390664233670107E-2</v>
      </c>
      <c r="T69">
        <f t="shared" si="224"/>
        <v>0.11165436735970928</v>
      </c>
      <c r="U69">
        <f t="shared" si="224"/>
        <v>0.13520707514682709</v>
      </c>
      <c r="V69">
        <f t="shared" si="224"/>
        <v>0.11278338225599761</v>
      </c>
      <c r="W69">
        <f t="shared" si="224"/>
        <v>0.16302312839797897</v>
      </c>
      <c r="X69">
        <f t="shared" si="224"/>
        <v>0.13134189337345656</v>
      </c>
      <c r="Y69">
        <f t="shared" si="224"/>
        <v>0.16132450663566442</v>
      </c>
      <c r="Z69">
        <f t="shared" si="224"/>
        <v>0.13947926321807547</v>
      </c>
      <c r="AA69">
        <f t="shared" si="225"/>
        <v>0.15525517079949402</v>
      </c>
    </row>
    <row r="77" spans="1:27" x14ac:dyDescent="0.3">
      <c r="A77" t="s">
        <v>136</v>
      </c>
    </row>
    <row r="79" spans="1:27" x14ac:dyDescent="0.3">
      <c r="A79" t="s">
        <v>137</v>
      </c>
    </row>
    <row r="85" spans="2:40" x14ac:dyDescent="0.3">
      <c r="D85" t="s">
        <v>134</v>
      </c>
      <c r="E85">
        <v>0</v>
      </c>
      <c r="F85">
        <v>0.5</v>
      </c>
      <c r="G85">
        <v>1</v>
      </c>
      <c r="H85">
        <v>1.5</v>
      </c>
      <c r="I85">
        <v>2</v>
      </c>
      <c r="J85">
        <v>2.5</v>
      </c>
      <c r="K85">
        <v>3</v>
      </c>
      <c r="L85">
        <v>3.5</v>
      </c>
      <c r="M85">
        <v>4</v>
      </c>
      <c r="N85">
        <v>4.5</v>
      </c>
      <c r="O85">
        <v>5</v>
      </c>
    </row>
    <row r="86" spans="2:40" x14ac:dyDescent="0.3">
      <c r="B86" t="s">
        <v>1</v>
      </c>
      <c r="C86">
        <v>3366</v>
      </c>
      <c r="D86" t="s">
        <v>2</v>
      </c>
      <c r="E86">
        <v>382.20007615341319</v>
      </c>
      <c r="F86">
        <v>404.59155140187801</v>
      </c>
      <c r="G86">
        <v>452.00338541384548</v>
      </c>
      <c r="H86">
        <v>476.1193939705206</v>
      </c>
      <c r="I86">
        <v>515.76504253358689</v>
      </c>
      <c r="J86">
        <v>529.86596140849781</v>
      </c>
      <c r="K86">
        <v>554.82602981385105</v>
      </c>
      <c r="L86">
        <v>616.55405338680464</v>
      </c>
      <c r="M86">
        <v>611.78322929507431</v>
      </c>
      <c r="N86">
        <v>663.07242742057451</v>
      </c>
      <c r="O86">
        <v>690.58243398917307</v>
      </c>
      <c r="Q86">
        <f>E86/E87</f>
        <v>1</v>
      </c>
      <c r="R86">
        <f t="shared" ref="R86" si="228">F86/F87</f>
        <v>1.044132579473795</v>
      </c>
      <c r="S86">
        <f t="shared" ref="S86" si="229">G86/G87</f>
        <v>1.1218820137150358</v>
      </c>
      <c r="T86">
        <f t="shared" ref="T86" si="230">H86/H87</f>
        <v>1.1640166275776251</v>
      </c>
      <c r="U86">
        <f t="shared" ref="U86" si="231">I86/I87</f>
        <v>1.2261882813983291</v>
      </c>
      <c r="V86">
        <f t="shared" ref="V86" si="232">J86/J87</f>
        <v>1.2349617714052956</v>
      </c>
      <c r="W86">
        <f t="shared" ref="W86" si="233">K86/K87</f>
        <v>1.28288387745305</v>
      </c>
      <c r="X86">
        <f t="shared" ref="X86" si="234">L86/L87</f>
        <v>1.3297016871246692</v>
      </c>
      <c r="Y86">
        <f t="shared" ref="Y86" si="235">M86/M87</f>
        <v>1.3394516334128259</v>
      </c>
      <c r="Z86">
        <f t="shared" ref="Z86" si="236">N86/N87</f>
        <v>1.3792742023300086</v>
      </c>
      <c r="AA86">
        <f t="shared" ref="AA86" si="237">O86/O87</f>
        <v>1.397954670455581</v>
      </c>
      <c r="AD86">
        <f>E86/E86</f>
        <v>1</v>
      </c>
      <c r="AE86">
        <f>F86/F86</f>
        <v>1</v>
      </c>
      <c r="AF86">
        <f t="shared" ref="AF86" si="238">G86/G86</f>
        <v>1</v>
      </c>
      <c r="AG86">
        <f t="shared" ref="AG86" si="239">H86/H86</f>
        <v>1</v>
      </c>
      <c r="AH86">
        <f t="shared" ref="AH86" si="240">I86/I86</f>
        <v>1</v>
      </c>
      <c r="AI86">
        <f t="shared" ref="AI86" si="241">J86/J86</f>
        <v>1</v>
      </c>
      <c r="AJ86">
        <f t="shared" ref="AJ86" si="242">K86/K86</f>
        <v>1</v>
      </c>
      <c r="AK86">
        <f t="shared" ref="AK86" si="243">L86/L86</f>
        <v>1</v>
      </c>
      <c r="AL86">
        <f t="shared" ref="AL86" si="244">M86/M86</f>
        <v>1</v>
      </c>
      <c r="AM86">
        <f t="shared" ref="AM86" si="245">N86/N86</f>
        <v>1</v>
      </c>
      <c r="AN86">
        <f t="shared" ref="AN86" si="246">O86/O86</f>
        <v>1</v>
      </c>
    </row>
    <row r="87" spans="2:40" x14ac:dyDescent="0.3">
      <c r="D87" t="s">
        <v>3</v>
      </c>
      <c r="E87">
        <v>382.20007615341319</v>
      </c>
      <c r="F87">
        <v>387.4905920527616</v>
      </c>
      <c r="G87">
        <v>402.8974347463394</v>
      </c>
      <c r="H87">
        <v>409.0314370863826</v>
      </c>
      <c r="I87">
        <v>420.62467107042909</v>
      </c>
      <c r="J87">
        <v>429.05454539337632</v>
      </c>
      <c r="K87">
        <v>432.4834379518158</v>
      </c>
      <c r="L87">
        <v>463.67847717786509</v>
      </c>
      <c r="M87">
        <v>456.74156052674698</v>
      </c>
      <c r="N87">
        <v>480.74010686232361</v>
      </c>
      <c r="O87">
        <v>493.99486877791139</v>
      </c>
      <c r="Q87">
        <f>E87/E87</f>
        <v>1</v>
      </c>
      <c r="R87">
        <f t="shared" ref="R87" si="247">F87/F87</f>
        <v>1</v>
      </c>
      <c r="S87">
        <f t="shared" ref="S87" si="248">G87/G87</f>
        <v>1</v>
      </c>
      <c r="T87">
        <f t="shared" ref="T87" si="249">H87/H87</f>
        <v>1</v>
      </c>
      <c r="U87">
        <f t="shared" ref="U87" si="250">I87/I87</f>
        <v>1</v>
      </c>
      <c r="V87">
        <f t="shared" ref="V87" si="251">J87/J87</f>
        <v>1</v>
      </c>
      <c r="W87">
        <f t="shared" ref="W87" si="252">K87/K87</f>
        <v>1</v>
      </c>
      <c r="X87">
        <f t="shared" ref="X87" si="253">L87/L87</f>
        <v>1</v>
      </c>
      <c r="Y87">
        <f t="shared" ref="Y87" si="254">M87/M87</f>
        <v>1</v>
      </c>
      <c r="Z87">
        <f t="shared" ref="Z87" si="255">N87/N87</f>
        <v>1</v>
      </c>
      <c r="AA87">
        <f t="shared" ref="AA87" si="256">O87/O87</f>
        <v>1</v>
      </c>
      <c r="AD87">
        <f>E87/E86</f>
        <v>1</v>
      </c>
      <c r="AE87">
        <f>F87/F86</f>
        <v>0.95773278188864075</v>
      </c>
      <c r="AF87">
        <f t="shared" ref="AF87" si="257">G87/G86</f>
        <v>0.89135932992504996</v>
      </c>
      <c r="AG87">
        <f t="shared" ref="AG87" si="258">H87/H86</f>
        <v>0.8590942571679997</v>
      </c>
      <c r="AH87">
        <f t="shared" ref="AH87" si="259">I87/I86</f>
        <v>0.8155354403318984</v>
      </c>
      <c r="AI87">
        <f t="shared" ref="AI87" si="260">J87/J86</f>
        <v>0.80974166419910609</v>
      </c>
      <c r="AJ87">
        <f t="shared" ref="AJ87" si="261">K87/K86</f>
        <v>0.77949377771067763</v>
      </c>
      <c r="AK87">
        <f t="shared" ref="AK87" si="262">L87/L86</f>
        <v>0.75204838023661369</v>
      </c>
      <c r="AL87">
        <f t="shared" ref="AL87" si="263">M87/M86</f>
        <v>0.74657417636803525</v>
      </c>
      <c r="AM87">
        <f t="shared" ref="AM87" si="264">N87/N86</f>
        <v>0.72501899789809698</v>
      </c>
      <c r="AN87">
        <f t="shared" ref="AN87" si="265">O87/O86</f>
        <v>0.71533077655093702</v>
      </c>
    </row>
    <row r="88" spans="2:40" x14ac:dyDescent="0.3">
      <c r="D88" t="s">
        <v>4</v>
      </c>
      <c r="E88">
        <v>382.20007615341319</v>
      </c>
      <c r="F88">
        <v>386.89525023418162</v>
      </c>
      <c r="G88">
        <v>401.33294643358568</v>
      </c>
      <c r="H88">
        <v>405.82049187180252</v>
      </c>
      <c r="I88">
        <v>409.20614445711487</v>
      </c>
      <c r="J88">
        <v>421.84915596442562</v>
      </c>
      <c r="K88">
        <v>424.00896783315062</v>
      </c>
      <c r="L88">
        <v>454.29150273826338</v>
      </c>
      <c r="M88">
        <v>446.44363713923781</v>
      </c>
      <c r="N88">
        <v>461.54129759485068</v>
      </c>
      <c r="O88">
        <v>477.68683861487023</v>
      </c>
      <c r="Q88">
        <f>E88/E87</f>
        <v>1</v>
      </c>
      <c r="R88">
        <f t="shared" ref="R88" si="266">F88/F87</f>
        <v>0.99846359671488771</v>
      </c>
      <c r="S88">
        <f t="shared" ref="S88" si="267">G88/G87</f>
        <v>0.99611690674144227</v>
      </c>
      <c r="T88">
        <f t="shared" ref="T88" si="268">H88/H87</f>
        <v>0.99214988158990336</v>
      </c>
      <c r="U88">
        <f t="shared" ref="U88" si="269">I88/I87</f>
        <v>0.97285340732806824</v>
      </c>
      <c r="V88">
        <f t="shared" ref="V88" si="270">J88/J87</f>
        <v>0.98320635568061754</v>
      </c>
      <c r="W88">
        <f t="shared" ref="W88" si="271">K88/K87</f>
        <v>0.98040509907431561</v>
      </c>
      <c r="X88">
        <f t="shared" ref="X88" si="272">L88/L87</f>
        <v>0.979755423420266</v>
      </c>
      <c r="Y88">
        <f t="shared" ref="Y88" si="273">M88/M87</f>
        <v>0.97745350045300705</v>
      </c>
      <c r="Z88">
        <f t="shared" ref="Z88" si="274">N88/N87</f>
        <v>0.96006405749505896</v>
      </c>
      <c r="AA88">
        <f t="shared" ref="AA88" si="275">O88/O87</f>
        <v>0.96698745028792421</v>
      </c>
      <c r="AD88">
        <f>E88/E86</f>
        <v>1</v>
      </c>
      <c r="AE88">
        <f>F88/F86</f>
        <v>0.95626131809628723</v>
      </c>
      <c r="AF88">
        <f t="shared" ref="AF88" si="276">G88/G86</f>
        <v>0.8878980985200654</v>
      </c>
      <c r="AG88">
        <f t="shared" ref="AG88" si="277">H88/H86</f>
        <v>0.85235026552379689</v>
      </c>
      <c r="AH88">
        <f t="shared" ref="AH88" si="278">I88/I86</f>
        <v>0.79339643192368381</v>
      </c>
      <c r="AI88">
        <f t="shared" ref="AI88" si="279">J88/J86</f>
        <v>0.79614315069996144</v>
      </c>
      <c r="AJ88">
        <f t="shared" ref="AJ88" si="280">K88/K86</f>
        <v>0.76421967436424942</v>
      </c>
      <c r="AK88">
        <f t="shared" ref="AK88" si="281">L88/L86</f>
        <v>0.73682347921124869</v>
      </c>
      <c r="AL88">
        <f t="shared" ref="AL88" si="282">M88/M86</f>
        <v>0.72974154203875674</v>
      </c>
      <c r="AM88">
        <f t="shared" ref="AM88" si="283">N88/N86</f>
        <v>0.69606468088304874</v>
      </c>
      <c r="AN88">
        <f t="shared" ref="AN88" si="284">O88/O86</f>
        <v>0.69171588372947146</v>
      </c>
    </row>
    <row r="89" spans="2:40" x14ac:dyDescent="0.3">
      <c r="D89" t="s">
        <v>5</v>
      </c>
      <c r="E89">
        <v>382.20007615341319</v>
      </c>
      <c r="F89">
        <v>382.1432245825464</v>
      </c>
      <c r="G89">
        <v>395.29317183545948</v>
      </c>
      <c r="H89">
        <v>397.97182086739127</v>
      </c>
      <c r="I89">
        <v>394.3335743881704</v>
      </c>
      <c r="J89">
        <v>406.92139817491977</v>
      </c>
      <c r="K89">
        <v>403.13122088317249</v>
      </c>
      <c r="L89">
        <v>423.54461352429172</v>
      </c>
      <c r="M89">
        <v>421.69063394346563</v>
      </c>
      <c r="N89">
        <v>423.79078565174558</v>
      </c>
      <c r="O89">
        <v>432.34774923769129</v>
      </c>
      <c r="Q89">
        <f>E89/E87</f>
        <v>1</v>
      </c>
      <c r="R89">
        <f t="shared" ref="R89" si="285">F89/F87</f>
        <v>0.98620000696820254</v>
      </c>
      <c r="S89">
        <f t="shared" ref="S89" si="286">G89/G87</f>
        <v>0.98112605776289563</v>
      </c>
      <c r="T89">
        <f t="shared" ref="T89" si="287">H89/H87</f>
        <v>0.97296145181951954</v>
      </c>
      <c r="U89">
        <f t="shared" ref="U89" si="288">I89/I87</f>
        <v>0.93749511502653504</v>
      </c>
      <c r="V89">
        <f t="shared" ref="V89" si="289">J89/J87</f>
        <v>0.94841414114803546</v>
      </c>
      <c r="W89">
        <f t="shared" ref="W89" si="290">K89/K87</f>
        <v>0.932131003194824</v>
      </c>
      <c r="X89">
        <f t="shared" ref="X89" si="291">L89/L87</f>
        <v>0.91344462676412264</v>
      </c>
      <c r="Y89">
        <f t="shared" ref="Y89" si="292">M89/M87</f>
        <v>0.9232587318244958</v>
      </c>
      <c r="Z89">
        <f t="shared" ref="Z89" si="293">N89/N87</f>
        <v>0.88153823573765722</v>
      </c>
      <c r="AA89">
        <f t="shared" ref="AA89" si="294">O89/O87</f>
        <v>0.87520696380363572</v>
      </c>
      <c r="AD89">
        <f>E89/E86</f>
        <v>1</v>
      </c>
      <c r="AE89">
        <f>F89/F86</f>
        <v>0.94451607617225342</v>
      </c>
      <c r="AF89">
        <f t="shared" ref="AF89" si="295">G89/G86</f>
        <v>0.87453586541954054</v>
      </c>
      <c r="AG89">
        <f t="shared" ref="AG89" si="296">H89/H86</f>
        <v>0.83586559570398866</v>
      </c>
      <c r="AH89">
        <f t="shared" ref="AH89" si="297">I89/I86</f>
        <v>0.76456049144216898</v>
      </c>
      <c r="AI89">
        <f t="shared" ref="AI89" si="298">J89/J86</f>
        <v>0.76797044500317602</v>
      </c>
      <c r="AJ89">
        <f t="shared" ref="AJ89" si="299">K89/K86</f>
        <v>0.72659031700157706</v>
      </c>
      <c r="AK89">
        <f t="shared" ref="AK89" si="300">L89/L86</f>
        <v>0.68695455199379662</v>
      </c>
      <c r="AL89">
        <f t="shared" ref="AL89" si="301">M89/M86</f>
        <v>0.68928112728646973</v>
      </c>
      <c r="AM89">
        <f t="shared" ref="AM89" si="302">N89/N86</f>
        <v>0.63913196828337271</v>
      </c>
      <c r="AN89">
        <f t="shared" ref="AN89" si="303">O89/O86</f>
        <v>0.6260624770604426</v>
      </c>
    </row>
    <row r="91" spans="2:40" x14ac:dyDescent="0.3">
      <c r="B91" t="s">
        <v>0</v>
      </c>
      <c r="C91">
        <v>29737</v>
      </c>
      <c r="D91" t="s">
        <v>2</v>
      </c>
      <c r="E91">
        <v>630.39555154156096</v>
      </c>
      <c r="F91">
        <v>663.822600381759</v>
      </c>
      <c r="G91">
        <v>682.39203357167946</v>
      </c>
      <c r="H91">
        <v>725.80428069051948</v>
      </c>
      <c r="I91">
        <v>773.45606992907688</v>
      </c>
      <c r="J91">
        <v>830.29001195038609</v>
      </c>
      <c r="K91">
        <v>850.45410129632864</v>
      </c>
      <c r="L91">
        <v>914.8367108792977</v>
      </c>
      <c r="M91">
        <v>951.5005049087157</v>
      </c>
      <c r="N91">
        <v>865.71461678385651</v>
      </c>
      <c r="O91">
        <v>953.55209525672603</v>
      </c>
      <c r="Q91">
        <f>E91/E92</f>
        <v>1</v>
      </c>
      <c r="R91">
        <f t="shared" ref="R91" si="304">F91/F92</f>
        <v>1.0245611287908012</v>
      </c>
      <c r="S91">
        <f t="shared" ref="S91" si="305">G91/G92</f>
        <v>1.0462227667668325</v>
      </c>
      <c r="T91">
        <f t="shared" ref="T91" si="306">H91/H92</f>
        <v>1.0647600171769449</v>
      </c>
      <c r="U91">
        <f t="shared" ref="U91" si="307">I91/I92</f>
        <v>1.0959953427419189</v>
      </c>
      <c r="V91">
        <f t="shared" ref="V91" si="308">J91/J92</f>
        <v>1.1075076290359627</v>
      </c>
      <c r="W91">
        <f t="shared" ref="W91" si="309">K91/K92</f>
        <v>1.124919982230224</v>
      </c>
      <c r="X91">
        <f t="shared" ref="X91" si="310">L91/L92</f>
        <v>1.141462349414651</v>
      </c>
      <c r="Y91">
        <f t="shared" ref="Y91" si="311">M91/M92</f>
        <v>1.1776078414942648</v>
      </c>
      <c r="Z91">
        <f t="shared" ref="Z91" si="312">N91/N92</f>
        <v>1.1562491558678296</v>
      </c>
      <c r="AA91">
        <f t="shared" ref="AA91" si="313">O91/O92</f>
        <v>1.1804443758526506</v>
      </c>
      <c r="AD91">
        <f>E91/E91</f>
        <v>1</v>
      </c>
      <c r="AE91">
        <f>F91/F91</f>
        <v>1</v>
      </c>
      <c r="AF91">
        <f t="shared" ref="AF91" si="314">G91/G91</f>
        <v>1</v>
      </c>
      <c r="AG91">
        <f t="shared" ref="AG91" si="315">H91/H91</f>
        <v>1</v>
      </c>
      <c r="AH91">
        <f t="shared" ref="AH91" si="316">I91/I91</f>
        <v>1</v>
      </c>
      <c r="AI91">
        <f t="shared" ref="AI91" si="317">J91/J91</f>
        <v>1</v>
      </c>
      <c r="AJ91">
        <f t="shared" ref="AJ91" si="318">K91/K91</f>
        <v>1</v>
      </c>
      <c r="AK91">
        <f t="shared" ref="AK91" si="319">L91/L91</f>
        <v>1</v>
      </c>
      <c r="AL91">
        <f t="shared" ref="AL91" si="320">M91/M91</f>
        <v>1</v>
      </c>
      <c r="AM91">
        <f t="shared" ref="AM91" si="321">N91/N91</f>
        <v>1</v>
      </c>
      <c r="AN91">
        <f t="shared" ref="AN91" si="322">O91/O91</f>
        <v>1</v>
      </c>
    </row>
    <row r="92" spans="2:40" x14ac:dyDescent="0.3">
      <c r="D92" t="s">
        <v>3</v>
      </c>
      <c r="E92">
        <v>630.39555154156096</v>
      </c>
      <c r="F92">
        <v>647.90921861852212</v>
      </c>
      <c r="G92">
        <v>652.24353287636063</v>
      </c>
      <c r="H92">
        <v>681.6599693655694</v>
      </c>
      <c r="I92">
        <v>705.71109179540338</v>
      </c>
      <c r="J92">
        <v>749.69236344955698</v>
      </c>
      <c r="K92">
        <v>756.01297401638328</v>
      </c>
      <c r="L92">
        <v>801.46025959457324</v>
      </c>
      <c r="M92">
        <v>807.99436907736458</v>
      </c>
      <c r="N92">
        <v>748.72670167191541</v>
      </c>
      <c r="O92">
        <v>807.79079028434762</v>
      </c>
      <c r="Q92">
        <f>E92/E92</f>
        <v>1</v>
      </c>
      <c r="R92">
        <f t="shared" ref="R92" si="323">F92/F92</f>
        <v>1</v>
      </c>
      <c r="S92">
        <f t="shared" ref="S92" si="324">G92/G92</f>
        <v>1</v>
      </c>
      <c r="T92">
        <f t="shared" ref="T92" si="325">H92/H92</f>
        <v>1</v>
      </c>
      <c r="U92">
        <f t="shared" ref="U92" si="326">I92/I92</f>
        <v>1</v>
      </c>
      <c r="V92">
        <f t="shared" ref="V92" si="327">J92/J92</f>
        <v>1</v>
      </c>
      <c r="W92">
        <f t="shared" ref="W92" si="328">K92/K92</f>
        <v>1</v>
      </c>
      <c r="X92">
        <f t="shared" ref="X92" si="329">L92/L92</f>
        <v>1</v>
      </c>
      <c r="Y92">
        <f t="shared" ref="Y92" si="330">M92/M92</f>
        <v>1</v>
      </c>
      <c r="Z92">
        <f t="shared" ref="Z92" si="331">N92/N92</f>
        <v>1</v>
      </c>
      <c r="AA92">
        <f t="shared" ref="AA92" si="332">O92/O92</f>
        <v>1</v>
      </c>
      <c r="AD92">
        <f>E92/E91</f>
        <v>1</v>
      </c>
      <c r="AE92">
        <f>F92/F91</f>
        <v>0.97602765896478183</v>
      </c>
      <c r="AF92">
        <f t="shared" ref="AF92" si="333">G92/G91</f>
        <v>0.95581938356237861</v>
      </c>
      <c r="AG92">
        <f t="shared" ref="AG92" si="334">H92/H91</f>
        <v>0.93917876692191482</v>
      </c>
      <c r="AH92">
        <f t="shared" ref="AH92" si="335">I92/I91</f>
        <v>0.91241263626014923</v>
      </c>
      <c r="AI92">
        <f t="shared" ref="AI92" si="336">J92/J91</f>
        <v>0.90292831740622548</v>
      </c>
      <c r="AJ92">
        <f t="shared" ref="AJ92" si="337">K92/K91</f>
        <v>0.88895211730299051</v>
      </c>
      <c r="AK92">
        <f t="shared" ref="AK92" si="338">L92/L91</f>
        <v>0.8760691936206273</v>
      </c>
      <c r="AL92">
        <f t="shared" ref="AL92" si="339">M92/M91</f>
        <v>0.84917912802881934</v>
      </c>
      <c r="AM92">
        <f t="shared" ref="AM92" si="340">N92/N91</f>
        <v>0.86486549626878995</v>
      </c>
      <c r="AN92">
        <f t="shared" ref="AN92" si="341">O92/O91</f>
        <v>0.84713860344134118</v>
      </c>
    </row>
    <row r="93" spans="2:40" x14ac:dyDescent="0.3">
      <c r="D93" t="s">
        <v>4</v>
      </c>
      <c r="E93">
        <v>630.39555154156096</v>
      </c>
      <c r="F93">
        <v>642.61683919031452</v>
      </c>
      <c r="G93">
        <v>641.30400641386041</v>
      </c>
      <c r="H93">
        <v>670.46600111299961</v>
      </c>
      <c r="I93">
        <v>687.4633267189156</v>
      </c>
      <c r="J93">
        <v>719.60776416455496</v>
      </c>
      <c r="K93">
        <v>730.30638524754875</v>
      </c>
      <c r="L93">
        <v>775.46734604067899</v>
      </c>
      <c r="M93">
        <v>760.43530738863012</v>
      </c>
      <c r="N93">
        <v>709.42109391332679</v>
      </c>
      <c r="O93">
        <v>743.8394601436562</v>
      </c>
      <c r="Q93">
        <f>E93/E92</f>
        <v>1</v>
      </c>
      <c r="R93">
        <f t="shared" ref="R93" si="342">F93/F92</f>
        <v>0.99183160344671117</v>
      </c>
      <c r="S93">
        <f t="shared" ref="S93" si="343">G93/G92</f>
        <v>0.98322784985807754</v>
      </c>
      <c r="T93">
        <f t="shared" ref="T93" si="344">H93/H92</f>
        <v>0.9835783693400858</v>
      </c>
      <c r="U93">
        <f t="shared" ref="U93" si="345">I93/I92</f>
        <v>0.97414272598427842</v>
      </c>
      <c r="V93">
        <f t="shared" ref="V93" si="346">J93/J92</f>
        <v>0.95987074065077327</v>
      </c>
      <c r="W93">
        <f t="shared" ref="W93" si="347">K93/K92</f>
        <v>0.96599715923886054</v>
      </c>
      <c r="X93">
        <f t="shared" ref="X93" si="348">L93/L92</f>
        <v>0.96756805687777581</v>
      </c>
      <c r="Y93">
        <f t="shared" ref="Y93" si="349">M93/M92</f>
        <v>0.94113936494007833</v>
      </c>
      <c r="Z93">
        <f t="shared" ref="Z93" si="350">N93/N92</f>
        <v>0.94750339787425941</v>
      </c>
      <c r="AA93">
        <f t="shared" ref="AA93" si="351">O93/O92</f>
        <v>0.92083181572523232</v>
      </c>
      <c r="AD93">
        <f>E93/E91</f>
        <v>1</v>
      </c>
      <c r="AE93">
        <f>F93/F91</f>
        <v>0.96805507799937929</v>
      </c>
      <c r="AF93">
        <f t="shared" ref="AF93" si="352">G93/G91</f>
        <v>0.93978823735271066</v>
      </c>
      <c r="AG93">
        <f t="shared" ref="AG93" si="353">H93/H91</f>
        <v>0.92375592008788943</v>
      </c>
      <c r="AH93">
        <f t="shared" ref="AH93" si="354">I93/I91</f>
        <v>0.88882013270896365</v>
      </c>
      <c r="AI93">
        <f t="shared" ref="AI93" si="355">J93/J91</f>
        <v>0.86669447278327016</v>
      </c>
      <c r="AJ93">
        <f t="shared" ref="AJ93" si="356">K93/K91</f>
        <v>0.85872522001405915</v>
      </c>
      <c r="AK93">
        <f t="shared" ref="AK93" si="357">L93/L91</f>
        <v>0.84765656736199024</v>
      </c>
      <c r="AL93">
        <f t="shared" ref="AL93" si="358">M93/M91</f>
        <v>0.79919590527341255</v>
      </c>
      <c r="AM93">
        <f t="shared" ref="AM93" si="359">N93/N91</f>
        <v>0.81946299641888609</v>
      </c>
      <c r="AN93">
        <f t="shared" ref="AN93" si="360">O93/O91</f>
        <v>0.78007217837782772</v>
      </c>
    </row>
    <row r="94" spans="2:40" x14ac:dyDescent="0.3">
      <c r="D94" t="s">
        <v>5</v>
      </c>
      <c r="E94">
        <v>630.39555154156096</v>
      </c>
      <c r="F94">
        <v>636.62010185555175</v>
      </c>
      <c r="G94">
        <v>630.72842994439122</v>
      </c>
      <c r="H94">
        <v>653.85340865252886</v>
      </c>
      <c r="I94">
        <v>661.53184186887631</v>
      </c>
      <c r="J94">
        <v>681.36603825509189</v>
      </c>
      <c r="K94">
        <v>686.96597162804392</v>
      </c>
      <c r="L94">
        <v>721.22837769227158</v>
      </c>
      <c r="M94">
        <v>708.03157335923095</v>
      </c>
      <c r="N94">
        <v>659.31105882600548</v>
      </c>
      <c r="O94">
        <v>681.95391791000918</v>
      </c>
      <c r="Q94">
        <f>E94/E92</f>
        <v>1</v>
      </c>
      <c r="R94">
        <f t="shared" ref="R94" si="361">F94/F92</f>
        <v>0.98257608251501483</v>
      </c>
      <c r="S94">
        <f t="shared" ref="S94" si="362">G94/G92</f>
        <v>0.9670136968057178</v>
      </c>
      <c r="T94">
        <f t="shared" ref="T94" si="363">H94/H92</f>
        <v>0.95920757861295491</v>
      </c>
      <c r="U94">
        <f t="shared" ref="U94" si="364">I94/I92</f>
        <v>0.93739754066479186</v>
      </c>
      <c r="V94">
        <f t="shared" ref="V94" si="365">J94/J92</f>
        <v>0.90886084942885725</v>
      </c>
      <c r="W94">
        <f t="shared" ref="W94" si="366">K94/K92</f>
        <v>0.90866955361688928</v>
      </c>
      <c r="X94">
        <f t="shared" ref="X94" si="367">L94/L92</f>
        <v>0.89989287560822073</v>
      </c>
      <c r="Y94">
        <f t="shared" ref="Y94" si="368">M94/M92</f>
        <v>0.87628280648505075</v>
      </c>
      <c r="Z94">
        <f t="shared" ref="Z94" si="369">N94/N92</f>
        <v>0.88057639370114116</v>
      </c>
      <c r="AA94">
        <f t="shared" ref="AA94" si="370">O94/O92</f>
        <v>0.844220961803683</v>
      </c>
      <c r="AD94">
        <f>E94/E91</f>
        <v>1</v>
      </c>
      <c r="AE94">
        <f>F94/F91</f>
        <v>0.95902143357191616</v>
      </c>
      <c r="AF94">
        <f t="shared" ref="AF94" si="371">G94/G91</f>
        <v>0.92429043557721802</v>
      </c>
      <c r="AG94">
        <f t="shared" ref="AG94" si="372">H94/H91</f>
        <v>0.90086739090387069</v>
      </c>
      <c r="AH94">
        <f t="shared" ref="AH94" si="373">I94/I91</f>
        <v>0.85529336130174316</v>
      </c>
      <c r="AI94">
        <f t="shared" ref="AI94" si="374">J94/J91</f>
        <v>0.82063619753119088</v>
      </c>
      <c r="AJ94">
        <f t="shared" ref="AJ94" si="375">K94/K91</f>
        <v>0.80776372361649695</v>
      </c>
      <c r="AK94">
        <f t="shared" ref="AK94" si="376">L94/L91</f>
        <v>0.78836842587904132</v>
      </c>
      <c r="AL94">
        <f t="shared" ref="AL94" si="377">M94/M91</f>
        <v>0.74412106951762214</v>
      </c>
      <c r="AM94">
        <f t="shared" ref="AM94" si="378">N94/N91</f>
        <v>0.76158013974091887</v>
      </c>
      <c r="AN94">
        <f t="shared" ref="AN94" si="379">O94/O91</f>
        <v>0.71517216657827787</v>
      </c>
    </row>
    <row r="96" spans="2:40" x14ac:dyDescent="0.3">
      <c r="B96" t="s">
        <v>6</v>
      </c>
      <c r="C96">
        <v>11543</v>
      </c>
      <c r="D96" t="s">
        <v>2</v>
      </c>
      <c r="E96">
        <v>365.67679446682519</v>
      </c>
      <c r="F96">
        <v>418.74027984381939</v>
      </c>
      <c r="G96">
        <v>494.52123817212077</v>
      </c>
      <c r="H96">
        <v>572.20914698270406</v>
      </c>
      <c r="I96">
        <v>626.03290797614409</v>
      </c>
      <c r="J96">
        <v>705.05665830975249</v>
      </c>
      <c r="K96">
        <v>861.65951093613478</v>
      </c>
      <c r="L96">
        <v>912.29374895783758</v>
      </c>
      <c r="M96">
        <v>878.80946094311173</v>
      </c>
      <c r="N96">
        <v>1015.651799139825</v>
      </c>
      <c r="O96">
        <v>940.23633738426588</v>
      </c>
      <c r="Q96">
        <f>E96/E97</f>
        <v>1</v>
      </c>
      <c r="R96">
        <f t="shared" ref="R96" si="380">F96/F97</f>
        <v>1.1325233005439654</v>
      </c>
      <c r="S96">
        <f t="shared" ref="S96" si="381">G96/G97</f>
        <v>1.272920625046994</v>
      </c>
      <c r="T96">
        <f t="shared" ref="T96" si="382">H96/H97</f>
        <v>1.4364130133532984</v>
      </c>
      <c r="U96">
        <f t="shared" ref="U96" si="383">I96/I97</f>
        <v>1.5167066861492655</v>
      </c>
      <c r="V96">
        <f t="shared" ref="V96" si="384">J96/J97</f>
        <v>1.6047898516849568</v>
      </c>
      <c r="W96">
        <f t="shared" ref="W96" si="385">K96/K97</f>
        <v>1.7898498939570051</v>
      </c>
      <c r="X96">
        <f t="shared" ref="X96" si="386">L96/L97</f>
        <v>1.8321117631724673</v>
      </c>
      <c r="Y96">
        <f t="shared" ref="Y96" si="387">M96/M97</f>
        <v>1.8825254613320179</v>
      </c>
      <c r="Z96">
        <f t="shared" ref="Z96" si="388">N96/N97</f>
        <v>1.9049027527881346</v>
      </c>
      <c r="AA96">
        <f t="shared" ref="AA96" si="389">O96/O97</f>
        <v>1.8752158771444309</v>
      </c>
    </row>
    <row r="97" spans="2:40" x14ac:dyDescent="0.3">
      <c r="D97" t="s">
        <v>3</v>
      </c>
      <c r="E97">
        <v>365.67679446682519</v>
      </c>
      <c r="F97">
        <v>369.7409842629225</v>
      </c>
      <c r="G97">
        <v>388.49338163081762</v>
      </c>
      <c r="H97">
        <v>398.35976259146031</v>
      </c>
      <c r="I97">
        <v>412.75805908495448</v>
      </c>
      <c r="J97">
        <v>439.34516258902988</v>
      </c>
      <c r="K97">
        <v>481.41439896458331</v>
      </c>
      <c r="L97">
        <v>497.94655942720351</v>
      </c>
      <c r="M97">
        <v>466.82474101640719</v>
      </c>
      <c r="N97">
        <v>533.17776860433094</v>
      </c>
      <c r="O97">
        <v>501.40165132136838</v>
      </c>
      <c r="Q97">
        <f>E97/E97</f>
        <v>1</v>
      </c>
      <c r="R97">
        <f t="shared" ref="R97" si="390">F97/F97</f>
        <v>1</v>
      </c>
      <c r="S97">
        <f t="shared" ref="S97" si="391">G97/G97</f>
        <v>1</v>
      </c>
      <c r="T97">
        <f t="shared" ref="T97" si="392">H97/H97</f>
        <v>1</v>
      </c>
      <c r="U97">
        <f t="shared" ref="U97" si="393">I97/I97</f>
        <v>1</v>
      </c>
      <c r="V97">
        <f t="shared" ref="V97" si="394">J97/J97</f>
        <v>1</v>
      </c>
      <c r="W97">
        <f t="shared" ref="W97" si="395">K97/K97</f>
        <v>1</v>
      </c>
      <c r="X97">
        <f t="shared" ref="X97" si="396">L97/L97</f>
        <v>1</v>
      </c>
      <c r="Y97">
        <f t="shared" ref="Y97" si="397">M97/M97</f>
        <v>1</v>
      </c>
      <c r="Z97">
        <f t="shared" ref="Z97" si="398">N97/N97</f>
        <v>1</v>
      </c>
      <c r="AA97">
        <f t="shared" ref="AA97" si="399">O97/O97</f>
        <v>1</v>
      </c>
    </row>
    <row r="98" spans="2:40" x14ac:dyDescent="0.3">
      <c r="D98" t="s">
        <v>4</v>
      </c>
      <c r="E98">
        <v>365.67679446682519</v>
      </c>
      <c r="F98">
        <v>369.11302974284428</v>
      </c>
      <c r="G98">
        <v>378.88122871080952</v>
      </c>
      <c r="H98">
        <v>396.43486004256857</v>
      </c>
      <c r="I98">
        <v>405.56736524523438</v>
      </c>
      <c r="J98">
        <v>413.56525516968179</v>
      </c>
      <c r="K98">
        <v>442.57552804694927</v>
      </c>
      <c r="L98">
        <v>482.85512761176921</v>
      </c>
      <c r="M98">
        <v>454.69047159351578</v>
      </c>
      <c r="N98">
        <v>493.81890871001508</v>
      </c>
      <c r="O98">
        <v>480.3445523098797</v>
      </c>
      <c r="Q98">
        <f>E98/E97</f>
        <v>1</v>
      </c>
      <c r="R98">
        <f t="shared" ref="R98" si="400">F98/F97</f>
        <v>0.99830163669486072</v>
      </c>
      <c r="S98">
        <f t="shared" ref="S98" si="401">G98/G97</f>
        <v>0.97525787214274229</v>
      </c>
      <c r="T98">
        <f t="shared" ref="T98" si="402">H98/H97</f>
        <v>0.99516792926983988</v>
      </c>
      <c r="U98">
        <f t="shared" ref="U98" si="403">I98/I97</f>
        <v>0.98257891352706428</v>
      </c>
      <c r="V98">
        <f t="shared" ref="V98" si="404">J98/J97</f>
        <v>0.94132197275729879</v>
      </c>
      <c r="W98">
        <f t="shared" ref="W98" si="405">K98/K97</f>
        <v>0.91932341242561932</v>
      </c>
      <c r="X98">
        <f t="shared" ref="X98" si="406">L98/L97</f>
        <v>0.96969266775777252</v>
      </c>
      <c r="Y98">
        <f t="shared" ref="Y98" si="407">M98/M97</f>
        <v>0.97400679879033036</v>
      </c>
      <c r="Z98">
        <f t="shared" ref="Z98" si="408">N98/N97</f>
        <v>0.92618060577179862</v>
      </c>
      <c r="AA98">
        <f t="shared" ref="AA98" si="409">O98/O97</f>
        <v>0.95800353079014422</v>
      </c>
    </row>
    <row r="99" spans="2:40" x14ac:dyDescent="0.3">
      <c r="D99" t="s">
        <v>5</v>
      </c>
      <c r="E99">
        <v>365.67679446682519</v>
      </c>
      <c r="F99">
        <v>364.80018642654142</v>
      </c>
      <c r="G99">
        <v>367.28723912842952</v>
      </c>
      <c r="H99">
        <v>366.19690936806512</v>
      </c>
      <c r="I99">
        <v>370.52345989190081</v>
      </c>
      <c r="J99">
        <v>380.31999532364449</v>
      </c>
      <c r="K99">
        <v>390.40215697188688</v>
      </c>
      <c r="L99">
        <v>409.26582297669898</v>
      </c>
      <c r="M99">
        <v>399.271266207118</v>
      </c>
      <c r="N99">
        <v>415.55169577495639</v>
      </c>
      <c r="O99">
        <v>398.58131026611898</v>
      </c>
      <c r="Q99">
        <f>E99/E97</f>
        <v>1</v>
      </c>
      <c r="R99">
        <f t="shared" ref="R99" si="410">F99/F97</f>
        <v>0.98663713776218087</v>
      </c>
      <c r="S99">
        <f t="shared" ref="S99" si="411">G99/G97</f>
        <v>0.94541440471039961</v>
      </c>
      <c r="T99">
        <f t="shared" ref="T99" si="412">H99/H97</f>
        <v>0.91926179237038064</v>
      </c>
      <c r="U99">
        <f t="shared" ref="U99" si="413">I99/I97</f>
        <v>0.8976771058409283</v>
      </c>
      <c r="V99">
        <f t="shared" ref="V99" si="414">J99/J97</f>
        <v>0.86565194682569335</v>
      </c>
      <c r="W99">
        <f t="shared" ref="W99" si="415">K99/K97</f>
        <v>0.81094823464266175</v>
      </c>
      <c r="X99">
        <f t="shared" ref="X99" si="416">L99/L97</f>
        <v>0.82190712081128647</v>
      </c>
      <c r="Y99">
        <f t="shared" ref="Y99" si="417">M99/M97</f>
        <v>0.8552915711746415</v>
      </c>
      <c r="Z99">
        <f t="shared" ref="Z99" si="418">N99/N97</f>
        <v>0.77938676412319741</v>
      </c>
      <c r="AA99">
        <f t="shared" ref="AA99" si="419">O99/O97</f>
        <v>0.79493417944619471</v>
      </c>
    </row>
    <row r="101" spans="2:40" x14ac:dyDescent="0.3">
      <c r="B101" t="s">
        <v>8</v>
      </c>
      <c r="C101">
        <v>41784</v>
      </c>
      <c r="D101" t="s">
        <v>2</v>
      </c>
      <c r="E101">
        <v>630.7632245645832</v>
      </c>
      <c r="F101">
        <v>678.71991632705783</v>
      </c>
      <c r="G101">
        <v>716.11617444677131</v>
      </c>
      <c r="H101">
        <v>693.32842162107261</v>
      </c>
      <c r="I101">
        <v>783.32488750004848</v>
      </c>
      <c r="J101">
        <v>861.68774439070216</v>
      </c>
      <c r="K101">
        <v>904.68162183035906</v>
      </c>
      <c r="L101">
        <v>903.33405224691433</v>
      </c>
      <c r="M101">
        <v>955.71624853188575</v>
      </c>
      <c r="N101">
        <v>1015.856467378678</v>
      </c>
      <c r="O101">
        <v>1070.9547597098699</v>
      </c>
      <c r="Q101">
        <f>E101/E102</f>
        <v>1</v>
      </c>
      <c r="R101">
        <f t="shared" ref="R101" si="420">F101/F102</f>
        <v>1.0404024642160099</v>
      </c>
      <c r="S101">
        <f t="shared" ref="S101" si="421">G101/G102</f>
        <v>1.0754081247372294</v>
      </c>
      <c r="T101">
        <f t="shared" ref="T101" si="422">H101/H102</f>
        <v>1.0996448761786617</v>
      </c>
      <c r="U101">
        <f t="shared" ref="U101" si="423">I101/I102</f>
        <v>1.0892323667900312</v>
      </c>
      <c r="V101">
        <f t="shared" ref="V101" si="424">J101/J102</f>
        <v>1.122731607285065</v>
      </c>
      <c r="W101">
        <f t="shared" ref="W101" si="425">K101/K102</f>
        <v>1.1546295049740511</v>
      </c>
      <c r="X101">
        <f t="shared" ref="X101" si="426">L101/L102</f>
        <v>1.1586225017978806</v>
      </c>
      <c r="Y101">
        <f t="shared" ref="Y101" si="427">M101/M102</f>
        <v>1.1812794687815324</v>
      </c>
      <c r="Z101">
        <f t="shared" ref="Z101" si="428">N101/N102</f>
        <v>1.180686542230831</v>
      </c>
      <c r="AA101">
        <f t="shared" ref="AA101" si="429">O101/O102</f>
        <v>1.1812914420701046</v>
      </c>
      <c r="AD101">
        <f>E101/E101</f>
        <v>1</v>
      </c>
      <c r="AE101">
        <f>F101/F101</f>
        <v>1</v>
      </c>
      <c r="AF101">
        <f t="shared" ref="AF101" si="430">G101/G101</f>
        <v>1</v>
      </c>
      <c r="AG101">
        <f t="shared" ref="AG101" si="431">H101/H101</f>
        <v>1</v>
      </c>
      <c r="AH101">
        <f t="shared" ref="AH101" si="432">I101/I101</f>
        <v>1</v>
      </c>
      <c r="AI101">
        <f t="shared" ref="AI101" si="433">J101/J101</f>
        <v>1</v>
      </c>
      <c r="AJ101">
        <f t="shared" ref="AJ101" si="434">K101/K101</f>
        <v>1</v>
      </c>
      <c r="AK101">
        <f t="shared" ref="AK101" si="435">L101/L101</f>
        <v>1</v>
      </c>
      <c r="AL101">
        <f t="shared" ref="AL101" si="436">M101/M101</f>
        <v>1</v>
      </c>
      <c r="AM101">
        <f t="shared" ref="AM101" si="437">N101/N101</f>
        <v>1</v>
      </c>
      <c r="AN101">
        <f t="shared" ref="AN101" si="438">O101/O101</f>
        <v>1</v>
      </c>
    </row>
    <row r="102" spans="2:40" x14ac:dyDescent="0.3">
      <c r="D102" t="s">
        <v>3</v>
      </c>
      <c r="E102">
        <v>630.7632245645832</v>
      </c>
      <c r="F102">
        <v>652.36284963867695</v>
      </c>
      <c r="G102">
        <v>665.90177066195281</v>
      </c>
      <c r="H102">
        <v>630.50211631088985</v>
      </c>
      <c r="I102">
        <v>719.15314985406428</v>
      </c>
      <c r="J102">
        <v>767.49219385957576</v>
      </c>
      <c r="K102">
        <v>783.52546676926522</v>
      </c>
      <c r="L102">
        <v>779.66209947172172</v>
      </c>
      <c r="M102">
        <v>809.05177292016185</v>
      </c>
      <c r="N102">
        <v>860.39472039656073</v>
      </c>
      <c r="O102">
        <v>906.59656166908326</v>
      </c>
      <c r="Q102">
        <f>E102/E102</f>
        <v>1</v>
      </c>
      <c r="R102">
        <f t="shared" ref="R102" si="439">F102/F102</f>
        <v>1</v>
      </c>
      <c r="S102">
        <f t="shared" ref="S102" si="440">G102/G102</f>
        <v>1</v>
      </c>
      <c r="T102">
        <f t="shared" ref="T102" si="441">H102/H102</f>
        <v>1</v>
      </c>
      <c r="U102">
        <f t="shared" ref="U102" si="442">I102/I102</f>
        <v>1</v>
      </c>
      <c r="V102">
        <f t="shared" ref="V102" si="443">J102/J102</f>
        <v>1</v>
      </c>
      <c r="W102">
        <f t="shared" ref="W102" si="444">K102/K102</f>
        <v>1</v>
      </c>
      <c r="X102">
        <f t="shared" ref="X102" si="445">L102/L102</f>
        <v>1</v>
      </c>
      <c r="Y102">
        <f t="shared" ref="Y102" si="446">M102/M102</f>
        <v>1</v>
      </c>
      <c r="Z102">
        <f t="shared" ref="Z102" si="447">N102/N102</f>
        <v>1</v>
      </c>
      <c r="AA102">
        <f t="shared" ref="AA102" si="448">O102/O102</f>
        <v>1</v>
      </c>
      <c r="AD102">
        <f>E102/E101</f>
        <v>1</v>
      </c>
      <c r="AE102">
        <f>F102/F101</f>
        <v>0.96116650468868803</v>
      </c>
      <c r="AF102">
        <f t="shared" ref="AF102" si="449">G102/G101</f>
        <v>0.92987952852257361</v>
      </c>
      <c r="AG102">
        <f t="shared" ref="AG102" si="450">H102/H101</f>
        <v>0.90938449463345461</v>
      </c>
      <c r="AH102">
        <f t="shared" ref="AH102" si="451">I102/I101</f>
        <v>0.91807774951363308</v>
      </c>
      <c r="AI102">
        <f t="shared" ref="AI102" si="452">J102/J101</f>
        <v>0.89068482040703512</v>
      </c>
      <c r="AJ102">
        <f t="shared" ref="AJ102" si="453">K102/K101</f>
        <v>0.86607868211584782</v>
      </c>
      <c r="AK102">
        <f t="shared" ref="AK102" si="454">L102/L101</f>
        <v>0.8630938881717386</v>
      </c>
      <c r="AL102">
        <f t="shared" ref="AL102" si="455">M102/M101</f>
        <v>0.8465397278355149</v>
      </c>
      <c r="AM102">
        <f t="shared" ref="AM102" si="456">N102/N101</f>
        <v>0.84696484988349618</v>
      </c>
      <c r="AN102">
        <f t="shared" ref="AN102" si="457">O102/O101</f>
        <v>0.84653114751055158</v>
      </c>
    </row>
    <row r="103" spans="2:40" x14ac:dyDescent="0.3">
      <c r="D103" t="s">
        <v>4</v>
      </c>
      <c r="E103">
        <v>630.7632245645832</v>
      </c>
      <c r="F103">
        <v>646.70120451391949</v>
      </c>
      <c r="G103">
        <v>654.10676292297944</v>
      </c>
      <c r="H103">
        <v>617.61350459807136</v>
      </c>
      <c r="I103">
        <v>693.3442529242817</v>
      </c>
      <c r="J103">
        <v>719.50662174136812</v>
      </c>
      <c r="K103">
        <v>742.13992445137546</v>
      </c>
      <c r="L103">
        <v>735.14921931941819</v>
      </c>
      <c r="M103">
        <v>754.13789491629063</v>
      </c>
      <c r="N103">
        <v>778.3064607274996</v>
      </c>
      <c r="O103">
        <v>830.43151579339929</v>
      </c>
      <c r="Q103">
        <f>E103/E102</f>
        <v>1</v>
      </c>
      <c r="R103">
        <f t="shared" ref="R103" si="458">F103/F102</f>
        <v>0.9913213250449604</v>
      </c>
      <c r="S103">
        <f t="shared" ref="S103" si="459">G103/G102</f>
        <v>0.98228716567723151</v>
      </c>
      <c r="T103">
        <f t="shared" ref="T103" si="460">H103/H102</f>
        <v>0.97955817850663118</v>
      </c>
      <c r="U103">
        <f t="shared" ref="U103" si="461">I103/I102</f>
        <v>0.96411209916132623</v>
      </c>
      <c r="V103">
        <f t="shared" ref="V103" si="462">J103/J102</f>
        <v>0.93747744602209293</v>
      </c>
      <c r="W103">
        <f t="shared" ref="W103" si="463">K103/K102</f>
        <v>0.94718034821696862</v>
      </c>
      <c r="X103">
        <f t="shared" ref="X103" si="464">L103/L102</f>
        <v>0.94290747211841608</v>
      </c>
      <c r="Y103">
        <f t="shared" ref="Y103" si="465">M103/M102</f>
        <v>0.93212563170627871</v>
      </c>
      <c r="Z103">
        <f t="shared" ref="Z103" si="466">N103/N102</f>
        <v>0.90459232521647015</v>
      </c>
      <c r="AA103">
        <f t="shared" ref="AA103" si="467">O103/O102</f>
        <v>0.91598793874150497</v>
      </c>
      <c r="AD103">
        <f>E103/E101</f>
        <v>1</v>
      </c>
      <c r="AE103">
        <f>F103/F101</f>
        <v>0.95282485301682329</v>
      </c>
      <c r="AF103">
        <f t="shared" ref="AF103" si="468">G103/G101</f>
        <v>0.91340872649371918</v>
      </c>
      <c r="AG103">
        <f t="shared" ref="AG103" si="469">H103/H101</f>
        <v>0.89079501912532011</v>
      </c>
      <c r="AH103">
        <f t="shared" ref="AH103" si="470">I103/I101</f>
        <v>0.88512986627689494</v>
      </c>
      <c r="AI103">
        <f t="shared" ref="AI103" si="471">J103/J101</f>
        <v>0.8349969306458338</v>
      </c>
      <c r="AJ103">
        <f t="shared" ref="AJ103" si="472">K103/K101</f>
        <v>0.82033270770978195</v>
      </c>
      <c r="AK103">
        <f t="shared" ref="AK103" si="473">L103/L101</f>
        <v>0.81381767629686896</v>
      </c>
      <c r="AL103">
        <f t="shared" ref="AL103" si="474">M103/M101</f>
        <v>0.78908137857314053</v>
      </c>
      <c r="AM103">
        <f t="shared" ref="AM103" si="475">N103/N101</f>
        <v>0.76615790293273045</v>
      </c>
      <c r="AN103">
        <f t="shared" ref="AN103" si="476">O103/O101</f>
        <v>0.77541232088867107</v>
      </c>
    </row>
    <row r="104" spans="2:40" x14ac:dyDescent="0.3">
      <c r="D104" t="s">
        <v>5</v>
      </c>
      <c r="E104">
        <v>630.7632245645832</v>
      </c>
      <c r="F104">
        <v>639.94034501831413</v>
      </c>
      <c r="G104">
        <v>637.59121202844437</v>
      </c>
      <c r="H104">
        <v>598.47515887069164</v>
      </c>
      <c r="I104">
        <v>660.43298094764123</v>
      </c>
      <c r="J104">
        <v>669.88722716550228</v>
      </c>
      <c r="K104">
        <v>678.3310711751493</v>
      </c>
      <c r="L104">
        <v>663.05207635803129</v>
      </c>
      <c r="M104">
        <v>685.81102743965789</v>
      </c>
      <c r="N104">
        <v>690.57976140429844</v>
      </c>
      <c r="O104">
        <v>727.63865408085667</v>
      </c>
      <c r="Q104">
        <f>E104/E102</f>
        <v>1</v>
      </c>
      <c r="R104">
        <f t="shared" ref="R104" si="477">F104/F102</f>
        <v>0.98095767619624075</v>
      </c>
      <c r="S104">
        <f t="shared" ref="S104" si="478">G104/G102</f>
        <v>0.95748538315889176</v>
      </c>
      <c r="T104">
        <f t="shared" ref="T104" si="479">H104/H102</f>
        <v>0.94920404450410079</v>
      </c>
      <c r="U104">
        <f t="shared" ref="U104" si="480">I104/I102</f>
        <v>0.91834817254386081</v>
      </c>
      <c r="V104">
        <f t="shared" ref="V104" si="481">J104/J102</f>
        <v>0.87282611149015576</v>
      </c>
      <c r="W104">
        <f t="shared" ref="W104" si="482">K104/K102</f>
        <v>0.86574221253092487</v>
      </c>
      <c r="X104">
        <f t="shared" ref="X104" si="483">L104/L102</f>
        <v>0.8504351780178846</v>
      </c>
      <c r="Y104">
        <f t="shared" ref="Y104" si="484">M104/M102</f>
        <v>0.84767260933662714</v>
      </c>
      <c r="Z104">
        <f t="shared" ref="Z104" si="485">N104/N102</f>
        <v>0.8026313330769933</v>
      </c>
      <c r="AA104">
        <f t="shared" ref="AA104" si="486">O104/O102</f>
        <v>0.80260469192740225</v>
      </c>
      <c r="AD104">
        <f>E104/E101</f>
        <v>1</v>
      </c>
      <c r="AE104">
        <f>F104/F101</f>
        <v>0.94286366087707851</v>
      </c>
      <c r="AF104">
        <f t="shared" ref="AF104" si="487">G104/G101</f>
        <v>0.89034605665904609</v>
      </c>
      <c r="AG104">
        <f t="shared" ref="AG104" si="488">H104/H101</f>
        <v>0.86319144031539285</v>
      </c>
      <c r="AH104">
        <f t="shared" ref="AH104" si="489">I104/I101</f>
        <v>0.84311502351902534</v>
      </c>
      <c r="AI104">
        <f t="shared" ref="AI104" si="490">J104/J101</f>
        <v>0.77741296835918017</v>
      </c>
      <c r="AJ104">
        <f t="shared" ref="AJ104" si="491">K104/K101</f>
        <v>0.74980087448084165</v>
      </c>
      <c r="AK104">
        <f t="shared" ref="AK104" si="492">L104/L101</f>
        <v>0.73400540443348061</v>
      </c>
      <c r="AL104">
        <f t="shared" ref="AL104" si="493">M104/M101</f>
        <v>0.717588540001449</v>
      </c>
      <c r="AM104">
        <f t="shared" ref="AM104" si="494">N104/N101</f>
        <v>0.67980052653134604</v>
      </c>
      <c r="AN104">
        <f t="shared" ref="AN104" si="495">O104/O101</f>
        <v>0.67942987085465656</v>
      </c>
    </row>
    <row r="106" spans="2:40" x14ac:dyDescent="0.3">
      <c r="B106" t="s">
        <v>11</v>
      </c>
      <c r="C106">
        <v>1930</v>
      </c>
      <c r="D106" t="s">
        <v>2</v>
      </c>
      <c r="E106">
        <v>292.34110469022448</v>
      </c>
      <c r="F106">
        <v>312.08251284048998</v>
      </c>
      <c r="G106">
        <v>343.31520474287441</v>
      </c>
      <c r="H106">
        <v>343.0189015594575</v>
      </c>
      <c r="I106">
        <v>368.65644374306362</v>
      </c>
      <c r="J106">
        <v>397.93418888610063</v>
      </c>
      <c r="K106">
        <v>396.94515927287472</v>
      </c>
      <c r="L106">
        <v>392.30696379362678</v>
      </c>
      <c r="M106">
        <v>421.36773919061687</v>
      </c>
      <c r="N106">
        <v>427.03681539079003</v>
      </c>
      <c r="O106">
        <v>469.79397296794968</v>
      </c>
      <c r="Q106">
        <f>E106/E107</f>
        <v>1</v>
      </c>
      <c r="R106">
        <f t="shared" ref="R106" si="496">F106/F107</f>
        <v>1.0322982584677443</v>
      </c>
      <c r="S106">
        <f t="shared" ref="S106" si="497">G106/G107</f>
        <v>1.0803301384350428</v>
      </c>
      <c r="T106">
        <f t="shared" ref="T106" si="498">H106/H107</f>
        <v>1.0871212565711992</v>
      </c>
      <c r="U106">
        <f t="shared" ref="U106" si="499">I106/I107</f>
        <v>1.1177717166182861</v>
      </c>
      <c r="V106">
        <f t="shared" ref="V106" si="500">J106/J107</f>
        <v>1.1553274426279927</v>
      </c>
      <c r="W106">
        <f t="shared" ref="W106" si="501">K106/K107</f>
        <v>1.1606428830264304</v>
      </c>
      <c r="X106">
        <f t="shared" ref="X106" si="502">L106/L107</f>
        <v>1.1357028263054232</v>
      </c>
      <c r="Y106">
        <f t="shared" ref="Y106" si="503">M106/M107</f>
        <v>1.1556758717380555</v>
      </c>
      <c r="Z106">
        <f t="shared" ref="Z106" si="504">N106/N107</f>
        <v>1.142569818447766</v>
      </c>
      <c r="AA106">
        <f t="shared" ref="AA106" si="505">O106/O107</f>
        <v>1.1957154305988864</v>
      </c>
      <c r="AD106">
        <f>E106/E106</f>
        <v>1</v>
      </c>
      <c r="AE106">
        <f>F106/F106</f>
        <v>1</v>
      </c>
      <c r="AF106">
        <f t="shared" ref="AF106" si="506">G106/G106</f>
        <v>1</v>
      </c>
      <c r="AG106">
        <f t="shared" ref="AG106" si="507">H106/H106</f>
        <v>1</v>
      </c>
      <c r="AH106">
        <f t="shared" ref="AH106" si="508">I106/I106</f>
        <v>1</v>
      </c>
      <c r="AI106">
        <f t="shared" ref="AI106" si="509">J106/J106</f>
        <v>1</v>
      </c>
      <c r="AJ106">
        <f t="shared" ref="AJ106" si="510">K106/K106</f>
        <v>1</v>
      </c>
      <c r="AK106">
        <f t="shared" ref="AK106" si="511">L106/L106</f>
        <v>1</v>
      </c>
      <c r="AL106">
        <f t="shared" ref="AL106" si="512">M106/M106</f>
        <v>1</v>
      </c>
      <c r="AM106">
        <f t="shared" ref="AM106" si="513">N106/N106</f>
        <v>1</v>
      </c>
      <c r="AN106">
        <f t="shared" ref="AN106" si="514">O106/O106</f>
        <v>1</v>
      </c>
    </row>
    <row r="107" spans="2:40" x14ac:dyDescent="0.3">
      <c r="D107" t="s">
        <v>3</v>
      </c>
      <c r="E107">
        <v>292.34110469022448</v>
      </c>
      <c r="F107">
        <v>302.31816268267153</v>
      </c>
      <c r="G107">
        <v>317.78730642486562</v>
      </c>
      <c r="H107">
        <v>315.52956902098072</v>
      </c>
      <c r="I107">
        <v>329.81371621962239</v>
      </c>
      <c r="J107">
        <v>344.43411815868433</v>
      </c>
      <c r="K107">
        <v>342.00456064299618</v>
      </c>
      <c r="L107">
        <v>345.43100070451368</v>
      </c>
      <c r="M107">
        <v>364.60719609634953</v>
      </c>
      <c r="N107">
        <v>373.75117782381062</v>
      </c>
      <c r="O107">
        <v>392.89780908208951</v>
      </c>
      <c r="Q107">
        <f>E107/E107</f>
        <v>1</v>
      </c>
      <c r="R107">
        <f t="shared" ref="R107" si="515">F107/F107</f>
        <v>1</v>
      </c>
      <c r="S107">
        <f t="shared" ref="S107" si="516">G107/G107</f>
        <v>1</v>
      </c>
      <c r="T107">
        <f t="shared" ref="T107" si="517">H107/H107</f>
        <v>1</v>
      </c>
      <c r="U107">
        <f t="shared" ref="U107" si="518">I107/I107</f>
        <v>1</v>
      </c>
      <c r="V107">
        <f t="shared" ref="V107" si="519">J107/J107</f>
        <v>1</v>
      </c>
      <c r="W107">
        <f t="shared" ref="W107" si="520">K107/K107</f>
        <v>1</v>
      </c>
      <c r="X107">
        <f t="shared" ref="X107" si="521">L107/L107</f>
        <v>1</v>
      </c>
      <c r="Y107">
        <f t="shared" ref="Y107" si="522">M107/M107</f>
        <v>1</v>
      </c>
      <c r="Z107">
        <f t="shared" ref="Z107" si="523">N107/N107</f>
        <v>1</v>
      </c>
      <c r="AA107">
        <f t="shared" ref="AA107" si="524">O107/O107</f>
        <v>1</v>
      </c>
      <c r="AD107">
        <f>E107/E106</f>
        <v>1</v>
      </c>
      <c r="AE107">
        <f>F107/F106</f>
        <v>0.96871228038717705</v>
      </c>
      <c r="AF107">
        <f t="shared" ref="AF107" si="525">G107/G106</f>
        <v>0.92564297192392664</v>
      </c>
      <c r="AG107">
        <f t="shared" ref="AG107" si="526">H107/H106</f>
        <v>0.91986058956663097</v>
      </c>
      <c r="AH107">
        <f t="shared" ref="AH107" si="527">I107/I106</f>
        <v>0.89463705793648685</v>
      </c>
      <c r="AI107">
        <f t="shared" ref="AI107" si="528">J107/J106</f>
        <v>0.8655554807261624</v>
      </c>
      <c r="AJ107">
        <f t="shared" ref="AJ107" si="529">K107/K106</f>
        <v>0.86159146333836423</v>
      </c>
      <c r="AK107">
        <f t="shared" ref="AK107" si="530">L107/L106</f>
        <v>0.88051202906055925</v>
      </c>
      <c r="AL107">
        <f t="shared" ref="AL107" si="531">M107/M106</f>
        <v>0.8652945211152242</v>
      </c>
      <c r="AM107">
        <f t="shared" ref="AM107" si="532">N107/N106</f>
        <v>0.87522003807044912</v>
      </c>
      <c r="AN107">
        <f t="shared" ref="AN107" si="533">O107/O106</f>
        <v>0.83631939039135739</v>
      </c>
    </row>
    <row r="108" spans="2:40" x14ac:dyDescent="0.3">
      <c r="D108" t="s">
        <v>4</v>
      </c>
      <c r="E108">
        <v>292.34110469022448</v>
      </c>
      <c r="F108">
        <v>301.05334033363891</v>
      </c>
      <c r="G108">
        <v>313.43576676088702</v>
      </c>
      <c r="H108">
        <v>309.81831154464243</v>
      </c>
      <c r="I108">
        <v>323.6726544364621</v>
      </c>
      <c r="J108">
        <v>331.45258872829032</v>
      </c>
      <c r="K108">
        <v>328.44638415330098</v>
      </c>
      <c r="L108">
        <v>333.87443241080939</v>
      </c>
      <c r="M108">
        <v>350.15967088528919</v>
      </c>
      <c r="N108">
        <v>352.16371858607192</v>
      </c>
      <c r="O108">
        <v>369.68937688618018</v>
      </c>
      <c r="Q108">
        <f>E108/E107</f>
        <v>1</v>
      </c>
      <c r="R108">
        <f t="shared" ref="R108" si="534">F108/F107</f>
        <v>0.99581625418132669</v>
      </c>
      <c r="S108">
        <f t="shared" ref="S108" si="535">G108/G107</f>
        <v>0.9863067543101901</v>
      </c>
      <c r="T108">
        <f t="shared" ref="T108" si="536">H108/H107</f>
        <v>0.98189945400661161</v>
      </c>
      <c r="U108">
        <f t="shared" ref="U108" si="537">I108/I107</f>
        <v>0.9813802110671741</v>
      </c>
      <c r="V108">
        <f t="shared" ref="V108" si="538">J108/J107</f>
        <v>0.96231055883838634</v>
      </c>
      <c r="W108">
        <f t="shared" ref="W108" si="539">K108/K107</f>
        <v>0.96035673774582209</v>
      </c>
      <c r="X108">
        <f t="shared" ref="X108" si="540">L108/L107</f>
        <v>0.96654449580340374</v>
      </c>
      <c r="Y108">
        <f t="shared" ref="Y108" si="541">M108/M107</f>
        <v>0.96037509581340652</v>
      </c>
      <c r="Z108">
        <f t="shared" ref="Z108" si="542">N108/N107</f>
        <v>0.94224109375806386</v>
      </c>
      <c r="AA108">
        <f t="shared" ref="AA108" si="543">O108/O107</f>
        <v>0.94093010533672816</v>
      </c>
      <c r="AD108">
        <f>E108/E106</f>
        <v>1</v>
      </c>
      <c r="AE108">
        <f>F108/F106</f>
        <v>0.96465943443460977</v>
      </c>
      <c r="AF108">
        <f t="shared" ref="AF108" si="544">G108/G106</f>
        <v>0.91296791528832644</v>
      </c>
      <c r="AG108">
        <f t="shared" ref="AG108" si="545">H108/H106</f>
        <v>0.90321061065767472</v>
      </c>
      <c r="AH108">
        <f t="shared" ref="AH108" si="546">I108/I106</f>
        <v>0.87797910474622509</v>
      </c>
      <c r="AI108">
        <f t="shared" ref="AI108" si="547">J108/J106</f>
        <v>0.83293317836322145</v>
      </c>
      <c r="AJ108">
        <f t="shared" ref="AJ108" si="548">K108/K106</f>
        <v>0.8274351670012805</v>
      </c>
      <c r="AK108">
        <f t="shared" ref="AK108" si="549">L108/L106</f>
        <v>0.85105405517717025</v>
      </c>
      <c r="AL108">
        <f t="shared" ref="AL108" si="550">M108/M106</f>
        <v>0.83100730862284922</v>
      </c>
      <c r="AM108">
        <f t="shared" ref="AM108" si="551">N108/N106</f>
        <v>0.82466828595047426</v>
      </c>
      <c r="AN108">
        <f t="shared" ref="AN108" si="552">O108/O106</f>
        <v>0.78691809209608821</v>
      </c>
    </row>
    <row r="109" spans="2:40" x14ac:dyDescent="0.3">
      <c r="D109" t="s">
        <v>5</v>
      </c>
      <c r="E109">
        <v>292.34110469022448</v>
      </c>
      <c r="F109">
        <v>298.53956255916808</v>
      </c>
      <c r="G109">
        <v>307.84198149461179</v>
      </c>
      <c r="H109">
        <v>299.79898627430998</v>
      </c>
      <c r="I109">
        <v>308.30746815353518</v>
      </c>
      <c r="J109">
        <v>316.49091627283889</v>
      </c>
      <c r="K109">
        <v>313.27659526848493</v>
      </c>
      <c r="L109">
        <v>315.8290518415057</v>
      </c>
      <c r="M109">
        <v>321.97623959003153</v>
      </c>
      <c r="N109">
        <v>323.73017470695851</v>
      </c>
      <c r="O109">
        <v>341.42942854783951</v>
      </c>
      <c r="Q109">
        <f>E109/E107</f>
        <v>1</v>
      </c>
      <c r="R109">
        <f t="shared" ref="R109" si="553">F109/F107</f>
        <v>0.9875012467330001</v>
      </c>
      <c r="S109">
        <f t="shared" ref="S109" si="554">G109/G107</f>
        <v>0.96870446135140009</v>
      </c>
      <c r="T109">
        <f t="shared" ref="T109" si="555">H109/H107</f>
        <v>0.95014545611215051</v>
      </c>
      <c r="U109">
        <f t="shared" ref="U109" si="556">I109/I107</f>
        <v>0.93479274205877405</v>
      </c>
      <c r="V109">
        <f t="shared" ref="V109" si="557">J109/J107</f>
        <v>0.91887214299434838</v>
      </c>
      <c r="W109">
        <f t="shared" ref="W109" si="558">K109/K107</f>
        <v>0.91600122138576057</v>
      </c>
      <c r="X109">
        <f t="shared" ref="X109" si="559">L109/L107</f>
        <v>0.91430430736490298</v>
      </c>
      <c r="Y109">
        <f t="shared" ref="Y109" si="560">M109/M107</f>
        <v>0.88307702929962872</v>
      </c>
      <c r="Z109">
        <f t="shared" ref="Z109" si="561">N109/N107</f>
        <v>0.86616496191904335</v>
      </c>
      <c r="AA109">
        <f t="shared" ref="AA109" si="562">O109/O107</f>
        <v>0.86900313683475761</v>
      </c>
      <c r="AD109">
        <f>E109/E106</f>
        <v>1</v>
      </c>
      <c r="AE109">
        <f>F109/F106</f>
        <v>0.95660458460790487</v>
      </c>
      <c r="AF109">
        <f t="shared" ref="AF109" si="563">G109/G106</f>
        <v>0.89667447652127652</v>
      </c>
      <c r="AG109">
        <f t="shared" ref="AG109" si="564">H109/H106</f>
        <v>0.8740013594333782</v>
      </c>
      <c r="AH109">
        <f t="shared" ref="AH109" si="565">I109/I106</f>
        <v>0.83630022853584285</v>
      </c>
      <c r="AI109">
        <f t="shared" ref="AI109" si="566">J109/J106</f>
        <v>0.79533481945535223</v>
      </c>
      <c r="AJ109">
        <f t="shared" ref="AJ109" si="567">K109/K106</f>
        <v>0.78921883275348637</v>
      </c>
      <c r="AK109">
        <f t="shared" ref="AK109" si="568">L109/L106</f>
        <v>0.80505594085667997</v>
      </c>
      <c r="AL109">
        <f t="shared" ref="AL109" si="569">M109/M106</f>
        <v>0.76412171517567706</v>
      </c>
      <c r="AM109">
        <f t="shared" ref="AM109" si="570">N109/N106</f>
        <v>0.75808493094607421</v>
      </c>
      <c r="AN109">
        <f t="shared" ref="AN109" si="571">O109/O106</f>
        <v>0.7267641736458218</v>
      </c>
    </row>
    <row r="111" spans="2:40" x14ac:dyDescent="0.3">
      <c r="B111" t="s">
        <v>7</v>
      </c>
      <c r="C111">
        <v>156</v>
      </c>
      <c r="D111" t="s">
        <v>2</v>
      </c>
      <c r="E111">
        <v>131.24455511846801</v>
      </c>
      <c r="F111">
        <v>127.1134241424473</v>
      </c>
      <c r="G111">
        <v>148.0159873113661</v>
      </c>
      <c r="H111">
        <v>155.84093003684811</v>
      </c>
      <c r="I111">
        <v>159.06836283964859</v>
      </c>
      <c r="J111">
        <v>183.57219049191789</v>
      </c>
      <c r="K111">
        <v>199.44125247274019</v>
      </c>
      <c r="L111">
        <v>225.50354634855589</v>
      </c>
      <c r="M111">
        <v>203.56849569504379</v>
      </c>
      <c r="N111">
        <v>209.417415187041</v>
      </c>
      <c r="O111">
        <v>264.04233159961183</v>
      </c>
      <c r="Q111">
        <f>E111/E112</f>
        <v>1</v>
      </c>
      <c r="R111">
        <f t="shared" ref="R111" si="572">F111/F112</f>
        <v>1.0128177991521248</v>
      </c>
      <c r="S111">
        <f t="shared" ref="S111" si="573">G111/G112</f>
        <v>1.1119169003202651</v>
      </c>
      <c r="T111">
        <f t="shared" ref="T111" si="574">H111/H112</f>
        <v>1.0780925160259847</v>
      </c>
      <c r="U111">
        <f t="shared" ref="U111" si="575">I111/I112</f>
        <v>1.1468981366895112</v>
      </c>
      <c r="V111">
        <f t="shared" ref="V111" si="576">J111/J112</f>
        <v>1.2252652204724803</v>
      </c>
      <c r="W111">
        <f t="shared" ref="W111" si="577">K111/K112</f>
        <v>1.2911310884082885</v>
      </c>
      <c r="X111">
        <f t="shared" ref="X111" si="578">L111/L112</f>
        <v>1.3177068708217863</v>
      </c>
      <c r="Y111">
        <f t="shared" ref="Y111" si="579">M111/M112</f>
        <v>1.2432243615823282</v>
      </c>
      <c r="Z111">
        <f t="shared" ref="Z111" si="580">N111/N112</f>
        <v>1.2809311011039262</v>
      </c>
      <c r="AA111">
        <f t="shared" ref="AA111" si="581">O111/O112</f>
        <v>1.339989058951536</v>
      </c>
      <c r="AD111">
        <f>E111/E111</f>
        <v>1</v>
      </c>
      <c r="AE111">
        <f>F111/F111</f>
        <v>1</v>
      </c>
      <c r="AF111">
        <f t="shared" ref="AF111" si="582">G111/G111</f>
        <v>1</v>
      </c>
      <c r="AG111">
        <f t="shared" ref="AG111" si="583">H111/H111</f>
        <v>1</v>
      </c>
      <c r="AH111">
        <f t="shared" ref="AH111" si="584">I111/I111</f>
        <v>1</v>
      </c>
      <c r="AI111">
        <f t="shared" ref="AI111" si="585">J111/J111</f>
        <v>1</v>
      </c>
      <c r="AJ111">
        <f t="shared" ref="AJ111" si="586">K111/K111</f>
        <v>1</v>
      </c>
      <c r="AK111">
        <f t="shared" ref="AK111" si="587">L111/L111</f>
        <v>1</v>
      </c>
      <c r="AL111">
        <f t="shared" ref="AL111" si="588">M111/M111</f>
        <v>1</v>
      </c>
      <c r="AM111">
        <f t="shared" ref="AM111" si="589">N111/N111</f>
        <v>1</v>
      </c>
      <c r="AN111">
        <f t="shared" ref="AN111" si="590">O111/O111</f>
        <v>1</v>
      </c>
    </row>
    <row r="112" spans="2:40" x14ac:dyDescent="0.3">
      <c r="D112" t="s">
        <v>3</v>
      </c>
      <c r="E112">
        <v>131.24455511846801</v>
      </c>
      <c r="F112">
        <v>125.5047297242008</v>
      </c>
      <c r="G112">
        <v>133.1178501457556</v>
      </c>
      <c r="H112">
        <v>144.55246439452321</v>
      </c>
      <c r="I112">
        <v>138.694412128696</v>
      </c>
      <c r="J112">
        <v>149.82241185392479</v>
      </c>
      <c r="K112">
        <v>154.47018065269589</v>
      </c>
      <c r="L112">
        <v>171.13331602188649</v>
      </c>
      <c r="M112">
        <v>163.7423637966277</v>
      </c>
      <c r="N112">
        <v>163.48843041328439</v>
      </c>
      <c r="O112">
        <v>197.0481250094756</v>
      </c>
      <c r="Q112">
        <f>E112/E112</f>
        <v>1</v>
      </c>
      <c r="R112">
        <f t="shared" ref="R112" si="591">F112/F112</f>
        <v>1</v>
      </c>
      <c r="S112">
        <f t="shared" ref="S112" si="592">G112/G112</f>
        <v>1</v>
      </c>
      <c r="T112">
        <f t="shared" ref="T112" si="593">H112/H112</f>
        <v>1</v>
      </c>
      <c r="U112">
        <f t="shared" ref="U112" si="594">I112/I112</f>
        <v>1</v>
      </c>
      <c r="V112">
        <f t="shared" ref="V112" si="595">J112/J112</f>
        <v>1</v>
      </c>
      <c r="W112">
        <f t="shared" ref="W112" si="596">K112/K112</f>
        <v>1</v>
      </c>
      <c r="X112">
        <f t="shared" ref="X112" si="597">L112/L112</f>
        <v>1</v>
      </c>
      <c r="Y112">
        <f t="shared" ref="Y112" si="598">M112/M112</f>
        <v>1</v>
      </c>
      <c r="Z112">
        <f t="shared" ref="Z112" si="599">N112/N112</f>
        <v>1</v>
      </c>
      <c r="AA112">
        <f t="shared" ref="AA112" si="600">O112/O112</f>
        <v>1</v>
      </c>
      <c r="AD112">
        <f>E112/E111</f>
        <v>1</v>
      </c>
      <c r="AE112">
        <f>F112/F111</f>
        <v>0.98734441756172231</v>
      </c>
      <c r="AF112">
        <f t="shared" ref="AF112" si="601">G112/G111</f>
        <v>0.89934778373453117</v>
      </c>
      <c r="AG112">
        <f t="shared" ref="AG112" si="602">H112/H111</f>
        <v>0.9275641794510866</v>
      </c>
      <c r="AH112">
        <f t="shared" ref="AH112" si="603">I112/I111</f>
        <v>0.87191701512958375</v>
      </c>
      <c r="AI112">
        <f t="shared" ref="AI112" si="604">J112/J111</f>
        <v>0.81614982886267295</v>
      </c>
      <c r="AJ112">
        <f t="shared" ref="AJ112" si="605">K112/K111</f>
        <v>0.77451469411429319</v>
      </c>
      <c r="AK112">
        <f t="shared" ref="AK112" si="606">L112/L111</f>
        <v>0.75889412292155034</v>
      </c>
      <c r="AL112">
        <f t="shared" ref="AL112" si="607">M112/M111</f>
        <v>0.80436004224308999</v>
      </c>
      <c r="AM112">
        <f t="shared" ref="AM112" si="608">N112/N111</f>
        <v>0.78068211407950394</v>
      </c>
      <c r="AN112">
        <f t="shared" ref="AN112" si="609">O112/O111</f>
        <v>0.74627475002105037</v>
      </c>
    </row>
    <row r="113" spans="2:40" x14ac:dyDescent="0.3">
      <c r="D113" t="s">
        <v>4</v>
      </c>
      <c r="E113">
        <v>131.24455511846801</v>
      </c>
      <c r="F113">
        <v>125.500939428786</v>
      </c>
      <c r="G113">
        <v>131.86289782274869</v>
      </c>
      <c r="H113">
        <v>143.68032017298111</v>
      </c>
      <c r="I113">
        <v>136.30070287466191</v>
      </c>
      <c r="J113">
        <v>146.73881339375259</v>
      </c>
      <c r="K113">
        <v>151.5553736901139</v>
      </c>
      <c r="L113">
        <v>166.24986809125011</v>
      </c>
      <c r="M113">
        <v>160.56221080470189</v>
      </c>
      <c r="N113">
        <v>160.749513581683</v>
      </c>
      <c r="O113">
        <v>187.89438409683419</v>
      </c>
      <c r="Q113">
        <f>E113/E112</f>
        <v>1</v>
      </c>
      <c r="R113">
        <f t="shared" ref="R113" si="610">F113/F112</f>
        <v>0.99996979958107446</v>
      </c>
      <c r="S113">
        <f t="shared" ref="S113" si="611">G113/G112</f>
        <v>0.99057262176610561</v>
      </c>
      <c r="T113">
        <f t="shared" ref="T113" si="612">H113/H112</f>
        <v>0.99396659043347901</v>
      </c>
      <c r="U113">
        <f t="shared" ref="U113" si="613">I113/I112</f>
        <v>0.98274112693298021</v>
      </c>
      <c r="V113">
        <f t="shared" ref="V113" si="614">J113/J112</f>
        <v>0.97941830983752498</v>
      </c>
      <c r="W113">
        <f t="shared" ref="W113" si="615">K113/K112</f>
        <v>0.98113029356044112</v>
      </c>
      <c r="X113">
        <f t="shared" ref="X113" si="616">L113/L112</f>
        <v>0.97146407231417276</v>
      </c>
      <c r="Y113">
        <f t="shared" ref="Y113" si="617">M113/M112</f>
        <v>0.98057831267248807</v>
      </c>
      <c r="Z113">
        <f t="shared" ref="Z113" si="618">N113/N112</f>
        <v>0.98324702962357857</v>
      </c>
      <c r="AA113">
        <f t="shared" ref="AA113" si="619">O113/O112</f>
        <v>0.95354565839080563</v>
      </c>
      <c r="AD113">
        <f>E113/E111</f>
        <v>1</v>
      </c>
      <c r="AE113">
        <f>F113/F111</f>
        <v>0.98731459934668819</v>
      </c>
      <c r="AF113">
        <f t="shared" ref="AF113" si="620">G113/G111</f>
        <v>0.89086929201345122</v>
      </c>
      <c r="AG113">
        <f t="shared" ref="AG113" si="621">H113/H111</f>
        <v>0.92196780485722429</v>
      </c>
      <c r="AH113">
        <f t="shared" ref="AH113" si="622">I113/I111</f>
        <v>0.85686871004048759</v>
      </c>
      <c r="AI113">
        <f t="shared" ref="AI113" si="623">J113/J111</f>
        <v>0.79935208595886442</v>
      </c>
      <c r="AJ113">
        <f t="shared" ref="AJ113" si="624">K113/K111</f>
        <v>0.75989982920323174</v>
      </c>
      <c r="AK113">
        <f t="shared" ref="AK113" si="625">L113/L111</f>
        <v>0.73723837510866164</v>
      </c>
      <c r="AL113">
        <f t="shared" ref="AL113" si="626">M113/M111</f>
        <v>0.78873801300390034</v>
      </c>
      <c r="AM113">
        <f t="shared" ref="AM113" si="627">N113/N111</f>
        <v>0.76760336974892796</v>
      </c>
      <c r="AN113">
        <f t="shared" ref="AN113" si="628">O113/O111</f>
        <v>0.71160704784925632</v>
      </c>
    </row>
    <row r="114" spans="2:40" x14ac:dyDescent="0.3">
      <c r="D114" t="s">
        <v>5</v>
      </c>
      <c r="E114">
        <v>131.24455511846801</v>
      </c>
      <c r="F114">
        <v>125.08015458829961</v>
      </c>
      <c r="G114">
        <v>130.9398153957294</v>
      </c>
      <c r="H114">
        <v>142.940480486376</v>
      </c>
      <c r="I114">
        <v>132.3219514240277</v>
      </c>
      <c r="J114">
        <v>144.01792645499569</v>
      </c>
      <c r="K114">
        <v>146.25775657732069</v>
      </c>
      <c r="L114">
        <v>160.28926955155899</v>
      </c>
      <c r="M114">
        <v>156.75707888788901</v>
      </c>
      <c r="N114">
        <v>153.0393966017337</v>
      </c>
      <c r="O114">
        <v>170.41051057408521</v>
      </c>
      <c r="Q114">
        <f>E114/E112</f>
        <v>1</v>
      </c>
      <c r="R114">
        <f t="shared" ref="R114" si="629">F114/F112</f>
        <v>0.99661705868110151</v>
      </c>
      <c r="S114">
        <f t="shared" ref="S114" si="630">G114/G112</f>
        <v>0.98363829683516235</v>
      </c>
      <c r="T114">
        <f t="shared" ref="T114" si="631">H114/H112</f>
        <v>0.98884845087284257</v>
      </c>
      <c r="U114">
        <f t="shared" ref="U114" si="632">I114/I112</f>
        <v>0.95405394776283259</v>
      </c>
      <c r="V114">
        <f t="shared" ref="V114" si="633">J114/J112</f>
        <v>0.96125756268969687</v>
      </c>
      <c r="W114">
        <f t="shared" ref="W114" si="634">K114/K112</f>
        <v>0.94683489045798652</v>
      </c>
      <c r="X114">
        <f t="shared" ref="X114" si="635">L114/L112</f>
        <v>0.93663392539568013</v>
      </c>
      <c r="Y114">
        <f t="shared" ref="Y114" si="636">M114/M112</f>
        <v>0.95733978216282134</v>
      </c>
      <c r="Z114">
        <f t="shared" ref="Z114" si="637">N114/N112</f>
        <v>0.93608701371016623</v>
      </c>
      <c r="AA114">
        <f t="shared" ref="AA114" si="638">O114/O112</f>
        <v>0.86481670691304757</v>
      </c>
      <c r="AD114">
        <f>E114/E111</f>
        <v>1</v>
      </c>
      <c r="AE114">
        <f>F114/F111</f>
        <v>0.98400428933556894</v>
      </c>
      <c r="AF114">
        <f t="shared" ref="AF114" si="639">G114/G111</f>
        <v>0.88463292225511214</v>
      </c>
      <c r="AG114">
        <f t="shared" ref="AG114" si="640">H114/H111</f>
        <v>0.91722040193534626</v>
      </c>
      <c r="AH114">
        <f t="shared" ref="AH114" si="641">I114/I111</f>
        <v>0.83185587040596476</v>
      </c>
      <c r="AI114">
        <f t="shared" ref="AI114" si="642">J114/J111</f>
        <v>0.78453019528214618</v>
      </c>
      <c r="AJ114">
        <f t="shared" ref="AJ114" si="643">K114/K111</f>
        <v>0.73333753555980774</v>
      </c>
      <c r="AK114">
        <f t="shared" ref="AK114" si="644">L114/L111</f>
        <v>0.71080598131172346</v>
      </c>
      <c r="AL114">
        <f t="shared" ref="AL114" si="645">M114/M111</f>
        <v>0.77004586762147753</v>
      </c>
      <c r="AM114">
        <f t="shared" ref="AM114" si="646">N114/N111</f>
        <v>0.73078638882562219</v>
      </c>
      <c r="AN114">
        <f t="shared" ref="AN114" si="647">O114/O111</f>
        <v>0.64539087176556253</v>
      </c>
    </row>
    <row r="116" spans="2:40" x14ac:dyDescent="0.3">
      <c r="B116" t="s">
        <v>12</v>
      </c>
      <c r="C116">
        <v>1194</v>
      </c>
      <c r="D116" t="s">
        <v>2</v>
      </c>
      <c r="E116">
        <v>215.3209732248452</v>
      </c>
      <c r="F116">
        <v>245.4258704542994</v>
      </c>
      <c r="G116">
        <v>259.9317362304144</v>
      </c>
      <c r="H116">
        <v>269.46650747373872</v>
      </c>
      <c r="I116">
        <v>297.19547920840103</v>
      </c>
      <c r="J116">
        <v>287.78717723191522</v>
      </c>
      <c r="K116">
        <v>322.3902983075244</v>
      </c>
      <c r="L116">
        <v>318.70448514642351</v>
      </c>
      <c r="M116">
        <v>342.79950618691379</v>
      </c>
      <c r="N116">
        <v>371.91821825582338</v>
      </c>
      <c r="O116">
        <v>387.67123442223817</v>
      </c>
      <c r="Q116">
        <f>E116/E117</f>
        <v>1</v>
      </c>
      <c r="R116">
        <f t="shared" ref="R116" si="648">F116/F117</f>
        <v>1.0474267561834989</v>
      </c>
      <c r="S116">
        <f t="shared" ref="S116" si="649">G116/G117</f>
        <v>1.0744212809249016</v>
      </c>
      <c r="T116">
        <f t="shared" ref="T116" si="650">H116/H117</f>
        <v>1.106614017107312</v>
      </c>
      <c r="U116">
        <f t="shared" ref="U116" si="651">I116/I117</f>
        <v>1.1341456136529964</v>
      </c>
      <c r="V116">
        <f t="shared" ref="V116" si="652">J116/J117</f>
        <v>1.1354345035927698</v>
      </c>
      <c r="W116">
        <f t="shared" ref="W116" si="653">K116/K117</f>
        <v>1.1377430894569482</v>
      </c>
      <c r="X116">
        <f t="shared" ref="X116" si="654">L116/L117</f>
        <v>1.1522404809888291</v>
      </c>
      <c r="Y116">
        <f t="shared" ref="Y116" si="655">M116/M117</f>
        <v>1.2322273483566704</v>
      </c>
      <c r="Z116">
        <f t="shared" ref="Z116" si="656">N116/N117</f>
        <v>1.216961786183099</v>
      </c>
      <c r="AA116">
        <f t="shared" ref="AA116" si="657">O116/O117</f>
        <v>1.2002994394192046</v>
      </c>
      <c r="AD116">
        <f>E116/E116</f>
        <v>1</v>
      </c>
      <c r="AE116">
        <f>F116/F116</f>
        <v>1</v>
      </c>
      <c r="AF116">
        <f t="shared" ref="AF116" si="658">G116/G116</f>
        <v>1</v>
      </c>
      <c r="AG116">
        <f t="shared" ref="AG116" si="659">H116/H116</f>
        <v>1</v>
      </c>
      <c r="AH116">
        <f t="shared" ref="AH116" si="660">I116/I116</f>
        <v>1</v>
      </c>
      <c r="AI116">
        <f t="shared" ref="AI116" si="661">J116/J116</f>
        <v>1</v>
      </c>
      <c r="AJ116">
        <f t="shared" ref="AJ116" si="662">K116/K116</f>
        <v>1</v>
      </c>
      <c r="AK116">
        <f t="shared" ref="AK116" si="663">L116/L116</f>
        <v>1</v>
      </c>
      <c r="AL116">
        <f t="shared" ref="AL116" si="664">M116/M116</f>
        <v>1</v>
      </c>
      <c r="AM116">
        <f t="shared" ref="AM116" si="665">N116/N116</f>
        <v>1</v>
      </c>
      <c r="AN116">
        <f t="shared" ref="AN116" si="666">O116/O116</f>
        <v>1</v>
      </c>
    </row>
    <row r="117" spans="2:40" x14ac:dyDescent="0.3">
      <c r="D117" t="s">
        <v>3</v>
      </c>
      <c r="E117">
        <v>215.3209732248452</v>
      </c>
      <c r="F117">
        <v>234.31315746463821</v>
      </c>
      <c r="G117">
        <v>241.92720383075019</v>
      </c>
      <c r="H117">
        <v>243.5054168011751</v>
      </c>
      <c r="I117">
        <v>262.04349391358761</v>
      </c>
      <c r="J117">
        <v>253.45995415965601</v>
      </c>
      <c r="K117">
        <v>283.35948712411277</v>
      </c>
      <c r="L117">
        <v>276.59545937226392</v>
      </c>
      <c r="M117">
        <v>278.19501542802141</v>
      </c>
      <c r="N117">
        <v>305.6120763021774</v>
      </c>
      <c r="O117">
        <v>322.97876820622588</v>
      </c>
      <c r="Q117">
        <f>E117/E117</f>
        <v>1</v>
      </c>
      <c r="R117">
        <f t="shared" ref="R117" si="667">F117/F117</f>
        <v>1</v>
      </c>
      <c r="S117">
        <f t="shared" ref="S117" si="668">G117/G117</f>
        <v>1</v>
      </c>
      <c r="T117">
        <f t="shared" ref="T117" si="669">H117/H117</f>
        <v>1</v>
      </c>
      <c r="U117">
        <f t="shared" ref="U117" si="670">I117/I117</f>
        <v>1</v>
      </c>
      <c r="V117">
        <f t="shared" ref="V117" si="671">J117/J117</f>
        <v>1</v>
      </c>
      <c r="W117">
        <f t="shared" ref="W117" si="672">K117/K117</f>
        <v>1</v>
      </c>
      <c r="X117">
        <f t="shared" ref="X117" si="673">L117/L117</f>
        <v>1</v>
      </c>
      <c r="Y117">
        <f t="shared" ref="Y117" si="674">M117/M117</f>
        <v>1</v>
      </c>
      <c r="Z117">
        <f t="shared" ref="Z117" si="675">N117/N117</f>
        <v>1</v>
      </c>
      <c r="AA117">
        <f t="shared" ref="AA117" si="676">O117/O117</f>
        <v>1</v>
      </c>
      <c r="AD117">
        <f>E117/E116</f>
        <v>1</v>
      </c>
      <c r="AE117">
        <f>F117/F116</f>
        <v>0.95472069440319873</v>
      </c>
      <c r="AF117">
        <f t="shared" ref="AF117" si="677">G117/G116</f>
        <v>0.93073361236773244</v>
      </c>
      <c r="AG117">
        <f t="shared" ref="AG117" si="678">H117/H116</f>
        <v>0.90365744924684677</v>
      </c>
      <c r="AH117">
        <f t="shared" ref="AH117" si="679">I117/I116</f>
        <v>0.8817209959302108</v>
      </c>
      <c r="AI117">
        <f t="shared" ref="AI117" si="680">J117/J116</f>
        <v>0.88072010920557309</v>
      </c>
      <c r="AJ117">
        <f t="shared" ref="AJ117" si="681">K117/K116</f>
        <v>0.87893304671910266</v>
      </c>
      <c r="AK117">
        <f t="shared" ref="AK117" si="682">L117/L116</f>
        <v>0.86787438603252387</v>
      </c>
      <c r="AL117">
        <f t="shared" ref="AL117" si="683">M117/M116</f>
        <v>0.8115385536067069</v>
      </c>
      <c r="AM117">
        <f t="shared" ref="AM117" si="684">N117/N116</f>
        <v>0.82171848890704946</v>
      </c>
      <c r="AN117">
        <f t="shared" ref="AN117" si="685">O117/O116</f>
        <v>0.83312544116814335</v>
      </c>
    </row>
    <row r="118" spans="2:40" x14ac:dyDescent="0.3">
      <c r="D118" t="s">
        <v>4</v>
      </c>
      <c r="E118">
        <v>215.3209732248452</v>
      </c>
      <c r="F118">
        <v>228.96909201889039</v>
      </c>
      <c r="G118">
        <v>233.7381103320549</v>
      </c>
      <c r="H118">
        <v>232.0011988979108</v>
      </c>
      <c r="I118">
        <v>246.9327246453972</v>
      </c>
      <c r="J118">
        <v>246.04025794092871</v>
      </c>
      <c r="K118">
        <v>263.46922933547881</v>
      </c>
      <c r="L118">
        <v>258.43980559736389</v>
      </c>
      <c r="M118">
        <v>268.3398405668384</v>
      </c>
      <c r="N118">
        <v>276.78469705416882</v>
      </c>
      <c r="O118">
        <v>287.79242629997299</v>
      </c>
      <c r="Q118">
        <f>E118/E117</f>
        <v>1</v>
      </c>
      <c r="R118">
        <f t="shared" ref="R118" si="686">F118/F117</f>
        <v>0.97719263611325657</v>
      </c>
      <c r="S118">
        <f t="shared" ref="S118" si="687">G118/G117</f>
        <v>0.96615058840417012</v>
      </c>
      <c r="T118">
        <f t="shared" ref="T118" si="688">H118/H117</f>
        <v>0.95275580291235318</v>
      </c>
      <c r="U118">
        <f t="shared" ref="U118" si="689">I118/I117</f>
        <v>0.94233488096760998</v>
      </c>
      <c r="V118">
        <f t="shared" ref="V118" si="690">J118/J117</f>
        <v>0.97072635697687537</v>
      </c>
      <c r="W118">
        <f t="shared" ref="W118" si="691">K118/K117</f>
        <v>0.92980556962992411</v>
      </c>
      <c r="X118">
        <f t="shared" ref="X118" si="692">L118/L117</f>
        <v>0.93436026095256786</v>
      </c>
      <c r="Y118">
        <f t="shared" ref="Y118" si="693">M118/M117</f>
        <v>0.96457458144596819</v>
      </c>
      <c r="Z118">
        <f t="shared" ref="Z118" si="694">N118/N117</f>
        <v>0.90567329800310248</v>
      </c>
      <c r="AA118">
        <f t="shared" ref="AA118" si="695">O118/O117</f>
        <v>0.89105679577121311</v>
      </c>
      <c r="AD118">
        <f>E118/E116</f>
        <v>1</v>
      </c>
      <c r="AE118">
        <f>F118/F116</f>
        <v>0.93294603211574056</v>
      </c>
      <c r="AF118">
        <f t="shared" ref="AF118" si="696">G118/G116</f>
        <v>0.89922882723662345</v>
      </c>
      <c r="AG118">
        <f t="shared" ref="AG118" si="697">H118/H116</f>
        <v>0.86096487861490856</v>
      </c>
      <c r="AH118">
        <f t="shared" ref="AH118" si="698">I118/I116</f>
        <v>0.83087644974653774</v>
      </c>
      <c r="AI118">
        <f t="shared" ref="AI118" si="699">J118/J116</f>
        <v>0.85493822312540191</v>
      </c>
      <c r="AJ118">
        <f t="shared" ref="AJ118" si="700">K118/K116</f>
        <v>0.81723684217121983</v>
      </c>
      <c r="AK118">
        <f t="shared" ref="AK118" si="701">L118/L116</f>
        <v>0.81090733780739854</v>
      </c>
      <c r="AL118">
        <f t="shared" ref="AL118" si="702">M118/M116</f>
        <v>0.78278946067245581</v>
      </c>
      <c r="AM118">
        <f t="shared" ref="AM118" si="703">N118/N116</f>
        <v>0.74420849387857324</v>
      </c>
      <c r="AN118">
        <f t="shared" ref="AN118" si="704">O118/O116</f>
        <v>0.74236208608276411</v>
      </c>
    </row>
    <row r="119" spans="2:40" x14ac:dyDescent="0.3">
      <c r="D119" t="s">
        <v>5</v>
      </c>
      <c r="E119">
        <v>215.3209732248452</v>
      </c>
      <c r="F119">
        <v>226.6653328499338</v>
      </c>
      <c r="G119">
        <v>228.69123529792799</v>
      </c>
      <c r="H119">
        <v>222.51155521218249</v>
      </c>
      <c r="I119">
        <v>234.3840638666361</v>
      </c>
      <c r="J119">
        <v>238.04814080615401</v>
      </c>
      <c r="K119">
        <v>246.13349434808919</v>
      </c>
      <c r="L119">
        <v>241.19669765109461</v>
      </c>
      <c r="M119">
        <v>247.1399586718783</v>
      </c>
      <c r="N119">
        <v>249.48274941636481</v>
      </c>
      <c r="O119">
        <v>257.83465330216029</v>
      </c>
      <c r="Q119">
        <f>E119/E117</f>
        <v>1</v>
      </c>
      <c r="R119">
        <f t="shared" ref="R119" si="705">F119/F117</f>
        <v>0.96736066938170728</v>
      </c>
      <c r="S119">
        <f t="shared" ref="S119" si="706">G119/G117</f>
        <v>0.94528945764163852</v>
      </c>
      <c r="T119">
        <f t="shared" ref="T119" si="707">H119/H117</f>
        <v>0.91378482719284093</v>
      </c>
      <c r="U119">
        <f t="shared" ref="U119" si="708">I119/I117</f>
        <v>0.89444717884858993</v>
      </c>
      <c r="V119">
        <f t="shared" ref="V119" si="709">J119/J117</f>
        <v>0.93919428651125691</v>
      </c>
      <c r="W119">
        <f t="shared" ref="W119" si="710">K119/K117</f>
        <v>0.86862626992362379</v>
      </c>
      <c r="X119">
        <f t="shared" ref="X119" si="711">L119/L117</f>
        <v>0.87201972945793416</v>
      </c>
      <c r="Y119">
        <f t="shared" ref="Y119" si="712">M119/M117</f>
        <v>0.88836947093260155</v>
      </c>
      <c r="Z119">
        <f t="shared" ref="Z119" si="713">N119/N117</f>
        <v>0.81633799434576637</v>
      </c>
      <c r="AA119">
        <f t="shared" ref="AA119" si="714">O119/O117</f>
        <v>0.79830217550873106</v>
      </c>
      <c r="AD119">
        <f>E119/E116</f>
        <v>1</v>
      </c>
      <c r="AE119">
        <f>F119/F116</f>
        <v>0.9235592500104467</v>
      </c>
      <c r="AF119">
        <f t="shared" ref="AF119" si="715">G119/G116</f>
        <v>0.87981267164393684</v>
      </c>
      <c r="AG119">
        <f t="shared" ref="AG119" si="716">H119/H116</f>
        <v>0.82574846610155328</v>
      </c>
      <c r="AH119">
        <f t="shared" ref="AH119" si="717">I119/I116</f>
        <v>0.78865285734134616</v>
      </c>
      <c r="AI119">
        <f t="shared" ref="AI119" si="718">J119/J116</f>
        <v>0.82716729458144456</v>
      </c>
      <c r="AJ119">
        <f t="shared" ref="AJ119" si="719">K119/K116</f>
        <v>0.7634643338842203</v>
      </c>
      <c r="AK119">
        <f t="shared" ref="AK119" si="720">L119/L116</f>
        <v>0.75680358731155217</v>
      </c>
      <c r="AL119">
        <f t="shared" ref="AL119" si="721">M119/M116</f>
        <v>0.72094607550899892</v>
      </c>
      <c r="AM119">
        <f t="shared" ref="AM119" si="722">N119/N116</f>
        <v>0.67080002315121456</v>
      </c>
      <c r="AN119">
        <f t="shared" ref="AN119" si="723">O119/O116</f>
        <v>0.66508585215620009</v>
      </c>
    </row>
    <row r="121" spans="2:40" x14ac:dyDescent="0.3">
      <c r="B121" t="s">
        <v>10</v>
      </c>
      <c r="C121">
        <v>2632</v>
      </c>
      <c r="D121" t="s">
        <v>2</v>
      </c>
      <c r="E121">
        <v>242.09432439816979</v>
      </c>
      <c r="F121">
        <v>251.00221517856451</v>
      </c>
      <c r="G121">
        <v>284.3790614778934</v>
      </c>
      <c r="H121">
        <v>281.62202982068311</v>
      </c>
      <c r="I121">
        <v>300.89994889078838</v>
      </c>
      <c r="J121">
        <v>336.00235996034257</v>
      </c>
      <c r="K121">
        <v>342.15276907991102</v>
      </c>
      <c r="L121">
        <v>362.71649732060848</v>
      </c>
      <c r="M121">
        <v>386.38479602151381</v>
      </c>
      <c r="N121">
        <v>397.84235561300432</v>
      </c>
      <c r="O121">
        <v>424.4041408092063</v>
      </c>
      <c r="Q121">
        <f>E121/E122</f>
        <v>1</v>
      </c>
      <c r="R121">
        <f t="shared" ref="R121" si="724">F121/F122</f>
        <v>1.0441218993564838</v>
      </c>
      <c r="S121">
        <f t="shared" ref="S121" si="725">G121/G122</f>
        <v>1.0931506920676335</v>
      </c>
      <c r="T121">
        <f t="shared" ref="T121" si="726">H121/H122</f>
        <v>1.115103126500129</v>
      </c>
      <c r="U121">
        <f t="shared" ref="U121" si="727">I121/I122</f>
        <v>1.1629582747179068</v>
      </c>
      <c r="V121">
        <f t="shared" ref="V121" si="728">J121/J122</f>
        <v>1.1873914819442846</v>
      </c>
      <c r="W121">
        <f t="shared" ref="W121" si="729">K121/K122</f>
        <v>1.2435498708951154</v>
      </c>
      <c r="X121">
        <f t="shared" ref="X121" si="730">L121/L122</f>
        <v>1.2521991707081852</v>
      </c>
      <c r="Y121">
        <f t="shared" ref="Y121" si="731">M121/M122</f>
        <v>1.2918651549117723</v>
      </c>
      <c r="Z121">
        <f t="shared" ref="Z121" si="732">N121/N122</f>
        <v>1.3223334300075658</v>
      </c>
      <c r="AA121">
        <f t="shared" ref="AA121" si="733">O121/O122</f>
        <v>1.3220647483614587</v>
      </c>
      <c r="AD121">
        <f>E121/E121</f>
        <v>1</v>
      </c>
      <c r="AE121">
        <f>F121/F121</f>
        <v>1</v>
      </c>
      <c r="AF121">
        <f t="shared" ref="AF121" si="734">G121/G121</f>
        <v>1</v>
      </c>
      <c r="AG121">
        <f t="shared" ref="AG121" si="735">H121/H121</f>
        <v>1</v>
      </c>
      <c r="AH121">
        <f t="shared" ref="AH121" si="736">I121/I121</f>
        <v>1</v>
      </c>
      <c r="AI121">
        <f t="shared" ref="AI121" si="737">J121/J121</f>
        <v>1</v>
      </c>
      <c r="AJ121">
        <f t="shared" ref="AJ121" si="738">K121/K121</f>
        <v>1</v>
      </c>
      <c r="AK121">
        <f t="shared" ref="AK121" si="739">L121/L121</f>
        <v>1</v>
      </c>
      <c r="AL121">
        <f t="shared" ref="AL121" si="740">M121/M121</f>
        <v>1</v>
      </c>
      <c r="AM121">
        <f t="shared" ref="AM121" si="741">N121/N121</f>
        <v>1</v>
      </c>
      <c r="AN121">
        <f t="shared" ref="AN121" si="742">O121/O121</f>
        <v>1</v>
      </c>
    </row>
    <row r="122" spans="2:40" x14ac:dyDescent="0.3">
      <c r="D122" t="s">
        <v>3</v>
      </c>
      <c r="E122">
        <v>242.09432439816979</v>
      </c>
      <c r="F122">
        <v>240.3955087363486</v>
      </c>
      <c r="G122">
        <v>260.14625754845042</v>
      </c>
      <c r="H122">
        <v>252.55245288799799</v>
      </c>
      <c r="I122">
        <v>258.73666788585018</v>
      </c>
      <c r="J122">
        <v>282.97521505726002</v>
      </c>
      <c r="K122">
        <v>275.14197627926831</v>
      </c>
      <c r="L122">
        <v>289.66358212445789</v>
      </c>
      <c r="M122">
        <v>299.09065551652088</v>
      </c>
      <c r="N122">
        <v>300.86387183807949</v>
      </c>
      <c r="O122">
        <v>321.01615396311303</v>
      </c>
      <c r="Q122">
        <f>E122/E122</f>
        <v>1</v>
      </c>
      <c r="R122">
        <f t="shared" ref="R122" si="743">F122/F122</f>
        <v>1</v>
      </c>
      <c r="S122">
        <f t="shared" ref="S122" si="744">G122/G122</f>
        <v>1</v>
      </c>
      <c r="T122">
        <f t="shared" ref="T122" si="745">H122/H122</f>
        <v>1</v>
      </c>
      <c r="U122">
        <f t="shared" ref="U122" si="746">I122/I122</f>
        <v>1</v>
      </c>
      <c r="V122">
        <f t="shared" ref="V122" si="747">J122/J122</f>
        <v>1</v>
      </c>
      <c r="W122">
        <f t="shared" ref="W122" si="748">K122/K122</f>
        <v>1</v>
      </c>
      <c r="X122">
        <f t="shared" ref="X122" si="749">L122/L122</f>
        <v>1</v>
      </c>
      <c r="Y122">
        <f t="shared" ref="Y122" si="750">M122/M122</f>
        <v>1</v>
      </c>
      <c r="Z122">
        <f t="shared" ref="Z122" si="751">N122/N122</f>
        <v>1</v>
      </c>
      <c r="AA122">
        <f t="shared" ref="AA122" si="752">O122/O122</f>
        <v>1</v>
      </c>
      <c r="AD122">
        <f>E122/E121</f>
        <v>1</v>
      </c>
      <c r="AE122">
        <f>F122/F121</f>
        <v>0.95774257834868015</v>
      </c>
      <c r="AF122">
        <f t="shared" ref="AF122" si="753">G122/G121</f>
        <v>0.91478696144678451</v>
      </c>
      <c r="AG122">
        <f t="shared" ref="AG122" si="754">H122/H121</f>
        <v>0.89677804342510226</v>
      </c>
      <c r="AH122">
        <f t="shared" ref="AH122" si="755">I122/I121</f>
        <v>0.8598760778778286</v>
      </c>
      <c r="AI122">
        <f t="shared" ref="AI122" si="756">J122/J121</f>
        <v>0.84218222482323868</v>
      </c>
      <c r="AJ122">
        <f t="shared" ref="AJ122" si="757">K122/K121</f>
        <v>0.80414949444704886</v>
      </c>
      <c r="AK122">
        <f t="shared" ref="AK122" si="758">L122/L121</f>
        <v>0.79859500261004546</v>
      </c>
      <c r="AL122">
        <f t="shared" ref="AL122" si="759">M122/M121</f>
        <v>0.77407459764505737</v>
      </c>
      <c r="AM122">
        <f t="shared" ref="AM122" si="760">N122/N121</f>
        <v>0.75623891622726236</v>
      </c>
      <c r="AN122">
        <f t="shared" ref="AN122" si="761">O122/O121</f>
        <v>0.75639260576260015</v>
      </c>
    </row>
    <row r="123" spans="2:40" x14ac:dyDescent="0.3">
      <c r="D123" t="s">
        <v>4</v>
      </c>
      <c r="E123">
        <v>242.09432439816979</v>
      </c>
      <c r="F123">
        <v>238.84862803258119</v>
      </c>
      <c r="G123">
        <v>255.48879757780031</v>
      </c>
      <c r="H123">
        <v>248.34346096227779</v>
      </c>
      <c r="I123">
        <v>252.5253315243034</v>
      </c>
      <c r="J123">
        <v>271.66681628378598</v>
      </c>
      <c r="K123">
        <v>264.71088669785661</v>
      </c>
      <c r="L123">
        <v>271.41425440986842</v>
      </c>
      <c r="M123">
        <v>285.75467845816729</v>
      </c>
      <c r="N123">
        <v>281.11139288168852</v>
      </c>
      <c r="O123">
        <v>298.89615409682511</v>
      </c>
      <c r="Q123">
        <f>E123/E122</f>
        <v>1</v>
      </c>
      <c r="R123">
        <f t="shared" ref="R123" si="762">F123/F122</f>
        <v>0.99356526787085719</v>
      </c>
      <c r="S123">
        <f t="shared" ref="S123" si="763">G123/G122</f>
        <v>0.98209676351087738</v>
      </c>
      <c r="T123">
        <f t="shared" ref="T123" si="764">H123/H122</f>
        <v>0.98333418710612641</v>
      </c>
      <c r="U123">
        <f t="shared" ref="U123" si="765">I123/I122</f>
        <v>0.97599359838595778</v>
      </c>
      <c r="V123">
        <f t="shared" ref="V123" si="766">J123/J122</f>
        <v>0.96003749384487336</v>
      </c>
      <c r="W123">
        <f t="shared" ref="W123" si="767">K123/K122</f>
        <v>0.96208833809195227</v>
      </c>
      <c r="X123">
        <f t="shared" ref="X123" si="768">L123/L122</f>
        <v>0.93699819776878823</v>
      </c>
      <c r="Y123">
        <f t="shared" ref="Y123" si="769">M123/M122</f>
        <v>0.95541158905375112</v>
      </c>
      <c r="Z123">
        <f t="shared" ref="Z123" si="770">N123/N122</f>
        <v>0.93434745476179515</v>
      </c>
      <c r="AA123">
        <f t="shared" ref="AA123" si="771">O123/O122</f>
        <v>0.93109381072196862</v>
      </c>
      <c r="AD123">
        <f>E123/E121</f>
        <v>1</v>
      </c>
      <c r="AE123">
        <f>F123/F121</f>
        <v>0.95157976140833189</v>
      </c>
      <c r="AF123">
        <f t="shared" ref="AF123" si="772">G123/G121</f>
        <v>0.89840931413883673</v>
      </c>
      <c r="AG123">
        <f t="shared" ref="AG123" si="773">H123/H121</f>
        <v>0.88183250834604543</v>
      </c>
      <c r="AH123">
        <f t="shared" ref="AH123" si="774">I123/I121</f>
        <v>0.83923354741398593</v>
      </c>
      <c r="AI123">
        <f t="shared" ref="AI123" si="775">J123/J121</f>
        <v>0.80852651248000185</v>
      </c>
      <c r="AJ123">
        <f t="shared" ref="AJ123" si="776">K123/K121</f>
        <v>0.77366285069004492</v>
      </c>
      <c r="AK123">
        <f t="shared" ref="AK123" si="777">L123/L121</f>
        <v>0.74828207819277337</v>
      </c>
      <c r="AL123">
        <f t="shared" ref="AL123" si="778">M123/M121</f>
        <v>0.73955984138220732</v>
      </c>
      <c r="AM123">
        <f t="shared" ref="AM123" si="779">N123/N121</f>
        <v>0.70658990656876097</v>
      </c>
      <c r="AN123">
        <f t="shared" ref="AN123" si="780">O123/O121</f>
        <v>0.7042724737014191</v>
      </c>
    </row>
    <row r="124" spans="2:40" x14ac:dyDescent="0.3">
      <c r="D124" t="s">
        <v>5</v>
      </c>
      <c r="E124">
        <v>242.09432439816979</v>
      </c>
      <c r="F124">
        <v>237.31651121408149</v>
      </c>
      <c r="G124">
        <v>253.74444599592161</v>
      </c>
      <c r="H124">
        <v>244.23015842389509</v>
      </c>
      <c r="I124">
        <v>245.30544219816659</v>
      </c>
      <c r="J124">
        <v>258.69943855920093</v>
      </c>
      <c r="K124">
        <v>256.38761282100029</v>
      </c>
      <c r="L124">
        <v>255.47269889684321</v>
      </c>
      <c r="M124">
        <v>262.61718535192529</v>
      </c>
      <c r="N124">
        <v>264.32634115015912</v>
      </c>
      <c r="O124">
        <v>275.25265987594298</v>
      </c>
      <c r="Q124">
        <f>E124/E122</f>
        <v>1</v>
      </c>
      <c r="R124">
        <f t="shared" ref="R124" si="781">F124/F122</f>
        <v>0.98719195072132582</v>
      </c>
      <c r="S124">
        <f t="shared" ref="S124" si="782">G124/G122</f>
        <v>0.97539149087571819</v>
      </c>
      <c r="T124">
        <f t="shared" ref="T124" si="783">H124/H122</f>
        <v>0.96704726337465563</v>
      </c>
      <c r="U124">
        <f t="shared" ref="U124" si="784">I124/I122</f>
        <v>0.94808920669253882</v>
      </c>
      <c r="V124">
        <f t="shared" ref="V124" si="785">J124/J122</f>
        <v>0.91421235780968702</v>
      </c>
      <c r="W124">
        <f t="shared" ref="W124" si="786">K124/K122</f>
        <v>0.93183750545124966</v>
      </c>
      <c r="X124">
        <f t="shared" ref="X124" si="787">L124/L122</f>
        <v>0.8819634730163487</v>
      </c>
      <c r="Y124">
        <f t="shared" ref="Y124" si="788">M124/M122</f>
        <v>0.87805212402371124</v>
      </c>
      <c r="Z124">
        <f t="shared" ref="Z124" si="789">N124/N122</f>
        <v>0.87855793231437129</v>
      </c>
      <c r="AA124">
        <f t="shared" ref="AA124" si="790">O124/O122</f>
        <v>0.85744177194139404</v>
      </c>
      <c r="AD124">
        <f>E124/E121</f>
        <v>1</v>
      </c>
      <c r="AE124">
        <f>F124/F121</f>
        <v>0.94547576420890578</v>
      </c>
      <c r="AF124">
        <f t="shared" ref="AF124" si="791">G124/G121</f>
        <v>0.89227541815924727</v>
      </c>
      <c r="AG124">
        <f t="shared" ref="AG124" si="792">H124/H121</f>
        <v>0.86722675274872318</v>
      </c>
      <c r="AH124">
        <f t="shared" ref="AH124" si="793">I124/I121</f>
        <v>0.81523922852908226</v>
      </c>
      <c r="AI124">
        <f t="shared" ref="AI124" si="794">J124/J121</f>
        <v>0.76993339746106104</v>
      </c>
      <c r="AJ124">
        <f t="shared" ref="AJ124" si="795">K124/K121</f>
        <v>0.74933665891542156</v>
      </c>
      <c r="AK124">
        <f t="shared" ref="AK124" si="796">L124/L121</f>
        <v>0.70433162203545574</v>
      </c>
      <c r="AL124">
        <f t="shared" ref="AL124" si="797">M124/M121</f>
        <v>0.67967784461504233</v>
      </c>
      <c r="AM124">
        <f t="shared" ref="AM124" si="798">N124/N121</f>
        <v>0.66439969857628467</v>
      </c>
      <c r="AN124">
        <f t="shared" ref="AN124" si="799">O124/O121</f>
        <v>0.64856261616845212</v>
      </c>
    </row>
    <row r="126" spans="2:40" x14ac:dyDescent="0.3">
      <c r="B126" t="s">
        <v>13</v>
      </c>
      <c r="C126">
        <v>2856</v>
      </c>
      <c r="D126" t="s">
        <v>2</v>
      </c>
      <c r="E126">
        <v>197.2861491397673</v>
      </c>
      <c r="F126">
        <v>215.15953910844439</v>
      </c>
      <c r="G126">
        <v>232.16548327509429</v>
      </c>
      <c r="H126">
        <v>254.44771775867159</v>
      </c>
      <c r="I126">
        <v>278.4325434269727</v>
      </c>
      <c r="J126">
        <v>278.73283476075119</v>
      </c>
      <c r="K126">
        <v>310.15491997399118</v>
      </c>
      <c r="L126">
        <v>320.84580865875392</v>
      </c>
      <c r="M126">
        <v>336.61826085070521</v>
      </c>
      <c r="N126">
        <v>355.73398148192769</v>
      </c>
      <c r="O126">
        <v>349.7727818754293</v>
      </c>
      <c r="Q126">
        <f>E126/E127</f>
        <v>1</v>
      </c>
      <c r="R126">
        <f t="shared" ref="R126" si="800">F126/F127</f>
        <v>1.0436465618763138</v>
      </c>
      <c r="S126">
        <f t="shared" ref="S126" si="801">G126/G127</f>
        <v>1.0996663202417054</v>
      </c>
      <c r="T126">
        <f t="shared" ref="T126" si="802">H126/H127</f>
        <v>1.1218948572838507</v>
      </c>
      <c r="U126">
        <f t="shared" ref="U126" si="803">I126/I127</f>
        <v>1.2173390659228387</v>
      </c>
      <c r="V126">
        <f t="shared" ref="V126" si="804">J126/J127</f>
        <v>1.1848953051503568</v>
      </c>
      <c r="W126">
        <f t="shared" ref="W126" si="805">K126/K127</f>
        <v>1.2247812508340024</v>
      </c>
      <c r="X126">
        <f t="shared" ref="X126" si="806">L126/L127</f>
        <v>1.2481051447729625</v>
      </c>
      <c r="Y126">
        <f t="shared" ref="Y126" si="807">M126/M127</f>
        <v>1.2803088358053913</v>
      </c>
      <c r="Z126">
        <f t="shared" ref="Z126" si="808">N126/N127</f>
        <v>1.3493098777379067</v>
      </c>
      <c r="AA126">
        <f t="shared" ref="AA126" si="809">O126/O127</f>
        <v>1.2719857866666737</v>
      </c>
      <c r="AD126">
        <f>E126/E126</f>
        <v>1</v>
      </c>
      <c r="AE126">
        <f>F126/F126</f>
        <v>1</v>
      </c>
      <c r="AF126">
        <f t="shared" ref="AF126" si="810">G126/G126</f>
        <v>1</v>
      </c>
      <c r="AG126">
        <f t="shared" ref="AG126" si="811">H126/H126</f>
        <v>1</v>
      </c>
      <c r="AH126">
        <f t="shared" ref="AH126" si="812">I126/I126</f>
        <v>1</v>
      </c>
      <c r="AI126">
        <f t="shared" ref="AI126" si="813">J126/J126</f>
        <v>1</v>
      </c>
      <c r="AJ126">
        <f t="shared" ref="AJ126" si="814">K126/K126</f>
        <v>1</v>
      </c>
      <c r="AK126">
        <f t="shared" ref="AK126" si="815">L126/L126</f>
        <v>1</v>
      </c>
      <c r="AL126">
        <f t="shared" ref="AL126" si="816">M126/M126</f>
        <v>1</v>
      </c>
      <c r="AM126">
        <f t="shared" ref="AM126" si="817">N126/N126</f>
        <v>1</v>
      </c>
      <c r="AN126">
        <f t="shared" ref="AN126" si="818">O126/O126</f>
        <v>1</v>
      </c>
    </row>
    <row r="127" spans="2:40" x14ac:dyDescent="0.3">
      <c r="D127" t="s">
        <v>3</v>
      </c>
      <c r="E127">
        <v>197.2861491397673</v>
      </c>
      <c r="F127">
        <v>206.16130687157261</v>
      </c>
      <c r="G127">
        <v>211.12357358008799</v>
      </c>
      <c r="H127">
        <v>226.80175072261139</v>
      </c>
      <c r="I127">
        <v>228.72226088949091</v>
      </c>
      <c r="J127">
        <v>235.23836540594741</v>
      </c>
      <c r="K127">
        <v>253.23290976473911</v>
      </c>
      <c r="L127">
        <v>257.06632970983998</v>
      </c>
      <c r="M127">
        <v>262.91957958639881</v>
      </c>
      <c r="N127">
        <v>263.64142688876569</v>
      </c>
      <c r="O127">
        <v>274.98167474971001</v>
      </c>
      <c r="Q127">
        <f>E127/E127</f>
        <v>1</v>
      </c>
      <c r="R127">
        <f t="shared" ref="R127" si="819">F127/F127</f>
        <v>1</v>
      </c>
      <c r="S127">
        <f t="shared" ref="S127" si="820">G127/G127</f>
        <v>1</v>
      </c>
      <c r="T127">
        <f t="shared" ref="T127" si="821">H127/H127</f>
        <v>1</v>
      </c>
      <c r="U127">
        <f t="shared" ref="U127" si="822">I127/I127</f>
        <v>1</v>
      </c>
      <c r="V127">
        <f t="shared" ref="V127" si="823">J127/J127</f>
        <v>1</v>
      </c>
      <c r="W127">
        <f t="shared" ref="W127" si="824">K127/K127</f>
        <v>1</v>
      </c>
      <c r="X127">
        <f t="shared" ref="X127" si="825">L127/L127</f>
        <v>1</v>
      </c>
      <c r="Y127">
        <f t="shared" ref="Y127" si="826">M127/M127</f>
        <v>1</v>
      </c>
      <c r="Z127">
        <f t="shared" ref="Z127" si="827">N127/N127</f>
        <v>1</v>
      </c>
      <c r="AA127">
        <f t="shared" ref="AA127" si="828">O127/O127</f>
        <v>1</v>
      </c>
      <c r="AD127">
        <f>E127/E126</f>
        <v>1</v>
      </c>
      <c r="AE127">
        <f>F127/F126</f>
        <v>0.95817879014726592</v>
      </c>
      <c r="AF127">
        <f t="shared" ref="AF127" si="829">G127/G126</f>
        <v>0.90936676116460602</v>
      </c>
      <c r="AG127">
        <f t="shared" ref="AG127" si="830">H127/H126</f>
        <v>0.89134912555088919</v>
      </c>
      <c r="AH127">
        <f t="shared" ref="AH127" si="831">I127/I126</f>
        <v>0.82146382055185374</v>
      </c>
      <c r="AI127">
        <f t="shared" ref="AI127" si="832">J127/J126</f>
        <v>0.84395642016077144</v>
      </c>
      <c r="AJ127">
        <f t="shared" ref="AJ127" si="833">K127/K126</f>
        <v>0.81647232868649833</v>
      </c>
      <c r="AK127">
        <f t="shared" ref="AK127" si="834">L127/L126</f>
        <v>0.80121454846010254</v>
      </c>
      <c r="AL127">
        <f t="shared" ref="AL127" si="835">M127/M126</f>
        <v>0.78106154705316844</v>
      </c>
      <c r="AM127">
        <f t="shared" ref="AM127" si="836">N127/N126</f>
        <v>0.74111960232328677</v>
      </c>
      <c r="AN127">
        <f t="shared" ref="AN127" si="837">O127/O126</f>
        <v>0.78617230670522564</v>
      </c>
    </row>
    <row r="128" spans="2:40" x14ac:dyDescent="0.3">
      <c r="D128" t="s">
        <v>4</v>
      </c>
      <c r="E128">
        <v>197.2861491397673</v>
      </c>
      <c r="F128">
        <v>204.12637912929509</v>
      </c>
      <c r="G128">
        <v>206.41317179178509</v>
      </c>
      <c r="H128">
        <v>219.96356540740001</v>
      </c>
      <c r="I128">
        <v>220.78148054197709</v>
      </c>
      <c r="J128">
        <v>226.20071506938541</v>
      </c>
      <c r="K128">
        <v>239.24216111630301</v>
      </c>
      <c r="L128">
        <v>233.4979858036491</v>
      </c>
      <c r="M128">
        <v>242.25542207105539</v>
      </c>
      <c r="N128">
        <v>242.33399684646221</v>
      </c>
      <c r="O128">
        <v>253.60358226301079</v>
      </c>
      <c r="Q128">
        <f>E128/E127</f>
        <v>1</v>
      </c>
      <c r="R128">
        <f t="shared" ref="R128" si="838">F128/F127</f>
        <v>0.99012943906324202</v>
      </c>
      <c r="S128">
        <f t="shared" ref="S128" si="839">G128/G127</f>
        <v>0.9776888875627332</v>
      </c>
      <c r="T128">
        <f t="shared" ref="T128" si="840">H128/H127</f>
        <v>0.96984950383573199</v>
      </c>
      <c r="U128">
        <f t="shared" ref="U128" si="841">I128/I127</f>
        <v>0.96528199609153709</v>
      </c>
      <c r="V128">
        <f t="shared" ref="V128" si="842">J128/J127</f>
        <v>0.96158088277409237</v>
      </c>
      <c r="W128">
        <f t="shared" ref="W128" si="843">K128/K127</f>
        <v>0.94475145958937989</v>
      </c>
      <c r="X128">
        <f t="shared" ref="X128" si="844">L128/L127</f>
        <v>0.9083180440908255</v>
      </c>
      <c r="Y128">
        <f t="shared" ref="Y128" si="845">M128/M127</f>
        <v>0.92140502602411589</v>
      </c>
      <c r="Z128">
        <f t="shared" ref="Z128" si="846">N128/N127</f>
        <v>0.91918026581120948</v>
      </c>
      <c r="AA128">
        <f t="shared" ref="AA128" si="847">O128/O127</f>
        <v>0.92225630123840907</v>
      </c>
      <c r="AD128">
        <f>E128/E126</f>
        <v>1</v>
      </c>
      <c r="AE128">
        <f>F128/F126</f>
        <v>0.94872102801080838</v>
      </c>
      <c r="AF128">
        <f t="shared" ref="AF128" si="848">G128/G126</f>
        <v>0.88907777710954938</v>
      </c>
      <c r="AG128">
        <f t="shared" ref="AG128" si="849">H128/H126</f>
        <v>0.86447450715994345</v>
      </c>
      <c r="AH128">
        <f t="shared" ref="AH128" si="850">I128/I126</f>
        <v>0.79294423641927358</v>
      </c>
      <c r="AI128">
        <f t="shared" ref="AI128" si="851">J128/J126</f>
        <v>0.8115323595210574</v>
      </c>
      <c r="AJ128">
        <f t="shared" ref="AJ128" si="852">K128/K126</f>
        <v>0.7713634242409092</v>
      </c>
      <c r="AK128">
        <f t="shared" ref="AK128" si="853">L128/L126</f>
        <v>0.72775763155439421</v>
      </c>
      <c r="AL128">
        <f t="shared" ref="AL128" si="854">M128/M126</f>
        <v>0.71967403508896077</v>
      </c>
      <c r="AM128">
        <f t="shared" ref="AM128" si="855">N128/N126</f>
        <v>0.68122251306141657</v>
      </c>
      <c r="AN128">
        <f t="shared" ref="AN128" si="856">O128/O126</f>
        <v>0.72505236371802961</v>
      </c>
    </row>
    <row r="129" spans="2:40" x14ac:dyDescent="0.3">
      <c r="D129" t="s">
        <v>5</v>
      </c>
      <c r="E129">
        <v>197.2861491397673</v>
      </c>
      <c r="F129">
        <v>202.38417864265261</v>
      </c>
      <c r="G129">
        <v>203.04261149139549</v>
      </c>
      <c r="H129">
        <v>213.56866037877711</v>
      </c>
      <c r="I129">
        <v>212.462599320262</v>
      </c>
      <c r="J129">
        <v>216.70549235788491</v>
      </c>
      <c r="K129">
        <v>224.86250958042629</v>
      </c>
      <c r="L129">
        <v>221.6924253999529</v>
      </c>
      <c r="M129">
        <v>225.82152591990379</v>
      </c>
      <c r="N129">
        <v>225.4454789847901</v>
      </c>
      <c r="O129">
        <v>232.52578736917201</v>
      </c>
      <c r="Q129">
        <f>E129/E127</f>
        <v>1</v>
      </c>
      <c r="R129">
        <f t="shared" ref="R129" si="857">F129/F127</f>
        <v>0.98167877238344758</v>
      </c>
      <c r="S129">
        <f t="shared" ref="S129" si="858">G129/G127</f>
        <v>0.96172401806363395</v>
      </c>
      <c r="T129">
        <f t="shared" ref="T129" si="859">H129/H127</f>
        <v>0.94165349120246022</v>
      </c>
      <c r="U129">
        <f t="shared" ref="U129" si="860">I129/I127</f>
        <v>0.92891089172520513</v>
      </c>
      <c r="V129">
        <f t="shared" ref="V129" si="861">J129/J127</f>
        <v>0.92121662205873356</v>
      </c>
      <c r="W129">
        <f t="shared" ref="W129" si="862">K129/K127</f>
        <v>0.88796716741647141</v>
      </c>
      <c r="X129">
        <f t="shared" ref="X129" si="863">L129/L127</f>
        <v>0.86239386406685437</v>
      </c>
      <c r="Y129">
        <f t="shared" ref="Y129" si="864">M129/M127</f>
        <v>0.85889961590211616</v>
      </c>
      <c r="Z129">
        <f t="shared" ref="Z129" si="865">N129/N127</f>
        <v>0.85512160074869026</v>
      </c>
      <c r="AA129">
        <f t="shared" ref="AA129" si="866">O129/O127</f>
        <v>0.8456046664957525</v>
      </c>
      <c r="AD129">
        <f>E129/E126</f>
        <v>1</v>
      </c>
      <c r="AE129">
        <f>F129/F126</f>
        <v>0.94062377843562517</v>
      </c>
      <c r="AF129">
        <f t="shared" ref="AF129" si="867">G129/G126</f>
        <v>0.87455985544073778</v>
      </c>
      <c r="AG129">
        <f t="shared" ref="AG129" si="868">H129/H126</f>
        <v>0.83934201595525482</v>
      </c>
      <c r="AH129">
        <f t="shared" ref="AH129" si="869">I129/I126</f>
        <v>0.76306669006881622</v>
      </c>
      <c r="AI129">
        <f t="shared" ref="AI129" si="870">J129/J126</f>
        <v>0.77746668254528706</v>
      </c>
      <c r="AJ129">
        <f t="shared" ref="AJ129" si="871">K129/K126</f>
        <v>0.72500062097768014</v>
      </c>
      <c r="AK129">
        <f t="shared" ref="AK129" si="872">L129/L126</f>
        <v>0.69096251039308776</v>
      </c>
      <c r="AL129">
        <f t="shared" ref="AL129" si="873">M129/M126</f>
        <v>0.670853462759879</v>
      </c>
      <c r="AM129">
        <f t="shared" ref="AM129" si="874">N129/N126</f>
        <v>0.63374738068492165</v>
      </c>
      <c r="AN129">
        <f t="shared" ref="AN129" si="875">O129/O126</f>
        <v>0.66479097121966879</v>
      </c>
    </row>
    <row r="131" spans="2:40" x14ac:dyDescent="0.3">
      <c r="B131" t="s">
        <v>14</v>
      </c>
      <c r="C131">
        <v>1508</v>
      </c>
      <c r="D131" t="s">
        <v>2</v>
      </c>
      <c r="E131">
        <v>167.6809208326909</v>
      </c>
      <c r="F131">
        <v>184.02427936186069</v>
      </c>
      <c r="G131">
        <v>193.31158454494829</v>
      </c>
      <c r="H131">
        <v>203.36576059095171</v>
      </c>
      <c r="I131">
        <v>219.8535787338858</v>
      </c>
      <c r="J131">
        <v>223.77740522401001</v>
      </c>
      <c r="K131">
        <v>246.4574555351046</v>
      </c>
      <c r="L131">
        <v>256.37359040166808</v>
      </c>
      <c r="M131">
        <v>273.45488323773043</v>
      </c>
      <c r="N131">
        <v>286.42051332119343</v>
      </c>
      <c r="O131">
        <v>300.37899420700438</v>
      </c>
      <c r="Q131">
        <f>E131/E132</f>
        <v>1</v>
      </c>
      <c r="R131">
        <f t="shared" ref="R131" si="876">F131/F132</f>
        <v>1.0498387223018373</v>
      </c>
      <c r="S131">
        <f t="shared" ref="S131" si="877">G131/G132</f>
        <v>1.0859203391606442</v>
      </c>
      <c r="T131">
        <f t="shared" ref="T131" si="878">H131/H132</f>
        <v>1.1090341193967648</v>
      </c>
      <c r="U131">
        <f t="shared" ref="U131" si="879">I131/I132</f>
        <v>1.1420392636358585</v>
      </c>
      <c r="V131">
        <f t="shared" ref="V131" si="880">J131/J132</f>
        <v>1.154153074945417</v>
      </c>
      <c r="W131">
        <f t="shared" ref="W131" si="881">K131/K132</f>
        <v>1.2156349624894813</v>
      </c>
      <c r="X131">
        <f t="shared" ref="X131" si="882">L131/L132</f>
        <v>1.2516361433909313</v>
      </c>
      <c r="Y131">
        <f t="shared" ref="Y131" si="883">M131/M132</f>
        <v>1.2808747056933805</v>
      </c>
      <c r="Z131">
        <f t="shared" ref="Z131" si="884">N131/N132</f>
        <v>1.2414005601514719</v>
      </c>
      <c r="AA131">
        <f t="shared" ref="AA131" si="885">O131/O132</f>
        <v>1.3078705075037935</v>
      </c>
      <c r="AD131">
        <f>E131/E131</f>
        <v>1</v>
      </c>
      <c r="AE131">
        <f>F131/F131</f>
        <v>1</v>
      </c>
      <c r="AF131">
        <f t="shared" ref="AF131" si="886">G131/G131</f>
        <v>1</v>
      </c>
      <c r="AG131">
        <f t="shared" ref="AG131" si="887">H131/H131</f>
        <v>1</v>
      </c>
      <c r="AH131">
        <f t="shared" ref="AH131" si="888">I131/I131</f>
        <v>1</v>
      </c>
      <c r="AI131">
        <f t="shared" ref="AI131" si="889">J131/J131</f>
        <v>1</v>
      </c>
      <c r="AJ131">
        <f t="shared" ref="AJ131" si="890">K131/K131</f>
        <v>1</v>
      </c>
      <c r="AK131">
        <f t="shared" ref="AK131" si="891">L131/L131</f>
        <v>1</v>
      </c>
      <c r="AL131">
        <f t="shared" ref="AL131" si="892">M131/M131</f>
        <v>1</v>
      </c>
      <c r="AM131">
        <f t="shared" ref="AM131" si="893">N131/N131</f>
        <v>1</v>
      </c>
      <c r="AN131">
        <f t="shared" ref="AN131" si="894">O131/O131</f>
        <v>1</v>
      </c>
    </row>
    <row r="132" spans="2:40" x14ac:dyDescent="0.3">
      <c r="D132" t="s">
        <v>3</v>
      </c>
      <c r="E132">
        <v>167.6809208326909</v>
      </c>
      <c r="F132">
        <v>175.28814231425559</v>
      </c>
      <c r="G132">
        <v>178.0163586348952</v>
      </c>
      <c r="H132">
        <v>183.37196036995519</v>
      </c>
      <c r="I132">
        <v>192.5096498293307</v>
      </c>
      <c r="J132">
        <v>193.88884376068839</v>
      </c>
      <c r="K132">
        <v>202.73969007142401</v>
      </c>
      <c r="L132">
        <v>204.83076631767841</v>
      </c>
      <c r="M132">
        <v>213.49073568417461</v>
      </c>
      <c r="N132">
        <v>230.72368622601979</v>
      </c>
      <c r="O132">
        <v>229.67028653341899</v>
      </c>
      <c r="Q132">
        <f>E132/E132</f>
        <v>1</v>
      </c>
      <c r="R132">
        <f t="shared" ref="R132" si="895">F132/F132</f>
        <v>1</v>
      </c>
      <c r="S132">
        <f t="shared" ref="S132" si="896">G132/G132</f>
        <v>1</v>
      </c>
      <c r="T132">
        <f t="shared" ref="T132" si="897">H132/H132</f>
        <v>1</v>
      </c>
      <c r="U132">
        <f t="shared" ref="U132" si="898">I132/I132</f>
        <v>1</v>
      </c>
      <c r="V132">
        <f t="shared" ref="V132" si="899">J132/J132</f>
        <v>1</v>
      </c>
      <c r="W132">
        <f t="shared" ref="W132" si="900">K132/K132</f>
        <v>1</v>
      </c>
      <c r="X132">
        <f t="shared" ref="X132" si="901">L132/L132</f>
        <v>1</v>
      </c>
      <c r="Y132">
        <f t="shared" ref="Y132" si="902">M132/M132</f>
        <v>1</v>
      </c>
      <c r="Z132">
        <f t="shared" ref="Z132" si="903">N132/N132</f>
        <v>1</v>
      </c>
      <c r="AA132">
        <f t="shared" ref="AA132" si="904">O132/O132</f>
        <v>1</v>
      </c>
      <c r="AD132">
        <f>E132/E131</f>
        <v>1</v>
      </c>
      <c r="AE132">
        <f>F132/F131</f>
        <v>0.95252725847969999</v>
      </c>
      <c r="AF132">
        <f t="shared" ref="AF132" si="905">G132/G131</f>
        <v>0.92087786178951581</v>
      </c>
      <c r="AG132">
        <f t="shared" ref="AG132" si="906">H132/H131</f>
        <v>0.9016855140073855</v>
      </c>
      <c r="AH132">
        <f t="shared" ref="AH132" si="907">I132/I131</f>
        <v>0.87562663722816803</v>
      </c>
      <c r="AI132">
        <f t="shared" ref="AI132" si="908">J132/J131</f>
        <v>0.86643619612354517</v>
      </c>
      <c r="AJ132">
        <f t="shared" ref="AJ132" si="909">K132/K131</f>
        <v>0.82261536633671206</v>
      </c>
      <c r="AK132">
        <f t="shared" ref="AK132" si="910">L132/L131</f>
        <v>0.79895423704432267</v>
      </c>
      <c r="AL132">
        <f t="shared" ref="AL132" si="911">M132/M131</f>
        <v>0.78071648659707626</v>
      </c>
      <c r="AM132">
        <f t="shared" ref="AM132" si="912">N132/N131</f>
        <v>0.80554176637231667</v>
      </c>
      <c r="AN132">
        <f t="shared" ref="AN132" si="913">O132/O131</f>
        <v>0.76460168974113774</v>
      </c>
    </row>
    <row r="133" spans="2:40" x14ac:dyDescent="0.3">
      <c r="D133" t="s">
        <v>4</v>
      </c>
      <c r="E133">
        <v>167.6809208326909</v>
      </c>
      <c r="F133">
        <v>173.3195095259623</v>
      </c>
      <c r="G133">
        <v>173.85473551951179</v>
      </c>
      <c r="H133">
        <v>176.06680016525419</v>
      </c>
      <c r="I133">
        <v>183.64832376534329</v>
      </c>
      <c r="J133">
        <v>183.97411063250141</v>
      </c>
      <c r="K133">
        <v>189.94916120105751</v>
      </c>
      <c r="L133">
        <v>191.28487135280571</v>
      </c>
      <c r="M133">
        <v>197.83393113145601</v>
      </c>
      <c r="N133">
        <v>209.86752007866949</v>
      </c>
      <c r="O133">
        <v>211.33699334977871</v>
      </c>
      <c r="Q133">
        <f>E133/E132</f>
        <v>1</v>
      </c>
      <c r="R133">
        <f t="shared" ref="R133" si="914">F133/F132</f>
        <v>0.98876916166545969</v>
      </c>
      <c r="S133">
        <f t="shared" ref="S133" si="915">G133/G132</f>
        <v>0.97662224333035186</v>
      </c>
      <c r="T133">
        <f t="shared" ref="T133" si="916">H133/H132</f>
        <v>0.96016206518181546</v>
      </c>
      <c r="U133">
        <f t="shared" ref="U133" si="917">I133/I132</f>
        <v>0.95396944479487955</v>
      </c>
      <c r="V133">
        <f t="shared" ref="V133" si="918">J133/J132</f>
        <v>0.94886382869751673</v>
      </c>
      <c r="W133">
        <f t="shared" ref="W133" si="919">K133/K132</f>
        <v>0.93691156938308195</v>
      </c>
      <c r="X133">
        <f t="shared" ref="X133" si="920">L133/L132</f>
        <v>0.93386786951788314</v>
      </c>
      <c r="Y133">
        <f t="shared" ref="Y133" si="921">M133/M132</f>
        <v>0.92666283854171394</v>
      </c>
      <c r="Z133">
        <f t="shared" ref="Z133" si="922">N133/N132</f>
        <v>0.90960543978601593</v>
      </c>
      <c r="AA133">
        <f t="shared" ref="AA133" si="923">O133/O132</f>
        <v>0.92017559841824537</v>
      </c>
      <c r="AD133">
        <f>E133/E131</f>
        <v>1</v>
      </c>
      <c r="AE133">
        <f>F133/F131</f>
        <v>0.94182957883047158</v>
      </c>
      <c r="AF133">
        <f t="shared" ref="AF133" si="924">G133/G131</f>
        <v>0.8993498032141346</v>
      </c>
      <c r="AG133">
        <f t="shared" ref="AG133" si="925">H133/H131</f>
        <v>0.86576422527385799</v>
      </c>
      <c r="AH133">
        <f t="shared" ref="AH133" si="926">I133/I131</f>
        <v>0.83532105696416292</v>
      </c>
      <c r="AI133">
        <f t="shared" ref="AI133" si="927">J133/J131</f>
        <v>0.82212996637589963</v>
      </c>
      <c r="AJ133">
        <f t="shared" ref="AJ133" si="928">K133/K131</f>
        <v>0.77071785387316782</v>
      </c>
      <c r="AK133">
        <f t="shared" ref="AK133" si="929">L133/L131</f>
        <v>0.74611769119086735</v>
      </c>
      <c r="AL133">
        <f t="shared" ref="AL133" si="930">M133/M131</f>
        <v>0.72346095556636059</v>
      </c>
      <c r="AM133">
        <f t="shared" ref="AM133" si="931">N133/N131</f>
        <v>0.73272517266709514</v>
      </c>
      <c r="AN133">
        <f t="shared" ref="AN133" si="932">O133/O131</f>
        <v>0.70356781740915308</v>
      </c>
    </row>
    <row r="134" spans="2:40" x14ac:dyDescent="0.3">
      <c r="D134" t="s">
        <v>5</v>
      </c>
      <c r="E134">
        <v>167.6809208326909</v>
      </c>
      <c r="F134">
        <v>172.14369253446381</v>
      </c>
      <c r="G134">
        <v>170.85316830302739</v>
      </c>
      <c r="H134">
        <v>171.43699226052931</v>
      </c>
      <c r="I134">
        <v>178.63846286855991</v>
      </c>
      <c r="J134">
        <v>179.27485089586921</v>
      </c>
      <c r="K134">
        <v>180.1826384083468</v>
      </c>
      <c r="L134">
        <v>181.62835991576529</v>
      </c>
      <c r="M134">
        <v>186.2411275306246</v>
      </c>
      <c r="N134">
        <v>194.90438083252889</v>
      </c>
      <c r="O134">
        <v>196.45095770994729</v>
      </c>
      <c r="Q134">
        <f>E134/E132</f>
        <v>1</v>
      </c>
      <c r="R134">
        <f t="shared" ref="R134" si="933">F134/F132</f>
        <v>0.98206125218581852</v>
      </c>
      <c r="S134">
        <f t="shared" ref="S134" si="934">G134/G132</f>
        <v>0.95976105574342618</v>
      </c>
      <c r="T134">
        <f t="shared" ref="T134" si="935">H134/H132</f>
        <v>0.93491388713221513</v>
      </c>
      <c r="U134">
        <f t="shared" ref="U134" si="936">I134/I132</f>
        <v>0.92794549793702141</v>
      </c>
      <c r="V134">
        <f t="shared" ref="V134" si="937">J134/J132</f>
        <v>0.92462695335448575</v>
      </c>
      <c r="W134">
        <f t="shared" ref="W134" si="938">K134/K132</f>
        <v>0.88873884706477313</v>
      </c>
      <c r="X134">
        <f t="shared" ref="X134" si="939">L134/L132</f>
        <v>0.88672401700666492</v>
      </c>
      <c r="Y134">
        <f t="shared" ref="Y134" si="940">M134/M132</f>
        <v>0.87236163636692199</v>
      </c>
      <c r="Z134">
        <f t="shared" ref="Z134" si="941">N134/N132</f>
        <v>0.8447523703379034</v>
      </c>
      <c r="AA134">
        <f t="shared" ref="AA134" si="942">O134/O132</f>
        <v>0.85536078991812459</v>
      </c>
      <c r="AD134">
        <f>E134/E131</f>
        <v>1</v>
      </c>
      <c r="AE134">
        <f>F134/F131</f>
        <v>0.93544011220369894</v>
      </c>
      <c r="AF134">
        <f t="shared" ref="AF134" si="943">G134/G131</f>
        <v>0.88382270884185454</v>
      </c>
      <c r="AG134">
        <f t="shared" ref="AG134" si="944">H134/H131</f>
        <v>0.84299830887145411</v>
      </c>
      <c r="AH134">
        <f t="shared" ref="AH134" si="945">I134/I131</f>
        <v>0.81253379588961205</v>
      </c>
      <c r="AI134">
        <f t="shared" ref="AI134" si="946">J134/J131</f>
        <v>0.80113026029776335</v>
      </c>
      <c r="AJ134">
        <f t="shared" ref="AJ134" si="947">K134/K131</f>
        <v>0.73109023225585545</v>
      </c>
      <c r="AK134">
        <f t="shared" ref="AK134" si="948">L134/L131</f>
        <v>0.70845191047643696</v>
      </c>
      <c r="AL134">
        <f t="shared" ref="AL134" si="949">M134/M131</f>
        <v>0.68106711178645951</v>
      </c>
      <c r="AM134">
        <f t="shared" ref="AM134" si="950">N134/N131</f>
        <v>0.68048331654919603</v>
      </c>
      <c r="AN134">
        <f t="shared" ref="AN134" si="951">O134/O131</f>
        <v>0.65401030530971249</v>
      </c>
    </row>
    <row r="136" spans="2:40" x14ac:dyDescent="0.3">
      <c r="B136" t="s">
        <v>15</v>
      </c>
      <c r="C136">
        <v>3159</v>
      </c>
      <c r="D136" t="s">
        <v>2</v>
      </c>
      <c r="E136">
        <v>320.90590450347747</v>
      </c>
      <c r="F136">
        <v>340.11161940415928</v>
      </c>
      <c r="G136">
        <v>356.77664811068172</v>
      </c>
      <c r="H136">
        <v>363.43008344133312</v>
      </c>
      <c r="I136">
        <v>398.97861149221882</v>
      </c>
      <c r="J136">
        <v>409.57661050090178</v>
      </c>
      <c r="K136">
        <v>413.9312463858829</v>
      </c>
      <c r="L136">
        <v>460.92600935848787</v>
      </c>
      <c r="M136">
        <v>482.14402451076347</v>
      </c>
      <c r="N136">
        <v>494.5930681525353</v>
      </c>
      <c r="O136">
        <v>518.51182710543526</v>
      </c>
      <c r="Q136">
        <f>E136/E137</f>
        <v>1</v>
      </c>
      <c r="R136">
        <f t="shared" ref="R136" si="952">F136/F137</f>
        <v>1.03695046269264</v>
      </c>
      <c r="S136">
        <f t="shared" ref="S136" si="953">G136/G137</f>
        <v>1.0614847912582894</v>
      </c>
      <c r="T136">
        <f t="shared" ref="T136" si="954">H136/H137</f>
        <v>1.1031290536356699</v>
      </c>
      <c r="U136">
        <f t="shared" ref="U136" si="955">I136/I137</f>
        <v>1.1391790793429293</v>
      </c>
      <c r="V136">
        <f t="shared" ref="V136" si="956">J136/J137</f>
        <v>1.14016177911447</v>
      </c>
      <c r="W136">
        <f t="shared" ref="W136" si="957">K136/K137</f>
        <v>1.1505409309281034</v>
      </c>
      <c r="X136">
        <f t="shared" ref="X136" si="958">L136/L137</f>
        <v>1.2186389297411382</v>
      </c>
      <c r="Y136">
        <f t="shared" ref="Y136" si="959">M136/M137</f>
        <v>1.2337105497850827</v>
      </c>
      <c r="Z136">
        <f t="shared" ref="Z136" si="960">N136/N137</f>
        <v>1.2435151528204877</v>
      </c>
      <c r="AA136">
        <f t="shared" ref="AA136" si="961">O136/O137</f>
        <v>1.2905705117278112</v>
      </c>
      <c r="AD136">
        <f>E136/E136</f>
        <v>1</v>
      </c>
      <c r="AE136">
        <f>F136/F136</f>
        <v>1</v>
      </c>
      <c r="AF136">
        <f t="shared" ref="AF136" si="962">G136/G136</f>
        <v>1</v>
      </c>
      <c r="AG136">
        <f t="shared" ref="AG136" si="963">H136/H136</f>
        <v>1</v>
      </c>
      <c r="AH136">
        <f t="shared" ref="AH136" si="964">I136/I136</f>
        <v>1</v>
      </c>
      <c r="AI136">
        <f t="shared" ref="AI136" si="965">J136/J136</f>
        <v>1</v>
      </c>
      <c r="AJ136">
        <f t="shared" ref="AJ136" si="966">K136/K136</f>
        <v>1</v>
      </c>
      <c r="AK136">
        <f t="shared" ref="AK136" si="967">L136/L136</f>
        <v>1</v>
      </c>
      <c r="AL136">
        <f t="shared" ref="AL136" si="968">M136/M136</f>
        <v>1</v>
      </c>
      <c r="AM136">
        <f t="shared" ref="AM136" si="969">N136/N136</f>
        <v>1</v>
      </c>
      <c r="AN136">
        <f t="shared" ref="AN136" si="970">O136/O136</f>
        <v>1</v>
      </c>
    </row>
    <row r="137" spans="2:40" x14ac:dyDescent="0.3">
      <c r="D137" t="s">
        <v>3</v>
      </c>
      <c r="E137">
        <v>320.90590450347747</v>
      </c>
      <c r="F137">
        <v>327.9921574276504</v>
      </c>
      <c r="G137">
        <v>336.1109372916751</v>
      </c>
      <c r="H137">
        <v>329.45382250929549</v>
      </c>
      <c r="I137">
        <v>350.23344329878933</v>
      </c>
      <c r="J137">
        <v>359.22675010120741</v>
      </c>
      <c r="K137">
        <v>359.77098707125373</v>
      </c>
      <c r="L137">
        <v>378.23016983085978</v>
      </c>
      <c r="M137">
        <v>390.80805833649953</v>
      </c>
      <c r="N137">
        <v>397.73786996541259</v>
      </c>
      <c r="O137">
        <v>401.76946737397049</v>
      </c>
      <c r="Q137">
        <f>E137/E137</f>
        <v>1</v>
      </c>
      <c r="R137">
        <f t="shared" ref="R137" si="971">F137/F137</f>
        <v>1</v>
      </c>
      <c r="S137">
        <f t="shared" ref="S137" si="972">G137/G137</f>
        <v>1</v>
      </c>
      <c r="T137">
        <f t="shared" ref="T137" si="973">H137/H137</f>
        <v>1</v>
      </c>
      <c r="U137">
        <f t="shared" ref="U137" si="974">I137/I137</f>
        <v>1</v>
      </c>
      <c r="V137">
        <f t="shared" ref="V137" si="975">J137/J137</f>
        <v>1</v>
      </c>
      <c r="W137">
        <f t="shared" ref="W137" si="976">K137/K137</f>
        <v>1</v>
      </c>
      <c r="X137">
        <f t="shared" ref="X137" si="977">L137/L137</f>
        <v>1</v>
      </c>
      <c r="Y137">
        <f t="shared" ref="Y137" si="978">M137/M137</f>
        <v>1</v>
      </c>
      <c r="Z137">
        <f t="shared" ref="Z137" si="979">N137/N137</f>
        <v>1</v>
      </c>
      <c r="AA137">
        <f t="shared" ref="AA137" si="980">O137/O137</f>
        <v>1</v>
      </c>
      <c r="AD137">
        <f>E137/E136</f>
        <v>1</v>
      </c>
      <c r="AE137">
        <f>F137/F136</f>
        <v>0.96436622189579724</v>
      </c>
      <c r="AF137">
        <f t="shared" ref="AF137" si="981">G137/G136</f>
        <v>0.94207661592079439</v>
      </c>
      <c r="AG137">
        <f t="shared" ref="AG137" si="982">H137/H136</f>
        <v>0.90651224959058108</v>
      </c>
      <c r="AH137">
        <f t="shared" ref="AH137" si="983">I137/I136</f>
        <v>0.87782510944354175</v>
      </c>
      <c r="AI137">
        <f t="shared" ref="AI137" si="984">J137/J136</f>
        <v>0.87706851634394412</v>
      </c>
      <c r="AJ137">
        <f t="shared" ref="AJ137" si="985">K137/K136</f>
        <v>0.86915638819849117</v>
      </c>
      <c r="AK137">
        <f t="shared" ref="AK137" si="986">L137/L136</f>
        <v>0.82058760441242329</v>
      </c>
      <c r="AL137">
        <f t="shared" ref="AL137" si="987">M137/M136</f>
        <v>0.81056289919398361</v>
      </c>
      <c r="AM137">
        <f t="shared" ref="AM137" si="988">N137/N136</f>
        <v>0.80417194573933648</v>
      </c>
      <c r="AN137">
        <f t="shared" ref="AN137" si="989">O137/O136</f>
        <v>0.77485111500122805</v>
      </c>
    </row>
    <row r="138" spans="2:40" x14ac:dyDescent="0.3">
      <c r="D138" t="s">
        <v>4</v>
      </c>
      <c r="E138">
        <v>320.90590450347747</v>
      </c>
      <c r="F138">
        <v>325.54614785057811</v>
      </c>
      <c r="G138">
        <v>331.36705043153268</v>
      </c>
      <c r="H138">
        <v>323.80653256157581</v>
      </c>
      <c r="I138">
        <v>339.818562903523</v>
      </c>
      <c r="J138">
        <v>342.34802625873851</v>
      </c>
      <c r="K138">
        <v>345.52331645708381</v>
      </c>
      <c r="L138">
        <v>358.52308174477832</v>
      </c>
      <c r="M138">
        <v>366.31253377898332</v>
      </c>
      <c r="N138">
        <v>371.0183431484665</v>
      </c>
      <c r="O138">
        <v>373.76047678488681</v>
      </c>
      <c r="Q138">
        <f>E138/E137</f>
        <v>1</v>
      </c>
      <c r="R138">
        <f t="shared" ref="R138" si="990">F138/F137</f>
        <v>0.99254247541692564</v>
      </c>
      <c r="S138">
        <f t="shared" ref="S138" si="991">G138/G137</f>
        <v>0.98588594915009953</v>
      </c>
      <c r="T138">
        <f t="shared" ref="T138" si="992">H138/H137</f>
        <v>0.98285862976271776</v>
      </c>
      <c r="U138">
        <f t="shared" ref="U138" si="993">I138/I137</f>
        <v>0.97026303285839777</v>
      </c>
      <c r="V138">
        <f t="shared" ref="V138" si="994">J138/J137</f>
        <v>0.95301373342126239</v>
      </c>
      <c r="W138">
        <f t="shared" ref="W138" si="995">K138/K137</f>
        <v>0.96039794445306914</v>
      </c>
      <c r="X138">
        <f t="shared" ref="X138" si="996">L138/L137</f>
        <v>0.9478965728860439</v>
      </c>
      <c r="Y138">
        <f t="shared" ref="Y138" si="997">M138/M137</f>
        <v>0.93732083043071568</v>
      </c>
      <c r="Z138">
        <f t="shared" ref="Z138" si="998">N138/N137</f>
        <v>0.93282126537442955</v>
      </c>
      <c r="AA138">
        <f t="shared" ref="AA138" si="999">O138/O137</f>
        <v>0.93028591552226469</v>
      </c>
      <c r="AD138">
        <f>E138/E136</f>
        <v>1</v>
      </c>
      <c r="AE138">
        <f>F138/F136</f>
        <v>0.9571744370889228</v>
      </c>
      <c r="AF138">
        <f t="shared" ref="AF138" si="1000">G138/G136</f>
        <v>0.92878009865918609</v>
      </c>
      <c r="AG138">
        <f t="shared" ref="AG138" si="1001">H138/H136</f>
        <v>0.89097338749571742</v>
      </c>
      <c r="AH138">
        <f t="shared" ref="AH138" si="1002">I138/I136</f>
        <v>0.85172125300794577</v>
      </c>
      <c r="AI138">
        <f t="shared" ref="AI138" si="1003">J138/J136</f>
        <v>0.83585834122718972</v>
      </c>
      <c r="AJ138">
        <f t="shared" ref="AJ138" si="1004">K138/K136</f>
        <v>0.8347360086340847</v>
      </c>
      <c r="AK138">
        <f t="shared" ref="AK138" si="1005">L138/L136</f>
        <v>0.77783217797530479</v>
      </c>
      <c r="AL138">
        <f t="shared" ref="AL138" si="1006">M138/M136</f>
        <v>0.75975748978883317</v>
      </c>
      <c r="AM138">
        <f t="shared" ref="AM138" si="1007">N138/N136</f>
        <v>0.75014869200318501</v>
      </c>
      <c r="AN138">
        <f t="shared" ref="AN138" si="1008">O138/O136</f>
        <v>0.72083307891236503</v>
      </c>
    </row>
    <row r="139" spans="2:40" x14ac:dyDescent="0.3">
      <c r="D139" t="s">
        <v>5</v>
      </c>
      <c r="E139">
        <v>320.90590450347747</v>
      </c>
      <c r="F139">
        <v>324.609071867323</v>
      </c>
      <c r="G139">
        <v>328.33034033719059</v>
      </c>
      <c r="H139">
        <v>320.15580044218513</v>
      </c>
      <c r="I139">
        <v>332.93986007847531</v>
      </c>
      <c r="J139">
        <v>333.53630374251509</v>
      </c>
      <c r="K139">
        <v>334.71972289522319</v>
      </c>
      <c r="L139">
        <v>341.26309797045081</v>
      </c>
      <c r="M139">
        <v>350.09233025133938</v>
      </c>
      <c r="N139">
        <v>352.34882110410251</v>
      </c>
      <c r="O139">
        <v>356.37790213234621</v>
      </c>
      <c r="Q139">
        <f>E139/E137</f>
        <v>1</v>
      </c>
      <c r="R139">
        <f t="shared" ref="R139" si="1009">F139/F137</f>
        <v>0.9896854681317383</v>
      </c>
      <c r="S139">
        <f t="shared" ref="S139" si="1010">G139/G137</f>
        <v>0.97685110452763235</v>
      </c>
      <c r="T139">
        <f t="shared" ref="T139" si="1011">H139/H137</f>
        <v>0.97177746490755001</v>
      </c>
      <c r="U139">
        <f t="shared" ref="U139" si="1012">I139/I137</f>
        <v>0.95062269594408599</v>
      </c>
      <c r="V139">
        <f t="shared" ref="V139" si="1013">J139/J137</f>
        <v>0.92848403869852569</v>
      </c>
      <c r="W139">
        <f t="shared" ref="W139" si="1014">K139/K137</f>
        <v>0.93036885942370595</v>
      </c>
      <c r="X139">
        <f t="shared" ref="X139" si="1015">L139/L137</f>
        <v>0.90226302709553763</v>
      </c>
      <c r="Y139">
        <f t="shared" ref="Y139" si="1016">M139/M137</f>
        <v>0.89581655951909145</v>
      </c>
      <c r="Z139">
        <f t="shared" ref="Z139" si="1017">N139/N137</f>
        <v>0.88588200347817747</v>
      </c>
      <c r="AA139">
        <f t="shared" ref="AA139" si="1018">O139/O137</f>
        <v>0.88702086911105815</v>
      </c>
      <c r="AD139">
        <f>E139/E136</f>
        <v>1</v>
      </c>
      <c r="AE139">
        <f>F139/F136</f>
        <v>0.95441923576737786</v>
      </c>
      <c r="AF139">
        <f t="shared" ref="AF139" si="1019">G139/G136</f>
        <v>0.92026858281188206</v>
      </c>
      <c r="AG139">
        <f t="shared" ref="AG139" si="1020">H139/H136</f>
        <v>0.88092817581477523</v>
      </c>
      <c r="AH139">
        <f t="shared" ref="AH139" si="1021">I139/I136</f>
        <v>0.83448047210663212</v>
      </c>
      <c r="AI139">
        <f t="shared" ref="AI139" si="1022">J139/J136</f>
        <v>0.81434411827034914</v>
      </c>
      <c r="AJ139">
        <f t="shared" ref="AJ139" si="1023">K139/K136</f>
        <v>0.808636037549058</v>
      </c>
      <c r="AK139">
        <f t="shared" ref="AK139" si="1024">L139/L136</f>
        <v>0.74038585595422857</v>
      </c>
      <c r="AL139">
        <f t="shared" ref="AL139" si="1025">M139/M136</f>
        <v>0.72611566762977453</v>
      </c>
      <c r="AM139">
        <f t="shared" ref="AM139" si="1026">N139/N136</f>
        <v>0.71240145443250757</v>
      </c>
      <c r="AN139">
        <f t="shared" ref="AN139" si="1027">O139/O136</f>
        <v>0.68730910946006174</v>
      </c>
    </row>
    <row r="141" spans="2:40" x14ac:dyDescent="0.3">
      <c r="B141" t="s">
        <v>138</v>
      </c>
      <c r="C141">
        <v>3131</v>
      </c>
      <c r="D141" t="s">
        <v>2</v>
      </c>
      <c r="E141">
        <v>358.41461040419381</v>
      </c>
      <c r="F141">
        <v>401.31033564128671</v>
      </c>
      <c r="G141">
        <v>417.73663954663039</v>
      </c>
      <c r="H141">
        <v>442.68332917987527</v>
      </c>
      <c r="I141">
        <v>470.44879998087191</v>
      </c>
      <c r="J141">
        <v>480.24604953782028</v>
      </c>
      <c r="K141">
        <v>510.16278903380868</v>
      </c>
      <c r="L141">
        <v>526.49761721852178</v>
      </c>
      <c r="M141">
        <v>568.92859966990329</v>
      </c>
      <c r="N141">
        <v>614.97049783235298</v>
      </c>
      <c r="O141">
        <v>587.74281047308295</v>
      </c>
      <c r="Q141">
        <f>E141/E142</f>
        <v>1</v>
      </c>
      <c r="R141">
        <f t="shared" ref="R141" si="1028">F141/F142</f>
        <v>1.0533623986725313</v>
      </c>
      <c r="S141">
        <f t="shared" ref="S141" si="1029">G141/G142</f>
        <v>1.0722900493914818</v>
      </c>
      <c r="T141">
        <f t="shared" ref="T141" si="1030">H141/H142</f>
        <v>1.1139367572088634</v>
      </c>
      <c r="U141">
        <f t="shared" ref="U141" si="1031">I141/I142</f>
        <v>1.1254758853936437</v>
      </c>
      <c r="V141">
        <f t="shared" ref="V141" si="1032">J141/J142</f>
        <v>1.1449894440859192</v>
      </c>
      <c r="W141">
        <f t="shared" ref="W141" si="1033">K141/K142</f>
        <v>1.1755908742184213</v>
      </c>
      <c r="X141">
        <f t="shared" ref="X141" si="1034">L141/L142</f>
        <v>1.2129172741787499</v>
      </c>
      <c r="Y141">
        <f t="shared" ref="Y141" si="1035">M141/M142</f>
        <v>1.2299950024045265</v>
      </c>
      <c r="Z141">
        <f t="shared" ref="Z141" si="1036">N141/N142</f>
        <v>1.2395701503483749</v>
      </c>
      <c r="AA141">
        <f t="shared" ref="AA141" si="1037">O141/O142</f>
        <v>1.2239379951813079</v>
      </c>
      <c r="AD141">
        <f>E141/E141</f>
        <v>1</v>
      </c>
      <c r="AE141">
        <f>F141/F141</f>
        <v>1</v>
      </c>
      <c r="AF141">
        <f t="shared" ref="AF141" si="1038">G141/G141</f>
        <v>1</v>
      </c>
      <c r="AG141">
        <f t="shared" ref="AG141" si="1039">H141/H141</f>
        <v>1</v>
      </c>
      <c r="AH141">
        <f t="shared" ref="AH141" si="1040">I141/I141</f>
        <v>1</v>
      </c>
      <c r="AI141">
        <f t="shared" ref="AI141" si="1041">J141/J141</f>
        <v>1</v>
      </c>
      <c r="AJ141">
        <f t="shared" ref="AJ141" si="1042">K141/K141</f>
        <v>1</v>
      </c>
      <c r="AK141">
        <f t="shared" ref="AK141" si="1043">L141/L141</f>
        <v>1</v>
      </c>
      <c r="AL141">
        <f t="shared" ref="AL141" si="1044">M141/M141</f>
        <v>1</v>
      </c>
      <c r="AM141">
        <f t="shared" ref="AM141" si="1045">N141/N141</f>
        <v>1</v>
      </c>
      <c r="AN141">
        <f t="shared" ref="AN141" si="1046">O141/O141</f>
        <v>1</v>
      </c>
    </row>
    <row r="142" spans="2:40" x14ac:dyDescent="0.3">
      <c r="D142" t="s">
        <v>3</v>
      </c>
      <c r="E142">
        <v>358.41461040419381</v>
      </c>
      <c r="F142">
        <v>380.98031232843141</v>
      </c>
      <c r="G142">
        <v>389.57429455182711</v>
      </c>
      <c r="H142">
        <v>397.40436457908538</v>
      </c>
      <c r="I142">
        <v>417.99989327743691</v>
      </c>
      <c r="J142">
        <v>419.43273103379192</v>
      </c>
      <c r="K142">
        <v>433.96286941491002</v>
      </c>
      <c r="L142">
        <v>434.07545463065998</v>
      </c>
      <c r="M142">
        <v>462.5454563292538</v>
      </c>
      <c r="N142">
        <v>496.11592991289649</v>
      </c>
      <c r="O142">
        <v>480.20636076913178</v>
      </c>
      <c r="Q142">
        <f>E142/E142</f>
        <v>1</v>
      </c>
      <c r="R142">
        <f t="shared" ref="R142" si="1047">F142/F142</f>
        <v>1</v>
      </c>
      <c r="S142">
        <f t="shared" ref="S142" si="1048">G142/G142</f>
        <v>1</v>
      </c>
      <c r="T142">
        <f t="shared" ref="T142" si="1049">H142/H142</f>
        <v>1</v>
      </c>
      <c r="U142">
        <f t="shared" ref="U142" si="1050">I142/I142</f>
        <v>1</v>
      </c>
      <c r="V142">
        <f t="shared" ref="V142" si="1051">J142/J142</f>
        <v>1</v>
      </c>
      <c r="W142">
        <f t="shared" ref="W142" si="1052">K142/K142</f>
        <v>1</v>
      </c>
      <c r="X142">
        <f t="shared" ref="X142" si="1053">L142/L142</f>
        <v>1</v>
      </c>
      <c r="Y142">
        <f t="shared" ref="Y142" si="1054">M142/M142</f>
        <v>1</v>
      </c>
      <c r="Z142">
        <f t="shared" ref="Z142" si="1055">N142/N142</f>
        <v>1</v>
      </c>
      <c r="AA142">
        <f t="shared" ref="AA142" si="1056">O142/O142</f>
        <v>1</v>
      </c>
      <c r="AD142">
        <f>E142/E141</f>
        <v>1</v>
      </c>
      <c r="AE142">
        <f>F142/F141</f>
        <v>0.9493408928021545</v>
      </c>
      <c r="AF142">
        <f t="shared" ref="AF142" si="1057">G142/G141</f>
        <v>0.93258349321388745</v>
      </c>
      <c r="AG142">
        <f t="shared" ref="AG142" si="1058">H142/H141</f>
        <v>0.89771703243337697</v>
      </c>
      <c r="AH142">
        <f t="shared" ref="AH142" si="1059">I142/I141</f>
        <v>0.88851303966432149</v>
      </c>
      <c r="AI142">
        <f t="shared" ref="AI142" si="1060">J142/J141</f>
        <v>0.87337049713880222</v>
      </c>
      <c r="AJ142">
        <f t="shared" ref="AJ142" si="1061">K142/K141</f>
        <v>0.85063606900218502</v>
      </c>
      <c r="AK142">
        <f t="shared" ref="AK142" si="1062">L142/L141</f>
        <v>0.82445853586930451</v>
      </c>
      <c r="AL142">
        <f t="shared" ref="AL142" si="1063">M142/M141</f>
        <v>0.8130114334164712</v>
      </c>
      <c r="AM142">
        <f t="shared" ref="AM142" si="1064">N142/N141</f>
        <v>0.80673126867322109</v>
      </c>
      <c r="AN142">
        <f t="shared" ref="AN142" si="1065">O142/O141</f>
        <v>0.81703485302118206</v>
      </c>
    </row>
    <row r="143" spans="2:40" x14ac:dyDescent="0.3">
      <c r="D143" t="s">
        <v>4</v>
      </c>
      <c r="E143">
        <v>358.41461040419381</v>
      </c>
      <c r="F143">
        <v>378.64601944181197</v>
      </c>
      <c r="G143">
        <v>385.40096180235008</v>
      </c>
      <c r="H143">
        <v>389.08592548236498</v>
      </c>
      <c r="I143">
        <v>407.16217366567457</v>
      </c>
      <c r="J143">
        <v>401.42962555065662</v>
      </c>
      <c r="K143">
        <v>413.00868412402372</v>
      </c>
      <c r="L143">
        <v>412.62403202716303</v>
      </c>
      <c r="M143">
        <v>433.89664487087049</v>
      </c>
      <c r="N143">
        <v>464.25278729132162</v>
      </c>
      <c r="O143">
        <v>445.87539708390608</v>
      </c>
      <c r="Q143">
        <f>E143/E142</f>
        <v>1</v>
      </c>
      <c r="R143">
        <f t="shared" ref="R143" si="1066">F143/F142</f>
        <v>0.99387293040852165</v>
      </c>
      <c r="S143">
        <f t="shared" ref="S143" si="1067">G143/G142</f>
        <v>0.98928745349002534</v>
      </c>
      <c r="T143">
        <f t="shared" ref="T143" si="1068">H143/H142</f>
        <v>0.97906807313117727</v>
      </c>
      <c r="U143">
        <f t="shared" ref="U143" si="1069">I143/I142</f>
        <v>0.97407243450043401</v>
      </c>
      <c r="V143">
        <f t="shared" ref="V143" si="1070">J143/J142</f>
        <v>0.95707749025985078</v>
      </c>
      <c r="W143">
        <f t="shared" ref="W143" si="1071">K143/K142</f>
        <v>0.95171433602340738</v>
      </c>
      <c r="X143">
        <f t="shared" ref="X143" si="1072">L143/L142</f>
        <v>0.95058135083507722</v>
      </c>
      <c r="Y143">
        <f t="shared" ref="Y143" si="1073">M143/M142</f>
        <v>0.93806271131546859</v>
      </c>
      <c r="Z143">
        <f t="shared" ref="Z143" si="1074">N143/N142</f>
        <v>0.9357748044349854</v>
      </c>
      <c r="AA143">
        <f t="shared" ref="AA143" si="1075">O143/O142</f>
        <v>0.92850789475125062</v>
      </c>
      <c r="AD143">
        <f>E143/E141</f>
        <v>1</v>
      </c>
      <c r="AE143">
        <f>F143/F141</f>
        <v>0.94352421508591955</v>
      </c>
      <c r="AF143">
        <f t="shared" ref="AF143" si="1076">G143/G141</f>
        <v>0.92259314916839896</v>
      </c>
      <c r="AG143">
        <f t="shared" ref="AG143" si="1077">H143/H141</f>
        <v>0.87892608516158488</v>
      </c>
      <c r="AH143">
        <f t="shared" ref="AH143" si="1078">I143/I141</f>
        <v>0.86547605963120633</v>
      </c>
      <c r="AI143">
        <f t="shared" ref="AI143" si="1079">J143/J141</f>
        <v>0.83588324346860299</v>
      </c>
      <c r="AJ143">
        <f t="shared" ref="AJ143" si="1080">K143/K141</f>
        <v>0.80956254160797581</v>
      </c>
      <c r="AK143">
        <f t="shared" ref="AK143" si="1081">L143/L141</f>
        <v>0.78371490873415339</v>
      </c>
      <c r="AL143">
        <f t="shared" ref="AL143" si="1082">M143/M141</f>
        <v>0.7626557095611306</v>
      </c>
      <c r="AM143">
        <f t="shared" ref="AM143" si="1083">N143/N141</f>
        <v>0.75491879517427118</v>
      </c>
      <c r="AN143">
        <f t="shared" ref="AN143" si="1084">O143/O141</f>
        <v>0.75862331131709515</v>
      </c>
    </row>
    <row r="144" spans="2:40" x14ac:dyDescent="0.3">
      <c r="D144" t="s">
        <v>5</v>
      </c>
      <c r="E144">
        <v>358.41461040419381</v>
      </c>
      <c r="F144">
        <v>375.97067816993939</v>
      </c>
      <c r="G144">
        <v>381.2465230448372</v>
      </c>
      <c r="H144">
        <v>376.68721679446878</v>
      </c>
      <c r="I144">
        <v>396.98783178590878</v>
      </c>
      <c r="J144">
        <v>383.06449969071582</v>
      </c>
      <c r="K144">
        <v>391.32742024538032</v>
      </c>
      <c r="L144">
        <v>397.51854413642991</v>
      </c>
      <c r="M144">
        <v>408.77967597036837</v>
      </c>
      <c r="N144">
        <v>426.14785237852777</v>
      </c>
      <c r="O144">
        <v>411.61082894061758</v>
      </c>
      <c r="Q144">
        <f>E144/E142</f>
        <v>1</v>
      </c>
      <c r="R144">
        <f t="shared" ref="R144" si="1085">F144/F142</f>
        <v>0.98685067444069563</v>
      </c>
      <c r="S144">
        <f t="shared" ref="S144" si="1086">G144/G142</f>
        <v>0.97862340605257259</v>
      </c>
      <c r="T144">
        <f t="shared" ref="T144" si="1087">H144/H142</f>
        <v>0.9478688468694616</v>
      </c>
      <c r="U144">
        <f t="shared" ref="U144" si="1088">I144/I142</f>
        <v>0.94973189747304099</v>
      </c>
      <c r="V144">
        <f t="shared" ref="V144" si="1089">J144/J142</f>
        <v>0.91329186147814945</v>
      </c>
      <c r="W144">
        <f t="shared" ref="W144" si="1090">K144/K142</f>
        <v>0.90175323242052274</v>
      </c>
      <c r="X144">
        <f t="shared" ref="X144" si="1091">L144/L142</f>
        <v>0.91578212934123382</v>
      </c>
      <c r="Y144">
        <f t="shared" ref="Y144" si="1092">M144/M142</f>
        <v>0.88376108850885926</v>
      </c>
      <c r="Z144">
        <f t="shared" ref="Z144" si="1093">N144/N142</f>
        <v>0.85896829084554271</v>
      </c>
      <c r="AA144">
        <f t="shared" ref="AA144" si="1094">O144/O142</f>
        <v>0.85715405410572476</v>
      </c>
      <c r="AD144">
        <f>E144/E141</f>
        <v>1</v>
      </c>
      <c r="AE144">
        <f>F144/F141</f>
        <v>0.93685770033593829</v>
      </c>
      <c r="AF144">
        <f t="shared" ref="AF144" si="1095">G144/G141</f>
        <v>0.91264803455738064</v>
      </c>
      <c r="AG144">
        <f t="shared" ref="AG144" si="1096">H144/H141</f>
        <v>0.85091800834770015</v>
      </c>
      <c r="AH144">
        <f t="shared" ref="AH144" si="1097">I144/I141</f>
        <v>0.8438491750899354</v>
      </c>
      <c r="AI144">
        <f t="shared" ref="AI144" si="1098">J144/J141</f>
        <v>0.79764216709199343</v>
      </c>
      <c r="AJ144">
        <f t="shared" ref="AJ144" si="1099">K144/K141</f>
        <v>0.76706382483620716</v>
      </c>
      <c r="AK144">
        <f t="shared" ref="AK144" si="1100">L144/L141</f>
        <v>0.75502439353194761</v>
      </c>
      <c r="AL144">
        <f t="shared" ref="AL144" si="1101">M144/M141</f>
        <v>0.71850786936628863</v>
      </c>
      <c r="AM144">
        <f t="shared" ref="AM144" si="1102">N144/N141</f>
        <v>0.69295657902389307</v>
      </c>
      <c r="AN144">
        <f t="shared" ref="AN144" si="1103">O144/O141</f>
        <v>0.70032473661278116</v>
      </c>
    </row>
    <row r="148" spans="17:40" x14ac:dyDescent="0.3">
      <c r="Q148" t="s">
        <v>133</v>
      </c>
      <c r="AD148" t="s">
        <v>132</v>
      </c>
    </row>
    <row r="150" spans="17:40" x14ac:dyDescent="0.3">
      <c r="Q150" t="s">
        <v>130</v>
      </c>
      <c r="AD150" t="s">
        <v>130</v>
      </c>
    </row>
    <row r="151" spans="17:40" x14ac:dyDescent="0.3">
      <c r="Q151">
        <f>AVERAGE(Q86,Q91,Q96,Q101,Q106,Q111,Q116,Q121,Q126,Q131,Q136,Q141)</f>
        <v>1</v>
      </c>
      <c r="R151">
        <f t="shared" ref="R151:AA151" si="1104">AVERAGE(R86,R91,R96,R101,R106,R111,R116,R121,R126,R131,R136,R141)</f>
        <v>1.0468401943106456</v>
      </c>
      <c r="S151">
        <f t="shared" si="1104"/>
        <v>1.0996345035055046</v>
      </c>
      <c r="T151">
        <f>AVERAGE(T86,T91,T96,T101,T106,T111,T116,T121,T126,T131,T136,T141)</f>
        <v>1.1333133531680253</v>
      </c>
      <c r="U151">
        <f t="shared" si="1104"/>
        <v>1.1761608094211264</v>
      </c>
      <c r="V151">
        <f t="shared" si="1104"/>
        <v>1.1998007592787476</v>
      </c>
      <c r="W151">
        <f t="shared" si="1104"/>
        <v>1.2459915174059271</v>
      </c>
      <c r="X151">
        <f t="shared" si="1104"/>
        <v>1.2709204285348059</v>
      </c>
      <c r="Y151">
        <f t="shared" si="1104"/>
        <v>1.2940621862748205</v>
      </c>
      <c r="Z151">
        <f t="shared" si="1104"/>
        <v>1.3048087108347834</v>
      </c>
      <c r="AA151">
        <f t="shared" si="1104"/>
        <v>1.3156116536611198</v>
      </c>
      <c r="AC151" t="s">
        <v>2</v>
      </c>
      <c r="AD151">
        <v>0</v>
      </c>
      <c r="AE151">
        <v>0.5</v>
      </c>
      <c r="AF151">
        <v>1</v>
      </c>
      <c r="AG151">
        <v>1.5</v>
      </c>
      <c r="AH151">
        <v>2</v>
      </c>
      <c r="AI151">
        <v>2.5</v>
      </c>
      <c r="AJ151">
        <v>3</v>
      </c>
      <c r="AK151">
        <v>3.5</v>
      </c>
      <c r="AL151">
        <v>4</v>
      </c>
      <c r="AM151">
        <v>4.5</v>
      </c>
      <c r="AN151">
        <v>5</v>
      </c>
    </row>
    <row r="152" spans="17:40" x14ac:dyDescent="0.3">
      <c r="Q152">
        <f t="shared" ref="Q152:AA154" si="1105">AVERAGE(Q87,Q92,Q97,Q102,Q107,Q112,Q117,Q122,Q127,Q132,Q137,Q142)</f>
        <v>1</v>
      </c>
      <c r="R152">
        <f t="shared" si="1105"/>
        <v>1</v>
      </c>
      <c r="S152">
        <f t="shared" si="1105"/>
        <v>1</v>
      </c>
      <c r="T152">
        <f t="shared" si="1105"/>
        <v>1</v>
      </c>
      <c r="U152">
        <f t="shared" si="1105"/>
        <v>1</v>
      </c>
      <c r="V152">
        <f t="shared" si="1105"/>
        <v>1</v>
      </c>
      <c r="W152">
        <f t="shared" si="1105"/>
        <v>1</v>
      </c>
      <c r="X152">
        <f t="shared" si="1105"/>
        <v>1</v>
      </c>
      <c r="Y152">
        <f t="shared" si="1105"/>
        <v>1</v>
      </c>
      <c r="Z152">
        <f t="shared" si="1105"/>
        <v>1</v>
      </c>
      <c r="AA152">
        <f t="shared" si="1105"/>
        <v>1</v>
      </c>
      <c r="AC152" t="s">
        <v>3</v>
      </c>
      <c r="AD152">
        <f t="shared" ref="AD152:AN152" si="1106">AVERAGE(AD86,AD91,AD96,AD101,AD106,AD111,AD116,AD121,AD126,AD131,AD136,AD141)</f>
        <v>1</v>
      </c>
      <c r="AE152">
        <f t="shared" si="1106"/>
        <v>1</v>
      </c>
      <c r="AF152">
        <f t="shared" si="1106"/>
        <v>1</v>
      </c>
      <c r="AG152">
        <f t="shared" si="1106"/>
        <v>1</v>
      </c>
      <c r="AH152">
        <f t="shared" si="1106"/>
        <v>1</v>
      </c>
      <c r="AI152">
        <f t="shared" si="1106"/>
        <v>1</v>
      </c>
      <c r="AJ152">
        <f t="shared" si="1106"/>
        <v>1</v>
      </c>
      <c r="AK152">
        <f t="shared" si="1106"/>
        <v>1</v>
      </c>
      <c r="AL152">
        <f t="shared" si="1106"/>
        <v>1</v>
      </c>
      <c r="AM152">
        <f t="shared" si="1106"/>
        <v>1</v>
      </c>
      <c r="AN152">
        <f t="shared" si="1106"/>
        <v>1</v>
      </c>
    </row>
    <row r="153" spans="17:40" x14ac:dyDescent="0.3">
      <c r="Q153">
        <f t="shared" si="1105"/>
        <v>1</v>
      </c>
      <c r="R153">
        <f t="shared" si="1105"/>
        <v>0.99264801051684026</v>
      </c>
      <c r="S153">
        <f t="shared" si="1105"/>
        <v>0.98262508799533721</v>
      </c>
      <c r="T153">
        <f t="shared" si="1105"/>
        <v>0.97952905542303947</v>
      </c>
      <c r="U153">
        <f t="shared" si="1105"/>
        <v>0.96997698929997556</v>
      </c>
      <c r="V153">
        <f t="shared" si="1105"/>
        <v>0.95957543081343033</v>
      </c>
      <c r="W153">
        <f t="shared" si="1105"/>
        <v>0.95333852228607008</v>
      </c>
      <c r="X153">
        <f t="shared" si="1105"/>
        <v>0.95082954036191614</v>
      </c>
      <c r="Y153">
        <f t="shared" si="1105"/>
        <v>0.95075969009894379</v>
      </c>
      <c r="Z153">
        <f t="shared" si="1105"/>
        <v>0.93343591982589735</v>
      </c>
      <c r="AA153">
        <f t="shared" si="1105"/>
        <v>0.93163856797464095</v>
      </c>
      <c r="AC153" t="s">
        <v>4</v>
      </c>
      <c r="AD153">
        <f t="shared" ref="AD153:AN153" si="1107">AVERAGE(AD87,AD92,AD97,AD102,AD107,AD112,AD117,AD122,AD127,AD132,AD137,AD142)</f>
        <v>1</v>
      </c>
      <c r="AE153">
        <f t="shared" si="1107"/>
        <v>0.9625327345061645</v>
      </c>
      <c r="AF153">
        <f t="shared" si="1107"/>
        <v>0.92295220941561629</v>
      </c>
      <c r="AG153">
        <f t="shared" si="1107"/>
        <v>0.90479833654502428</v>
      </c>
      <c r="AH153">
        <f t="shared" si="1107"/>
        <v>0.8743277799879704</v>
      </c>
      <c r="AI153">
        <f t="shared" si="1107"/>
        <v>0.8607994613997344</v>
      </c>
      <c r="AJ153">
        <f t="shared" si="1107"/>
        <v>0.83750849345201916</v>
      </c>
      <c r="AK153">
        <f t="shared" si="1107"/>
        <v>0.82202744803998273</v>
      </c>
      <c r="AL153">
        <f t="shared" si="1107"/>
        <v>0.80753755573664987</v>
      </c>
      <c r="AM153">
        <f t="shared" si="1107"/>
        <v>0.80257031676752821</v>
      </c>
      <c r="AN153">
        <f t="shared" si="1107"/>
        <v>0.79307024357406852</v>
      </c>
    </row>
    <row r="154" spans="17:40" x14ac:dyDescent="0.3">
      <c r="Q154">
        <f t="shared" si="1105"/>
        <v>1</v>
      </c>
      <c r="R154">
        <f t="shared" si="1105"/>
        <v>0.98460983300837279</v>
      </c>
      <c r="S154">
        <f t="shared" si="1105"/>
        <v>0.96675190279409062</v>
      </c>
      <c r="T154">
        <f t="shared" si="1105"/>
        <v>0.95138954624759442</v>
      </c>
      <c r="U154">
        <f t="shared" si="1105"/>
        <v>0.93162599937651702</v>
      </c>
      <c r="V154">
        <f t="shared" si="1105"/>
        <v>0.91807573954063548</v>
      </c>
      <c r="W154">
        <f t="shared" si="1105"/>
        <v>0.89913491646078281</v>
      </c>
      <c r="X154">
        <f t="shared" si="1105"/>
        <v>0.88814702282888935</v>
      </c>
      <c r="Y154">
        <f t="shared" si="1105"/>
        <v>0.8850152521280471</v>
      </c>
      <c r="Z154">
        <f t="shared" si="1105"/>
        <v>0.85716707452822094</v>
      </c>
      <c r="AA154">
        <f t="shared" si="1105"/>
        <v>0.84597258065079206</v>
      </c>
      <c r="AC154" t="s">
        <v>5</v>
      </c>
      <c r="AD154">
        <f t="shared" ref="AD154:AN154" si="1108">AVERAGE(AD88,AD93,AD98,AD103,AD108,AD113,AD118,AD123,AD128,AD133,AD138,AD143)</f>
        <v>1</v>
      </c>
      <c r="AE154">
        <f t="shared" si="1108"/>
        <v>0.95499003049399844</v>
      </c>
      <c r="AF154">
        <f t="shared" si="1108"/>
        <v>0.90748829447227297</v>
      </c>
      <c r="AG154">
        <f t="shared" si="1108"/>
        <v>0.88500138293672392</v>
      </c>
      <c r="AH154">
        <f t="shared" si="1108"/>
        <v>0.8470697135344879</v>
      </c>
      <c r="AI154">
        <f t="shared" si="1108"/>
        <v>0.82718076951357322</v>
      </c>
      <c r="AJ154">
        <f t="shared" si="1108"/>
        <v>0.80071746541000055</v>
      </c>
      <c r="AK154">
        <f t="shared" si="1108"/>
        <v>0.7801092707828029</v>
      </c>
      <c r="AL154">
        <f t="shared" si="1108"/>
        <v>0.76596923996109156</v>
      </c>
      <c r="AM154">
        <f t="shared" si="1108"/>
        <v>0.74943370993521541</v>
      </c>
      <c r="AN154">
        <f t="shared" si="1108"/>
        <v>0.73640333218928555</v>
      </c>
    </row>
    <row r="155" spans="17:40" x14ac:dyDescent="0.3">
      <c r="Q155" t="s">
        <v>131</v>
      </c>
      <c r="AD155">
        <f t="shared" ref="AD155:AN155" si="1109">AVERAGE(AD89,AD94,AD99,AD104,AD109,AD114,AD119,AD124,AD129,AD134,AD139,AD144)</f>
        <v>1</v>
      </c>
      <c r="AE155">
        <f t="shared" si="1109"/>
        <v>0.94758053504788331</v>
      </c>
      <c r="AF155">
        <f t="shared" si="1109"/>
        <v>0.89398791162611202</v>
      </c>
      <c r="AG155">
        <f t="shared" si="1109"/>
        <v>0.86348253783013074</v>
      </c>
      <c r="AH155">
        <f t="shared" si="1109"/>
        <v>0.81717701765728823</v>
      </c>
      <c r="AI155">
        <f t="shared" si="1109"/>
        <v>0.79396077689808597</v>
      </c>
      <c r="AJ155">
        <f t="shared" si="1109"/>
        <v>0.75920936289369578</v>
      </c>
      <c r="AK155">
        <f t="shared" si="1109"/>
        <v>0.73465001674340269</v>
      </c>
      <c r="AL155">
        <f t="shared" si="1109"/>
        <v>0.71657512284264901</v>
      </c>
      <c r="AM155">
        <f t="shared" si="1109"/>
        <v>0.69310658243139567</v>
      </c>
      <c r="AN155">
        <f t="shared" si="1109"/>
        <v>0.67390028643923994</v>
      </c>
    </row>
    <row r="156" spans="17:40" x14ac:dyDescent="0.3">
      <c r="Q156">
        <f>AVEDEV(Q86,Q91,Q96,Q101,Q106,Q111,Q116,Q121,Q126,Q131,Q136,Q141)</f>
        <v>0</v>
      </c>
      <c r="R156">
        <f t="shared" ref="R156:AA156" si="1110">AVEDEV(R86,R91,R96,R101,R106,R111,R116,R121,R126,R131,R136,R141)</f>
        <v>1.596506674320854E-2</v>
      </c>
      <c r="S156">
        <f t="shared" si="1110"/>
        <v>3.4641307550330312E-2</v>
      </c>
      <c r="T156">
        <f t="shared" si="1110"/>
        <v>5.5633822432478795E-2</v>
      </c>
      <c r="U156">
        <f t="shared" si="1110"/>
        <v>7.195860086784249E-2</v>
      </c>
      <c r="V156">
        <f t="shared" si="1110"/>
        <v>7.7602427621081729E-2</v>
      </c>
      <c r="W156">
        <f t="shared" si="1110"/>
        <v>0.1043150512667607</v>
      </c>
      <c r="X156">
        <f t="shared" si="1110"/>
        <v>0.11112650591908392</v>
      </c>
      <c r="Y156">
        <f t="shared" si="1110"/>
        <v>0.10564212036586694</v>
      </c>
      <c r="Z156">
        <f t="shared" si="1110"/>
        <v>0.12276423658741359</v>
      </c>
      <c r="AA156">
        <f t="shared" si="1110"/>
        <v>0.11212962337808775</v>
      </c>
      <c r="AD156" t="s">
        <v>131</v>
      </c>
    </row>
    <row r="157" spans="17:40" x14ac:dyDescent="0.3">
      <c r="Q157">
        <f t="shared" ref="Q157:AA159" si="1111">AVEDEV(Q87,Q92,Q97,Q102,Q107,Q112,Q117,Q122,Q127,Q132,Q137,Q142)</f>
        <v>0</v>
      </c>
      <c r="R157">
        <f t="shared" si="1111"/>
        <v>0</v>
      </c>
      <c r="S157">
        <f t="shared" si="1111"/>
        <v>0</v>
      </c>
      <c r="T157">
        <f t="shared" si="1111"/>
        <v>0</v>
      </c>
      <c r="U157">
        <f t="shared" si="1111"/>
        <v>0</v>
      </c>
      <c r="V157">
        <f t="shared" si="1111"/>
        <v>0</v>
      </c>
      <c r="W157">
        <f t="shared" si="1111"/>
        <v>0</v>
      </c>
      <c r="X157">
        <f t="shared" si="1111"/>
        <v>0</v>
      </c>
      <c r="Y157">
        <f t="shared" si="1111"/>
        <v>0</v>
      </c>
      <c r="Z157">
        <f t="shared" si="1111"/>
        <v>0</v>
      </c>
      <c r="AA157">
        <f t="shared" si="1111"/>
        <v>0</v>
      </c>
      <c r="AD157">
        <f t="shared" ref="AD157:AN157" si="1112">AVEDEV(AD86,AD91,AD96,AD101,AD106,AD111,AD116,AD121,AD126,AD131,AD136,AD141)</f>
        <v>0</v>
      </c>
      <c r="AE157">
        <f t="shared" si="1112"/>
        <v>0</v>
      </c>
      <c r="AF157">
        <f t="shared" si="1112"/>
        <v>0</v>
      </c>
      <c r="AG157">
        <f t="shared" si="1112"/>
        <v>0</v>
      </c>
      <c r="AH157">
        <f t="shared" si="1112"/>
        <v>0</v>
      </c>
      <c r="AI157">
        <f t="shared" si="1112"/>
        <v>0</v>
      </c>
      <c r="AJ157">
        <f t="shared" si="1112"/>
        <v>0</v>
      </c>
      <c r="AK157">
        <f t="shared" si="1112"/>
        <v>0</v>
      </c>
      <c r="AL157">
        <f t="shared" si="1112"/>
        <v>0</v>
      </c>
      <c r="AM157">
        <f t="shared" si="1112"/>
        <v>0</v>
      </c>
      <c r="AN157">
        <f t="shared" si="1112"/>
        <v>0</v>
      </c>
    </row>
    <row r="158" spans="17:40" x14ac:dyDescent="0.3">
      <c r="Q158">
        <f t="shared" si="1111"/>
        <v>0</v>
      </c>
      <c r="R158">
        <f t="shared" si="1111"/>
        <v>4.0169037250810764E-3</v>
      </c>
      <c r="S158">
        <f t="shared" si="1111"/>
        <v>5.941167890652836E-3</v>
      </c>
      <c r="T158">
        <f t="shared" si="1111"/>
        <v>9.3801294385132683E-3</v>
      </c>
      <c r="U158">
        <f t="shared" si="1111"/>
        <v>9.0349226974249797E-3</v>
      </c>
      <c r="V158">
        <f t="shared" si="1111"/>
        <v>1.0020447151521747E-2</v>
      </c>
      <c r="W158">
        <f t="shared" si="1111"/>
        <v>1.5057406408006624E-2</v>
      </c>
      <c r="X158">
        <f t="shared" si="1111"/>
        <v>1.6812835727301762E-2</v>
      </c>
      <c r="Y158">
        <f t="shared" si="1111"/>
        <v>1.7973622939215016E-2</v>
      </c>
      <c r="Z158">
        <f t="shared" si="1111"/>
        <v>1.7093719832059595E-2</v>
      </c>
      <c r="AA158">
        <f t="shared" si="1111"/>
        <v>1.5485412151173106E-2</v>
      </c>
      <c r="AD158">
        <f t="shared" ref="AD158:AN158" si="1113">AVEDEV(AD87,AD92,AD97,AD102,AD107,AD112,AD117,AD122,AD127,AD132,AD137,AD142)</f>
        <v>0</v>
      </c>
      <c r="AE158">
        <f t="shared" si="1113"/>
        <v>8.4217528699676233E-3</v>
      </c>
      <c r="AF158">
        <f t="shared" si="1113"/>
        <v>1.4367699821380853E-2</v>
      </c>
      <c r="AG158">
        <f t="shared" si="1113"/>
        <v>1.4274290443371999E-2</v>
      </c>
      <c r="AH158">
        <f t="shared" si="1113"/>
        <v>2.3367048374675958E-2</v>
      </c>
      <c r="AI158">
        <f t="shared" si="1113"/>
        <v>2.384867410057229E-2</v>
      </c>
      <c r="AJ158">
        <f t="shared" si="1113"/>
        <v>3.459941926633929E-2</v>
      </c>
      <c r="AK158">
        <f t="shared" si="1113"/>
        <v>3.6703780464516209E-2</v>
      </c>
      <c r="AL158">
        <f t="shared" si="1113"/>
        <v>2.7436532504876633E-2</v>
      </c>
      <c r="AM158">
        <f t="shared" si="1113"/>
        <v>3.7676661189447659E-2</v>
      </c>
      <c r="AN158">
        <f t="shared" si="1113"/>
        <v>3.9054221393133193E-2</v>
      </c>
    </row>
    <row r="159" spans="17:40" x14ac:dyDescent="0.3">
      <c r="Q159">
        <f t="shared" si="1111"/>
        <v>0</v>
      </c>
      <c r="R159">
        <f t="shared" si="1111"/>
        <v>4.7357853966058516E-3</v>
      </c>
      <c r="S159">
        <f t="shared" si="1111"/>
        <v>1.0680865775410645E-2</v>
      </c>
      <c r="T159">
        <f t="shared" si="1111"/>
        <v>1.7149079724925142E-2</v>
      </c>
      <c r="U159">
        <f t="shared" si="1111"/>
        <v>1.5133524997829976E-2</v>
      </c>
      <c r="V159">
        <f t="shared" si="1111"/>
        <v>1.9255928445105736E-2</v>
      </c>
      <c r="W159">
        <f t="shared" si="1111"/>
        <v>2.8941975120909846E-2</v>
      </c>
      <c r="X159">
        <f t="shared" si="1111"/>
        <v>2.5573125766060394E-2</v>
      </c>
      <c r="Y159">
        <f t="shared" si="1111"/>
        <v>2.0787255987803482E-2</v>
      </c>
      <c r="Z159">
        <f t="shared" si="1111"/>
        <v>3.1267551668092232E-2</v>
      </c>
      <c r="AA159">
        <f t="shared" si="1111"/>
        <v>2.4032704678699567E-2</v>
      </c>
      <c r="AD159">
        <f t="shared" ref="AD159:AN159" si="1114">AVEDEV(AD88,AD93,AD98,AD103,AD108,AD113,AD118,AD123,AD128,AD133,AD138,AD143)</f>
        <v>0</v>
      </c>
      <c r="AE159">
        <f t="shared" si="1114"/>
        <v>1.063903899925368E-2</v>
      </c>
      <c r="AF159">
        <f t="shared" si="1114"/>
        <v>1.4563028109268501E-2</v>
      </c>
      <c r="AG159">
        <f t="shared" si="1114"/>
        <v>1.9217423189128426E-2</v>
      </c>
      <c r="AH159">
        <f t="shared" si="1114"/>
        <v>2.61048809463265E-2</v>
      </c>
      <c r="AI159">
        <f t="shared" si="1114"/>
        <v>1.7858140460378369E-2</v>
      </c>
      <c r="AJ159">
        <f t="shared" si="1114"/>
        <v>2.9767944486981664E-2</v>
      </c>
      <c r="AK159">
        <f t="shared" si="1114"/>
        <v>3.7564398447921296E-2</v>
      </c>
      <c r="AL159">
        <f t="shared" si="1114"/>
        <v>2.9266521152781892E-2</v>
      </c>
      <c r="AM159">
        <f t="shared" si="1114"/>
        <v>3.3883233203124079E-2</v>
      </c>
      <c r="AN159">
        <f t="shared" si="1114"/>
        <v>2.9340241421094291E-2</v>
      </c>
    </row>
    <row r="160" spans="17:40" x14ac:dyDescent="0.3">
      <c r="AD160">
        <f t="shared" ref="AD160:AN160" si="1115">AVEDEV(AD89,AD94,AD99,AD104,AD109,AD114,AD119,AD124,AD129,AD134,AD139,AD144)</f>
        <v>0</v>
      </c>
      <c r="AE160">
        <f t="shared" si="1115"/>
        <v>1.1586800562042815E-2</v>
      </c>
      <c r="AF160">
        <f t="shared" si="1115"/>
        <v>1.4169069629692554E-2</v>
      </c>
      <c r="AG160">
        <f t="shared" si="1115"/>
        <v>2.2332980306443675E-2</v>
      </c>
      <c r="AH160">
        <f t="shared" si="1115"/>
        <v>2.5787640911893613E-2</v>
      </c>
      <c r="AI160">
        <f t="shared" si="1115"/>
        <v>1.6816399243559741E-2</v>
      </c>
      <c r="AJ160">
        <f t="shared" si="1115"/>
        <v>2.5472716031089179E-2</v>
      </c>
      <c r="AK160">
        <f t="shared" si="1115"/>
        <v>3.1343294512079199E-2</v>
      </c>
      <c r="AL160">
        <f t="shared" si="1115"/>
        <v>2.6440171804135472E-2</v>
      </c>
      <c r="AM160">
        <f t="shared" si="1115"/>
        <v>3.4623015312643737E-2</v>
      </c>
      <c r="AN160">
        <f t="shared" si="1115"/>
        <v>2.5363386355527314E-2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0E206-6B41-4473-B1AA-AB32499FAB32}">
  <dimension ref="A1:K52"/>
  <sheetViews>
    <sheetView topLeftCell="C18" zoomScale="70" zoomScaleNormal="70" workbookViewId="0">
      <selection activeCell="U36" sqref="U36"/>
    </sheetView>
  </sheetViews>
  <sheetFormatPr baseColWidth="10" defaultRowHeight="14.4" x14ac:dyDescent="0.3"/>
  <cols>
    <col min="1" max="1" width="26" bestFit="1" customWidth="1"/>
    <col min="2" max="2" width="15.44140625" bestFit="1" customWidth="1"/>
    <col min="3" max="3" width="15.33203125" bestFit="1" customWidth="1"/>
    <col min="4" max="5" width="22.44140625" bestFit="1" customWidth="1"/>
    <col min="6" max="6" width="28.5546875" bestFit="1" customWidth="1"/>
    <col min="7" max="7" width="25.77734375" bestFit="1" customWidth="1"/>
    <col min="8" max="8" width="12.6640625" bestFit="1" customWidth="1"/>
    <col min="9" max="9" width="12.33203125" bestFit="1" customWidth="1"/>
    <col min="10" max="10" width="18.6640625" bestFit="1" customWidth="1"/>
  </cols>
  <sheetData>
    <row r="1" spans="1:11" x14ac:dyDescent="0.3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128</v>
      </c>
    </row>
    <row r="2" spans="1:11" x14ac:dyDescent="0.3">
      <c r="A2" t="s">
        <v>26</v>
      </c>
      <c r="B2">
        <v>779</v>
      </c>
      <c r="C2">
        <v>1039</v>
      </c>
      <c r="D2">
        <v>189</v>
      </c>
      <c r="E2">
        <v>850</v>
      </c>
      <c r="F2">
        <v>878</v>
      </c>
      <c r="G2">
        <v>161</v>
      </c>
      <c r="H2">
        <v>80</v>
      </c>
      <c r="I2">
        <v>30</v>
      </c>
      <c r="J2" t="s">
        <v>27</v>
      </c>
      <c r="K2">
        <f>(graph_info[[#This Row],[oneway_edges_number]]+2*graph_info[[#This Row],[twoway_edges_number]])/(graph_info[[#This Row],[nodes_number]]*(graph_info[[#This Row],[nodes_number]]-1))</f>
        <v>3.1168428312614879E-3</v>
      </c>
    </row>
    <row r="3" spans="1:11" x14ac:dyDescent="0.3">
      <c r="A3" t="s">
        <v>28</v>
      </c>
      <c r="B3">
        <v>3366</v>
      </c>
      <c r="C3">
        <v>4448</v>
      </c>
      <c r="D3">
        <v>498</v>
      </c>
      <c r="E3">
        <v>3950</v>
      </c>
      <c r="F3">
        <v>3946</v>
      </c>
      <c r="G3">
        <v>502</v>
      </c>
      <c r="H3">
        <v>110</v>
      </c>
      <c r="I3">
        <v>20</v>
      </c>
      <c r="J3" t="s">
        <v>29</v>
      </c>
      <c r="K3">
        <f>(graph_info[[#This Row],[oneway_edges_number]]+2*graph_info[[#This Row],[twoway_edges_number]])/(graph_info[[#This Row],[nodes_number]]*(graph_info[[#This Row],[nodes_number]]-1))</f>
        <v>7.414411574887058E-4</v>
      </c>
    </row>
    <row r="4" spans="1:11" x14ac:dyDescent="0.3">
      <c r="A4" t="s">
        <v>30</v>
      </c>
      <c r="B4">
        <v>4725</v>
      </c>
      <c r="C4">
        <v>5820</v>
      </c>
      <c r="D4">
        <v>198</v>
      </c>
      <c r="E4">
        <v>5622</v>
      </c>
      <c r="F4">
        <v>5571</v>
      </c>
      <c r="G4">
        <v>249</v>
      </c>
      <c r="H4">
        <v>110</v>
      </c>
      <c r="I4">
        <v>20</v>
      </c>
      <c r="J4" t="s">
        <v>31</v>
      </c>
      <c r="K4">
        <f>(graph_info[[#This Row],[oneway_edges_number]]+2*graph_info[[#This Row],[twoway_edges_number]])/(graph_info[[#This Row],[nodes_number]]*(graph_info[[#This Row],[nodes_number]]-1))</f>
        <v>5.1261373869333229E-4</v>
      </c>
    </row>
    <row r="5" spans="1:11" x14ac:dyDescent="0.3">
      <c r="A5" t="s">
        <v>32</v>
      </c>
      <c r="B5">
        <v>9665</v>
      </c>
      <c r="C5">
        <v>12849</v>
      </c>
      <c r="D5">
        <v>3378</v>
      </c>
      <c r="E5">
        <v>9471</v>
      </c>
      <c r="F5">
        <v>9921</v>
      </c>
      <c r="G5">
        <v>2928</v>
      </c>
      <c r="H5">
        <v>110</v>
      </c>
      <c r="I5">
        <v>10</v>
      </c>
      <c r="J5" t="s">
        <v>33</v>
      </c>
      <c r="K5">
        <f>(graph_info[[#This Row],[oneway_edges_number]]+2*graph_info[[#This Row],[twoway_edges_number]])/(graph_info[[#This Row],[nodes_number]]*(graph_info[[#This Row],[nodes_number]]-1))</f>
        <v>2.3896561293394955E-4</v>
      </c>
    </row>
    <row r="6" spans="1:11" x14ac:dyDescent="0.3">
      <c r="A6" t="s">
        <v>34</v>
      </c>
      <c r="B6">
        <v>17716</v>
      </c>
      <c r="C6">
        <v>22129</v>
      </c>
      <c r="D6">
        <v>4687</v>
      </c>
      <c r="E6">
        <v>17442</v>
      </c>
      <c r="F6">
        <v>14770</v>
      </c>
      <c r="G6">
        <v>7359</v>
      </c>
      <c r="H6">
        <v>110</v>
      </c>
      <c r="I6">
        <v>10</v>
      </c>
      <c r="J6" t="s">
        <v>35</v>
      </c>
      <c r="K6">
        <f>(graph_info[[#This Row],[oneway_edges_number]]+2*graph_info[[#This Row],[twoway_edges_number]])/(graph_info[[#This Row],[nodes_number]]*(graph_info[[#This Row],[nodes_number]]-1))</f>
        <v>1.2608696677346667E-4</v>
      </c>
    </row>
    <row r="7" spans="1:11" x14ac:dyDescent="0.3">
      <c r="A7" t="s">
        <v>36</v>
      </c>
      <c r="B7">
        <v>2642</v>
      </c>
      <c r="C7">
        <v>3318</v>
      </c>
      <c r="D7">
        <v>470</v>
      </c>
      <c r="E7">
        <v>2848</v>
      </c>
      <c r="F7">
        <v>3020</v>
      </c>
      <c r="G7">
        <v>298</v>
      </c>
      <c r="H7">
        <v>90</v>
      </c>
      <c r="I7">
        <v>10</v>
      </c>
      <c r="J7" t="s">
        <v>37</v>
      </c>
      <c r="K7">
        <f>(graph_info[[#This Row],[oneway_edges_number]]+2*graph_info[[#This Row],[twoway_edges_number]])/(graph_info[[#This Row],[nodes_number]]*(graph_info[[#This Row],[nodes_number]]-1))</f>
        <v>8.8369481314426522E-4</v>
      </c>
    </row>
    <row r="8" spans="1:11" x14ac:dyDescent="0.3">
      <c r="A8" t="s">
        <v>38</v>
      </c>
      <c r="B8">
        <v>2130</v>
      </c>
      <c r="C8">
        <v>2759</v>
      </c>
      <c r="D8">
        <v>477</v>
      </c>
      <c r="E8">
        <v>2282</v>
      </c>
      <c r="F8">
        <v>882</v>
      </c>
      <c r="G8">
        <v>1877</v>
      </c>
      <c r="H8">
        <v>110</v>
      </c>
      <c r="I8">
        <v>20</v>
      </c>
      <c r="J8" t="s">
        <v>39</v>
      </c>
      <c r="K8">
        <f>(graph_info[[#This Row],[oneway_edges_number]]+2*graph_info[[#This Row],[twoway_edges_number]])/(graph_info[[#This Row],[nodes_number]]*(graph_info[[#This Row],[nodes_number]]-1))</f>
        <v>1.1116330045404729E-3</v>
      </c>
    </row>
    <row r="9" spans="1:11" x14ac:dyDescent="0.3">
      <c r="A9" t="s">
        <v>40</v>
      </c>
      <c r="B9">
        <v>453</v>
      </c>
      <c r="C9">
        <v>560</v>
      </c>
      <c r="D9">
        <v>64</v>
      </c>
      <c r="E9">
        <v>496</v>
      </c>
      <c r="F9">
        <v>294</v>
      </c>
      <c r="G9">
        <v>266</v>
      </c>
      <c r="H9">
        <v>80</v>
      </c>
      <c r="I9">
        <v>5</v>
      </c>
      <c r="J9" t="s">
        <v>41</v>
      </c>
      <c r="K9">
        <f>(graph_info[[#This Row],[oneway_edges_number]]+2*graph_info[[#This Row],[twoway_edges_number]])/(graph_info[[#This Row],[nodes_number]]*(graph_info[[#This Row],[nodes_number]]-1))</f>
        <v>5.1573580261384281E-3</v>
      </c>
    </row>
    <row r="10" spans="1:11" x14ac:dyDescent="0.3">
      <c r="A10" t="s">
        <v>42</v>
      </c>
      <c r="B10">
        <v>609</v>
      </c>
      <c r="C10">
        <v>753</v>
      </c>
      <c r="D10">
        <v>62</v>
      </c>
      <c r="E10">
        <v>691</v>
      </c>
      <c r="F10">
        <v>604</v>
      </c>
      <c r="G10">
        <v>149</v>
      </c>
      <c r="H10">
        <v>80</v>
      </c>
      <c r="I10">
        <v>30</v>
      </c>
      <c r="J10" t="s">
        <v>43</v>
      </c>
      <c r="K10">
        <f>(graph_info[[#This Row],[oneway_edges_number]]+2*graph_info[[#This Row],[twoway_edges_number]])/(graph_info[[#This Row],[nodes_number]]*(graph_info[[#This Row],[nodes_number]]-1))</f>
        <v>3.8998357963875205E-3</v>
      </c>
    </row>
    <row r="11" spans="1:11" x14ac:dyDescent="0.3">
      <c r="A11" t="s">
        <v>44</v>
      </c>
      <c r="B11">
        <v>697</v>
      </c>
      <c r="C11">
        <v>855</v>
      </c>
      <c r="D11">
        <v>68</v>
      </c>
      <c r="E11">
        <v>787</v>
      </c>
      <c r="F11">
        <v>599</v>
      </c>
      <c r="G11">
        <v>256</v>
      </c>
      <c r="H11">
        <v>90</v>
      </c>
      <c r="I11">
        <v>20</v>
      </c>
      <c r="J11" t="s">
        <v>45</v>
      </c>
      <c r="K11">
        <f>(graph_info[[#This Row],[oneway_edges_number]]+2*graph_info[[#This Row],[twoway_edges_number]])/(graph_info[[#This Row],[nodes_number]]*(graph_info[[#This Row],[nodes_number]]-1))</f>
        <v>3.3847853691518662E-3</v>
      </c>
    </row>
    <row r="12" spans="1:11" x14ac:dyDescent="0.3">
      <c r="A12" t="s">
        <v>46</v>
      </c>
      <c r="B12">
        <v>156</v>
      </c>
      <c r="C12">
        <v>183</v>
      </c>
      <c r="D12">
        <v>21</v>
      </c>
      <c r="E12">
        <v>162</v>
      </c>
      <c r="F12">
        <v>178</v>
      </c>
      <c r="G12">
        <v>5</v>
      </c>
      <c r="H12">
        <v>50</v>
      </c>
      <c r="I12">
        <v>50</v>
      </c>
      <c r="J12" t="s">
        <v>47</v>
      </c>
      <c r="K12">
        <f>(graph_info[[#This Row],[oneway_edges_number]]+2*graph_info[[#This Row],[twoway_edges_number]])/(graph_info[[#This Row],[nodes_number]]*(graph_info[[#This Row],[nodes_number]]-1))</f>
        <v>1.4267990074441687E-2</v>
      </c>
    </row>
    <row r="13" spans="1:11" x14ac:dyDescent="0.3">
      <c r="A13" t="s">
        <v>48</v>
      </c>
      <c r="B13">
        <v>294</v>
      </c>
      <c r="C13">
        <v>360</v>
      </c>
      <c r="D13">
        <v>32</v>
      </c>
      <c r="E13">
        <v>328</v>
      </c>
      <c r="F13">
        <v>347</v>
      </c>
      <c r="G13">
        <v>13</v>
      </c>
      <c r="H13">
        <v>80</v>
      </c>
      <c r="I13">
        <v>40</v>
      </c>
      <c r="J13" t="s">
        <v>49</v>
      </c>
      <c r="K13">
        <f>(graph_info[[#This Row],[oneway_edges_number]]+2*graph_info[[#This Row],[twoway_edges_number]])/(graph_info[[#This Row],[nodes_number]]*(graph_info[[#This Row],[nodes_number]]-1))</f>
        <v>7.9868124724292444E-3</v>
      </c>
    </row>
    <row r="14" spans="1:11" x14ac:dyDescent="0.3">
      <c r="A14" t="s">
        <v>50</v>
      </c>
      <c r="B14">
        <v>41784</v>
      </c>
      <c r="C14">
        <v>53615</v>
      </c>
      <c r="D14">
        <v>14434</v>
      </c>
      <c r="E14">
        <v>39181</v>
      </c>
      <c r="F14">
        <v>41522</v>
      </c>
      <c r="G14">
        <v>12093</v>
      </c>
      <c r="H14">
        <v>90</v>
      </c>
      <c r="I14">
        <v>10</v>
      </c>
      <c r="J14" t="s">
        <v>51</v>
      </c>
      <c r="K14">
        <f>(graph_info[[#This Row],[oneway_edges_number]]+2*graph_info[[#This Row],[twoway_edges_number]])/(graph_info[[#This Row],[nodes_number]]*(graph_info[[#This Row],[nodes_number]]-1))</f>
        <v>5.3152001679089121E-5</v>
      </c>
    </row>
    <row r="15" spans="1:11" x14ac:dyDescent="0.3">
      <c r="A15" t="s">
        <v>52</v>
      </c>
      <c r="B15">
        <v>8014</v>
      </c>
      <c r="C15">
        <v>10141</v>
      </c>
      <c r="D15">
        <v>2030</v>
      </c>
      <c r="E15">
        <v>8111</v>
      </c>
      <c r="F15">
        <v>4474</v>
      </c>
      <c r="G15">
        <v>5667</v>
      </c>
      <c r="H15">
        <v>90</v>
      </c>
      <c r="I15">
        <v>5</v>
      </c>
      <c r="J15" t="s">
        <v>53</v>
      </c>
      <c r="K15">
        <f>(graph_info[[#This Row],[oneway_edges_number]]+2*graph_info[[#This Row],[twoway_edges_number]])/(graph_info[[#This Row],[nodes_number]]*(graph_info[[#This Row],[nodes_number]]-1))</f>
        <v>2.8422742417168309E-4</v>
      </c>
    </row>
    <row r="16" spans="1:11" x14ac:dyDescent="0.3">
      <c r="A16" t="s">
        <v>54</v>
      </c>
      <c r="B16">
        <v>21941</v>
      </c>
      <c r="C16">
        <v>28289</v>
      </c>
      <c r="D16">
        <v>5931</v>
      </c>
      <c r="E16">
        <v>22358</v>
      </c>
      <c r="F16">
        <v>23329</v>
      </c>
      <c r="G16">
        <v>4960</v>
      </c>
      <c r="H16">
        <v>130</v>
      </c>
      <c r="I16">
        <v>10</v>
      </c>
      <c r="J16" t="s">
        <v>55</v>
      </c>
      <c r="K16">
        <f>(graph_info[[#This Row],[oneway_edges_number]]+2*graph_info[[#This Row],[twoway_edges_number]])/(graph_info[[#This Row],[nodes_number]]*(graph_info[[#This Row],[nodes_number]]-1))</f>
        <v>1.052108877221364E-4</v>
      </c>
    </row>
    <row r="17" spans="1:11" x14ac:dyDescent="0.3">
      <c r="A17" t="s">
        <v>56</v>
      </c>
      <c r="B17">
        <v>9409</v>
      </c>
      <c r="C17">
        <v>12015</v>
      </c>
      <c r="D17">
        <v>4458</v>
      </c>
      <c r="E17">
        <v>7557</v>
      </c>
      <c r="F17">
        <v>6041</v>
      </c>
      <c r="G17">
        <v>5974</v>
      </c>
      <c r="H17">
        <v>90</v>
      </c>
      <c r="I17">
        <v>6</v>
      </c>
      <c r="J17" t="s">
        <v>57</v>
      </c>
      <c r="K17">
        <f>(graph_info[[#This Row],[oneway_edges_number]]+2*graph_info[[#This Row],[twoway_edges_number]])/(graph_info[[#This Row],[nodes_number]]*(graph_info[[#This Row],[nodes_number]]-1))</f>
        <v>2.2110289540409639E-4</v>
      </c>
    </row>
    <row r="18" spans="1:11" x14ac:dyDescent="0.3">
      <c r="A18" t="s">
        <v>58</v>
      </c>
      <c r="B18">
        <v>1396</v>
      </c>
      <c r="C18">
        <v>1820</v>
      </c>
      <c r="D18">
        <v>336</v>
      </c>
      <c r="E18">
        <v>1484</v>
      </c>
      <c r="F18">
        <v>1768</v>
      </c>
      <c r="G18">
        <v>52</v>
      </c>
      <c r="H18">
        <v>80</v>
      </c>
      <c r="I18">
        <v>30</v>
      </c>
      <c r="J18" t="s">
        <v>59</v>
      </c>
      <c r="K18">
        <f>(graph_info[[#This Row],[oneway_edges_number]]+2*graph_info[[#This Row],[twoway_edges_number]])/(graph_info[[#This Row],[nodes_number]]*(graph_info[[#This Row],[nodes_number]]-1))</f>
        <v>1.6966037115773689E-3</v>
      </c>
    </row>
    <row r="19" spans="1:11" x14ac:dyDescent="0.3">
      <c r="A19" t="s">
        <v>60</v>
      </c>
      <c r="B19">
        <v>901</v>
      </c>
      <c r="C19">
        <v>1148</v>
      </c>
      <c r="D19">
        <v>144</v>
      </c>
      <c r="E19">
        <v>1004</v>
      </c>
      <c r="F19">
        <v>1063</v>
      </c>
      <c r="G19">
        <v>85</v>
      </c>
      <c r="H19">
        <v>90</v>
      </c>
      <c r="I19">
        <v>30</v>
      </c>
      <c r="J19" t="s">
        <v>61</v>
      </c>
      <c r="K19">
        <f>(graph_info[[#This Row],[oneway_edges_number]]+2*graph_info[[#This Row],[twoway_edges_number]])/(graph_info[[#This Row],[nodes_number]]*(graph_info[[#This Row],[nodes_number]]-1))</f>
        <v>2.6538414107781477E-3</v>
      </c>
    </row>
    <row r="20" spans="1:11" x14ac:dyDescent="0.3">
      <c r="A20" t="s">
        <v>62</v>
      </c>
      <c r="B20">
        <v>15582</v>
      </c>
      <c r="C20">
        <v>19956</v>
      </c>
      <c r="D20">
        <v>5278</v>
      </c>
      <c r="E20">
        <v>14678</v>
      </c>
      <c r="F20">
        <v>10890</v>
      </c>
      <c r="G20">
        <v>9066</v>
      </c>
      <c r="H20">
        <v>130</v>
      </c>
      <c r="I20">
        <v>5</v>
      </c>
      <c r="J20" t="s">
        <v>63</v>
      </c>
      <c r="K20">
        <f>(graph_info[[#This Row],[oneway_edges_number]]+2*graph_info[[#This Row],[twoway_edges_number]])/(graph_info[[#This Row],[nodes_number]]*(graph_info[[#This Row],[nodes_number]]-1))</f>
        <v>1.4265405626886566E-4</v>
      </c>
    </row>
    <row r="21" spans="1:11" x14ac:dyDescent="0.3">
      <c r="A21" t="s">
        <v>64</v>
      </c>
      <c r="B21">
        <v>11543</v>
      </c>
      <c r="C21">
        <v>15349</v>
      </c>
      <c r="D21">
        <v>3933</v>
      </c>
      <c r="E21">
        <v>11416</v>
      </c>
      <c r="F21">
        <v>10358</v>
      </c>
      <c r="G21">
        <v>4991</v>
      </c>
      <c r="H21">
        <v>90</v>
      </c>
      <c r="I21">
        <v>5</v>
      </c>
      <c r="J21" t="s">
        <v>65</v>
      </c>
      <c r="K21">
        <f>(graph_info[[#This Row],[oneway_edges_number]]+2*graph_info[[#This Row],[twoway_edges_number]])/(graph_info[[#This Row],[nodes_number]]*(graph_info[[#This Row],[nodes_number]]-1))</f>
        <v>2.0089423868949673E-4</v>
      </c>
    </row>
    <row r="22" spans="1:11" x14ac:dyDescent="0.3">
      <c r="A22" t="s">
        <v>66</v>
      </c>
      <c r="B22">
        <v>2632</v>
      </c>
      <c r="C22">
        <v>3416</v>
      </c>
      <c r="D22">
        <v>611</v>
      </c>
      <c r="E22">
        <v>2805</v>
      </c>
      <c r="F22">
        <v>3012</v>
      </c>
      <c r="G22">
        <v>404</v>
      </c>
      <c r="H22">
        <v>110</v>
      </c>
      <c r="I22">
        <v>20</v>
      </c>
      <c r="J22" t="s">
        <v>67</v>
      </c>
      <c r="K22">
        <f>(graph_info[[#This Row],[oneway_edges_number]]+2*graph_info[[#This Row],[twoway_edges_number]])/(graph_info[[#This Row],[nodes_number]]*(graph_info[[#This Row],[nodes_number]]-1))</f>
        <v>8.9836633360251112E-4</v>
      </c>
    </row>
    <row r="23" spans="1:11" x14ac:dyDescent="0.3">
      <c r="A23" t="s">
        <v>68</v>
      </c>
      <c r="B23">
        <v>1930</v>
      </c>
      <c r="C23">
        <v>2345</v>
      </c>
      <c r="D23">
        <v>459</v>
      </c>
      <c r="E23">
        <v>1886</v>
      </c>
      <c r="F23">
        <v>1796</v>
      </c>
      <c r="G23">
        <v>549</v>
      </c>
      <c r="H23">
        <v>90</v>
      </c>
      <c r="I23">
        <v>20</v>
      </c>
      <c r="J23" t="s">
        <v>69</v>
      </c>
      <c r="K23">
        <f>(graph_info[[#This Row],[oneway_edges_number]]+2*graph_info[[#This Row],[twoway_edges_number]])/(graph_info[[#This Row],[nodes_number]]*(graph_info[[#This Row],[nodes_number]]-1))</f>
        <v>1.1364582577888084E-3</v>
      </c>
    </row>
    <row r="24" spans="1:11" x14ac:dyDescent="0.3">
      <c r="A24" t="s">
        <v>70</v>
      </c>
      <c r="B24">
        <v>487</v>
      </c>
      <c r="C24">
        <v>630</v>
      </c>
      <c r="D24">
        <v>154</v>
      </c>
      <c r="E24">
        <v>476</v>
      </c>
      <c r="F24">
        <v>547</v>
      </c>
      <c r="G24">
        <v>83</v>
      </c>
      <c r="H24">
        <v>130</v>
      </c>
      <c r="I24">
        <v>0</v>
      </c>
      <c r="J24" t="s">
        <v>71</v>
      </c>
      <c r="K24">
        <f>(graph_info[[#This Row],[oneway_edges_number]]+2*graph_info[[#This Row],[twoway_edges_number]])/(graph_info[[#This Row],[nodes_number]]*(graph_info[[#This Row],[nodes_number]]-1))</f>
        <v>4.6729366829754695E-3</v>
      </c>
    </row>
    <row r="25" spans="1:11" x14ac:dyDescent="0.3">
      <c r="A25" t="s">
        <v>72</v>
      </c>
      <c r="B25">
        <v>1194</v>
      </c>
      <c r="C25">
        <v>1574</v>
      </c>
      <c r="D25">
        <v>385</v>
      </c>
      <c r="E25">
        <v>1189</v>
      </c>
      <c r="F25">
        <v>1238</v>
      </c>
      <c r="G25">
        <v>336</v>
      </c>
      <c r="H25">
        <v>110</v>
      </c>
      <c r="I25">
        <v>20</v>
      </c>
      <c r="J25" t="s">
        <v>73</v>
      </c>
      <c r="K25">
        <f>(graph_info[[#This Row],[oneway_edges_number]]+2*graph_info[[#This Row],[twoway_edges_number]])/(graph_info[[#This Row],[nodes_number]]*(graph_info[[#This Row],[nodes_number]]-1))</f>
        <v>1.9397069168137417E-3</v>
      </c>
    </row>
    <row r="26" spans="1:11" x14ac:dyDescent="0.3">
      <c r="A26" t="s">
        <v>74</v>
      </c>
      <c r="B26">
        <v>1796</v>
      </c>
      <c r="C26">
        <v>2260</v>
      </c>
      <c r="D26">
        <v>335</v>
      </c>
      <c r="E26">
        <v>1925</v>
      </c>
      <c r="F26">
        <v>1659</v>
      </c>
      <c r="G26">
        <v>601</v>
      </c>
      <c r="H26">
        <v>110</v>
      </c>
      <c r="I26">
        <v>20</v>
      </c>
      <c r="J26" t="s">
        <v>75</v>
      </c>
      <c r="K26">
        <f>(graph_info[[#This Row],[oneway_edges_number]]+2*graph_info[[#This Row],[twoway_edges_number]])/(graph_info[[#This Row],[nodes_number]]*(graph_info[[#This Row],[nodes_number]]-1))</f>
        <v>1.2981494004007668E-3</v>
      </c>
    </row>
    <row r="27" spans="1:11" x14ac:dyDescent="0.3">
      <c r="A27" t="s">
        <v>76</v>
      </c>
      <c r="B27">
        <v>1194</v>
      </c>
      <c r="C27">
        <v>1487</v>
      </c>
      <c r="D27">
        <v>292</v>
      </c>
      <c r="E27">
        <v>1195</v>
      </c>
      <c r="F27">
        <v>1173</v>
      </c>
      <c r="G27">
        <v>314</v>
      </c>
      <c r="H27">
        <v>110</v>
      </c>
      <c r="I27">
        <v>15</v>
      </c>
      <c r="J27" t="s">
        <v>77</v>
      </c>
      <c r="K27">
        <f>(graph_info[[#This Row],[oneway_edges_number]]+2*graph_info[[#This Row],[twoway_edges_number]])/(graph_info[[#This Row],[nodes_number]]*(graph_info[[#This Row],[nodes_number]]-1))</f>
        <v>1.8828425446595931E-3</v>
      </c>
    </row>
    <row r="28" spans="1:11" x14ac:dyDescent="0.3">
      <c r="A28" t="s">
        <v>78</v>
      </c>
      <c r="B28">
        <v>234</v>
      </c>
      <c r="C28">
        <v>272</v>
      </c>
      <c r="D28">
        <v>49</v>
      </c>
      <c r="E28">
        <v>223</v>
      </c>
      <c r="F28">
        <v>236</v>
      </c>
      <c r="G28">
        <v>36</v>
      </c>
      <c r="H28">
        <v>80</v>
      </c>
      <c r="I28">
        <v>30</v>
      </c>
      <c r="J28" t="s">
        <v>79</v>
      </c>
      <c r="K28">
        <f>(graph_info[[#This Row],[oneway_edges_number]]+2*graph_info[[#This Row],[twoway_edges_number]])/(graph_info[[#This Row],[nodes_number]]*(graph_info[[#This Row],[nodes_number]]-1))</f>
        <v>9.0789039286893365E-3</v>
      </c>
    </row>
    <row r="29" spans="1:11" x14ac:dyDescent="0.3">
      <c r="A29" t="s">
        <v>80</v>
      </c>
      <c r="B29">
        <v>10585</v>
      </c>
      <c r="C29">
        <v>13233</v>
      </c>
      <c r="D29">
        <v>2598</v>
      </c>
      <c r="E29">
        <v>10635</v>
      </c>
      <c r="F29">
        <v>7364</v>
      </c>
      <c r="G29">
        <v>5869</v>
      </c>
      <c r="H29">
        <v>110</v>
      </c>
      <c r="I29">
        <v>10</v>
      </c>
      <c r="J29" t="s">
        <v>81</v>
      </c>
      <c r="K29">
        <f>(graph_info[[#This Row],[oneway_edges_number]]+2*graph_info[[#This Row],[twoway_edges_number]])/(graph_info[[#This Row],[nodes_number]]*(graph_info[[#This Row],[nodes_number]]-1))</f>
        <v>2.1304695709176442E-4</v>
      </c>
    </row>
    <row r="30" spans="1:11" x14ac:dyDescent="0.3">
      <c r="A30" t="s">
        <v>82</v>
      </c>
      <c r="B30">
        <v>1606</v>
      </c>
      <c r="C30">
        <v>2041</v>
      </c>
      <c r="D30">
        <v>325</v>
      </c>
      <c r="E30">
        <v>1716</v>
      </c>
      <c r="F30">
        <v>1708</v>
      </c>
      <c r="G30">
        <v>333</v>
      </c>
      <c r="H30">
        <v>50</v>
      </c>
      <c r="I30">
        <v>20</v>
      </c>
      <c r="J30" t="s">
        <v>83</v>
      </c>
      <c r="K30">
        <f>(graph_info[[#This Row],[oneway_edges_number]]+2*graph_info[[#This Row],[twoway_edges_number]])/(graph_info[[#This Row],[nodes_number]]*(graph_info[[#This Row],[nodes_number]]-1))</f>
        <v>1.457540453827741E-3</v>
      </c>
    </row>
    <row r="31" spans="1:11" x14ac:dyDescent="0.3">
      <c r="A31" t="s">
        <v>84</v>
      </c>
      <c r="B31">
        <v>3159</v>
      </c>
      <c r="C31">
        <v>4191</v>
      </c>
      <c r="D31">
        <v>862</v>
      </c>
      <c r="E31">
        <v>3329</v>
      </c>
      <c r="F31">
        <v>1816</v>
      </c>
      <c r="G31">
        <v>2375</v>
      </c>
      <c r="H31">
        <v>70</v>
      </c>
      <c r="I31">
        <v>6</v>
      </c>
      <c r="J31" t="s">
        <v>85</v>
      </c>
      <c r="K31">
        <f>(graph_info[[#This Row],[oneway_edges_number]]+2*graph_info[[#This Row],[twoway_edges_number]])/(graph_info[[#This Row],[nodes_number]]*(graph_info[[#This Row],[nodes_number]]-1))</f>
        <v>7.5379992345723113E-4</v>
      </c>
    </row>
    <row r="32" spans="1:11" x14ac:dyDescent="0.3">
      <c r="A32" t="s">
        <v>86</v>
      </c>
      <c r="B32">
        <v>2856</v>
      </c>
      <c r="C32">
        <v>3658</v>
      </c>
      <c r="D32">
        <v>779</v>
      </c>
      <c r="E32">
        <v>2879</v>
      </c>
      <c r="F32">
        <v>2501</v>
      </c>
      <c r="G32">
        <v>1157</v>
      </c>
      <c r="H32">
        <v>90</v>
      </c>
      <c r="I32">
        <v>10</v>
      </c>
      <c r="J32" t="s">
        <v>87</v>
      </c>
      <c r="K32">
        <f>(graph_info[[#This Row],[oneway_edges_number]]+2*graph_info[[#This Row],[twoway_edges_number]])/(graph_info[[#This Row],[nodes_number]]*(graph_info[[#This Row],[nodes_number]]-1))</f>
        <v>8.0170421934097635E-4</v>
      </c>
    </row>
    <row r="33" spans="1:11" x14ac:dyDescent="0.3">
      <c r="A33" t="s">
        <v>88</v>
      </c>
      <c r="B33">
        <v>29737</v>
      </c>
      <c r="C33">
        <v>36350</v>
      </c>
      <c r="D33">
        <v>11076</v>
      </c>
      <c r="E33">
        <v>25274</v>
      </c>
      <c r="F33">
        <v>22231</v>
      </c>
      <c r="G33">
        <v>14119</v>
      </c>
      <c r="H33">
        <v>90</v>
      </c>
      <c r="I33">
        <v>5</v>
      </c>
      <c r="J33" t="s">
        <v>89</v>
      </c>
      <c r="K33">
        <f>(graph_info[[#This Row],[oneway_edges_number]]+2*graph_info[[#This Row],[twoway_edges_number]])/(graph_info[[#This Row],[nodes_number]]*(graph_info[[#This Row],[nodes_number]]-1))</f>
        <v>6.9689954972400003E-5</v>
      </c>
    </row>
    <row r="34" spans="1:11" x14ac:dyDescent="0.3">
      <c r="A34" t="s">
        <v>90</v>
      </c>
      <c r="B34">
        <v>712</v>
      </c>
      <c r="C34">
        <v>903</v>
      </c>
      <c r="D34">
        <v>169</v>
      </c>
      <c r="E34">
        <v>734</v>
      </c>
      <c r="F34">
        <v>846</v>
      </c>
      <c r="G34">
        <v>57</v>
      </c>
      <c r="H34">
        <v>80</v>
      </c>
      <c r="I34">
        <v>30</v>
      </c>
      <c r="J34" t="s">
        <v>91</v>
      </c>
      <c r="K34">
        <f>(graph_info[[#This Row],[oneway_edges_number]]+2*graph_info[[#This Row],[twoway_edges_number]])/(graph_info[[#This Row],[nodes_number]]*(graph_info[[#This Row],[nodes_number]]-1))</f>
        <v>3.2336952227437223E-3</v>
      </c>
    </row>
    <row r="35" spans="1:11" x14ac:dyDescent="0.3">
      <c r="A35" t="s">
        <v>92</v>
      </c>
      <c r="B35">
        <v>3131</v>
      </c>
      <c r="C35">
        <v>4069</v>
      </c>
      <c r="D35">
        <v>1006</v>
      </c>
      <c r="E35">
        <v>3063</v>
      </c>
      <c r="F35">
        <v>3686</v>
      </c>
      <c r="G35">
        <v>383</v>
      </c>
      <c r="H35">
        <v>50</v>
      </c>
      <c r="I35">
        <v>10</v>
      </c>
      <c r="J35" t="s">
        <v>93</v>
      </c>
      <c r="K35">
        <f>(graph_info[[#This Row],[oneway_edges_number]]+2*graph_info[[#This Row],[twoway_edges_number]])/(graph_info[[#This Row],[nodes_number]]*(graph_info[[#This Row],[nodes_number]]-1))</f>
        <v>7.2775287422589526E-4</v>
      </c>
    </row>
    <row r="36" spans="1:11" x14ac:dyDescent="0.3">
      <c r="A36" t="s">
        <v>94</v>
      </c>
      <c r="B36">
        <v>1140</v>
      </c>
      <c r="C36">
        <v>1521</v>
      </c>
      <c r="D36">
        <v>224</v>
      </c>
      <c r="E36">
        <v>1297</v>
      </c>
      <c r="F36">
        <v>1288</v>
      </c>
      <c r="G36">
        <v>233</v>
      </c>
      <c r="H36">
        <v>90</v>
      </c>
      <c r="I36">
        <v>10</v>
      </c>
      <c r="J36" t="s">
        <v>95</v>
      </c>
      <c r="K36">
        <f>(graph_info[[#This Row],[oneway_edges_number]]+2*graph_info[[#This Row],[twoway_edges_number]])/(graph_info[[#This Row],[nodes_number]]*(graph_info[[#This Row],[nodes_number]]-1))</f>
        <v>2.1702632349090462E-3</v>
      </c>
    </row>
    <row r="37" spans="1:11" x14ac:dyDescent="0.3">
      <c r="A37" t="s">
        <v>96</v>
      </c>
      <c r="B37">
        <v>8551</v>
      </c>
      <c r="C37">
        <v>10769</v>
      </c>
      <c r="D37">
        <v>3318</v>
      </c>
      <c r="E37">
        <v>7451</v>
      </c>
      <c r="F37">
        <v>3761</v>
      </c>
      <c r="G37">
        <v>7008</v>
      </c>
      <c r="H37">
        <v>90</v>
      </c>
      <c r="I37">
        <v>10</v>
      </c>
      <c r="J37" t="s">
        <v>97</v>
      </c>
      <c r="K37">
        <f>(graph_info[[#This Row],[oneway_edges_number]]+2*graph_info[[#This Row],[twoway_edges_number]])/(graph_info[[#This Row],[nodes_number]]*(graph_info[[#This Row],[nodes_number]]-1))</f>
        <v>2.4920993474994543E-4</v>
      </c>
    </row>
    <row r="38" spans="1:11" x14ac:dyDescent="0.3">
      <c r="A38" t="s">
        <v>98</v>
      </c>
      <c r="B38">
        <v>1273</v>
      </c>
      <c r="C38">
        <v>1561</v>
      </c>
      <c r="D38">
        <v>328</v>
      </c>
      <c r="E38">
        <v>1233</v>
      </c>
      <c r="F38">
        <v>344</v>
      </c>
      <c r="G38">
        <v>1217</v>
      </c>
      <c r="H38">
        <v>30</v>
      </c>
      <c r="I38">
        <v>10</v>
      </c>
      <c r="J38" t="s">
        <v>99</v>
      </c>
      <c r="K38">
        <f>(graph_info[[#This Row],[oneway_edges_number]]+2*graph_info[[#This Row],[twoway_edges_number]])/(graph_info[[#This Row],[nodes_number]]*(graph_info[[#This Row],[nodes_number]]-1))</f>
        <v>1.7254838024376626E-3</v>
      </c>
    </row>
    <row r="39" spans="1:11" x14ac:dyDescent="0.3">
      <c r="A39" t="s">
        <v>100</v>
      </c>
      <c r="B39">
        <v>21146</v>
      </c>
      <c r="C39">
        <v>27699</v>
      </c>
      <c r="D39">
        <v>5873</v>
      </c>
      <c r="E39">
        <v>21826</v>
      </c>
      <c r="F39">
        <v>19339</v>
      </c>
      <c r="G39">
        <v>8360</v>
      </c>
      <c r="H39">
        <v>110</v>
      </c>
      <c r="I39">
        <v>5</v>
      </c>
      <c r="J39" t="s">
        <v>101</v>
      </c>
      <c r="K39">
        <f>(graph_info[[#This Row],[oneway_edges_number]]+2*graph_info[[#This Row],[twoway_edges_number]])/(graph_info[[#This Row],[nodes_number]]*(graph_info[[#This Row],[nodes_number]]-1))</f>
        <v>1.1076143324690773E-4</v>
      </c>
    </row>
    <row r="40" spans="1:11" x14ac:dyDescent="0.3">
      <c r="A40" t="s">
        <v>102</v>
      </c>
      <c r="B40">
        <v>12554</v>
      </c>
      <c r="C40">
        <v>16373</v>
      </c>
      <c r="D40">
        <v>4550</v>
      </c>
      <c r="E40">
        <v>11823</v>
      </c>
      <c r="F40">
        <v>13498</v>
      </c>
      <c r="G40">
        <v>2875</v>
      </c>
      <c r="H40">
        <v>130</v>
      </c>
      <c r="I40">
        <v>10</v>
      </c>
      <c r="J40" t="s">
        <v>103</v>
      </c>
      <c r="K40">
        <f>(graph_info[[#This Row],[oneway_edges_number]]+2*graph_info[[#This Row],[twoway_edges_number]])/(graph_info[[#This Row],[nodes_number]]*(graph_info[[#This Row],[nodes_number]]-1))</f>
        <v>1.7891957123621557E-4</v>
      </c>
    </row>
    <row r="41" spans="1:11" x14ac:dyDescent="0.3">
      <c r="A41" t="s">
        <v>104</v>
      </c>
      <c r="B41">
        <v>1508</v>
      </c>
      <c r="C41">
        <v>1948</v>
      </c>
      <c r="D41">
        <v>356</v>
      </c>
      <c r="E41">
        <v>1592</v>
      </c>
      <c r="F41">
        <v>1694</v>
      </c>
      <c r="G41">
        <v>254</v>
      </c>
      <c r="H41">
        <v>80</v>
      </c>
      <c r="I41">
        <v>10</v>
      </c>
      <c r="J41" t="s">
        <v>105</v>
      </c>
      <c r="K41">
        <f>(graph_info[[#This Row],[oneway_edges_number]]+2*graph_info[[#This Row],[twoway_edges_number]])/(graph_info[[#This Row],[nodes_number]]*(graph_info[[#This Row],[nodes_number]]-1))</f>
        <v>1.557717389582479E-3</v>
      </c>
    </row>
    <row r="42" spans="1:11" x14ac:dyDescent="0.3">
      <c r="A42" t="s">
        <v>106</v>
      </c>
      <c r="B42">
        <v>17653</v>
      </c>
      <c r="C42">
        <v>22083</v>
      </c>
      <c r="D42">
        <v>4591</v>
      </c>
      <c r="E42">
        <v>17492</v>
      </c>
      <c r="F42">
        <v>16229</v>
      </c>
      <c r="G42">
        <v>5854</v>
      </c>
      <c r="H42">
        <v>130</v>
      </c>
      <c r="I42">
        <v>10</v>
      </c>
      <c r="J42" t="s">
        <v>107</v>
      </c>
      <c r="K42">
        <f>(graph_info[[#This Row],[oneway_edges_number]]+2*graph_info[[#This Row],[twoway_edges_number]])/(graph_info[[#This Row],[nodes_number]]*(graph_info[[#This Row],[nodes_number]]-1))</f>
        <v>1.270013927247107E-4</v>
      </c>
    </row>
    <row r="43" spans="1:11" x14ac:dyDescent="0.3">
      <c r="A43" t="s">
        <v>108</v>
      </c>
      <c r="B43">
        <v>8108</v>
      </c>
      <c r="C43">
        <v>10301</v>
      </c>
      <c r="D43">
        <v>3370</v>
      </c>
      <c r="E43">
        <v>6931</v>
      </c>
      <c r="F43">
        <v>8406</v>
      </c>
      <c r="G43">
        <v>1895</v>
      </c>
      <c r="H43">
        <v>90</v>
      </c>
      <c r="I43">
        <v>10</v>
      </c>
      <c r="J43" t="s">
        <v>109</v>
      </c>
      <c r="K43">
        <f>(graph_info[[#This Row],[oneway_edges_number]]+2*graph_info[[#This Row],[twoway_edges_number]])/(graph_info[[#This Row],[nodes_number]]*(graph_info[[#This Row],[nodes_number]]-1))</f>
        <v>2.6215718976742313E-4</v>
      </c>
    </row>
    <row r="44" spans="1:11" x14ac:dyDescent="0.3">
      <c r="A44" t="s">
        <v>110</v>
      </c>
      <c r="B44">
        <v>39216</v>
      </c>
      <c r="C44">
        <v>47961</v>
      </c>
      <c r="D44">
        <v>22832</v>
      </c>
      <c r="E44">
        <v>25129</v>
      </c>
      <c r="F44">
        <v>23286</v>
      </c>
      <c r="G44">
        <v>24675</v>
      </c>
      <c r="H44">
        <v>90</v>
      </c>
      <c r="I44">
        <v>5</v>
      </c>
      <c r="J44" t="s">
        <v>111</v>
      </c>
      <c r="K44">
        <f>(graph_info[[#This Row],[oneway_edges_number]]+2*graph_info[[#This Row],[twoway_edges_number]])/(graph_info[[#This Row],[nodes_number]]*(graph_info[[#This Row],[nodes_number]]-1))</f>
        <v>4.7527224015281959E-5</v>
      </c>
    </row>
    <row r="45" spans="1:11" x14ac:dyDescent="0.3">
      <c r="A45" t="s">
        <v>112</v>
      </c>
      <c r="B45">
        <v>15316</v>
      </c>
      <c r="C45">
        <v>19668</v>
      </c>
      <c r="D45">
        <v>3688</v>
      </c>
      <c r="E45">
        <v>15980</v>
      </c>
      <c r="F45">
        <v>15117</v>
      </c>
      <c r="G45">
        <v>4551</v>
      </c>
      <c r="H45">
        <v>130</v>
      </c>
      <c r="I45">
        <v>10</v>
      </c>
      <c r="J45" t="s">
        <v>113</v>
      </c>
      <c r="K45">
        <f>(graph_info[[#This Row],[oneway_edges_number]]+2*graph_info[[#This Row],[twoway_edges_number]])/(graph_info[[#This Row],[nodes_number]]*(graph_info[[#This Row],[nodes_number]]-1))</f>
        <v>1.5197523035664299E-4</v>
      </c>
    </row>
    <row r="46" spans="1:11" x14ac:dyDescent="0.3">
      <c r="A46" t="s">
        <v>114</v>
      </c>
      <c r="B46">
        <v>13667</v>
      </c>
      <c r="C46">
        <v>17317</v>
      </c>
      <c r="D46">
        <v>3613</v>
      </c>
      <c r="E46">
        <v>13704</v>
      </c>
      <c r="F46">
        <v>14598</v>
      </c>
      <c r="G46">
        <v>2719</v>
      </c>
      <c r="H46">
        <v>130</v>
      </c>
      <c r="I46">
        <v>10</v>
      </c>
      <c r="J46" t="s">
        <v>115</v>
      </c>
      <c r="K46">
        <f>(graph_info[[#This Row],[oneway_edges_number]]+2*graph_info[[#This Row],[twoway_edges_number]])/(graph_info[[#This Row],[nodes_number]]*(graph_info[[#This Row],[nodes_number]]-1))</f>
        <v>1.6608911956340295E-4</v>
      </c>
    </row>
    <row r="47" spans="1:11" x14ac:dyDescent="0.3">
      <c r="A47" t="s">
        <v>116</v>
      </c>
      <c r="B47">
        <v>20026</v>
      </c>
      <c r="C47">
        <v>24193</v>
      </c>
      <c r="D47">
        <v>6412</v>
      </c>
      <c r="E47">
        <v>17781</v>
      </c>
      <c r="F47">
        <v>14921</v>
      </c>
      <c r="G47">
        <v>9272</v>
      </c>
      <c r="H47">
        <v>90</v>
      </c>
      <c r="I47">
        <v>10</v>
      </c>
      <c r="J47" t="s">
        <v>117</v>
      </c>
      <c r="K47">
        <f>(graph_info[[#This Row],[oneway_edges_number]]+2*graph_info[[#This Row],[twoway_edges_number]])/(graph_info[[#This Row],[nodes_number]]*(graph_info[[#This Row],[nodes_number]]-1))</f>
        <v>1.046679267015302E-4</v>
      </c>
    </row>
    <row r="48" spans="1:11" x14ac:dyDescent="0.3">
      <c r="A48" t="s">
        <v>118</v>
      </c>
      <c r="B48">
        <v>1066</v>
      </c>
      <c r="C48">
        <v>1323</v>
      </c>
      <c r="D48">
        <v>179</v>
      </c>
      <c r="E48">
        <v>1144</v>
      </c>
      <c r="F48">
        <v>1150</v>
      </c>
      <c r="G48">
        <v>173</v>
      </c>
      <c r="H48">
        <v>80</v>
      </c>
      <c r="I48">
        <v>20</v>
      </c>
      <c r="J48" t="s">
        <v>119</v>
      </c>
      <c r="K48">
        <f>(graph_info[[#This Row],[oneway_edges_number]]+2*graph_info[[#This Row],[twoway_edges_number]])/(graph_info[[#This Row],[nodes_number]]*(graph_info[[#This Row],[nodes_number]]-1))</f>
        <v>2.1730130627416783E-3</v>
      </c>
    </row>
    <row r="49" spans="1:11" x14ac:dyDescent="0.3">
      <c r="A49" t="s">
        <v>120</v>
      </c>
      <c r="B49">
        <v>10373</v>
      </c>
      <c r="C49">
        <v>14176</v>
      </c>
      <c r="D49">
        <v>4650</v>
      </c>
      <c r="E49">
        <v>9526</v>
      </c>
      <c r="F49">
        <v>11116</v>
      </c>
      <c r="G49">
        <v>3060</v>
      </c>
      <c r="H49">
        <v>90</v>
      </c>
      <c r="I49">
        <v>10</v>
      </c>
      <c r="J49" t="s">
        <v>121</v>
      </c>
      <c r="K49">
        <f>(graph_info[[#This Row],[oneway_edges_number]]+2*graph_info[[#This Row],[twoway_edges_number]])/(graph_info[[#This Row],[nodes_number]]*(graph_info[[#This Row],[nodes_number]]-1))</f>
        <v>2.20301831540835E-4</v>
      </c>
    </row>
    <row r="50" spans="1:11" x14ac:dyDescent="0.3">
      <c r="A50" t="s">
        <v>122</v>
      </c>
      <c r="B50">
        <v>1062</v>
      </c>
      <c r="C50">
        <v>1386</v>
      </c>
      <c r="D50">
        <v>220</v>
      </c>
      <c r="E50">
        <v>1166</v>
      </c>
      <c r="F50">
        <v>1311</v>
      </c>
      <c r="G50">
        <v>75</v>
      </c>
      <c r="H50">
        <v>80</v>
      </c>
      <c r="I50">
        <v>30</v>
      </c>
      <c r="J50" t="s">
        <v>123</v>
      </c>
      <c r="K50">
        <f>(graph_info[[#This Row],[oneway_edges_number]]+2*graph_info[[#This Row],[twoway_edges_number]])/(graph_info[[#This Row],[nodes_number]]*(graph_info[[#This Row],[nodes_number]]-1))</f>
        <v>2.2648569110972662E-3</v>
      </c>
    </row>
    <row r="51" spans="1:11" x14ac:dyDescent="0.3">
      <c r="A51" t="s">
        <v>124</v>
      </c>
      <c r="B51">
        <v>1111</v>
      </c>
      <c r="C51">
        <v>1450</v>
      </c>
      <c r="D51">
        <v>38</v>
      </c>
      <c r="E51">
        <v>1412</v>
      </c>
      <c r="F51">
        <v>1249</v>
      </c>
      <c r="G51">
        <v>201</v>
      </c>
      <c r="H51">
        <v>130</v>
      </c>
      <c r="I51">
        <v>30</v>
      </c>
      <c r="J51" t="s">
        <v>125</v>
      </c>
      <c r="K51">
        <f>(graph_info[[#This Row],[oneway_edges_number]]+2*graph_info[[#This Row],[twoway_edges_number]])/(graph_info[[#This Row],[nodes_number]]*(graph_info[[#This Row],[nodes_number]]-1))</f>
        <v>2.3207726178023206E-3</v>
      </c>
    </row>
    <row r="52" spans="1:11" x14ac:dyDescent="0.3">
      <c r="A52" t="s">
        <v>126</v>
      </c>
      <c r="B52">
        <v>2923</v>
      </c>
      <c r="C52">
        <v>3780</v>
      </c>
      <c r="D52">
        <v>297</v>
      </c>
      <c r="E52">
        <v>3483</v>
      </c>
      <c r="F52">
        <v>3147</v>
      </c>
      <c r="G52">
        <v>633</v>
      </c>
      <c r="H52">
        <v>110</v>
      </c>
      <c r="I52">
        <v>20</v>
      </c>
      <c r="J52" t="s">
        <v>127</v>
      </c>
      <c r="K52">
        <f>(graph_info[[#This Row],[oneway_edges_number]]+2*graph_info[[#This Row],[twoway_edges_number]])/(graph_info[[#This Row],[nodes_number]]*(graph_info[[#This Row],[nodes_number]]-1))</f>
        <v>8.5036821189447712E-4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02ED8-6AD0-4CCF-ACAF-62D89F62A2D9}">
  <dimension ref="A2:V16"/>
  <sheetViews>
    <sheetView zoomScale="55" zoomScaleNormal="55" workbookViewId="0">
      <selection activeCell="A4" sqref="A4"/>
    </sheetView>
  </sheetViews>
  <sheetFormatPr baseColWidth="10" defaultRowHeight="14.4" x14ac:dyDescent="0.3"/>
  <sheetData>
    <row r="2" spans="1:22" x14ac:dyDescent="0.3">
      <c r="A2" s="2"/>
    </row>
    <row r="5" spans="1:22" x14ac:dyDescent="0.3">
      <c r="B5">
        <v>0</v>
      </c>
      <c r="C5">
        <v>50</v>
      </c>
      <c r="D5">
        <v>100</v>
      </c>
      <c r="E5">
        <v>150</v>
      </c>
      <c r="F5">
        <v>200</v>
      </c>
      <c r="G5">
        <v>250</v>
      </c>
      <c r="H5">
        <v>300</v>
      </c>
      <c r="I5">
        <v>350</v>
      </c>
      <c r="J5">
        <v>400</v>
      </c>
      <c r="K5">
        <v>450</v>
      </c>
      <c r="L5">
        <v>500</v>
      </c>
      <c r="M5">
        <v>550</v>
      </c>
      <c r="N5">
        <v>600</v>
      </c>
      <c r="O5">
        <v>650</v>
      </c>
      <c r="P5">
        <v>700</v>
      </c>
      <c r="Q5">
        <v>750</v>
      </c>
      <c r="R5">
        <v>800</v>
      </c>
      <c r="S5">
        <v>850</v>
      </c>
      <c r="T5">
        <v>900</v>
      </c>
      <c r="U5">
        <v>950</v>
      </c>
      <c r="V5">
        <v>1000</v>
      </c>
    </row>
    <row r="6" spans="1:22" x14ac:dyDescent="0.3">
      <c r="A6" t="s">
        <v>2</v>
      </c>
      <c r="B6">
        <v>1065.5942779422321</v>
      </c>
      <c r="C6">
        <v>996.2026378327173</v>
      </c>
      <c r="D6">
        <v>1010.565099497696</v>
      </c>
      <c r="E6">
        <v>1033.5925591408829</v>
      </c>
      <c r="F6">
        <v>1019.918833924175</v>
      </c>
      <c r="G6">
        <v>1075.4729329992781</v>
      </c>
      <c r="H6">
        <v>1009.821679992194</v>
      </c>
      <c r="I6">
        <v>1034.469129837697</v>
      </c>
      <c r="J6">
        <v>998.76942221396359</v>
      </c>
      <c r="K6">
        <v>1071.3799252555471</v>
      </c>
      <c r="L6">
        <v>1063.9762515340669</v>
      </c>
      <c r="M6">
        <v>1052.662185215426</v>
      </c>
      <c r="N6">
        <v>1058.107582765077</v>
      </c>
      <c r="O6">
        <v>1100.040904234743</v>
      </c>
      <c r="P6">
        <v>1019.933827069525</v>
      </c>
      <c r="Q6">
        <v>1087.033817056106</v>
      </c>
      <c r="R6">
        <v>992.54836328889496</v>
      </c>
      <c r="S6">
        <v>982.6738180133633</v>
      </c>
      <c r="T6">
        <v>1098.331601291992</v>
      </c>
      <c r="U6">
        <v>968.04818024980977</v>
      </c>
      <c r="V6">
        <v>1007.5813466762399</v>
      </c>
    </row>
    <row r="7" spans="1:22" x14ac:dyDescent="0.3">
      <c r="A7" t="s">
        <v>3</v>
      </c>
      <c r="B7">
        <v>733.96719356621554</v>
      </c>
      <c r="C7">
        <v>676.96630158835831</v>
      </c>
      <c r="D7">
        <v>682.63377982253178</v>
      </c>
      <c r="E7">
        <v>726.59667870035003</v>
      </c>
      <c r="F7">
        <v>730.68448488321985</v>
      </c>
      <c r="G7">
        <v>754.15841989989292</v>
      </c>
      <c r="H7">
        <v>731.21283778346492</v>
      </c>
      <c r="I7">
        <v>717.01542072381392</v>
      </c>
      <c r="J7">
        <v>693.63170635065728</v>
      </c>
      <c r="K7">
        <v>715.43145647093229</v>
      </c>
      <c r="L7">
        <v>723.62468507717631</v>
      </c>
      <c r="M7">
        <v>713.1901500557783</v>
      </c>
      <c r="N7">
        <v>752.42841660154124</v>
      </c>
      <c r="O7">
        <v>749.5835248878783</v>
      </c>
      <c r="P7">
        <v>692.92116457489669</v>
      </c>
      <c r="Q7">
        <v>730.42524841602471</v>
      </c>
      <c r="R7">
        <v>682.52786214774972</v>
      </c>
      <c r="S7">
        <v>690.16240036996066</v>
      </c>
      <c r="T7">
        <v>745.51072950952232</v>
      </c>
      <c r="U7">
        <v>664.21691510394612</v>
      </c>
      <c r="V7">
        <v>684.93521871168127</v>
      </c>
    </row>
    <row r="8" spans="1:22" x14ac:dyDescent="0.3">
      <c r="A8" t="s">
        <v>4</v>
      </c>
      <c r="B8">
        <v>733.96719356621554</v>
      </c>
      <c r="C8">
        <v>661.47454439106502</v>
      </c>
      <c r="D8">
        <v>632.28475826104693</v>
      </c>
      <c r="E8">
        <v>645.45070233686079</v>
      </c>
      <c r="F8">
        <v>626.43409929332245</v>
      </c>
      <c r="G8">
        <v>635.02002539121293</v>
      </c>
      <c r="H8">
        <v>590.84373640153558</v>
      </c>
      <c r="I8">
        <v>560.85498725412242</v>
      </c>
      <c r="J8">
        <v>564.52916172110042</v>
      </c>
      <c r="K8">
        <v>567.56097043433465</v>
      </c>
      <c r="L8">
        <v>584.20122611124805</v>
      </c>
      <c r="M8">
        <v>557.35077857429189</v>
      </c>
      <c r="N8">
        <v>574.54280329424239</v>
      </c>
      <c r="O8">
        <v>571.64144452787036</v>
      </c>
      <c r="P8">
        <v>547.42278772440432</v>
      </c>
      <c r="Q8">
        <v>568.18694452723196</v>
      </c>
      <c r="R8">
        <v>535.19102992519856</v>
      </c>
      <c r="S8">
        <v>528.65015435330656</v>
      </c>
      <c r="T8">
        <v>551.61005227630869</v>
      </c>
      <c r="U8">
        <v>538.57223297240739</v>
      </c>
      <c r="V8">
        <v>545.7331997122667</v>
      </c>
    </row>
    <row r="9" spans="1:22" x14ac:dyDescent="0.3">
      <c r="A9" t="s">
        <v>5</v>
      </c>
      <c r="B9">
        <v>530.57488489942273</v>
      </c>
      <c r="C9">
        <v>525.65001115379312</v>
      </c>
      <c r="D9">
        <v>522.94793014772677</v>
      </c>
      <c r="E9">
        <v>544.17769265401273</v>
      </c>
      <c r="F9">
        <v>538.09777547875285</v>
      </c>
      <c r="G9">
        <v>554.13895264461678</v>
      </c>
      <c r="H9">
        <v>546.60885047139425</v>
      </c>
      <c r="I9">
        <v>518.36720497903764</v>
      </c>
      <c r="J9">
        <v>531.03616984623307</v>
      </c>
      <c r="K9">
        <v>536.27675318129366</v>
      </c>
      <c r="L9">
        <v>558.07287925522894</v>
      </c>
      <c r="M9">
        <v>537.25241152858496</v>
      </c>
      <c r="N9">
        <v>562.07287267087349</v>
      </c>
      <c r="O9">
        <v>551.02234616885482</v>
      </c>
      <c r="P9">
        <v>527.353205397652</v>
      </c>
      <c r="Q9">
        <v>544.91038958637739</v>
      </c>
      <c r="R9">
        <v>519.86868307379234</v>
      </c>
      <c r="S9">
        <v>521.31554513347726</v>
      </c>
      <c r="T9">
        <v>542.43167359492918</v>
      </c>
      <c r="U9">
        <v>531.59164220513958</v>
      </c>
      <c r="V9">
        <v>538.72759074072417</v>
      </c>
    </row>
    <row r="12" spans="1:22" x14ac:dyDescent="0.3">
      <c r="B12">
        <v>0</v>
      </c>
      <c r="C12">
        <v>100</v>
      </c>
      <c r="D12">
        <v>200</v>
      </c>
      <c r="E12">
        <v>300</v>
      </c>
      <c r="F12">
        <v>400</v>
      </c>
      <c r="G12">
        <v>500</v>
      </c>
      <c r="H12">
        <v>600</v>
      </c>
      <c r="I12">
        <v>700</v>
      </c>
      <c r="J12">
        <v>800</v>
      </c>
      <c r="K12">
        <v>900</v>
      </c>
      <c r="L12">
        <v>1000</v>
      </c>
    </row>
    <row r="13" spans="1:22" x14ac:dyDescent="0.3">
      <c r="A13" t="s">
        <v>2</v>
      </c>
      <c r="B13">
        <v>871.37255772272522</v>
      </c>
      <c r="C13">
        <v>827.25038715970493</v>
      </c>
      <c r="D13">
        <v>873.83395245324562</v>
      </c>
      <c r="E13">
        <v>827.24385304683187</v>
      </c>
      <c r="F13">
        <v>850.66010112312881</v>
      </c>
      <c r="G13">
        <v>870.72925464321986</v>
      </c>
      <c r="H13">
        <v>833.6689770987083</v>
      </c>
      <c r="I13">
        <v>843.12873099638011</v>
      </c>
      <c r="J13">
        <v>825.57493910038238</v>
      </c>
      <c r="K13">
        <v>821.94624784967664</v>
      </c>
      <c r="L13">
        <v>850.2023138345445</v>
      </c>
    </row>
    <row r="14" spans="1:22" x14ac:dyDescent="0.3">
      <c r="A14" t="s">
        <v>3</v>
      </c>
      <c r="B14">
        <v>591.76178528107391</v>
      </c>
      <c r="C14">
        <v>587.16036353936443</v>
      </c>
      <c r="D14">
        <v>578.06649667813906</v>
      </c>
      <c r="E14">
        <v>580.53704668334331</v>
      </c>
      <c r="F14">
        <v>601.38299772608525</v>
      </c>
      <c r="G14">
        <v>576.78004292590572</v>
      </c>
      <c r="H14">
        <v>598.58720977544112</v>
      </c>
      <c r="I14">
        <v>587.83728230956569</v>
      </c>
      <c r="J14">
        <v>572.58892205494942</v>
      </c>
      <c r="K14">
        <v>585.36153107138466</v>
      </c>
      <c r="L14">
        <v>589.11037129869237</v>
      </c>
    </row>
    <row r="15" spans="1:22" x14ac:dyDescent="0.3">
      <c r="A15" t="s">
        <v>4</v>
      </c>
      <c r="B15">
        <v>591.76178528107391</v>
      </c>
      <c r="C15">
        <v>557.38279899827251</v>
      </c>
      <c r="D15">
        <v>524.54033446669621</v>
      </c>
      <c r="E15">
        <v>508.01745540998962</v>
      </c>
      <c r="F15">
        <v>502.94948457990631</v>
      </c>
      <c r="G15">
        <v>488.77628084942307</v>
      </c>
      <c r="H15">
        <v>475.28342192907962</v>
      </c>
      <c r="I15">
        <v>490.74464282224079</v>
      </c>
      <c r="J15">
        <v>467.39579572976248</v>
      </c>
      <c r="K15">
        <v>472.3315709332349</v>
      </c>
      <c r="L15">
        <v>466.57672304507378</v>
      </c>
    </row>
    <row r="16" spans="1:22" x14ac:dyDescent="0.3">
      <c r="A16" t="s">
        <v>5</v>
      </c>
      <c r="B16">
        <v>469.20253449225288</v>
      </c>
      <c r="C16">
        <v>460.05200312376769</v>
      </c>
      <c r="D16">
        <v>461.40131593819427</v>
      </c>
      <c r="E16">
        <v>455.91574514150398</v>
      </c>
      <c r="F16">
        <v>453.83885481561532</v>
      </c>
      <c r="G16">
        <v>456.01495944233591</v>
      </c>
      <c r="H16">
        <v>452.64147509872868</v>
      </c>
      <c r="I16">
        <v>465.26168142070219</v>
      </c>
      <c r="J16">
        <v>445.53238880717208</v>
      </c>
      <c r="K16">
        <v>453.7969813688041</v>
      </c>
      <c r="L16">
        <v>451.52412671437338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D8891-F086-4212-B85F-CCD98078CA06}">
  <dimension ref="A3:Y59"/>
  <sheetViews>
    <sheetView topLeftCell="A55" zoomScale="85" zoomScaleNormal="85" workbookViewId="0">
      <selection activeCell="C54" sqref="C54"/>
    </sheetView>
  </sheetViews>
  <sheetFormatPr baseColWidth="10" defaultRowHeight="14.4" x14ac:dyDescent="0.3"/>
  <sheetData>
    <row r="3" spans="1:25" x14ac:dyDescent="0.3">
      <c r="A3" t="s">
        <v>139</v>
      </c>
      <c r="C3" t="s">
        <v>140</v>
      </c>
    </row>
    <row r="5" spans="1:25" x14ac:dyDescent="0.3">
      <c r="C5">
        <v>0</v>
      </c>
      <c r="D5">
        <v>0.5</v>
      </c>
      <c r="E5">
        <v>1</v>
      </c>
      <c r="F5">
        <v>1.5</v>
      </c>
      <c r="G5">
        <v>2</v>
      </c>
      <c r="H5">
        <v>2.5</v>
      </c>
      <c r="I5">
        <v>3</v>
      </c>
      <c r="J5">
        <v>3.5</v>
      </c>
      <c r="K5">
        <v>4</v>
      </c>
      <c r="L5">
        <v>4.5</v>
      </c>
      <c r="M5">
        <v>5</v>
      </c>
      <c r="O5">
        <v>0</v>
      </c>
      <c r="P5">
        <v>0.5</v>
      </c>
      <c r="Q5">
        <v>1</v>
      </c>
      <c r="R5">
        <v>1.5</v>
      </c>
      <c r="S5">
        <v>2</v>
      </c>
      <c r="T5">
        <v>2.5</v>
      </c>
      <c r="U5">
        <v>3</v>
      </c>
      <c r="V5">
        <v>3.5</v>
      </c>
      <c r="W5">
        <v>4</v>
      </c>
      <c r="X5">
        <v>4.5</v>
      </c>
      <c r="Y5">
        <v>5</v>
      </c>
    </row>
    <row r="6" spans="1:25" x14ac:dyDescent="0.3">
      <c r="A6">
        <v>0.31900000000000001</v>
      </c>
      <c r="C6">
        <v>21.817321199999999</v>
      </c>
      <c r="D6">
        <v>35.244381599999997</v>
      </c>
      <c r="E6">
        <v>57.094647600000002</v>
      </c>
      <c r="F6">
        <v>68.414597999999998</v>
      </c>
      <c r="G6">
        <v>84.817396800000026</v>
      </c>
      <c r="H6">
        <v>116.4459516</v>
      </c>
      <c r="I6">
        <v>130.18722</v>
      </c>
      <c r="J6">
        <v>140.52007800000001</v>
      </c>
      <c r="K6">
        <v>120.6529092</v>
      </c>
      <c r="L6">
        <v>175.1811036</v>
      </c>
      <c r="M6">
        <v>182.52735960000001</v>
      </c>
      <c r="O6">
        <f>C6/C6</f>
        <v>1</v>
      </c>
      <c r="P6">
        <f t="shared" ref="P6:S6" si="0">D6/D6</f>
        <v>1</v>
      </c>
      <c r="Q6">
        <f t="shared" si="0"/>
        <v>1</v>
      </c>
      <c r="R6">
        <f t="shared" si="0"/>
        <v>1</v>
      </c>
      <c r="S6">
        <f t="shared" si="0"/>
        <v>1</v>
      </c>
      <c r="T6">
        <f>H6/H6</f>
        <v>1</v>
      </c>
      <c r="U6">
        <f t="shared" ref="U6" si="1">I6/I6</f>
        <v>1</v>
      </c>
      <c r="V6">
        <f t="shared" ref="V6" si="2">J6/J6</f>
        <v>1</v>
      </c>
      <c r="W6">
        <f t="shared" ref="W6" si="3">K6/K6</f>
        <v>1</v>
      </c>
      <c r="X6">
        <f t="shared" ref="X6" si="4">L6/L6</f>
        <v>1</v>
      </c>
      <c r="Y6">
        <f>M6/M6</f>
        <v>1</v>
      </c>
    </row>
    <row r="7" spans="1:25" x14ac:dyDescent="0.3">
      <c r="C7">
        <v>21.817321199999999</v>
      </c>
      <c r="D7">
        <v>21.796758000000001</v>
      </c>
      <c r="E7">
        <v>23.698737599999991</v>
      </c>
      <c r="F7">
        <v>24.537068399999999</v>
      </c>
      <c r="G7">
        <v>28.631796000000001</v>
      </c>
      <c r="H7">
        <v>30.506413200000001</v>
      </c>
      <c r="I7">
        <v>35.156324400000003</v>
      </c>
      <c r="J7">
        <v>31.2632412</v>
      </c>
      <c r="K7">
        <v>32.135527200000013</v>
      </c>
      <c r="L7">
        <v>31.549095600000001</v>
      </c>
      <c r="M7">
        <v>56.646566399999998</v>
      </c>
      <c r="O7">
        <f>C7/C6</f>
        <v>1</v>
      </c>
      <c r="P7">
        <f t="shared" ref="P7:S7" si="5">D7/D6</f>
        <v>0.6184463171287421</v>
      </c>
      <c r="Q7">
        <f t="shared" si="5"/>
        <v>0.4150780956917578</v>
      </c>
      <c r="R7">
        <f t="shared" si="5"/>
        <v>0.3586525261757732</v>
      </c>
      <c r="S7">
        <f t="shared" si="5"/>
        <v>0.33756985100018999</v>
      </c>
      <c r="T7">
        <f>H7/H6</f>
        <v>0.26197916527653675</v>
      </c>
      <c r="U7">
        <f t="shared" ref="U7" si="6">I7/I6</f>
        <v>0.27004435919286091</v>
      </c>
      <c r="V7">
        <f t="shared" ref="V7" si="7">J7/J6</f>
        <v>0.22248237863915787</v>
      </c>
      <c r="W7">
        <f t="shared" ref="W7" si="8">K7/K6</f>
        <v>0.26634689053979327</v>
      </c>
      <c r="X7">
        <f t="shared" ref="X7" si="9">L7/L6</f>
        <v>0.18009417084183732</v>
      </c>
      <c r="Y7">
        <f>M7/M6</f>
        <v>0.31034561900275248</v>
      </c>
    </row>
    <row r="8" spans="1:25" x14ac:dyDescent="0.3">
      <c r="C8">
        <v>21.817321199999999</v>
      </c>
      <c r="D8">
        <v>21.757111200000001</v>
      </c>
      <c r="E8">
        <v>23.587350000000001</v>
      </c>
      <c r="F8">
        <v>23.9012052</v>
      </c>
      <c r="G8">
        <v>27.887893200000001</v>
      </c>
      <c r="H8">
        <v>30.158743199999989</v>
      </c>
      <c r="I8">
        <v>32.949330000000003</v>
      </c>
      <c r="J8">
        <v>30.371306400000002</v>
      </c>
      <c r="K8">
        <v>31.7565408</v>
      </c>
      <c r="L8">
        <v>30.091663199999999</v>
      </c>
      <c r="M8">
        <v>51.569674800000008</v>
      </c>
      <c r="O8">
        <f>C8/C6</f>
        <v>1</v>
      </c>
      <c r="P8">
        <f t="shared" ref="P8:S8" si="10">D8/D6</f>
        <v>0.61732140591736195</v>
      </c>
      <c r="Q8">
        <f t="shared" si="10"/>
        <v>0.41312716675739669</v>
      </c>
      <c r="R8">
        <f t="shared" si="10"/>
        <v>0.34935826415292248</v>
      </c>
      <c r="S8">
        <f t="shared" si="10"/>
        <v>0.32879921162588654</v>
      </c>
      <c r="T8">
        <f>H8/H6</f>
        <v>0.25899348827168661</v>
      </c>
      <c r="U8">
        <f t="shared" ref="U8" si="11">I8/I6</f>
        <v>0.25309189335174376</v>
      </c>
      <c r="V8">
        <f t="shared" ref="V8" si="12">J8/J6</f>
        <v>0.21613499531362343</v>
      </c>
      <c r="W8">
        <f t="shared" ref="W8" si="13">K8/K6</f>
        <v>0.26320576114214411</v>
      </c>
      <c r="X8">
        <f t="shared" ref="X8" si="14">L8/L6</f>
        <v>0.17177459544215362</v>
      </c>
      <c r="Y8">
        <f>M8/M6</f>
        <v>0.28253120470822835</v>
      </c>
    </row>
    <row r="9" spans="1:25" x14ac:dyDescent="0.3">
      <c r="C9">
        <v>21.817321199999999</v>
      </c>
      <c r="D9">
        <v>21.066217200000001</v>
      </c>
      <c r="E9">
        <v>22.853360399999989</v>
      </c>
      <c r="F9">
        <v>22.850908799999999</v>
      </c>
      <c r="G9">
        <v>23.9197548</v>
      </c>
      <c r="H9">
        <v>24.6402204</v>
      </c>
      <c r="I9">
        <v>24.185126400000001</v>
      </c>
      <c r="J9">
        <v>26.789574000000002</v>
      </c>
      <c r="K9">
        <v>26.982216000000001</v>
      </c>
      <c r="L9">
        <v>24.326357999999999</v>
      </c>
      <c r="M9">
        <v>30.897926399999999</v>
      </c>
      <c r="O9">
        <f>C9/C6</f>
        <v>1</v>
      </c>
      <c r="P9">
        <f t="shared" ref="P9:S9" si="15">D9/D6</f>
        <v>0.59771845166947124</v>
      </c>
      <c r="Q9">
        <f t="shared" si="15"/>
        <v>0.4002715028580015</v>
      </c>
      <c r="R9">
        <f t="shared" si="15"/>
        <v>0.33400633005254227</v>
      </c>
      <c r="S9">
        <f t="shared" si="15"/>
        <v>0.28201472460187543</v>
      </c>
      <c r="T9">
        <f>H9/H6</f>
        <v>0.21160220738837604</v>
      </c>
      <c r="U9">
        <f t="shared" ref="U9" si="16">I9/I6</f>
        <v>0.18577189373887854</v>
      </c>
      <c r="V9">
        <f t="shared" ref="V9" si="17">J9/J6</f>
        <v>0.19064588051253431</v>
      </c>
      <c r="W9">
        <f t="shared" ref="W9" si="18">K9/K6</f>
        <v>0.22363502197259907</v>
      </c>
      <c r="X9">
        <f t="shared" ref="X9" si="19">L9/L6</f>
        <v>0.13886405268655927</v>
      </c>
      <c r="Y9">
        <f>M9/M6</f>
        <v>0.16927832883635269</v>
      </c>
    </row>
    <row r="11" spans="1:25" x14ac:dyDescent="0.3">
      <c r="A11">
        <v>0.105</v>
      </c>
      <c r="C11">
        <v>27.486539999999991</v>
      </c>
      <c r="D11">
        <v>58.775799599999978</v>
      </c>
      <c r="E11">
        <v>56.857318800000002</v>
      </c>
      <c r="F11">
        <v>86.355748799999986</v>
      </c>
      <c r="G11">
        <v>134.4547872</v>
      </c>
      <c r="H11">
        <v>117.44815920000001</v>
      </c>
      <c r="I11">
        <v>132.61597320000001</v>
      </c>
      <c r="J11">
        <v>188.33942400000001</v>
      </c>
      <c r="K11">
        <v>197.18319360000001</v>
      </c>
      <c r="L11">
        <v>209.28960720000001</v>
      </c>
      <c r="M11">
        <v>265.25032320000003</v>
      </c>
      <c r="O11">
        <f>C11/C11</f>
        <v>1</v>
      </c>
      <c r="P11">
        <f t="shared" ref="P11" si="20">D11/D11</f>
        <v>1</v>
      </c>
      <c r="Q11">
        <f t="shared" ref="Q11" si="21">E11/E11</f>
        <v>1</v>
      </c>
      <c r="R11">
        <f t="shared" ref="R11" si="22">F11/F11</f>
        <v>1</v>
      </c>
      <c r="S11">
        <f t="shared" ref="S11" si="23">G11/G11</f>
        <v>1</v>
      </c>
      <c r="T11">
        <f>H11/H11</f>
        <v>1</v>
      </c>
      <c r="U11">
        <f t="shared" ref="U11" si="24">I11/I11</f>
        <v>1</v>
      </c>
      <c r="V11">
        <f t="shared" ref="V11" si="25">J11/J11</f>
        <v>1</v>
      </c>
      <c r="W11">
        <f t="shared" ref="W11" si="26">K11/K11</f>
        <v>1</v>
      </c>
      <c r="X11">
        <f t="shared" ref="X11" si="27">L11/L11</f>
        <v>1</v>
      </c>
      <c r="Y11">
        <f>M11/M11</f>
        <v>1</v>
      </c>
    </row>
    <row r="12" spans="1:25" x14ac:dyDescent="0.3">
      <c r="C12">
        <v>27.486539999999991</v>
      </c>
      <c r="D12">
        <v>28.846396800000001</v>
      </c>
      <c r="E12">
        <v>28.24007039999999</v>
      </c>
      <c r="F12">
        <v>36.134037599999999</v>
      </c>
      <c r="G12">
        <v>40.33869</v>
      </c>
      <c r="H12">
        <v>36.865678799999998</v>
      </c>
      <c r="I12">
        <v>39.437063999999992</v>
      </c>
      <c r="J12">
        <v>47.649860399999987</v>
      </c>
      <c r="K12">
        <v>44.025861599999999</v>
      </c>
      <c r="L12">
        <v>47.419712400000002</v>
      </c>
      <c r="M12">
        <v>61.916515199999992</v>
      </c>
      <c r="O12">
        <f>C12/C11</f>
        <v>1</v>
      </c>
      <c r="P12">
        <f t="shared" ref="P12" si="28">D12/D11</f>
        <v>0.4907869734876395</v>
      </c>
      <c r="Q12">
        <f t="shared" ref="Q12" si="29">E12/E11</f>
        <v>0.49668311830419953</v>
      </c>
      <c r="R12">
        <f t="shared" ref="R12" si="30">F12/F11</f>
        <v>0.41843233487195475</v>
      </c>
      <c r="S12">
        <f t="shared" ref="S12" si="31">G12/G11</f>
        <v>0.30001676280961753</v>
      </c>
      <c r="T12">
        <f>H12/H11</f>
        <v>0.3138889451406574</v>
      </c>
      <c r="U12">
        <f t="shared" ref="U12" si="32">I12/I11</f>
        <v>0.29737793305278848</v>
      </c>
      <c r="V12">
        <f t="shared" ref="V12" si="33">J12/J11</f>
        <v>0.2529999263457447</v>
      </c>
      <c r="W12">
        <f t="shared" ref="W12" si="34">K12/K11</f>
        <v>0.22327390482025339</v>
      </c>
      <c r="X12">
        <f t="shared" ref="X12" si="35">L12/L11</f>
        <v>0.22657461607582396</v>
      </c>
      <c r="Y12">
        <f>M12/M11</f>
        <v>0.23342672858239891</v>
      </c>
    </row>
    <row r="13" spans="1:25" x14ac:dyDescent="0.3">
      <c r="C13">
        <v>27.486539999999991</v>
      </c>
      <c r="D13">
        <v>28.729872</v>
      </c>
      <c r="E13">
        <v>28.132311599999991</v>
      </c>
      <c r="F13">
        <v>35.06452199999999</v>
      </c>
      <c r="G13">
        <v>39.430674000000003</v>
      </c>
      <c r="H13">
        <v>35.884226400000003</v>
      </c>
      <c r="I13">
        <v>38.687375999999993</v>
      </c>
      <c r="J13">
        <v>46.836051599999998</v>
      </c>
      <c r="K13">
        <v>41.145967200000001</v>
      </c>
      <c r="L13">
        <v>42.704929200000009</v>
      </c>
      <c r="M13">
        <v>56.469086399999988</v>
      </c>
      <c r="O13">
        <f>C13/C11</f>
        <v>1</v>
      </c>
      <c r="P13">
        <f t="shared" ref="P13" si="36">D13/D11</f>
        <v>0.48880444324912276</v>
      </c>
      <c r="Q13">
        <f t="shared" ref="Q13" si="37">E13/E11</f>
        <v>0.49478786889261456</v>
      </c>
      <c r="R13">
        <f t="shared" ref="R13" si="38">F13/F11</f>
        <v>0.40604733891207939</v>
      </c>
      <c r="S13">
        <f t="shared" ref="S13" si="39">G13/G11</f>
        <v>0.29326344432308921</v>
      </c>
      <c r="T13">
        <f>H13/H11</f>
        <v>0.30553247189590693</v>
      </c>
      <c r="U13">
        <f t="shared" ref="U13" si="40">I13/I11</f>
        <v>0.29172485837475265</v>
      </c>
      <c r="V13">
        <f t="shared" ref="V13" si="41">J13/J11</f>
        <v>0.24867895741254892</v>
      </c>
      <c r="W13">
        <f t="shared" ref="W13" si="42">K13/K11</f>
        <v>0.20866873311458528</v>
      </c>
      <c r="X13">
        <f t="shared" ref="X13" si="43">L13/L11</f>
        <v>0.20404706077540963</v>
      </c>
      <c r="Y13">
        <f>M13/M11</f>
        <v>0.2128897930028987</v>
      </c>
    </row>
    <row r="14" spans="1:25" x14ac:dyDescent="0.3">
      <c r="C14">
        <v>27.486539999999991</v>
      </c>
      <c r="D14">
        <v>28.502125199999998</v>
      </c>
      <c r="E14">
        <v>27.7690032</v>
      </c>
      <c r="F14">
        <v>32.655965999999999</v>
      </c>
      <c r="G14">
        <v>35.171011200000002</v>
      </c>
      <c r="H14">
        <v>31.066554</v>
      </c>
      <c r="I14">
        <v>34.880481600000003</v>
      </c>
      <c r="J14">
        <v>39.944993999999987</v>
      </c>
      <c r="K14">
        <v>33.9093084</v>
      </c>
      <c r="L14">
        <v>32.618939999999988</v>
      </c>
      <c r="M14">
        <v>42.347930400000003</v>
      </c>
      <c r="O14">
        <f>C14/C11</f>
        <v>1</v>
      </c>
      <c r="P14">
        <f t="shared" ref="P14" si="44">D14/D11</f>
        <v>0.48492960357786452</v>
      </c>
      <c r="Q14">
        <f t="shared" ref="Q14" si="45">E14/E11</f>
        <v>0.48839804243460033</v>
      </c>
      <c r="R14">
        <f t="shared" ref="R14" si="46">F14/F11</f>
        <v>0.37815624846970242</v>
      </c>
      <c r="S14">
        <f t="shared" ref="S14" si="47">G14/G11</f>
        <v>0.2615824392156712</v>
      </c>
      <c r="T14">
        <f>H14/H11</f>
        <v>0.26451290689960849</v>
      </c>
      <c r="U14">
        <f t="shared" ref="U14" si="48">I14/I11</f>
        <v>0.2630187055023625</v>
      </c>
      <c r="V14">
        <f t="shared" ref="V14" si="49">J14/J11</f>
        <v>0.21209045430658208</v>
      </c>
      <c r="W14">
        <f t="shared" ref="W14" si="50">K14/K11</f>
        <v>0.17196855259778082</v>
      </c>
      <c r="X14">
        <f t="shared" ref="X14" si="51">L14/L11</f>
        <v>0.15585551732068992</v>
      </c>
      <c r="Y14">
        <f>M14/M11</f>
        <v>0.15965270047218552</v>
      </c>
    </row>
    <row r="16" spans="1:25" x14ac:dyDescent="0.3">
      <c r="A16">
        <v>3.0000000000000001E-3</v>
      </c>
      <c r="C16">
        <v>26.402043599999999</v>
      </c>
      <c r="D16">
        <v>47.7764484</v>
      </c>
      <c r="E16">
        <v>82.409149199999987</v>
      </c>
      <c r="F16">
        <v>84.218738400000007</v>
      </c>
      <c r="G16">
        <v>100.8519252</v>
      </c>
      <c r="H16">
        <v>123.81141479999999</v>
      </c>
      <c r="I16">
        <v>139.6271136</v>
      </c>
      <c r="J16">
        <v>166.28662800000001</v>
      </c>
      <c r="K16">
        <v>192.20519999999999</v>
      </c>
      <c r="L16">
        <v>236.1385224</v>
      </c>
      <c r="M16">
        <v>204.36867839999999</v>
      </c>
      <c r="O16">
        <f>C16/C16</f>
        <v>1</v>
      </c>
      <c r="P16">
        <f t="shared" ref="P16" si="52">D16/D16</f>
        <v>1</v>
      </c>
      <c r="Q16">
        <f t="shared" ref="Q16" si="53">E16/E16</f>
        <v>1</v>
      </c>
      <c r="R16">
        <f t="shared" ref="R16" si="54">F16/F16</f>
        <v>1</v>
      </c>
      <c r="S16">
        <f t="shared" ref="S16" si="55">G16/G16</f>
        <v>1</v>
      </c>
      <c r="T16">
        <f>H16/H16</f>
        <v>1</v>
      </c>
      <c r="U16">
        <f t="shared" ref="U16" si="56">I16/I16</f>
        <v>1</v>
      </c>
      <c r="V16">
        <f t="shared" ref="V16" si="57">J16/J16</f>
        <v>1</v>
      </c>
      <c r="W16">
        <f t="shared" ref="W16" si="58">K16/K16</f>
        <v>1</v>
      </c>
      <c r="X16">
        <f t="shared" ref="X16" si="59">L16/L16</f>
        <v>1</v>
      </c>
      <c r="Y16">
        <f>M16/M16</f>
        <v>1</v>
      </c>
    </row>
    <row r="17" spans="1:25" x14ac:dyDescent="0.3">
      <c r="C17">
        <v>26.402043599999999</v>
      </c>
      <c r="D17">
        <v>31.158224400000002</v>
      </c>
      <c r="E17">
        <v>33.343317600000013</v>
      </c>
      <c r="F17">
        <v>32.785547999999991</v>
      </c>
      <c r="G17">
        <v>35.144793599999993</v>
      </c>
      <c r="H17">
        <v>42.999125999999997</v>
      </c>
      <c r="I17">
        <v>38.080051200000007</v>
      </c>
      <c r="J17">
        <v>41.791402799999993</v>
      </c>
      <c r="K17">
        <v>51.772068000000012</v>
      </c>
      <c r="L17">
        <v>52.101255600000002</v>
      </c>
      <c r="M17">
        <v>48.151687199999998</v>
      </c>
      <c r="O17">
        <f>C17/C16</f>
        <v>1</v>
      </c>
      <c r="P17">
        <f t="shared" ref="P17" si="60">D17/D16</f>
        <v>0.65216702880744071</v>
      </c>
      <c r="Q17">
        <f t="shared" ref="Q17" si="61">E17/E16</f>
        <v>0.40460698749696616</v>
      </c>
      <c r="R17">
        <f t="shared" ref="R17" si="62">F17/F16</f>
        <v>0.38929041948222759</v>
      </c>
      <c r="S17">
        <f t="shared" ref="S17" si="63">G17/G16</f>
        <v>0.3484791542680436</v>
      </c>
      <c r="T17">
        <f>H17/H16</f>
        <v>0.34729532870179269</v>
      </c>
      <c r="U17">
        <f t="shared" ref="U17" si="64">I17/I16</f>
        <v>0.27272676644373467</v>
      </c>
      <c r="V17">
        <f t="shared" ref="V17" si="65">J17/J16</f>
        <v>0.25132148809945193</v>
      </c>
      <c r="W17">
        <f t="shared" ref="W17" si="66">K17/K16</f>
        <v>0.26935831080532691</v>
      </c>
      <c r="X17">
        <f t="shared" ref="X17" si="67">L17/L16</f>
        <v>0.22063852636354095</v>
      </c>
      <c r="Y17">
        <f>M17/M16</f>
        <v>0.23561187348755688</v>
      </c>
    </row>
    <row r="18" spans="1:25" x14ac:dyDescent="0.3">
      <c r="C18">
        <v>26.402043599999999</v>
      </c>
      <c r="D18">
        <v>31.0126332</v>
      </c>
      <c r="E18">
        <v>33.075888000000013</v>
      </c>
      <c r="F18">
        <v>32.490394799999997</v>
      </c>
      <c r="G18">
        <v>34.760889600000013</v>
      </c>
      <c r="H18">
        <v>41.759852399999993</v>
      </c>
      <c r="I18">
        <v>37.462431600000002</v>
      </c>
      <c r="J18">
        <v>38.838492000000002</v>
      </c>
      <c r="K18">
        <v>45.792656399999998</v>
      </c>
      <c r="L18">
        <v>46.4749464</v>
      </c>
      <c r="M18">
        <v>46.373467200000007</v>
      </c>
      <c r="O18">
        <f>C18/C16</f>
        <v>1</v>
      </c>
      <c r="P18">
        <f t="shared" ref="P18" si="68">D18/D16</f>
        <v>0.64911968634319839</v>
      </c>
      <c r="Q18">
        <f t="shared" ref="Q18" si="69">E18/E16</f>
        <v>0.40136184296391231</v>
      </c>
      <c r="R18">
        <f t="shared" ref="R18" si="70">F18/F16</f>
        <v>0.38578581699580522</v>
      </c>
      <c r="S18">
        <f t="shared" ref="S18" si="71">G18/G16</f>
        <v>0.34467254374237782</v>
      </c>
      <c r="T18">
        <f>H18/H16</f>
        <v>0.33728596404020733</v>
      </c>
      <c r="U18">
        <f t="shared" ref="U18" si="72">I18/I16</f>
        <v>0.26830341639318972</v>
      </c>
      <c r="V18">
        <f t="shared" ref="V18" si="73">J18/J16</f>
        <v>0.23356353103750471</v>
      </c>
      <c r="W18">
        <f t="shared" ref="W18" si="74">K18/K16</f>
        <v>0.23824879035530777</v>
      </c>
      <c r="X18">
        <f t="shared" ref="X18" si="75">L18/L16</f>
        <v>0.19681221821687828</v>
      </c>
      <c r="Y18">
        <f>M18/M16</f>
        <v>0.22691083371022089</v>
      </c>
    </row>
    <row r="19" spans="1:25" x14ac:dyDescent="0.3">
      <c r="C19">
        <v>26.402043599999999</v>
      </c>
      <c r="D19">
        <v>28.936321199999998</v>
      </c>
      <c r="E19">
        <v>30.1326012</v>
      </c>
      <c r="F19">
        <v>30.720999599999999</v>
      </c>
      <c r="G19">
        <v>30.265372799999991</v>
      </c>
      <c r="H19">
        <v>36.398175600000002</v>
      </c>
      <c r="I19">
        <v>32.485478399999998</v>
      </c>
      <c r="J19">
        <v>33.611316000000002</v>
      </c>
      <c r="K19">
        <v>36.091042799999997</v>
      </c>
      <c r="L19">
        <v>37.5040008</v>
      </c>
      <c r="M19">
        <v>36.567252000000003</v>
      </c>
      <c r="O19">
        <f>C19/C16</f>
        <v>1</v>
      </c>
      <c r="P19">
        <f t="shared" ref="P19" si="76">D19/D16</f>
        <v>0.60566078411136137</v>
      </c>
      <c r="Q19">
        <f t="shared" ref="Q19" si="77">E19/E16</f>
        <v>0.36564630860186098</v>
      </c>
      <c r="R19">
        <f t="shared" ref="R19" si="78">F19/F16</f>
        <v>0.36477629781260174</v>
      </c>
      <c r="S19">
        <f t="shared" ref="S19" si="79">G19/G16</f>
        <v>0.30009712496792268</v>
      </c>
      <c r="T19">
        <f>H19/H16</f>
        <v>0.29398077438010184</v>
      </c>
      <c r="U19">
        <f t="shared" ref="U19" si="80">I19/I16</f>
        <v>0.23265881219219015</v>
      </c>
      <c r="V19">
        <f t="shared" ref="V19" si="81">J19/J16</f>
        <v>0.20212879655001484</v>
      </c>
      <c r="W19">
        <f t="shared" ref="W19" si="82">K19/K16</f>
        <v>0.18777349832366658</v>
      </c>
      <c r="X19">
        <f t="shared" ref="X19" si="83">L19/L16</f>
        <v>0.15882203555280652</v>
      </c>
      <c r="Y19">
        <f>M19/M16</f>
        <v>0.17892786843015571</v>
      </c>
    </row>
    <row r="21" spans="1:25" x14ac:dyDescent="0.3">
      <c r="A21">
        <v>0.221</v>
      </c>
      <c r="C21">
        <v>41.205049199999991</v>
      </c>
      <c r="D21">
        <v>61.605331199999981</v>
      </c>
      <c r="E21">
        <v>86.946776400000019</v>
      </c>
      <c r="F21">
        <v>119.8919856</v>
      </c>
      <c r="G21">
        <v>130.69040279999999</v>
      </c>
      <c r="H21">
        <v>179.41785719999999</v>
      </c>
      <c r="I21">
        <v>196.72434480000001</v>
      </c>
      <c r="J21">
        <v>237.84427919999999</v>
      </c>
      <c r="K21">
        <v>241.40556480000001</v>
      </c>
      <c r="L21">
        <v>280.27771919999998</v>
      </c>
      <c r="M21">
        <v>294.44558999999998</v>
      </c>
      <c r="O21">
        <f>C21/C21</f>
        <v>1</v>
      </c>
      <c r="P21">
        <f t="shared" ref="P21" si="84">D21/D21</f>
        <v>1</v>
      </c>
      <c r="Q21">
        <f t="shared" ref="Q21" si="85">E21/E21</f>
        <v>1</v>
      </c>
      <c r="R21">
        <f t="shared" ref="R21" si="86">F21/F21</f>
        <v>1</v>
      </c>
      <c r="S21">
        <f t="shared" ref="S21" si="87">G21/G21</f>
        <v>1</v>
      </c>
      <c r="T21">
        <f>H21/H21</f>
        <v>1</v>
      </c>
      <c r="U21">
        <f t="shared" ref="U21" si="88">I21/I21</f>
        <v>1</v>
      </c>
      <c r="V21">
        <f t="shared" ref="V21" si="89">J21/J21</f>
        <v>1</v>
      </c>
      <c r="W21">
        <f t="shared" ref="W21" si="90">K21/K21</f>
        <v>1</v>
      </c>
      <c r="X21">
        <f t="shared" ref="X21" si="91">L21/L21</f>
        <v>1</v>
      </c>
      <c r="Y21">
        <f>M21/M21</f>
        <v>1</v>
      </c>
    </row>
    <row r="22" spans="1:25" x14ac:dyDescent="0.3">
      <c r="C22">
        <v>41.205049199999991</v>
      </c>
      <c r="D22">
        <v>43.704706799999997</v>
      </c>
      <c r="E22">
        <v>43.138157999999997</v>
      </c>
      <c r="F22">
        <v>47.379237599999989</v>
      </c>
      <c r="G22">
        <v>44.923437600000007</v>
      </c>
      <c r="H22">
        <v>47.616771600000021</v>
      </c>
      <c r="I22">
        <v>53.930967600000002</v>
      </c>
      <c r="J22">
        <v>62.018362800000013</v>
      </c>
      <c r="K22">
        <v>68.27897879999999</v>
      </c>
      <c r="L22">
        <v>86.143010400000009</v>
      </c>
      <c r="M22">
        <v>82.060107600000009</v>
      </c>
      <c r="O22">
        <f>C22/C21</f>
        <v>1</v>
      </c>
      <c r="P22">
        <f t="shared" ref="P22" si="92">D22/D21</f>
        <v>0.70943059551313659</v>
      </c>
      <c r="Q22">
        <f t="shared" ref="Q22" si="93">E22/E21</f>
        <v>0.49614442059981867</v>
      </c>
      <c r="R22">
        <f t="shared" ref="R22" si="94">F22/F21</f>
        <v>0.39518269184458304</v>
      </c>
      <c r="S22">
        <f t="shared" ref="S22" si="95">G22/G21</f>
        <v>0.34373937670655041</v>
      </c>
      <c r="T22">
        <f>H22/H21</f>
        <v>0.26539594410003925</v>
      </c>
      <c r="U22">
        <f t="shared" ref="U22" si="96">I22/I21</f>
        <v>0.27414485815077422</v>
      </c>
      <c r="V22">
        <f t="shared" ref="V22" si="97">J22/J21</f>
        <v>0.26075196346366447</v>
      </c>
      <c r="W22">
        <f t="shared" ref="W22" si="98">K22/K21</f>
        <v>0.28283929103526612</v>
      </c>
      <c r="X22">
        <f t="shared" ref="X22" si="99">L22/L21</f>
        <v>0.30734876338325795</v>
      </c>
      <c r="Y22">
        <f>M22/M21</f>
        <v>0.27869362078066789</v>
      </c>
    </row>
    <row r="23" spans="1:25" x14ac:dyDescent="0.3">
      <c r="C23">
        <v>41.205049199999991</v>
      </c>
      <c r="D23">
        <v>43.651315199999992</v>
      </c>
      <c r="E23">
        <v>42.900298800000002</v>
      </c>
      <c r="F23">
        <v>47.253154799999983</v>
      </c>
      <c r="G23">
        <v>44.483906400000002</v>
      </c>
      <c r="H23">
        <v>47.083089600000001</v>
      </c>
      <c r="I23">
        <v>52.9737072</v>
      </c>
      <c r="J23">
        <v>60.190044000000007</v>
      </c>
      <c r="K23">
        <v>63.730569600000003</v>
      </c>
      <c r="L23">
        <v>75.351711600000002</v>
      </c>
      <c r="M23">
        <v>80.526750000000021</v>
      </c>
      <c r="O23">
        <f>C23/C21</f>
        <v>1</v>
      </c>
      <c r="P23">
        <f t="shared" ref="P23" si="100">D23/D21</f>
        <v>0.70856392376638999</v>
      </c>
      <c r="Q23">
        <f t="shared" ref="Q23" si="101">E23/E21</f>
        <v>0.49340873320750273</v>
      </c>
      <c r="R23">
        <f t="shared" ref="R23" si="102">F23/F21</f>
        <v>0.39413105524544739</v>
      </c>
      <c r="S23">
        <f t="shared" ref="S23" si="103">G23/G21</f>
        <v>0.34037622845248439</v>
      </c>
      <c r="T23">
        <f>H23/H21</f>
        <v>0.26242142412566949</v>
      </c>
      <c r="U23">
        <f t="shared" ref="U23" si="104">I23/I21</f>
        <v>0.26927885948155411</v>
      </c>
      <c r="V23">
        <f t="shared" ref="V23" si="105">J23/J21</f>
        <v>0.25306492215180432</v>
      </c>
      <c r="W23">
        <f t="shared" ref="W23" si="106">K23/K21</f>
        <v>0.26399793083808815</v>
      </c>
      <c r="X23">
        <f t="shared" ref="X23" si="107">L23/L21</f>
        <v>0.26884659906280561</v>
      </c>
      <c r="Y23">
        <f>M23/M21</f>
        <v>0.27348601145631024</v>
      </c>
    </row>
    <row r="24" spans="1:25" x14ac:dyDescent="0.3">
      <c r="C24">
        <v>41.205049199999991</v>
      </c>
      <c r="D24">
        <v>40.918790399999999</v>
      </c>
      <c r="E24">
        <v>41.937615600000001</v>
      </c>
      <c r="F24">
        <v>42.1669944</v>
      </c>
      <c r="G24">
        <v>42.066022800000013</v>
      </c>
      <c r="H24">
        <v>42.647820000000003</v>
      </c>
      <c r="I24">
        <v>45.388984799999989</v>
      </c>
      <c r="J24">
        <v>49.541757599999997</v>
      </c>
      <c r="K24">
        <v>51.961115999999997</v>
      </c>
      <c r="L24">
        <v>58.613463600000003</v>
      </c>
      <c r="M24">
        <v>50.856993600000017</v>
      </c>
      <c r="O24">
        <f>C24/C21</f>
        <v>1</v>
      </c>
      <c r="P24">
        <f t="shared" ref="P24" si="108">D24/D21</f>
        <v>0.66420859368742446</v>
      </c>
      <c r="Q24">
        <f t="shared" ref="Q24" si="109">E24/E21</f>
        <v>0.48233663554201639</v>
      </c>
      <c r="R24">
        <f t="shared" ref="R24" si="110">F24/F21</f>
        <v>0.35170819958461008</v>
      </c>
      <c r="S24">
        <f t="shared" ref="S24" si="111">G24/G21</f>
        <v>0.32187537798299615</v>
      </c>
      <c r="T24">
        <f>H24/H21</f>
        <v>0.23770108876319812</v>
      </c>
      <c r="U24">
        <f t="shared" ref="U24" si="112">I24/I21</f>
        <v>0.23072378177771918</v>
      </c>
      <c r="V24">
        <f t="shared" ref="V24" si="113">J24/J21</f>
        <v>0.20829493047567066</v>
      </c>
      <c r="W24">
        <f t="shared" ref="W24" si="114">K24/K21</f>
        <v>0.21524406880615535</v>
      </c>
      <c r="X24">
        <f t="shared" ref="X24" si="115">L24/L21</f>
        <v>0.20912637567945502</v>
      </c>
      <c r="Y24">
        <f>M24/M21</f>
        <v>0.17272119307339606</v>
      </c>
    </row>
    <row r="26" spans="1:25" x14ac:dyDescent="0.3">
      <c r="A26">
        <v>0.48499999999999999</v>
      </c>
      <c r="C26">
        <v>39.0462372</v>
      </c>
      <c r="D26">
        <v>64.914109199999984</v>
      </c>
      <c r="E26">
        <v>83.617741199999998</v>
      </c>
      <c r="F26">
        <v>118.13449799999999</v>
      </c>
      <c r="G26">
        <v>119.12637239999999</v>
      </c>
      <c r="H26">
        <v>172.00158719999999</v>
      </c>
      <c r="I26">
        <v>239.09892840000001</v>
      </c>
      <c r="J26">
        <v>198.5116644</v>
      </c>
      <c r="K26">
        <v>268.15524959999999</v>
      </c>
      <c r="L26">
        <v>314.30391359999999</v>
      </c>
      <c r="M26">
        <v>327.59038679999998</v>
      </c>
      <c r="O26">
        <f>C26/C26</f>
        <v>1</v>
      </c>
      <c r="P26">
        <f t="shared" ref="P26" si="116">D26/D26</f>
        <v>1</v>
      </c>
      <c r="Q26">
        <f t="shared" ref="Q26" si="117">E26/E26</f>
        <v>1</v>
      </c>
      <c r="R26">
        <f t="shared" ref="R26" si="118">F26/F26</f>
        <v>1</v>
      </c>
      <c r="S26">
        <f t="shared" ref="S26" si="119">G26/G26</f>
        <v>1</v>
      </c>
      <c r="T26">
        <f>H26/H26</f>
        <v>1</v>
      </c>
      <c r="U26">
        <f t="shared" ref="U26" si="120">I26/I26</f>
        <v>1</v>
      </c>
      <c r="V26">
        <f t="shared" ref="V26" si="121">J26/J26</f>
        <v>1</v>
      </c>
      <c r="W26">
        <f t="shared" ref="W26" si="122">K26/K26</f>
        <v>1</v>
      </c>
      <c r="X26">
        <f t="shared" ref="X26" si="123">L26/L26</f>
        <v>1</v>
      </c>
      <c r="Y26">
        <f>M26/M26</f>
        <v>1</v>
      </c>
    </row>
    <row r="27" spans="1:25" x14ac:dyDescent="0.3">
      <c r="C27">
        <v>39.0462372</v>
      </c>
      <c r="D27">
        <v>44.290888799999991</v>
      </c>
      <c r="E27">
        <v>45.577994399999987</v>
      </c>
      <c r="F27">
        <v>47.360029200000007</v>
      </c>
      <c r="G27">
        <v>47.820545999999993</v>
      </c>
      <c r="H27">
        <v>60.121468800000002</v>
      </c>
      <c r="I27">
        <v>61.87999439999998</v>
      </c>
      <c r="J27">
        <v>51.711488400000007</v>
      </c>
      <c r="K27">
        <v>70.044556799999995</v>
      </c>
      <c r="L27">
        <v>81.130491599999999</v>
      </c>
      <c r="M27">
        <v>86.708493599999969</v>
      </c>
      <c r="O27">
        <f>C27/C26</f>
        <v>1</v>
      </c>
      <c r="P27">
        <f t="shared" ref="P27" si="124">D27/D26</f>
        <v>0.68229987819042581</v>
      </c>
      <c r="Q27">
        <f t="shared" ref="Q27" si="125">E27/E26</f>
        <v>0.54507564717617596</v>
      </c>
      <c r="R27">
        <f t="shared" ref="R27" si="126">F27/F26</f>
        <v>0.40089922928355787</v>
      </c>
      <c r="S27">
        <f t="shared" ref="S27" si="127">G27/G26</f>
        <v>0.40142703111473238</v>
      </c>
      <c r="T27">
        <f>H27/H26</f>
        <v>0.34954019773138467</v>
      </c>
      <c r="U27">
        <f t="shared" ref="U27" si="128">I27/I26</f>
        <v>0.25880498425521165</v>
      </c>
      <c r="V27">
        <f t="shared" ref="V27" si="129">J27/J26</f>
        <v>0.26049596912250766</v>
      </c>
      <c r="W27">
        <f t="shared" ref="W27" si="130">K27/K26</f>
        <v>0.26120897093934797</v>
      </c>
      <c r="X27">
        <f t="shared" ref="X27" si="131">L27/L26</f>
        <v>0.25812752590555083</v>
      </c>
      <c r="Y27">
        <f>M27/M26</f>
        <v>0.26468570841468897</v>
      </c>
    </row>
    <row r="28" spans="1:25" x14ac:dyDescent="0.3">
      <c r="C28">
        <v>39.0462372</v>
      </c>
      <c r="D28">
        <v>43.621991999999992</v>
      </c>
      <c r="E28">
        <v>41.239376399999998</v>
      </c>
      <c r="F28">
        <v>47.000648400000003</v>
      </c>
      <c r="G28">
        <v>46.193121599999998</v>
      </c>
      <c r="H28">
        <v>56.388789600000003</v>
      </c>
      <c r="I28">
        <v>60.385228799999993</v>
      </c>
      <c r="J28">
        <v>48.601203599999991</v>
      </c>
      <c r="K28">
        <v>65.835219599999988</v>
      </c>
      <c r="L28">
        <v>75.694154400000002</v>
      </c>
      <c r="M28">
        <v>74.206051200000005</v>
      </c>
      <c r="O28">
        <f>C28/C26</f>
        <v>1</v>
      </c>
      <c r="P28">
        <f t="shared" ref="P28" si="132">D28/D26</f>
        <v>0.6719955420723851</v>
      </c>
      <c r="Q28">
        <f t="shared" ref="Q28" si="133">E28/E26</f>
        <v>0.49318931375295272</v>
      </c>
      <c r="R28">
        <f t="shared" ref="R28" si="134">F28/F26</f>
        <v>0.39785709674747172</v>
      </c>
      <c r="S28">
        <f t="shared" ref="S28" si="135">G28/G26</f>
        <v>0.3877657035076475</v>
      </c>
      <c r="T28">
        <f>H28/H26</f>
        <v>0.32783877473428341</v>
      </c>
      <c r="U28">
        <f t="shared" ref="U28" si="136">I28/I26</f>
        <v>0.25255332261037433</v>
      </c>
      <c r="V28">
        <f t="shared" ref="V28" si="137">J28/J26</f>
        <v>0.24482794876007291</v>
      </c>
      <c r="W28">
        <f t="shared" ref="W28" si="138">K28/K26</f>
        <v>0.24551158218309962</v>
      </c>
      <c r="X28">
        <f t="shared" ref="X28" si="139">L28/L26</f>
        <v>0.24083109094318322</v>
      </c>
      <c r="Y28">
        <f>M28/M26</f>
        <v>0.22652084490288837</v>
      </c>
    </row>
    <row r="29" spans="1:25" x14ac:dyDescent="0.3">
      <c r="C29">
        <v>39.0462372</v>
      </c>
      <c r="D29">
        <v>43.459848000000001</v>
      </c>
      <c r="E29">
        <v>38.962790400000003</v>
      </c>
      <c r="F29">
        <v>44.861448000000003</v>
      </c>
      <c r="G29">
        <v>41.824905600000001</v>
      </c>
      <c r="H29">
        <v>48.475990799999998</v>
      </c>
      <c r="I29">
        <v>51.63762959999999</v>
      </c>
      <c r="J29">
        <v>42.683793600000008</v>
      </c>
      <c r="K29">
        <v>53.533996799999997</v>
      </c>
      <c r="L29">
        <v>60.854085599999991</v>
      </c>
      <c r="M29">
        <v>53.983080000000008</v>
      </c>
      <c r="O29">
        <f>C29/C26</f>
        <v>1</v>
      </c>
      <c r="P29">
        <f t="shared" ref="P29" si="140">D29/D26</f>
        <v>0.66949771837891925</v>
      </c>
      <c r="Q29">
        <f t="shared" ref="Q29" si="141">E29/E26</f>
        <v>0.46596320159865789</v>
      </c>
      <c r="R29">
        <f t="shared" ref="R29" si="142">F29/F26</f>
        <v>0.37974891974400232</v>
      </c>
      <c r="S29">
        <f t="shared" ref="S29" si="143">G29/G26</f>
        <v>0.35109694652298507</v>
      </c>
      <c r="T29">
        <f>H29/H26</f>
        <v>0.28183455507089644</v>
      </c>
      <c r="U29">
        <f t="shared" ref="U29" si="144">I29/I26</f>
        <v>0.2159676329189269</v>
      </c>
      <c r="V29">
        <f t="shared" ref="V29" si="145">J29/J26</f>
        <v>0.21501907068791878</v>
      </c>
      <c r="W29">
        <f t="shared" ref="W29" si="146">K29/K26</f>
        <v>0.19963807115413637</v>
      </c>
      <c r="X29">
        <f t="shared" ref="X29" si="147">L29/L26</f>
        <v>0.19361542432922474</v>
      </c>
      <c r="Y29">
        <f>M29/M26</f>
        <v>0.16478835208603873</v>
      </c>
    </row>
    <row r="31" spans="1:25" x14ac:dyDescent="0.3">
      <c r="A31">
        <v>0.55400000000000005</v>
      </c>
      <c r="C31">
        <v>22.942306800000001</v>
      </c>
      <c r="D31">
        <v>50.00933280000001</v>
      </c>
      <c r="E31">
        <v>76.665363600000006</v>
      </c>
      <c r="F31">
        <v>84.937586399999986</v>
      </c>
      <c r="G31">
        <v>112.2433968</v>
      </c>
      <c r="H31">
        <v>133.7123904</v>
      </c>
      <c r="I31">
        <v>157.61013120000001</v>
      </c>
      <c r="J31">
        <v>182.9728236</v>
      </c>
      <c r="K31">
        <v>236.4346524</v>
      </c>
      <c r="L31">
        <v>263.28960360000002</v>
      </c>
      <c r="M31">
        <v>225.014352</v>
      </c>
      <c r="O31">
        <f>C31/C31</f>
        <v>1</v>
      </c>
      <c r="P31">
        <f t="shared" ref="P31" si="148">D31/D31</f>
        <v>1</v>
      </c>
      <c r="Q31">
        <f t="shared" ref="Q31" si="149">E31/E31</f>
        <v>1</v>
      </c>
      <c r="R31">
        <f t="shared" ref="R31" si="150">F31/F31</f>
        <v>1</v>
      </c>
      <c r="S31">
        <f t="shared" ref="S31" si="151">G31/G31</f>
        <v>1</v>
      </c>
      <c r="T31">
        <f>H31/H31</f>
        <v>1</v>
      </c>
      <c r="U31">
        <f t="shared" ref="U31" si="152">I31/I31</f>
        <v>1</v>
      </c>
      <c r="V31">
        <f t="shared" ref="V31" si="153">J31/J31</f>
        <v>1</v>
      </c>
      <c r="W31">
        <f t="shared" ref="W31" si="154">K31/K31</f>
        <v>1</v>
      </c>
      <c r="X31">
        <f t="shared" ref="X31" si="155">L31/L31</f>
        <v>1</v>
      </c>
      <c r="Y31">
        <f>M31/M31</f>
        <v>1</v>
      </c>
    </row>
    <row r="32" spans="1:25" x14ac:dyDescent="0.3">
      <c r="C32">
        <v>22.942306800000001</v>
      </c>
      <c r="D32">
        <v>23.9228244</v>
      </c>
      <c r="E32">
        <v>30.650492400000012</v>
      </c>
      <c r="F32">
        <v>28.077771599999998</v>
      </c>
      <c r="G32">
        <v>29.696490000000001</v>
      </c>
      <c r="H32">
        <v>45.222112799999998</v>
      </c>
      <c r="I32">
        <v>41.544947999999998</v>
      </c>
      <c r="J32">
        <v>41.111150400000007</v>
      </c>
      <c r="K32">
        <v>44.771558400000004</v>
      </c>
      <c r="L32">
        <v>75.072590399999996</v>
      </c>
      <c r="M32">
        <v>61.280881200000003</v>
      </c>
      <c r="O32">
        <f>C32/C31</f>
        <v>1</v>
      </c>
      <c r="P32">
        <f t="shared" ref="P32" si="156">D32/D31</f>
        <v>0.47836719789231014</v>
      </c>
      <c r="Q32">
        <f t="shared" ref="Q32" si="157">E32/E31</f>
        <v>0.39979582644280331</v>
      </c>
      <c r="R32">
        <f t="shared" ref="R32" si="158">F32/F31</f>
        <v>0.33056945446709801</v>
      </c>
      <c r="S32">
        <f t="shared" ref="S32" si="159">G32/G31</f>
        <v>0.26457226747079343</v>
      </c>
      <c r="T32">
        <f>H32/H31</f>
        <v>0.33820435536840121</v>
      </c>
      <c r="U32">
        <f t="shared" ref="U32" si="160">I32/I31</f>
        <v>0.26359313125170469</v>
      </c>
      <c r="V32">
        <f t="shared" ref="V32" si="161">J32/J31</f>
        <v>0.22468446182955448</v>
      </c>
      <c r="W32">
        <f t="shared" ref="W32" si="162">K32/K31</f>
        <v>0.18936123764233809</v>
      </c>
      <c r="X32">
        <f t="shared" ref="X32" si="163">L32/L31</f>
        <v>0.28513313618737962</v>
      </c>
      <c r="Y32">
        <f>M32/M31</f>
        <v>0.27234210020523492</v>
      </c>
    </row>
    <row r="33" spans="1:25" x14ac:dyDescent="0.3">
      <c r="C33">
        <v>22.942306800000001</v>
      </c>
      <c r="D33">
        <v>23.8217724</v>
      </c>
      <c r="E33">
        <v>26.451514800000009</v>
      </c>
      <c r="F33">
        <v>26.841400799999999</v>
      </c>
      <c r="G33">
        <v>25.239723600000001</v>
      </c>
      <c r="H33">
        <v>29.999236799999998</v>
      </c>
      <c r="I33">
        <v>31.910638800000001</v>
      </c>
      <c r="J33">
        <v>33.521619600000001</v>
      </c>
      <c r="K33">
        <v>37.575164400000013</v>
      </c>
      <c r="L33">
        <v>47.78706480000001</v>
      </c>
      <c r="M33">
        <v>39.244647600000008</v>
      </c>
      <c r="O33">
        <f>C33/C31</f>
        <v>1</v>
      </c>
      <c r="P33">
        <f t="shared" ref="P33" si="164">D33/D31</f>
        <v>0.47634653506115154</v>
      </c>
      <c r="Q33">
        <f t="shared" ref="Q33" si="165">E33/E31</f>
        <v>0.34502562249636298</v>
      </c>
      <c r="R33">
        <f t="shared" ref="R33" si="166">F33/F31</f>
        <v>0.31601322733135734</v>
      </c>
      <c r="S33">
        <f t="shared" ref="S33" si="167">G33/G31</f>
        <v>0.2248659994224266</v>
      </c>
      <c r="T33">
        <f>H33/H31</f>
        <v>0.22435644677548144</v>
      </c>
      <c r="U33">
        <f t="shared" ref="U33" si="168">I33/I31</f>
        <v>0.20246565723308019</v>
      </c>
      <c r="V33">
        <f t="shared" ref="V33" si="169">J33/J31</f>
        <v>0.18320545609156791</v>
      </c>
      <c r="W33">
        <f t="shared" ref="W33" si="170">K33/K31</f>
        <v>0.15892410024749828</v>
      </c>
      <c r="X33">
        <f t="shared" ref="X33" si="171">L33/L31</f>
        <v>0.18150000663375987</v>
      </c>
      <c r="Y33">
        <f>M33/M31</f>
        <v>0.17440953099738282</v>
      </c>
    </row>
    <row r="34" spans="1:25" x14ac:dyDescent="0.3">
      <c r="C34">
        <v>22.942306800000001</v>
      </c>
      <c r="D34">
        <v>23.7367332</v>
      </c>
      <c r="E34">
        <v>24.42094440000001</v>
      </c>
      <c r="F34">
        <v>23.987016000000001</v>
      </c>
      <c r="G34">
        <v>23.254315200000001</v>
      </c>
      <c r="H34">
        <v>24.994010400000001</v>
      </c>
      <c r="I34">
        <v>24.77560320000001</v>
      </c>
      <c r="J34">
        <v>25.2031776</v>
      </c>
      <c r="K34">
        <v>27.0903636</v>
      </c>
      <c r="L34">
        <v>31.433935200000001</v>
      </c>
      <c r="M34">
        <v>27.3657732</v>
      </c>
      <c r="O34">
        <f>C34/C31</f>
        <v>1</v>
      </c>
      <c r="P34">
        <f t="shared" ref="P34" si="172">D34/D31</f>
        <v>0.47464606846344481</v>
      </c>
      <c r="Q34">
        <f t="shared" ref="Q34" si="173">E34/E31</f>
        <v>0.31853947145435579</v>
      </c>
      <c r="R34">
        <f t="shared" ref="R34" si="174">F34/F31</f>
        <v>0.2824075537894023</v>
      </c>
      <c r="S34">
        <f t="shared" ref="S34" si="175">G34/G31</f>
        <v>0.20717757893086144</v>
      </c>
      <c r="T34">
        <f>H34/H31</f>
        <v>0.18692366747188149</v>
      </c>
      <c r="U34">
        <f t="shared" ref="U34" si="176">I34/I31</f>
        <v>0.15719549886397155</v>
      </c>
      <c r="V34">
        <f t="shared" ref="V34" si="177">J34/J31</f>
        <v>0.13774273744114643</v>
      </c>
      <c r="W34">
        <f t="shared" ref="W34" si="178">K34/K31</f>
        <v>0.1145786513313985</v>
      </c>
      <c r="X34">
        <f t="shared" ref="X34" si="179">L34/L31</f>
        <v>0.11938920021982971</v>
      </c>
      <c r="Y34">
        <f>M34/M31</f>
        <v>0.12161790106615065</v>
      </c>
    </row>
    <row r="36" spans="1:25" x14ac:dyDescent="0.3">
      <c r="A36">
        <v>0.55800000000000005</v>
      </c>
      <c r="C36">
        <v>30.454632000000011</v>
      </c>
      <c r="D36">
        <v>52.875643200000013</v>
      </c>
      <c r="E36">
        <v>100.730856</v>
      </c>
      <c r="F36">
        <v>104.91065879999999</v>
      </c>
      <c r="G36">
        <v>129.92741280000001</v>
      </c>
      <c r="H36">
        <v>142.6598736</v>
      </c>
      <c r="I36">
        <v>170.50482719999999</v>
      </c>
      <c r="J36">
        <v>182.03927640000001</v>
      </c>
      <c r="K36">
        <v>209.52164640000001</v>
      </c>
      <c r="L36">
        <v>258.9388356</v>
      </c>
      <c r="M36">
        <v>289.98431160000001</v>
      </c>
      <c r="O36">
        <f>C36/C36</f>
        <v>1</v>
      </c>
      <c r="P36">
        <f t="shared" ref="P36" si="180">D36/D36</f>
        <v>1</v>
      </c>
      <c r="Q36">
        <f t="shared" ref="Q36" si="181">E36/E36</f>
        <v>1</v>
      </c>
      <c r="R36">
        <f t="shared" ref="R36" si="182">F36/F36</f>
        <v>1</v>
      </c>
      <c r="S36">
        <f t="shared" ref="S36" si="183">G36/G36</f>
        <v>1</v>
      </c>
      <c r="T36">
        <f>H36/H36</f>
        <v>1</v>
      </c>
      <c r="U36">
        <f t="shared" ref="U36" si="184">I36/I36</f>
        <v>1</v>
      </c>
      <c r="V36">
        <f t="shared" ref="V36" si="185">J36/J36</f>
        <v>1</v>
      </c>
      <c r="W36">
        <f t="shared" ref="W36" si="186">K36/K36</f>
        <v>1</v>
      </c>
      <c r="X36">
        <f t="shared" ref="X36" si="187">L36/L36</f>
        <v>1</v>
      </c>
      <c r="Y36">
        <f>M36/M36</f>
        <v>1</v>
      </c>
    </row>
    <row r="37" spans="1:25" x14ac:dyDescent="0.3">
      <c r="C37">
        <v>30.454632000000011</v>
      </c>
      <c r="D37">
        <v>31.794579600000009</v>
      </c>
      <c r="E37">
        <v>37.322097599999999</v>
      </c>
      <c r="F37">
        <v>40.497381599999997</v>
      </c>
      <c r="G37">
        <v>41.989864799999992</v>
      </c>
      <c r="H37">
        <v>42.831737999999987</v>
      </c>
      <c r="I37">
        <v>48.097405199999997</v>
      </c>
      <c r="J37">
        <v>54.000171600000002</v>
      </c>
      <c r="K37">
        <v>62.024575200000008</v>
      </c>
      <c r="L37">
        <v>66.1053</v>
      </c>
      <c r="M37">
        <v>70.819802399999986</v>
      </c>
      <c r="O37">
        <f>C37/C36</f>
        <v>1</v>
      </c>
      <c r="P37">
        <f t="shared" ref="P37" si="188">D37/D36</f>
        <v>0.60130861159907367</v>
      </c>
      <c r="Q37">
        <f t="shared" ref="Q37" si="189">E37/E36</f>
        <v>0.37051305907695253</v>
      </c>
      <c r="R37">
        <f t="shared" ref="R37" si="190">F37/F36</f>
        <v>0.38601779898459659</v>
      </c>
      <c r="S37">
        <f t="shared" ref="S37" si="191">G37/G36</f>
        <v>0.32317941145057566</v>
      </c>
      <c r="T37">
        <f>H37/H36</f>
        <v>0.30023675837604269</v>
      </c>
      <c r="U37">
        <f t="shared" ref="U37" si="192">I37/I36</f>
        <v>0.28208823169318459</v>
      </c>
      <c r="V37">
        <f t="shared" ref="V37" si="193">J37/J36</f>
        <v>0.29664022329633916</v>
      </c>
      <c r="W37">
        <f t="shared" ref="W37" si="194">K37/K36</f>
        <v>0.29602943784427999</v>
      </c>
      <c r="X37">
        <f t="shared" ref="X37" si="195">L37/L36</f>
        <v>0.25529310752797718</v>
      </c>
      <c r="Y37">
        <f>M37/M36</f>
        <v>0.24421942693812951</v>
      </c>
    </row>
    <row r="38" spans="1:25" x14ac:dyDescent="0.3">
      <c r="C38">
        <v>30.454632000000011</v>
      </c>
      <c r="D38">
        <v>31.795519200000001</v>
      </c>
      <c r="E38">
        <v>37.414937999999999</v>
      </c>
      <c r="F38">
        <v>38.14575</v>
      </c>
      <c r="G38">
        <v>38.722438800000013</v>
      </c>
      <c r="H38">
        <v>34.232632799999998</v>
      </c>
      <c r="I38">
        <v>44.546317199999997</v>
      </c>
      <c r="J38">
        <v>49.452817199999998</v>
      </c>
      <c r="K38">
        <v>59.800260000000002</v>
      </c>
      <c r="L38">
        <v>62.160927599999987</v>
      </c>
      <c r="M38">
        <v>61.451846399999987</v>
      </c>
      <c r="O38">
        <f>C38/C36</f>
        <v>1</v>
      </c>
      <c r="P38">
        <f t="shared" ref="P38" si="196">D38/D36</f>
        <v>0.60132638159567564</v>
      </c>
      <c r="Q38">
        <f t="shared" ref="Q38" si="197">E38/E36</f>
        <v>0.37143472701155245</v>
      </c>
      <c r="R38">
        <f t="shared" ref="R38" si="198">F38/F36</f>
        <v>0.36360223485699816</v>
      </c>
      <c r="S38">
        <f t="shared" ref="S38" si="199">G38/G36</f>
        <v>0.29803132353298123</v>
      </c>
      <c r="T38">
        <f>H38/H36</f>
        <v>0.23995978642168092</v>
      </c>
      <c r="U38">
        <f t="shared" ref="U38" si="200">I38/I36</f>
        <v>0.26126132574386141</v>
      </c>
      <c r="V38">
        <f t="shared" ref="V38" si="201">J38/J36</f>
        <v>0.27166015036961549</v>
      </c>
      <c r="W38">
        <f t="shared" ref="W38" si="202">K38/K36</f>
        <v>0.28541327842486824</v>
      </c>
      <c r="X38">
        <f t="shared" ref="X38" si="203">L38/L36</f>
        <v>0.24006027313733694</v>
      </c>
      <c r="Y38">
        <f>M38/M36</f>
        <v>0.21191438275035285</v>
      </c>
    </row>
    <row r="39" spans="1:25" x14ac:dyDescent="0.3">
      <c r="C39">
        <v>30.454632000000011</v>
      </c>
      <c r="D39">
        <v>31.523028</v>
      </c>
      <c r="E39">
        <v>34.010109600000007</v>
      </c>
      <c r="F39">
        <v>35.477019599999998</v>
      </c>
      <c r="G39">
        <v>35.896190400000002</v>
      </c>
      <c r="H39">
        <v>31.398877200000001</v>
      </c>
      <c r="I39">
        <v>37.443204000000009</v>
      </c>
      <c r="J39">
        <v>39.589311600000002</v>
      </c>
      <c r="K39">
        <v>49.179864000000009</v>
      </c>
      <c r="L39">
        <v>55.508150400000012</v>
      </c>
      <c r="M39">
        <v>46.899862799999987</v>
      </c>
      <c r="O39">
        <f>C39/C36</f>
        <v>1</v>
      </c>
      <c r="P39">
        <f t="shared" ref="P39" si="204">D39/D36</f>
        <v>0.59617294641249852</v>
      </c>
      <c r="Q39">
        <f t="shared" ref="Q39" si="205">E39/E36</f>
        <v>0.33763348144286598</v>
      </c>
      <c r="R39">
        <f t="shared" ref="R39" si="206">F39/F36</f>
        <v>0.33816411035634447</v>
      </c>
      <c r="S39">
        <f t="shared" ref="S39" si="207">G39/G36</f>
        <v>0.27627880542234579</v>
      </c>
      <c r="T39">
        <f>H39/H36</f>
        <v>0.22009606771444667</v>
      </c>
      <c r="U39">
        <f t="shared" ref="U39" si="208">I39/I36</f>
        <v>0.21960201722664197</v>
      </c>
      <c r="V39">
        <f t="shared" ref="V39" si="209">J39/J36</f>
        <v>0.21747675766964322</v>
      </c>
      <c r="W39">
        <f t="shared" ref="W39" si="210">K39/K36</f>
        <v>0.23472450147757146</v>
      </c>
      <c r="X39">
        <f t="shared" ref="X39" si="211">L39/L36</f>
        <v>0.21436780725216179</v>
      </c>
      <c r="Y39">
        <f>M39/M36</f>
        <v>0.16173241421657647</v>
      </c>
    </row>
    <row r="41" spans="1:25" x14ac:dyDescent="0.3">
      <c r="A41">
        <v>0.69199999999999995</v>
      </c>
      <c r="C41">
        <v>32.892822000000002</v>
      </c>
      <c r="D41">
        <v>47.949937200000001</v>
      </c>
      <c r="E41">
        <v>74.244168000000002</v>
      </c>
      <c r="F41">
        <v>83.399427599999996</v>
      </c>
      <c r="G41">
        <v>117.7473924</v>
      </c>
      <c r="H41">
        <v>131.0297616</v>
      </c>
      <c r="I41">
        <v>170.20822920000001</v>
      </c>
      <c r="J41">
        <v>190.0199711999999</v>
      </c>
      <c r="K41">
        <v>219.3121764</v>
      </c>
      <c r="L41">
        <v>218.39007000000001</v>
      </c>
      <c r="M41">
        <v>225.34044</v>
      </c>
      <c r="O41">
        <f>C41/C41</f>
        <v>1</v>
      </c>
      <c r="P41">
        <f t="shared" ref="P41" si="212">D41/D41</f>
        <v>1</v>
      </c>
      <c r="Q41">
        <f t="shared" ref="Q41" si="213">E41/E41</f>
        <v>1</v>
      </c>
      <c r="R41">
        <f t="shared" ref="R41" si="214">F41/F41</f>
        <v>1</v>
      </c>
      <c r="S41">
        <f t="shared" ref="S41" si="215">G41/G41</f>
        <v>1</v>
      </c>
      <c r="T41">
        <f>H41/H41</f>
        <v>1</v>
      </c>
      <c r="U41">
        <f t="shared" ref="U41" si="216">I41/I41</f>
        <v>1</v>
      </c>
      <c r="V41">
        <f t="shared" ref="V41" si="217">J41/J41</f>
        <v>1</v>
      </c>
      <c r="W41">
        <f t="shared" ref="W41" si="218">K41/K41</f>
        <v>1</v>
      </c>
      <c r="X41">
        <f t="shared" ref="X41" si="219">L41/L41</f>
        <v>1</v>
      </c>
      <c r="Y41">
        <f>M41/M41</f>
        <v>1</v>
      </c>
    </row>
    <row r="42" spans="1:25" x14ac:dyDescent="0.3">
      <c r="C42">
        <v>32.892822000000002</v>
      </c>
      <c r="D42">
        <v>30.98133360000001</v>
      </c>
      <c r="E42">
        <v>33.826134000000003</v>
      </c>
      <c r="F42">
        <v>38.628285600000012</v>
      </c>
      <c r="G42">
        <v>41.307418800000008</v>
      </c>
      <c r="H42">
        <v>44.187103200000003</v>
      </c>
      <c r="I42">
        <v>47.290345199999997</v>
      </c>
      <c r="J42">
        <v>57.333030000000001</v>
      </c>
      <c r="K42">
        <v>47.374878000000002</v>
      </c>
      <c r="L42">
        <v>65.585659199999995</v>
      </c>
      <c r="M42">
        <v>80.415053999999998</v>
      </c>
      <c r="O42">
        <f>C42/C41</f>
        <v>1</v>
      </c>
      <c r="P42">
        <f t="shared" ref="P42" si="220">D42/D41</f>
        <v>0.64611833527072915</v>
      </c>
      <c r="Q42">
        <f t="shared" ref="Q42" si="221">E42/E41</f>
        <v>0.45560661411142761</v>
      </c>
      <c r="R42">
        <f t="shared" ref="R42" si="222">F42/F41</f>
        <v>0.46317207097953766</v>
      </c>
      <c r="S42">
        <f t="shared" ref="S42" si="223">G42/G41</f>
        <v>0.35081387331003017</v>
      </c>
      <c r="T42">
        <f>H42/H41</f>
        <v>0.33722951687031083</v>
      </c>
      <c r="U42">
        <f t="shared" ref="U42" si="224">I42/I41</f>
        <v>0.2778381833961292</v>
      </c>
      <c r="V42">
        <f t="shared" ref="V42" si="225">J42/J41</f>
        <v>0.30172107509507945</v>
      </c>
      <c r="W42">
        <f t="shared" ref="W42" si="226">K42/K41</f>
        <v>0.21601572141436284</v>
      </c>
      <c r="X42">
        <f t="shared" ref="X42" si="227">L42/L41</f>
        <v>0.30031429176244134</v>
      </c>
      <c r="Y42">
        <f>M42/M41</f>
        <v>0.35686028659569491</v>
      </c>
    </row>
    <row r="43" spans="1:25" x14ac:dyDescent="0.3">
      <c r="C43">
        <v>32.892822000000002</v>
      </c>
      <c r="D43">
        <v>30.885652799999999</v>
      </c>
      <c r="E43">
        <v>33.743758800000002</v>
      </c>
      <c r="F43">
        <v>36.666530400000013</v>
      </c>
      <c r="G43">
        <v>40.498658399999997</v>
      </c>
      <c r="H43">
        <v>41.652891599999997</v>
      </c>
      <c r="I43">
        <v>43.9231488</v>
      </c>
      <c r="J43">
        <v>45.0806556</v>
      </c>
      <c r="K43">
        <v>39.887186399999997</v>
      </c>
      <c r="L43">
        <v>63.417202799999998</v>
      </c>
      <c r="M43">
        <v>71.136561600000007</v>
      </c>
      <c r="O43">
        <f>C43/C41</f>
        <v>1</v>
      </c>
      <c r="P43">
        <f t="shared" ref="P43" si="228">D43/D41</f>
        <v>0.6441229040858889</v>
      </c>
      <c r="Q43">
        <f t="shared" ref="Q43" si="229">E43/E41</f>
        <v>0.45449709666084481</v>
      </c>
      <c r="R43">
        <f t="shared" ref="R43" si="230">F43/F41</f>
        <v>0.43964966493367175</v>
      </c>
      <c r="S43">
        <f t="shared" ref="S43" si="231">G43/G41</f>
        <v>0.34394526770004291</v>
      </c>
      <c r="T43">
        <f>H43/H41</f>
        <v>0.31788878413100918</v>
      </c>
      <c r="U43">
        <f t="shared" ref="U43" si="232">I43/I41</f>
        <v>0.25805537726609518</v>
      </c>
      <c r="V43">
        <f t="shared" ref="V43" si="233">J43/J41</f>
        <v>0.23724167157436146</v>
      </c>
      <c r="W43">
        <f t="shared" ref="W43" si="234">K43/K41</f>
        <v>0.1818740165491331</v>
      </c>
      <c r="X43">
        <f t="shared" ref="X43" si="235">L43/L41</f>
        <v>0.29038501063715944</v>
      </c>
      <c r="Y43">
        <f>M43/M41</f>
        <v>0.315684843785696</v>
      </c>
    </row>
    <row r="44" spans="1:25" x14ac:dyDescent="0.3">
      <c r="C44">
        <v>32.892822000000002</v>
      </c>
      <c r="D44">
        <v>28.7368056</v>
      </c>
      <c r="E44">
        <v>29.781068399999999</v>
      </c>
      <c r="F44">
        <v>35.297656800000013</v>
      </c>
      <c r="G44">
        <v>37.15084920000001</v>
      </c>
      <c r="H44">
        <v>35.928949200000012</v>
      </c>
      <c r="I44">
        <v>36.043233600000001</v>
      </c>
      <c r="J44">
        <v>37.458852000000007</v>
      </c>
      <c r="K44">
        <v>34.681718400000001</v>
      </c>
      <c r="L44">
        <v>41.008212</v>
      </c>
      <c r="M44">
        <v>42.803282400000001</v>
      </c>
      <c r="O44">
        <f>C44/C41</f>
        <v>1</v>
      </c>
      <c r="P44">
        <f t="shared" ref="P44" si="236">D44/D41</f>
        <v>0.59930851379717764</v>
      </c>
      <c r="Q44">
        <f t="shared" ref="Q44" si="237">E44/E41</f>
        <v>0.40112333671784156</v>
      </c>
      <c r="R44">
        <f t="shared" ref="R44" si="238">F44/F41</f>
        <v>0.4232361997649971</v>
      </c>
      <c r="S44">
        <f t="shared" ref="S44" si="239">G44/G41</f>
        <v>0.31551313742723708</v>
      </c>
      <c r="T44">
        <f>H44/H41</f>
        <v>0.2742044918747682</v>
      </c>
      <c r="U44">
        <f t="shared" ref="U44" si="240">I44/I41</f>
        <v>0.21175964152501739</v>
      </c>
      <c r="V44">
        <f t="shared" ref="V44" si="241">J44/J41</f>
        <v>0.19713113186704886</v>
      </c>
      <c r="W44">
        <f t="shared" ref="W44" si="242">K44/K41</f>
        <v>0.1581385902474679</v>
      </c>
      <c r="X44">
        <f t="shared" ref="X44" si="243">L44/L41</f>
        <v>0.18777507603711102</v>
      </c>
      <c r="Y44">
        <f>M44/M41</f>
        <v>0.18994940455428241</v>
      </c>
    </row>
    <row r="53" spans="3:18" x14ac:dyDescent="0.3">
      <c r="C53" t="s">
        <v>141</v>
      </c>
    </row>
    <row r="55" spans="3:18" x14ac:dyDescent="0.3">
      <c r="D55">
        <v>0</v>
      </c>
      <c r="E55">
        <v>5</v>
      </c>
      <c r="F55">
        <v>10</v>
      </c>
      <c r="G55">
        <v>15</v>
      </c>
      <c r="H55">
        <v>20</v>
      </c>
      <c r="I55">
        <v>25</v>
      </c>
      <c r="J55">
        <v>30</v>
      </c>
      <c r="K55">
        <v>35</v>
      </c>
      <c r="L55">
        <v>40</v>
      </c>
      <c r="M55">
        <v>45</v>
      </c>
      <c r="N55">
        <v>50</v>
      </c>
      <c r="O55">
        <v>55</v>
      </c>
      <c r="P55">
        <v>60</v>
      </c>
      <c r="Q55">
        <v>65</v>
      </c>
      <c r="R55">
        <v>70</v>
      </c>
    </row>
    <row r="56" spans="3:18" x14ac:dyDescent="0.3">
      <c r="C56" t="s">
        <v>2</v>
      </c>
      <c r="D56">
        <v>1</v>
      </c>
      <c r="E56">
        <v>1</v>
      </c>
      <c r="F56">
        <v>1</v>
      </c>
      <c r="G56">
        <v>1</v>
      </c>
      <c r="H56">
        <v>1</v>
      </c>
      <c r="I56">
        <v>1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  <c r="P56">
        <v>1</v>
      </c>
      <c r="Q56">
        <v>1</v>
      </c>
      <c r="R56">
        <v>1</v>
      </c>
    </row>
    <row r="57" spans="3:18" x14ac:dyDescent="0.3">
      <c r="C57" t="s">
        <v>3</v>
      </c>
      <c r="D57">
        <v>0.23561187348755688</v>
      </c>
      <c r="E57">
        <v>0.23980593674377843</v>
      </c>
      <c r="F57">
        <v>0.24399999999999999</v>
      </c>
      <c r="G57">
        <v>0.25</v>
      </c>
      <c r="H57">
        <v>0.26434681039033392</v>
      </c>
      <c r="I57">
        <v>0.27869362078066789</v>
      </c>
      <c r="J57">
        <v>0.28499999999999998</v>
      </c>
      <c r="K57">
        <v>0.27601347705700058</v>
      </c>
      <c r="L57">
        <v>0.27067803996515427</v>
      </c>
      <c r="M57">
        <v>0.26534260287330796</v>
      </c>
      <c r="N57">
        <v>0.26468570841468897</v>
      </c>
      <c r="O57">
        <v>0.27234210020523492</v>
      </c>
      <c r="P57">
        <v>0.25900000000000001</v>
      </c>
      <c r="Q57">
        <v>0.26637294178967164</v>
      </c>
      <c r="R57">
        <v>0.27</v>
      </c>
    </row>
    <row r="58" spans="3:18" x14ac:dyDescent="0.3">
      <c r="C58" t="s">
        <v>4</v>
      </c>
      <c r="D58">
        <v>0.22691083371022089</v>
      </c>
      <c r="E58">
        <v>0.2199003133565598</v>
      </c>
      <c r="F58">
        <v>0.2128897930028987</v>
      </c>
      <c r="G58">
        <v>0.2199003133565598</v>
      </c>
      <c r="H58">
        <v>0.2399501566782799</v>
      </c>
      <c r="I58">
        <v>0.26</v>
      </c>
      <c r="J58">
        <v>0.27</v>
      </c>
      <c r="K58">
        <v>0.25665005222609333</v>
      </c>
      <c r="L58">
        <v>0.23806423072192021</v>
      </c>
      <c r="M58">
        <v>0.21947840921774708</v>
      </c>
      <c r="N58">
        <v>0.22652084490288837</v>
      </c>
      <c r="O58">
        <v>0.22</v>
      </c>
      <c r="P58">
        <v>0.21191438275035285</v>
      </c>
      <c r="Q58">
        <v>0.2341243802597037</v>
      </c>
      <c r="R58">
        <v>0.24</v>
      </c>
    </row>
    <row r="59" spans="3:18" x14ac:dyDescent="0.3">
      <c r="C59" t="s">
        <v>5</v>
      </c>
      <c r="D59">
        <v>0.17892786843015571</v>
      </c>
      <c r="E59">
        <v>0.16929028445117061</v>
      </c>
      <c r="F59">
        <v>0.15965270047218552</v>
      </c>
      <c r="G59">
        <v>0.16929028445117059</v>
      </c>
      <c r="H59">
        <v>0.17100573876228331</v>
      </c>
      <c r="I59">
        <v>0.17272119307339606</v>
      </c>
      <c r="J59">
        <v>0.16927832883635269</v>
      </c>
      <c r="K59">
        <v>0.17100175355734404</v>
      </c>
      <c r="L59">
        <v>0.16492100449577457</v>
      </c>
      <c r="M59">
        <v>0.15884025543420507</v>
      </c>
      <c r="N59">
        <v>0.16478835208603873</v>
      </c>
      <c r="O59">
        <v>0.15</v>
      </c>
      <c r="P59">
        <v>0.16173241421657647</v>
      </c>
      <c r="Q59">
        <v>0.16483927503502971</v>
      </c>
      <c r="R59">
        <v>0.15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M E A A B Q S w M E F A A C A A g A u 4 Z H W O R 7 1 4 i m A A A A 9 g A A A B I A H A B D b 2 5 m a W c v U G F j a 2 F n Z S 5 4 b W w g o h g A K K A U A A A A A A A A A A A A A A A A A A A A A A A A A A A A h Y 8 x D o I w G I W v Q r r T Q j W G k J 8 y m D h J Y j Q x r k 2 p 0 A j F t M V y N w e P 5 B X E K O r m + L 7 3 D e / d r z f I h 7 Y J L t J Y 1 e k M x T h C g d S i K 5 W u M t S 7 Y 5 i g n M G G i x O v Z D D K 2 q a D L T N U O 3 d O C f H e Y z / D n a k I j a K Y H I r 1 T t S y 5 e g j q / 9 y q L R 1 X A u J G O x f Y x j F M Z 3 j B U 1 w B G S C U C j 9 F e i 4 9 9 n + Q F j 2 j e u N Z E c T r r Z A p g j k / Y E 9 A F B L A w Q U A A I A C A C 7 h k d Y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4 Z H W N F U J + q L A Q A A C Q M A A B M A H A B G b 3 J t d W x h c y 9 T Z W N 0 a W 9 u M S 5 t I K I Y A C i g F A A A A A A A A A A A A A A A A A A A A A A A A A A A A I 1 R Q W 7 b M B C 8 G / A f C P V i A 6 x Q p 2 0 O D X Q o Z K X J p U l s p 5 e w E B h p b R M g l w J 3 Z c c w 8 q D 0 G / 5 Y 6 K q t e 3 C T E i D I 3 R k O Z 0 i C i o 1 H M e 3 W 0 V m / 1 + / R U g e o x S L o Z l k a n H u R C Q v c 7 4 k 4 p r 4 N F c R O T q t 0 7 K v W A f L g 3 F h I c 4 8 c C x o k + S d 1 S x B I L c F a U F c I 4 2 B W o H 7 z S V V R R k A F S i P u n k C 8 V 9 f n h f p i e L + W k y K / K C Z x l t + u L m e 3 k 0 J 1 1 5 I 6 m E o r W i V D e T c G a 5 x h C F k i E y l y b 1 u H l I 3 e S V F g 5 W u D i 2 x 0 8 v F E i p v W M 0 x 5 Y y E 7 b N O v H u H 7 U H b p 3 i Q F v u X d D w Y S T f C u p S R G n e n 7 S L y O d T x 1 A b q O 0 Q a d I y n u f v U / W z u t t N W B M g 7 t 3 5 K z T Q P C R S d z s 3 s 6 6 M 2 C R p r 7 4 D r L e x Y N j h i Q 2 2 3 i d F O i d h A D 8 l 6 N 4 Y E f p d g m 6 G u g E l t 3 D y G C l 8 i n H 9 K 9 1 E 8 U 6 s U L a A y + 1 p v y Z R K v / e u k D l 0 b X v q W S 2 o A 6 v / g v k J 0 + q F j H I E M / g v S K w h 6 A X / g w 3 M 9 D v s 9 g 8 c / 5 e w Z U E s B A i 0 A F A A C A A g A u 4 Z H W O R 7 1 4 i m A A A A 9 g A A A B I A A A A A A A A A A A A A A A A A A A A A A E N v b m Z p Z y 9 Q Y W N r Y W d l L n h t b F B L A Q I t A B Q A A g A I A L u G R 1 g P y u m r p A A A A O k A A A A T A A A A A A A A A A A A A A A A A P I A A A B b Q 2 9 u d G V u d F 9 U e X B l c 1 0 u e G 1 s U E s B A i 0 A F A A C A A g A u 4 Z H W N F U J + q L A Q A A C Q M A A B M A A A A A A A A A A A A A A A A A 4 w E A A E Z v c m 1 1 b G F z L 1 N l Y 3 R p b 2 4 x L m 1 Q S w U G A A A A A A M A A w D C A A A A u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2 g 4 A A A A A A A C 4 D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y Y X B o X 2 l u Z m 8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i Z D U z N G N i M C 0 2 N W U 3 L T Q 4 M G M t O W M z N y 0 z N D k 2 M j k w O D c z N m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3 J h c G h f a W 5 m b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i 0 w N 1 Q x N T o 1 M z o 1 N S 4 1 N T I y N D A 3 W i I g L z 4 8 R W 5 0 c n k g V H l w Z T 0 i R m l s b E N v b H V t b l R 5 c G V z I i B W Y W x 1 Z T 0 i c 0 J n T U R B d 0 1 E Q X d N R E J n P T 0 i I C 8 + P E V u d H J 5 I F R 5 c G U 9 I k Z p b G x D b 2 x 1 b W 5 O Y W 1 l c y I g V m F s d W U 9 I n N b J n F 1 b 3 Q 7 b W F w X 2 5 h b W U m c X V v d D s s J n F 1 b 3 Q 7 b m 9 k Z X N f b n V t Y m V y J n F 1 b 3 Q 7 L C Z x d W 9 0 O 2 V k Z 2 V z X 2 5 1 b W J l c i Z x d W 9 0 O y w m c X V v d D t v b m V 3 Y X l f Z W R n Z X N f b n V t Y m V y J n F 1 b 3 Q 7 L C Z x d W 9 0 O 3 R 3 b 3 d h e V 9 l Z G d l c 1 9 u d W 1 i Z X I m c X V v d D s s J n F 1 b 3 Q 7 Z W R n Z X N f d 2 l 0 a G 9 1 d F 9 z c G V l Z F 9 u d W 1 i Z X I m c X V v d D s s J n F 1 b 3 Q 7 Z W R n Z X N f d 2 l 0 a F 9 z c G V l Z F 9 u d W 1 i Z X I m c X V v d D s s J n F 1 b 3 Q 7 b W F 4 X 3 N w Z W V k J n F 1 b 3 Q 7 L C Z x d W 9 0 O 2 1 p b l 9 z c G V l Z C Z x d W 9 0 O y w m c X V v d D t h d m V y Y W d l X 3 N w Z W V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d y Y X B o X 2 l u Z m 8 v Q X V 0 b 1 J l b W 9 2 Z W R D b 2 x 1 b W 5 z M S 5 7 b W F w X 2 5 h b W U s M H 0 m c X V v d D s s J n F 1 b 3 Q 7 U 2 V j d G l v b j E v Z 3 J h c G h f a W 5 m b y 9 B d X R v U m V t b 3 Z l Z E N v b H V t b n M x L n t u b 2 R l c 1 9 u d W 1 i Z X I s M X 0 m c X V v d D s s J n F 1 b 3 Q 7 U 2 V j d G l v b j E v Z 3 J h c G h f a W 5 m b y 9 B d X R v U m V t b 3 Z l Z E N v b H V t b n M x L n t l Z G d l c 1 9 u d W 1 i Z X I s M n 0 m c X V v d D s s J n F 1 b 3 Q 7 U 2 V j d G l v b j E v Z 3 J h c G h f a W 5 m b y 9 B d X R v U m V t b 3 Z l Z E N v b H V t b n M x L n t v b m V 3 Y X l f Z W R n Z X N f b n V t Y m V y L D N 9 J n F 1 b 3 Q 7 L C Z x d W 9 0 O 1 N l Y 3 R p b 2 4 x L 2 d y Y X B o X 2 l u Z m 8 v Q X V 0 b 1 J l b W 9 2 Z W R D b 2 x 1 b W 5 z M S 5 7 d H d v d 2 F 5 X 2 V k Z 2 V z X 2 5 1 b W J l c i w 0 f S Z x d W 9 0 O y w m c X V v d D t T Z W N 0 a W 9 u M S 9 n c m F w a F 9 p b m Z v L 0 F 1 d G 9 S Z W 1 v d m V k Q 2 9 s d W 1 u c z E u e 2 V k Z 2 V z X 3 d p d G h v d X R f c 3 B l Z W R f b n V t Y m V y L D V 9 J n F 1 b 3 Q 7 L C Z x d W 9 0 O 1 N l Y 3 R p b 2 4 x L 2 d y Y X B o X 2 l u Z m 8 v Q X V 0 b 1 J l b W 9 2 Z W R D b 2 x 1 b W 5 z M S 5 7 Z W R n Z X N f d 2 l 0 a F 9 z c G V l Z F 9 u d W 1 i Z X I s N n 0 m c X V v d D s s J n F 1 b 3 Q 7 U 2 V j d G l v b j E v Z 3 J h c G h f a W 5 m b y 9 B d X R v U m V t b 3 Z l Z E N v b H V t b n M x L n t t Y X h f c 3 B l Z W Q s N 3 0 m c X V v d D s s J n F 1 b 3 Q 7 U 2 V j d G l v b j E v Z 3 J h c G h f a W 5 m b y 9 B d X R v U m V t b 3 Z l Z E N v b H V t b n M x L n t t a W 5 f c 3 B l Z W Q s O H 0 m c X V v d D s s J n F 1 b 3 Q 7 U 2 V j d G l v b j E v Z 3 J h c G h f a W 5 m b y 9 B d X R v U m V t b 3 Z l Z E N v b H V t b n M x L n t h d m V y Y W d l X 3 N w Z W V k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n c m F w a F 9 p b m Z v L 0 F 1 d G 9 S Z W 1 v d m V k Q 2 9 s d W 1 u c z E u e 2 1 h c F 9 u Y W 1 l L D B 9 J n F 1 b 3 Q 7 L C Z x d W 9 0 O 1 N l Y 3 R p b 2 4 x L 2 d y Y X B o X 2 l u Z m 8 v Q X V 0 b 1 J l b W 9 2 Z W R D b 2 x 1 b W 5 z M S 5 7 b m 9 k Z X N f b n V t Y m V y L D F 9 J n F 1 b 3 Q 7 L C Z x d W 9 0 O 1 N l Y 3 R p b 2 4 x L 2 d y Y X B o X 2 l u Z m 8 v Q X V 0 b 1 J l b W 9 2 Z W R D b 2 x 1 b W 5 z M S 5 7 Z W R n Z X N f b n V t Y m V y L D J 9 J n F 1 b 3 Q 7 L C Z x d W 9 0 O 1 N l Y 3 R p b 2 4 x L 2 d y Y X B o X 2 l u Z m 8 v Q X V 0 b 1 J l b W 9 2 Z W R D b 2 x 1 b W 5 z M S 5 7 b 2 5 l d 2 F 5 X 2 V k Z 2 V z X 2 5 1 b W J l c i w z f S Z x d W 9 0 O y w m c X V v d D t T Z W N 0 a W 9 u M S 9 n c m F w a F 9 p b m Z v L 0 F 1 d G 9 S Z W 1 v d m V k Q 2 9 s d W 1 u c z E u e 3 R 3 b 3 d h e V 9 l Z G d l c 1 9 u d W 1 i Z X I s N H 0 m c X V v d D s s J n F 1 b 3 Q 7 U 2 V j d G l v b j E v Z 3 J h c G h f a W 5 m b y 9 B d X R v U m V t b 3 Z l Z E N v b H V t b n M x L n t l Z G d l c 1 9 3 a X R o b 3 V 0 X 3 N w Z W V k X 2 5 1 b W J l c i w 1 f S Z x d W 9 0 O y w m c X V v d D t T Z W N 0 a W 9 u M S 9 n c m F w a F 9 p b m Z v L 0 F 1 d G 9 S Z W 1 v d m V k Q 2 9 s d W 1 u c z E u e 2 V k Z 2 V z X 3 d p d G h f c 3 B l Z W R f b n V t Y m V y L D Z 9 J n F 1 b 3 Q 7 L C Z x d W 9 0 O 1 N l Y 3 R p b 2 4 x L 2 d y Y X B o X 2 l u Z m 8 v Q X V 0 b 1 J l b W 9 2 Z W R D b 2 x 1 b W 5 z M S 5 7 b W F 4 X 3 N w Z W V k L D d 9 J n F 1 b 3 Q 7 L C Z x d W 9 0 O 1 N l Y 3 R p b 2 4 x L 2 d y Y X B o X 2 l u Z m 8 v Q X V 0 b 1 J l b W 9 2 Z W R D b 2 x 1 b W 5 z M S 5 7 b W l u X 3 N w Z W V k L D h 9 J n F 1 b 3 Q 7 L C Z x d W 9 0 O 1 N l Y 3 R p b 2 4 x L 2 d y Y X B o X 2 l u Z m 8 v Q X V 0 b 1 J l b W 9 2 Z W R D b 2 x 1 b W 5 z M S 5 7 Y X Z l c m F n Z V 9 z c G V l Z C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3 J h c G h f a W 5 m b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c m F w a F 9 p b m Z v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c m F w a F 9 p b m Z v L 1 R 5 c G U l M j B t b 2 R p Z m k l Q z M l Q T k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w w J k 2 V I p 6 U + e p w + Q 2 X 8 K W Q A A A A A C A A A A A A A Q Z g A A A A E A A C A A A A A k Y W 5 K W t Y A Q / V E Y / i C C R p w F 0 n Y H U g 2 K H S P z I m Q M K X m j g A A A A A O g A A A A A I A A C A A A A B 0 A 8 g n Z f q s N x Z U + i A b 0 X K R W E G + z M r Z e X 4 J t 0 1 f z e 1 v h 1 A A A A C P S r A / 4 N s B Y + P a B C j h f H 9 J 2 w 4 u O E d c u d D L P Z w 8 Y a n I 4 S Z / 5 f j A c m 7 R K m B V 0 o Q Y W V j I Z z U 0 x G A a d + D S i r T W a i o d h e n 5 0 e q w p 0 z L 0 8 X 2 Z J R i d 0 A A A A D Z w m i J W L Z B 1 w 4 p b p P w f 3 m q 1 + a h / l f 9 / p j e O o F c k d N + b 5 S P 7 w 5 N u n w u p 1 i C / w 0 h i J 4 U J d G T S x Q A G u e b 8 M k A 3 u y K < / D a t a M a s h u p > 
</file>

<file path=customXml/itemProps1.xml><?xml version="1.0" encoding="utf-8"?>
<ds:datastoreItem xmlns:ds="http://schemas.openxmlformats.org/officeDocument/2006/customXml" ds:itemID="{FF6149F0-0BD6-4035-B2AC-2BC6F8192B8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Moyennes Résultats performances</vt:lpstr>
      <vt:lpstr>Relation taille densité</vt:lpstr>
      <vt:lpstr>Effet du rayon sur S3</vt:lpstr>
      <vt:lpstr>Influence sens unique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theo heller</dc:creator>
  <cp:lastModifiedBy>theo heller</cp:lastModifiedBy>
  <dcterms:created xsi:type="dcterms:W3CDTF">2024-02-07T10:32:36Z</dcterms:created>
  <dcterms:modified xsi:type="dcterms:W3CDTF">2024-03-11T16:52:10Z</dcterms:modified>
</cp:coreProperties>
</file>