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115" windowHeight="49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Q58" i="1" l="1"/>
  <c r="P58" i="1"/>
  <c r="O58" i="1"/>
  <c r="O46" i="1" s="1"/>
  <c r="N58" i="1"/>
  <c r="N46" i="1" s="1"/>
  <c r="K58" i="1"/>
  <c r="J58" i="1"/>
  <c r="I58" i="1"/>
  <c r="H58" i="1"/>
  <c r="H46" i="1" s="1"/>
  <c r="Q41" i="1"/>
  <c r="P41" i="1"/>
  <c r="O41" i="1"/>
  <c r="N41" i="1"/>
  <c r="N29" i="1" s="1"/>
  <c r="K41" i="1"/>
  <c r="J41" i="1"/>
  <c r="I41" i="1"/>
  <c r="H41" i="1"/>
  <c r="H29" i="1" s="1"/>
  <c r="P24" i="1"/>
  <c r="Q24" i="1"/>
  <c r="O24" i="1"/>
  <c r="N24" i="1"/>
  <c r="N12" i="1" s="1"/>
  <c r="J24" i="1"/>
  <c r="K24" i="1"/>
  <c r="I24" i="1"/>
  <c r="H24" i="1"/>
  <c r="H12" i="1" s="1"/>
  <c r="H8" i="1" s="1"/>
  <c r="H3" i="1" s="1"/>
  <c r="L3" i="1" s="1"/>
  <c r="B25" i="1"/>
  <c r="B8" i="1" s="1"/>
  <c r="I46" i="1" l="1"/>
  <c r="I29" i="1"/>
  <c r="O29" i="1"/>
  <c r="O12" i="1"/>
  <c r="I12" i="1"/>
  <c r="I8" i="1" s="1"/>
  <c r="D25" i="1"/>
  <c r="E25" i="1"/>
  <c r="C25" i="1"/>
  <c r="C8" i="1" l="1"/>
  <c r="I3" i="1" s="1"/>
</calcChain>
</file>

<file path=xl/sharedStrings.xml><?xml version="1.0" encoding="utf-8"?>
<sst xmlns="http://schemas.openxmlformats.org/spreadsheetml/2006/main" count="114" uniqueCount="51">
  <si>
    <t>CALCUL BUDGETAIRE</t>
  </si>
  <si>
    <t>LOT 1 : Management</t>
  </si>
  <si>
    <t>LOT 2 : Développement</t>
  </si>
  <si>
    <t>TOTAL HEURE</t>
  </si>
  <si>
    <t>Alexis</t>
  </si>
  <si>
    <t>Anthony</t>
  </si>
  <si>
    <t>Jocelyn</t>
  </si>
  <si>
    <t>Cahier des charges</t>
  </si>
  <si>
    <t>Cahier des charges fonctionnelles</t>
  </si>
  <si>
    <t>Dossier de conception</t>
  </si>
  <si>
    <t>Rendez-vous avec le client</t>
  </si>
  <si>
    <t>Réunion interne</t>
  </si>
  <si>
    <t>SPRINT 1</t>
  </si>
  <si>
    <t>SPRINT 2</t>
  </si>
  <si>
    <t>Projet: UDAF</t>
  </si>
  <si>
    <t>SPRINT 3</t>
  </si>
  <si>
    <t>SPRINT 4</t>
  </si>
  <si>
    <t>Redaction du Compte-rendu 1</t>
  </si>
  <si>
    <t>Redaction du Compte-rendu 2</t>
  </si>
  <si>
    <t>Etablir le planning</t>
  </si>
  <si>
    <t>Calculer le budget</t>
  </si>
  <si>
    <t>Plan de Management</t>
  </si>
  <si>
    <t>Créer machine inte et prod</t>
  </si>
  <si>
    <t>Total</t>
  </si>
  <si>
    <t>Réel</t>
  </si>
  <si>
    <t>Estimation</t>
  </si>
  <si>
    <t>Créer les éléments menu</t>
  </si>
  <si>
    <t>Rédiger le cahier de tests</t>
  </si>
  <si>
    <t>Mettre en recette</t>
  </si>
  <si>
    <t>Mettre la BDD en place</t>
  </si>
  <si>
    <t>Ajouter thème et sous-thème à jour</t>
  </si>
  <si>
    <t>Implementer l'ajout de client</t>
  </si>
  <si>
    <t>Implementer l'ajout du fournisseur</t>
  </si>
  <si>
    <t>Rédiger le cahier de test</t>
  </si>
  <si>
    <t>Implementer l'authentification</t>
  </si>
  <si>
    <t>Gérer les différents user</t>
  </si>
  <si>
    <t>Implémenter le panel administrateur</t>
  </si>
  <si>
    <t>Rédiger un cahier de tests</t>
  </si>
  <si>
    <t>Développer la recherche de clients</t>
  </si>
  <si>
    <t>SPRINT 6</t>
  </si>
  <si>
    <t>SPRINT 5</t>
  </si>
  <si>
    <t>Développer la calendrier</t>
  </si>
  <si>
    <t>Développer la génération de stats</t>
  </si>
  <si>
    <t>Implémenter la gestion d'alertes</t>
  </si>
  <si>
    <t>Rédiger le manuel utilisateur</t>
  </si>
  <si>
    <t>Développer la page "à propos"</t>
  </si>
  <si>
    <t>Créer le design</t>
  </si>
  <si>
    <t>COUT</t>
  </si>
  <si>
    <t>Développer la recherche de dossiers</t>
  </si>
  <si>
    <t>Développer la page de modif de dossiers</t>
  </si>
  <si>
    <t>Développer la page d'affichages dossiers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</si>
</sst>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D3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2" xfId="0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" xfId="0" applyFont="1" applyFill="1" applyBorder="1"/>
    <xf numFmtId="0" fontId="0" fillId="0" borderId="3" xfId="0" applyBorder="1"/>
    <xf numFmtId="0" fontId="1" fillId="0" borderId="13" xfId="0" applyFont="1" applyBorder="1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33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C31" zoomScale="75" zoomScaleNormal="75" workbookViewId="0">
      <selection activeCell="P49" sqref="P49"/>
    </sheetView>
  </sheetViews>
  <sheetFormatPr baseColWidth="10" defaultRowHeight="15" x14ac:dyDescent="0.25"/>
  <cols>
    <col min="1" max="1" width="38.42578125" customWidth="1"/>
    <col min="2" max="2" width="12.7109375" customWidth="1"/>
    <col min="3" max="3" width="10.5703125" customWidth="1"/>
    <col min="4" max="4" width="11.5703125" customWidth="1"/>
    <col min="5" max="6" width="9.7109375" customWidth="1"/>
    <col min="7" max="7" width="34.28515625" customWidth="1"/>
    <col min="8" max="8" width="12.42578125" customWidth="1"/>
    <col min="13" max="13" width="34.42578125" customWidth="1"/>
    <col min="14" max="14" width="12" customWidth="1"/>
  </cols>
  <sheetData>
    <row r="1" spans="1:20" ht="18.75" x14ac:dyDescent="0.3">
      <c r="A1" s="25" t="s">
        <v>0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x14ac:dyDescent="0.25">
      <c r="H2" s="17" t="s">
        <v>25</v>
      </c>
      <c r="I2" s="17" t="s">
        <v>24</v>
      </c>
    </row>
    <row r="3" spans="1:20" x14ac:dyDescent="0.25">
      <c r="A3" t="s">
        <v>14</v>
      </c>
      <c r="F3" s="4"/>
      <c r="G3" s="20" t="s">
        <v>3</v>
      </c>
      <c r="H3" s="9">
        <f>B8+H8</f>
        <v>223.5</v>
      </c>
      <c r="I3" s="9">
        <f>C8+I8</f>
        <v>108.5</v>
      </c>
      <c r="K3" s="17" t="s">
        <v>47</v>
      </c>
      <c r="L3" s="9">
        <f>100*H3</f>
        <v>22350</v>
      </c>
    </row>
    <row r="4" spans="1:20" x14ac:dyDescent="0.25">
      <c r="F4" s="7"/>
    </row>
    <row r="5" spans="1:20" x14ac:dyDescent="0.25">
      <c r="A5" s="27" t="s">
        <v>1</v>
      </c>
      <c r="B5" s="28"/>
      <c r="C5" s="28"/>
      <c r="D5" s="28"/>
      <c r="E5" s="29"/>
      <c r="F5" s="8"/>
      <c r="G5" s="27" t="s">
        <v>2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0" x14ac:dyDescent="0.25">
      <c r="A6" s="30"/>
      <c r="B6" s="31"/>
      <c r="C6" s="31"/>
      <c r="D6" s="31"/>
      <c r="E6" s="32"/>
      <c r="F6" s="8"/>
      <c r="G6" s="30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2"/>
    </row>
    <row r="7" spans="1:20" x14ac:dyDescent="0.25">
      <c r="B7" s="17" t="s">
        <v>25</v>
      </c>
      <c r="C7" s="17" t="s">
        <v>24</v>
      </c>
      <c r="F7" s="7"/>
      <c r="H7" s="17" t="s">
        <v>25</v>
      </c>
      <c r="I7" s="17" t="s">
        <v>24</v>
      </c>
    </row>
    <row r="8" spans="1:20" x14ac:dyDescent="0.25">
      <c r="A8" s="17" t="s">
        <v>3</v>
      </c>
      <c r="B8" s="9">
        <f>B25</f>
        <v>125</v>
      </c>
      <c r="C8" s="9">
        <f>SUM(C25:E25)</f>
        <v>75</v>
      </c>
      <c r="F8" s="7"/>
      <c r="G8" s="17" t="s">
        <v>3</v>
      </c>
      <c r="H8" s="9">
        <f>SUM(H12,H29,H46,N46,N29,N12)</f>
        <v>98.5</v>
      </c>
      <c r="I8" s="9">
        <f>SUM(I12,O12,I29,O29,I46,O46)</f>
        <v>33.5</v>
      </c>
    </row>
    <row r="9" spans="1:20" x14ac:dyDescent="0.25">
      <c r="F9" s="7"/>
    </row>
    <row r="10" spans="1:20" x14ac:dyDescent="0.25">
      <c r="B10" s="17" t="s">
        <v>25</v>
      </c>
      <c r="C10" s="17" t="s">
        <v>4</v>
      </c>
      <c r="D10" s="17" t="s">
        <v>5</v>
      </c>
      <c r="E10" s="17" t="s">
        <v>6</v>
      </c>
      <c r="G10" s="33" t="s">
        <v>12</v>
      </c>
      <c r="H10" s="34"/>
      <c r="I10" s="34"/>
      <c r="J10" s="34"/>
      <c r="K10" s="35"/>
      <c r="M10" s="33" t="s">
        <v>13</v>
      </c>
      <c r="N10" s="34"/>
      <c r="O10" s="34"/>
      <c r="P10" s="34"/>
      <c r="Q10" s="35"/>
    </row>
    <row r="11" spans="1:20" x14ac:dyDescent="0.25">
      <c r="A11" s="17" t="s">
        <v>11</v>
      </c>
      <c r="B11" s="9">
        <v>30</v>
      </c>
      <c r="C11" s="9">
        <v>4</v>
      </c>
      <c r="D11" s="9">
        <v>4</v>
      </c>
      <c r="E11" s="9">
        <v>4</v>
      </c>
      <c r="G11" s="3"/>
      <c r="H11" s="17" t="s">
        <v>25</v>
      </c>
      <c r="I11" s="17" t="s">
        <v>24</v>
      </c>
      <c r="J11" s="4"/>
      <c r="K11" s="5"/>
      <c r="M11" s="3"/>
      <c r="N11" s="17" t="s">
        <v>25</v>
      </c>
      <c r="O11" s="17" t="s">
        <v>24</v>
      </c>
      <c r="P11" s="16"/>
      <c r="Q11" s="5"/>
    </row>
    <row r="12" spans="1:20" x14ac:dyDescent="0.25">
      <c r="A12" s="17" t="s">
        <v>10</v>
      </c>
      <c r="B12" s="9">
        <v>30</v>
      </c>
      <c r="C12" s="9">
        <v>4.5</v>
      </c>
      <c r="D12" s="9">
        <v>3</v>
      </c>
      <c r="E12" s="9">
        <v>4.5</v>
      </c>
      <c r="G12" s="17" t="s">
        <v>3</v>
      </c>
      <c r="H12" s="9">
        <f>H24</f>
        <v>15.5</v>
      </c>
      <c r="I12" s="9">
        <f>SUM(I24:K24)</f>
        <v>16</v>
      </c>
      <c r="J12" s="4"/>
      <c r="K12" s="5"/>
      <c r="M12" s="20" t="s">
        <v>3</v>
      </c>
      <c r="N12" s="17">
        <f>N24</f>
        <v>17</v>
      </c>
      <c r="O12" s="9">
        <f>SUM(O24:Q24)</f>
        <v>2.5</v>
      </c>
      <c r="P12" s="4"/>
      <c r="Q12" s="5"/>
    </row>
    <row r="13" spans="1:20" x14ac:dyDescent="0.25">
      <c r="A13" s="24"/>
      <c r="G13" s="3"/>
      <c r="H13" s="4"/>
      <c r="I13" s="4"/>
      <c r="J13" s="4"/>
      <c r="K13" s="5"/>
      <c r="M13" s="3"/>
      <c r="N13" s="4"/>
      <c r="O13" s="4"/>
      <c r="P13" s="4"/>
      <c r="Q13" s="5"/>
    </row>
    <row r="14" spans="1:20" x14ac:dyDescent="0.25">
      <c r="A14" s="17" t="s">
        <v>7</v>
      </c>
      <c r="B14" s="9">
        <v>2</v>
      </c>
      <c r="C14" s="9">
        <v>0</v>
      </c>
      <c r="D14" s="9">
        <v>0</v>
      </c>
      <c r="E14" s="9">
        <v>2</v>
      </c>
      <c r="G14" s="3"/>
      <c r="H14" s="17" t="s">
        <v>25</v>
      </c>
      <c r="I14" s="17" t="s">
        <v>4</v>
      </c>
      <c r="J14" s="17" t="s">
        <v>5</v>
      </c>
      <c r="K14" s="17" t="s">
        <v>6</v>
      </c>
      <c r="M14" s="3"/>
      <c r="N14" s="21" t="s">
        <v>25</v>
      </c>
      <c r="O14" s="21" t="s">
        <v>4</v>
      </c>
      <c r="P14" s="21" t="s">
        <v>5</v>
      </c>
      <c r="Q14" s="17" t="s">
        <v>6</v>
      </c>
    </row>
    <row r="15" spans="1:20" x14ac:dyDescent="0.25">
      <c r="A15" s="17" t="s">
        <v>8</v>
      </c>
      <c r="B15" s="9">
        <v>22</v>
      </c>
      <c r="C15" s="9">
        <v>6</v>
      </c>
      <c r="D15" s="9">
        <v>14</v>
      </c>
      <c r="E15" s="9">
        <v>2</v>
      </c>
      <c r="G15" s="17" t="s">
        <v>22</v>
      </c>
      <c r="H15" s="9">
        <v>5</v>
      </c>
      <c r="I15" s="10">
        <v>1</v>
      </c>
      <c r="J15" s="10">
        <v>3</v>
      </c>
      <c r="K15" s="9">
        <v>0</v>
      </c>
      <c r="M15" s="17" t="s">
        <v>29</v>
      </c>
      <c r="N15" s="9">
        <v>4</v>
      </c>
      <c r="O15" s="9">
        <v>0</v>
      </c>
      <c r="P15" s="9">
        <v>2</v>
      </c>
      <c r="Q15" s="9">
        <v>0</v>
      </c>
    </row>
    <row r="16" spans="1:20" x14ac:dyDescent="0.25">
      <c r="A16" s="17" t="s">
        <v>9</v>
      </c>
      <c r="B16" s="9">
        <v>20</v>
      </c>
      <c r="C16" s="9">
        <v>2</v>
      </c>
      <c r="D16" s="9">
        <v>6</v>
      </c>
      <c r="E16" s="9">
        <v>0</v>
      </c>
      <c r="G16" s="17" t="s">
        <v>46</v>
      </c>
      <c r="H16" s="9">
        <v>3</v>
      </c>
      <c r="I16" s="9">
        <v>1</v>
      </c>
      <c r="J16" s="9">
        <v>4</v>
      </c>
      <c r="K16" s="9">
        <v>0</v>
      </c>
      <c r="M16" s="17" t="s">
        <v>30</v>
      </c>
      <c r="N16" s="9">
        <v>1</v>
      </c>
      <c r="O16" s="9">
        <v>0</v>
      </c>
      <c r="P16" s="9">
        <v>0</v>
      </c>
      <c r="Q16" s="9">
        <v>0</v>
      </c>
    </row>
    <row r="17" spans="1:17" x14ac:dyDescent="0.25">
      <c r="A17" s="17" t="s">
        <v>21</v>
      </c>
      <c r="B17" s="9">
        <v>7</v>
      </c>
      <c r="C17" s="9">
        <v>6</v>
      </c>
      <c r="D17" s="9">
        <v>0</v>
      </c>
      <c r="E17" s="9">
        <v>0</v>
      </c>
      <c r="G17" s="17" t="s">
        <v>26</v>
      </c>
      <c r="H17" s="9">
        <v>0.5</v>
      </c>
      <c r="I17" s="9">
        <v>0</v>
      </c>
      <c r="J17" s="9">
        <v>1</v>
      </c>
      <c r="K17" s="9">
        <v>0</v>
      </c>
      <c r="M17" s="17" t="s">
        <v>31</v>
      </c>
      <c r="N17" s="9">
        <v>5</v>
      </c>
      <c r="O17" s="9">
        <v>0</v>
      </c>
      <c r="P17" s="9">
        <v>0</v>
      </c>
      <c r="Q17" s="9">
        <v>0</v>
      </c>
    </row>
    <row r="18" spans="1:17" x14ac:dyDescent="0.25">
      <c r="A18" s="24"/>
      <c r="G18" s="17" t="s">
        <v>34</v>
      </c>
      <c r="H18" s="9">
        <v>3</v>
      </c>
      <c r="I18" s="9">
        <v>0</v>
      </c>
      <c r="J18" s="9">
        <v>0</v>
      </c>
      <c r="K18" s="9">
        <v>2</v>
      </c>
      <c r="M18" s="17" t="s">
        <v>32</v>
      </c>
      <c r="N18" s="9">
        <v>3</v>
      </c>
      <c r="O18" s="9">
        <v>0</v>
      </c>
      <c r="P18" s="9">
        <v>0</v>
      </c>
      <c r="Q18" s="9">
        <v>0</v>
      </c>
    </row>
    <row r="19" spans="1:17" x14ac:dyDescent="0.25">
      <c r="A19" s="17" t="s">
        <v>17</v>
      </c>
      <c r="B19" s="9">
        <v>2</v>
      </c>
      <c r="C19" s="9">
        <v>0</v>
      </c>
      <c r="D19" s="9">
        <v>0</v>
      </c>
      <c r="E19" s="9">
        <v>2</v>
      </c>
      <c r="G19" s="17" t="s">
        <v>27</v>
      </c>
      <c r="H19" s="9">
        <v>3</v>
      </c>
      <c r="I19" s="9">
        <v>2</v>
      </c>
      <c r="J19" s="9">
        <v>0</v>
      </c>
      <c r="K19" s="9">
        <v>0</v>
      </c>
      <c r="M19" s="17" t="s">
        <v>33</v>
      </c>
      <c r="N19" s="9">
        <v>3</v>
      </c>
      <c r="O19" s="9">
        <v>0</v>
      </c>
      <c r="P19" s="9">
        <v>0</v>
      </c>
      <c r="Q19" s="9">
        <v>0</v>
      </c>
    </row>
    <row r="20" spans="1:17" x14ac:dyDescent="0.25">
      <c r="A20" s="17" t="s">
        <v>18</v>
      </c>
      <c r="B20" s="9">
        <v>2</v>
      </c>
      <c r="C20" s="9">
        <v>2</v>
      </c>
      <c r="D20" s="9">
        <v>0</v>
      </c>
      <c r="E20" s="9">
        <v>0</v>
      </c>
      <c r="G20" s="17" t="s">
        <v>28</v>
      </c>
      <c r="H20" s="9">
        <v>1</v>
      </c>
      <c r="I20" s="9">
        <v>0</v>
      </c>
      <c r="J20" s="9">
        <v>1</v>
      </c>
      <c r="K20" s="9">
        <v>1</v>
      </c>
      <c r="M20" s="17" t="s">
        <v>28</v>
      </c>
      <c r="N20" s="9">
        <v>1</v>
      </c>
      <c r="O20" s="9">
        <v>0</v>
      </c>
      <c r="P20" s="9">
        <v>0.5</v>
      </c>
      <c r="Q20" s="9">
        <v>0</v>
      </c>
    </row>
    <row r="21" spans="1:17" x14ac:dyDescent="0.25">
      <c r="A21" s="24"/>
      <c r="G21" s="19"/>
      <c r="H21" s="4"/>
      <c r="I21" s="4"/>
      <c r="J21" s="4"/>
      <c r="K21" s="5"/>
      <c r="M21" s="15"/>
      <c r="N21" s="22"/>
      <c r="O21" s="22"/>
      <c r="P21" s="22"/>
      <c r="Q21" s="14"/>
    </row>
    <row r="22" spans="1:17" x14ac:dyDescent="0.25">
      <c r="A22" s="17" t="s">
        <v>19</v>
      </c>
      <c r="B22" s="9">
        <v>6</v>
      </c>
      <c r="C22" s="9">
        <v>5</v>
      </c>
      <c r="D22" s="9">
        <v>0</v>
      </c>
      <c r="E22" s="9">
        <v>0</v>
      </c>
      <c r="G22" s="19"/>
      <c r="H22" s="4"/>
      <c r="I22" s="4"/>
      <c r="J22" s="4"/>
      <c r="K22" s="5"/>
      <c r="M22" s="3"/>
      <c r="N22" s="4"/>
      <c r="O22" s="4"/>
      <c r="P22" s="4"/>
      <c r="Q22" s="5"/>
    </row>
    <row r="23" spans="1:17" x14ac:dyDescent="0.25">
      <c r="A23" s="17" t="s">
        <v>20</v>
      </c>
      <c r="B23" s="9">
        <v>4</v>
      </c>
      <c r="C23" s="9">
        <v>4</v>
      </c>
      <c r="D23" s="9">
        <v>0</v>
      </c>
      <c r="E23" s="9">
        <v>0</v>
      </c>
      <c r="G23" s="3"/>
      <c r="H23" s="4"/>
      <c r="I23" s="4"/>
      <c r="J23" s="4"/>
      <c r="K23" s="5"/>
      <c r="M23" s="3"/>
      <c r="N23" s="4"/>
      <c r="O23" s="4"/>
      <c r="P23" s="4"/>
      <c r="Q23" s="5"/>
    </row>
    <row r="24" spans="1:17" x14ac:dyDescent="0.25">
      <c r="A24" s="24"/>
      <c r="G24" s="17" t="s">
        <v>23</v>
      </c>
      <c r="H24" s="9">
        <f>SUM(H15:H22)</f>
        <v>15.5</v>
      </c>
      <c r="I24" s="9">
        <f>SUM(I15:I22)</f>
        <v>4</v>
      </c>
      <c r="J24" s="9">
        <f t="shared" ref="J24:K24" si="0">SUM(J15:J22)</f>
        <v>9</v>
      </c>
      <c r="K24" s="9">
        <f t="shared" si="0"/>
        <v>3</v>
      </c>
      <c r="M24" s="17" t="s">
        <v>23</v>
      </c>
      <c r="N24" s="9">
        <f>SUM(N15:N20)</f>
        <v>17</v>
      </c>
      <c r="O24" s="9">
        <f>SUM(O15:O20)</f>
        <v>0</v>
      </c>
      <c r="P24" s="9">
        <f>SUM(P15:P20)</f>
        <v>2.5</v>
      </c>
      <c r="Q24" s="9">
        <f>SUM(Q15:Q20)</f>
        <v>0</v>
      </c>
    </row>
    <row r="25" spans="1:17" x14ac:dyDescent="0.25">
      <c r="A25" s="17" t="s">
        <v>23</v>
      </c>
      <c r="B25" s="9">
        <f>SUM(B11:B12,B14:B17,B19:B20,B22:B23,B28)</f>
        <v>125</v>
      </c>
      <c r="C25" s="9">
        <f>SUM(C11:C12,C14:C17,C19:C20,C22:C23)</f>
        <v>33.5</v>
      </c>
      <c r="D25" s="9">
        <f t="shared" ref="D25:E25" si="1">SUM(D11:D12,D14:D17,D19:D20,D22:D23)</f>
        <v>27</v>
      </c>
      <c r="E25" s="9">
        <f t="shared" si="1"/>
        <v>14.5</v>
      </c>
      <c r="G25" s="6"/>
      <c r="H25" s="1"/>
      <c r="I25" s="1"/>
      <c r="J25" s="1"/>
      <c r="K25" s="2"/>
      <c r="M25" s="6"/>
      <c r="N25" s="1"/>
      <c r="O25" s="1"/>
      <c r="P25" s="1"/>
      <c r="Q25" s="2"/>
    </row>
    <row r="27" spans="1:17" x14ac:dyDescent="0.25">
      <c r="G27" s="33" t="s">
        <v>15</v>
      </c>
      <c r="H27" s="34"/>
      <c r="I27" s="34"/>
      <c r="J27" s="34"/>
      <c r="K27" s="35"/>
      <c r="M27" s="33" t="s">
        <v>16</v>
      </c>
      <c r="N27" s="34"/>
      <c r="O27" s="34"/>
      <c r="P27" s="34"/>
      <c r="Q27" s="35"/>
    </row>
    <row r="28" spans="1:17" x14ac:dyDescent="0.25">
      <c r="G28" s="3"/>
      <c r="H28" s="17" t="s">
        <v>25</v>
      </c>
      <c r="I28" s="17" t="s">
        <v>24</v>
      </c>
      <c r="J28" s="16"/>
      <c r="K28" s="5"/>
      <c r="M28" s="3"/>
      <c r="N28" s="17" t="s">
        <v>25</v>
      </c>
      <c r="O28" s="17" t="s">
        <v>24</v>
      </c>
      <c r="P28" s="16"/>
      <c r="Q28" s="5"/>
    </row>
    <row r="29" spans="1:17" x14ac:dyDescent="0.25">
      <c r="G29" s="20" t="s">
        <v>3</v>
      </c>
      <c r="H29" s="17">
        <f>H41</f>
        <v>16</v>
      </c>
      <c r="I29" s="9">
        <f>SUM(I41:K41)</f>
        <v>4.5</v>
      </c>
      <c r="J29" s="4"/>
      <c r="K29" s="5"/>
      <c r="M29" s="20" t="s">
        <v>3</v>
      </c>
      <c r="N29" s="17">
        <f>N41</f>
        <v>25</v>
      </c>
      <c r="O29" s="9">
        <f>SUM(O41:Q41)</f>
        <v>5.5</v>
      </c>
      <c r="P29" s="4"/>
      <c r="Q29" s="5"/>
    </row>
    <row r="30" spans="1:17" x14ac:dyDescent="0.25">
      <c r="G30" s="3"/>
      <c r="H30" s="4"/>
      <c r="I30" s="4"/>
      <c r="J30" s="4"/>
      <c r="K30" s="5"/>
      <c r="M30" s="3"/>
      <c r="N30" s="4"/>
      <c r="O30" s="4"/>
      <c r="P30" s="4"/>
      <c r="Q30" s="5"/>
    </row>
    <row r="31" spans="1:17" x14ac:dyDescent="0.25">
      <c r="G31" s="3"/>
      <c r="H31" s="21" t="s">
        <v>25</v>
      </c>
      <c r="I31" s="21" t="s">
        <v>4</v>
      </c>
      <c r="J31" s="21" t="s">
        <v>5</v>
      </c>
      <c r="K31" s="17" t="s">
        <v>6</v>
      </c>
      <c r="M31" s="3"/>
      <c r="N31" s="21" t="s">
        <v>25</v>
      </c>
      <c r="O31" s="21" t="s">
        <v>4</v>
      </c>
      <c r="P31" s="21" t="s">
        <v>5</v>
      </c>
      <c r="Q31" s="17" t="s">
        <v>6</v>
      </c>
    </row>
    <row r="32" spans="1:17" x14ac:dyDescent="0.25">
      <c r="G32" s="17" t="s">
        <v>35</v>
      </c>
      <c r="H32" s="9">
        <v>3</v>
      </c>
      <c r="I32" s="9">
        <v>0</v>
      </c>
      <c r="J32" s="9">
        <v>0</v>
      </c>
      <c r="K32" s="9">
        <v>0</v>
      </c>
      <c r="M32" s="17" t="s">
        <v>48</v>
      </c>
      <c r="N32" s="9">
        <v>9</v>
      </c>
      <c r="O32" s="9">
        <v>0</v>
      </c>
      <c r="P32" s="9">
        <v>5</v>
      </c>
      <c r="Q32" s="9">
        <v>0</v>
      </c>
    </row>
    <row r="33" spans="7:17" x14ac:dyDescent="0.25">
      <c r="G33" s="17" t="s">
        <v>36</v>
      </c>
      <c r="H33" s="9">
        <v>9</v>
      </c>
      <c r="I33" s="9">
        <v>0</v>
      </c>
      <c r="J33" s="9">
        <v>4</v>
      </c>
      <c r="K33" s="9">
        <v>0</v>
      </c>
      <c r="M33" s="17" t="s">
        <v>49</v>
      </c>
      <c r="N33" s="9">
        <v>6</v>
      </c>
      <c r="O33" s="9">
        <v>0</v>
      </c>
      <c r="P33" s="9">
        <v>0</v>
      </c>
      <c r="Q33" s="9">
        <v>0</v>
      </c>
    </row>
    <row r="34" spans="7:17" x14ac:dyDescent="0.25">
      <c r="G34" s="17" t="s">
        <v>37</v>
      </c>
      <c r="H34" s="9">
        <v>3</v>
      </c>
      <c r="I34" s="9">
        <v>0</v>
      </c>
      <c r="J34" s="9">
        <v>0</v>
      </c>
      <c r="K34" s="9">
        <v>0</v>
      </c>
      <c r="M34" s="17" t="s">
        <v>50</v>
      </c>
      <c r="N34" s="9">
        <v>6</v>
      </c>
      <c r="O34" s="9">
        <v>0</v>
      </c>
      <c r="P34" s="9">
        <v>0</v>
      </c>
      <c r="Q34" s="9">
        <v>0</v>
      </c>
    </row>
    <row r="35" spans="7:17" x14ac:dyDescent="0.25">
      <c r="G35" s="23" t="s">
        <v>28</v>
      </c>
      <c r="H35" s="13">
        <v>1</v>
      </c>
      <c r="I35" s="9">
        <v>0</v>
      </c>
      <c r="J35" s="9">
        <v>0.5</v>
      </c>
      <c r="K35" s="9">
        <v>0</v>
      </c>
      <c r="M35" s="17" t="s">
        <v>27</v>
      </c>
      <c r="N35" s="9">
        <v>3</v>
      </c>
      <c r="O35" s="9">
        <v>0</v>
      </c>
      <c r="P35" s="9">
        <v>0</v>
      </c>
      <c r="Q35" s="9">
        <v>0</v>
      </c>
    </row>
    <row r="36" spans="7:17" x14ac:dyDescent="0.25">
      <c r="G36" s="18"/>
      <c r="H36" s="22"/>
      <c r="I36" s="22"/>
      <c r="J36" s="22"/>
      <c r="K36" s="14"/>
      <c r="M36" s="23" t="s">
        <v>28</v>
      </c>
      <c r="N36" s="13">
        <v>1</v>
      </c>
      <c r="O36" s="13">
        <v>0</v>
      </c>
      <c r="P36" s="13">
        <v>0.5</v>
      </c>
      <c r="Q36" s="13">
        <v>0</v>
      </c>
    </row>
    <row r="37" spans="7:17" x14ac:dyDescent="0.25">
      <c r="G37" s="19"/>
      <c r="H37" s="4"/>
      <c r="I37" s="4"/>
      <c r="J37" s="4"/>
      <c r="K37" s="5"/>
      <c r="M37" s="15"/>
      <c r="N37" s="22"/>
      <c r="O37" s="22"/>
      <c r="P37" s="22"/>
      <c r="Q37" s="14"/>
    </row>
    <row r="38" spans="7:17" x14ac:dyDescent="0.25">
      <c r="G38" s="19"/>
      <c r="H38" s="4"/>
      <c r="I38" s="4"/>
      <c r="J38" s="4"/>
      <c r="K38" s="5"/>
      <c r="M38" s="19"/>
      <c r="N38" s="4"/>
      <c r="O38" s="4"/>
      <c r="P38" s="4"/>
      <c r="Q38" s="5"/>
    </row>
    <row r="39" spans="7:17" x14ac:dyDescent="0.25">
      <c r="G39" s="19"/>
      <c r="H39" s="4"/>
      <c r="I39" s="4"/>
      <c r="J39" s="4"/>
      <c r="K39" s="5"/>
      <c r="M39" s="19"/>
      <c r="N39" s="4"/>
      <c r="O39" s="4"/>
      <c r="P39" s="4"/>
      <c r="Q39" s="5"/>
    </row>
    <row r="40" spans="7:17" x14ac:dyDescent="0.25">
      <c r="G40" s="3"/>
      <c r="H40" s="4"/>
      <c r="I40" s="4"/>
      <c r="J40" s="4"/>
      <c r="K40" s="5"/>
      <c r="M40" s="3"/>
      <c r="N40" s="4"/>
      <c r="O40" s="4"/>
      <c r="P40" s="4"/>
      <c r="Q40" s="5"/>
    </row>
    <row r="41" spans="7:17" x14ac:dyDescent="0.25">
      <c r="G41" s="17" t="s">
        <v>23</v>
      </c>
      <c r="H41" s="9">
        <f>SUM(H32:H39)</f>
        <v>16</v>
      </c>
      <c r="I41" s="9">
        <f>SUM(I32:I39)</f>
        <v>0</v>
      </c>
      <c r="J41" s="9">
        <f t="shared" ref="J41:K41" si="2">SUM(J32:J39)</f>
        <v>4.5</v>
      </c>
      <c r="K41" s="9">
        <f t="shared" si="2"/>
        <v>0</v>
      </c>
      <c r="M41" s="17" t="s">
        <v>23</v>
      </c>
      <c r="N41" s="9">
        <f>SUM(N32:N39)</f>
        <v>25</v>
      </c>
      <c r="O41" s="9">
        <f>SUM(O32:O39)</f>
        <v>0</v>
      </c>
      <c r="P41" s="9">
        <f t="shared" ref="P41:Q41" si="3">SUM(P32:P39)</f>
        <v>5.5</v>
      </c>
      <c r="Q41" s="9">
        <f t="shared" si="3"/>
        <v>0</v>
      </c>
    </row>
    <row r="42" spans="7:17" x14ac:dyDescent="0.25">
      <c r="G42" s="20"/>
      <c r="H42" s="11"/>
      <c r="I42" s="11"/>
      <c r="J42" s="11"/>
      <c r="K42" s="12"/>
      <c r="M42" s="20"/>
      <c r="N42" s="11"/>
      <c r="O42" s="11"/>
      <c r="P42" s="11"/>
      <c r="Q42" s="12"/>
    </row>
    <row r="44" spans="7:17" x14ac:dyDescent="0.25">
      <c r="G44" s="33" t="s">
        <v>40</v>
      </c>
      <c r="H44" s="34"/>
      <c r="I44" s="34"/>
      <c r="J44" s="34"/>
      <c r="K44" s="35"/>
      <c r="M44" s="33" t="s">
        <v>39</v>
      </c>
      <c r="N44" s="34"/>
      <c r="O44" s="34"/>
      <c r="P44" s="34"/>
      <c r="Q44" s="35"/>
    </row>
    <row r="45" spans="7:17" x14ac:dyDescent="0.25">
      <c r="G45" s="3"/>
      <c r="H45" s="17" t="s">
        <v>25</v>
      </c>
      <c r="I45" s="17" t="s">
        <v>24</v>
      </c>
      <c r="J45" s="16"/>
      <c r="K45" s="5"/>
      <c r="M45" s="3"/>
      <c r="N45" s="17" t="s">
        <v>25</v>
      </c>
      <c r="O45" s="17" t="s">
        <v>24</v>
      </c>
      <c r="P45" s="16"/>
      <c r="Q45" s="5"/>
    </row>
    <row r="46" spans="7:17" x14ac:dyDescent="0.25">
      <c r="G46" s="20" t="s">
        <v>3</v>
      </c>
      <c r="H46" s="17">
        <f>H58</f>
        <v>11</v>
      </c>
      <c r="I46" s="9">
        <f>SUM(I58:K58)</f>
        <v>0</v>
      </c>
      <c r="J46" s="4"/>
      <c r="K46" s="5"/>
      <c r="M46" s="20" t="s">
        <v>3</v>
      </c>
      <c r="N46" s="17">
        <f>N58</f>
        <v>14</v>
      </c>
      <c r="O46" s="9">
        <f>SUM(O58:Q58)</f>
        <v>5</v>
      </c>
      <c r="P46" s="4"/>
      <c r="Q46" s="5"/>
    </row>
    <row r="47" spans="7:17" x14ac:dyDescent="0.25">
      <c r="G47" s="3"/>
      <c r="H47" s="4"/>
      <c r="I47" s="4"/>
      <c r="J47" s="4"/>
      <c r="K47" s="5"/>
      <c r="M47" s="3"/>
      <c r="N47" s="4"/>
      <c r="O47" s="4"/>
      <c r="P47" s="4"/>
      <c r="Q47" s="5"/>
    </row>
    <row r="48" spans="7:17" x14ac:dyDescent="0.25">
      <c r="G48" s="3"/>
      <c r="H48" s="21" t="s">
        <v>25</v>
      </c>
      <c r="I48" s="21" t="s">
        <v>4</v>
      </c>
      <c r="J48" s="21" t="s">
        <v>5</v>
      </c>
      <c r="K48" s="17" t="s">
        <v>6</v>
      </c>
      <c r="M48" s="3"/>
      <c r="N48" s="21" t="s">
        <v>25</v>
      </c>
      <c r="O48" s="21" t="s">
        <v>4</v>
      </c>
      <c r="P48" s="21" t="s">
        <v>5</v>
      </c>
      <c r="Q48" s="17" t="s">
        <v>6</v>
      </c>
    </row>
    <row r="49" spans="7:17" x14ac:dyDescent="0.25">
      <c r="G49" s="17" t="s">
        <v>41</v>
      </c>
      <c r="H49" s="9">
        <v>3</v>
      </c>
      <c r="I49" s="9">
        <v>0</v>
      </c>
      <c r="J49" s="9">
        <v>0</v>
      </c>
      <c r="K49" s="9">
        <v>0</v>
      </c>
      <c r="M49" s="17" t="s">
        <v>43</v>
      </c>
      <c r="N49" s="9">
        <v>5</v>
      </c>
      <c r="O49" s="9">
        <v>0</v>
      </c>
      <c r="P49" s="9">
        <v>5</v>
      </c>
      <c r="Q49" s="9">
        <v>0</v>
      </c>
    </row>
    <row r="50" spans="7:17" x14ac:dyDescent="0.25">
      <c r="G50" s="17" t="s">
        <v>42</v>
      </c>
      <c r="H50" s="9">
        <v>4</v>
      </c>
      <c r="I50" s="9">
        <v>0</v>
      </c>
      <c r="J50" s="9">
        <v>0</v>
      </c>
      <c r="K50" s="9">
        <v>0</v>
      </c>
      <c r="M50" s="17" t="s">
        <v>44</v>
      </c>
      <c r="N50" s="9">
        <v>4</v>
      </c>
      <c r="O50" s="9">
        <v>0</v>
      </c>
      <c r="P50" s="9">
        <v>0</v>
      </c>
      <c r="Q50" s="9">
        <v>0</v>
      </c>
    </row>
    <row r="51" spans="7:17" x14ac:dyDescent="0.25">
      <c r="G51" s="17" t="s">
        <v>37</v>
      </c>
      <c r="H51" s="9">
        <v>3</v>
      </c>
      <c r="I51" s="9">
        <v>0</v>
      </c>
      <c r="J51" s="9">
        <v>0</v>
      </c>
      <c r="K51" s="9">
        <v>0</v>
      </c>
      <c r="M51" s="17" t="s">
        <v>38</v>
      </c>
      <c r="N51" s="9">
        <v>0</v>
      </c>
      <c r="O51" s="9">
        <v>0</v>
      </c>
      <c r="P51" s="9">
        <v>0</v>
      </c>
      <c r="Q51" s="9">
        <v>0</v>
      </c>
    </row>
    <row r="52" spans="7:17" x14ac:dyDescent="0.25">
      <c r="G52" s="23" t="s">
        <v>28</v>
      </c>
      <c r="H52" s="13">
        <v>1</v>
      </c>
      <c r="I52" s="9">
        <v>0</v>
      </c>
      <c r="J52" s="9">
        <v>0</v>
      </c>
      <c r="K52" s="9">
        <v>0</v>
      </c>
      <c r="M52" s="17" t="s">
        <v>45</v>
      </c>
      <c r="N52" s="9">
        <v>1</v>
      </c>
      <c r="O52" s="9">
        <v>0</v>
      </c>
      <c r="P52" s="9">
        <v>0</v>
      </c>
      <c r="Q52" s="9">
        <v>0</v>
      </c>
    </row>
    <row r="53" spans="7:17" x14ac:dyDescent="0.25">
      <c r="G53" s="18"/>
      <c r="H53" s="22"/>
      <c r="I53" s="22"/>
      <c r="J53" s="22"/>
      <c r="K53" s="14"/>
      <c r="M53" s="17" t="s">
        <v>27</v>
      </c>
      <c r="N53" s="9">
        <v>3</v>
      </c>
      <c r="O53" s="9">
        <v>0</v>
      </c>
      <c r="P53" s="9">
        <v>0</v>
      </c>
      <c r="Q53" s="9">
        <v>0</v>
      </c>
    </row>
    <row r="54" spans="7:17" x14ac:dyDescent="0.25">
      <c r="G54" s="19"/>
      <c r="H54" s="4"/>
      <c r="I54" s="4"/>
      <c r="J54" s="4"/>
      <c r="K54" s="5"/>
      <c r="M54" s="23" t="s">
        <v>28</v>
      </c>
      <c r="N54" s="13">
        <v>1</v>
      </c>
      <c r="O54" s="13">
        <v>0</v>
      </c>
      <c r="P54" s="13">
        <v>0</v>
      </c>
      <c r="Q54" s="13">
        <v>0</v>
      </c>
    </row>
    <row r="55" spans="7:17" x14ac:dyDescent="0.25">
      <c r="G55" s="19"/>
      <c r="H55" s="4"/>
      <c r="I55" s="4"/>
      <c r="J55" s="4"/>
      <c r="K55" s="5"/>
      <c r="M55" s="18"/>
      <c r="N55" s="22"/>
      <c r="O55" s="22"/>
      <c r="P55" s="22"/>
      <c r="Q55" s="14"/>
    </row>
    <row r="56" spans="7:17" x14ac:dyDescent="0.25">
      <c r="G56" s="19"/>
      <c r="H56" s="4"/>
      <c r="I56" s="4"/>
      <c r="J56" s="4"/>
      <c r="K56" s="5"/>
      <c r="M56" s="19"/>
      <c r="N56" s="4"/>
      <c r="O56" s="4"/>
      <c r="P56" s="4"/>
      <c r="Q56" s="5"/>
    </row>
    <row r="57" spans="7:17" x14ac:dyDescent="0.25">
      <c r="G57" s="3"/>
      <c r="H57" s="4"/>
      <c r="I57" s="4"/>
      <c r="J57" s="4"/>
      <c r="K57" s="5"/>
      <c r="M57" s="3"/>
      <c r="N57" s="4"/>
      <c r="O57" s="4"/>
      <c r="P57" s="4"/>
      <c r="Q57" s="5"/>
    </row>
    <row r="58" spans="7:17" x14ac:dyDescent="0.25">
      <c r="G58" s="17" t="s">
        <v>23</v>
      </c>
      <c r="H58" s="9">
        <f>SUM(H49:H56)</f>
        <v>11</v>
      </c>
      <c r="I58" s="9">
        <f>SUM(I49:I56)</f>
        <v>0</v>
      </c>
      <c r="J58" s="9">
        <f t="shared" ref="J58:K58" si="4">SUM(J49:J56)</f>
        <v>0</v>
      </c>
      <c r="K58" s="9">
        <f t="shared" si="4"/>
        <v>0</v>
      </c>
      <c r="M58" s="17" t="s">
        <v>23</v>
      </c>
      <c r="N58" s="9">
        <f>SUM(N49:N56)</f>
        <v>14</v>
      </c>
      <c r="O58" s="9">
        <f>SUM(O49:O56)</f>
        <v>0</v>
      </c>
      <c r="P58" s="9">
        <f t="shared" ref="P58:Q58" si="5">SUM(P49:P56)</f>
        <v>5</v>
      </c>
      <c r="Q58" s="9">
        <f t="shared" si="5"/>
        <v>0</v>
      </c>
    </row>
    <row r="59" spans="7:17" x14ac:dyDescent="0.25">
      <c r="G59" s="20"/>
      <c r="H59" s="11"/>
      <c r="I59" s="11"/>
      <c r="J59" s="11"/>
      <c r="K59" s="12"/>
      <c r="M59" s="20"/>
      <c r="N59" s="11"/>
      <c r="O59" s="11"/>
      <c r="P59" s="11"/>
      <c r="Q59" s="12"/>
    </row>
  </sheetData>
  <mergeCells count="9">
    <mergeCell ref="A1:T1"/>
    <mergeCell ref="A5:E6"/>
    <mergeCell ref="G5:T6"/>
    <mergeCell ref="G44:K44"/>
    <mergeCell ref="M44:Q44"/>
    <mergeCell ref="G10:K10"/>
    <mergeCell ref="M10:Q10"/>
    <mergeCell ref="G27:K27"/>
    <mergeCell ref="M27:Q2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aa</cp:lastModifiedBy>
  <dcterms:created xsi:type="dcterms:W3CDTF">2013-01-07T11:19:47Z</dcterms:created>
  <dcterms:modified xsi:type="dcterms:W3CDTF">2013-03-14T08:22:28Z</dcterms:modified>
</cp:coreProperties>
</file>