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13_ncr:1_{1437AEF8-90A9-4FFA-852F-DC95E57232F2}" xr6:coauthVersionLast="46" xr6:coauthVersionMax="46" xr10:uidLastSave="{00000000-0000-0000-0000-000000000000}"/>
  <bookViews>
    <workbookView xWindow="-120" yWindow="-120" windowWidth="20730" windowHeight="11160" xr2:uid="{73DE9B50-2307-449A-B4AE-E97E3A41CE2B}"/>
  </bookViews>
  <sheets>
    <sheet name="Hoja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9" i="1"/>
  <c r="C17" i="1"/>
  <c r="B17" i="1"/>
  <c r="B19" i="1" s="1"/>
  <c r="C11" i="1"/>
  <c r="B11" i="1"/>
  <c r="C8" i="1"/>
  <c r="B8" i="1"/>
  <c r="B12" i="1" s="1"/>
  <c r="D20" i="1" l="1"/>
  <c r="D16" i="1"/>
  <c r="D14" i="1"/>
  <c r="D9" i="1"/>
  <c r="D6" i="1"/>
  <c r="D22" i="1"/>
  <c r="D21" i="1"/>
  <c r="D18" i="1"/>
  <c r="D15" i="1"/>
  <c r="D12" i="1"/>
  <c r="D11" i="1"/>
  <c r="D10" i="1"/>
  <c r="D8" i="1"/>
  <c r="D7" i="1"/>
  <c r="D5" i="1"/>
  <c r="B23" i="1"/>
  <c r="D23" i="1" s="1"/>
  <c r="D19" i="1"/>
  <c r="C12" i="1"/>
  <c r="C23" i="1"/>
  <c r="D17" i="1"/>
  <c r="E21" i="1" l="1"/>
  <c r="E18" i="1"/>
  <c r="E15" i="1"/>
  <c r="E12" i="1"/>
  <c r="E10" i="1"/>
  <c r="E7" i="1"/>
  <c r="E5" i="1"/>
  <c r="E20" i="1"/>
  <c r="E17" i="1"/>
  <c r="E16" i="1"/>
  <c r="E14" i="1"/>
  <c r="E9" i="1"/>
  <c r="E6" i="1"/>
  <c r="E11" i="1"/>
  <c r="E8" i="1"/>
  <c r="E23" i="1"/>
  <c r="E22" i="1"/>
  <c r="E19" i="1"/>
</calcChain>
</file>

<file path=xl/sharedStrings.xml><?xml version="1.0" encoding="utf-8"?>
<sst xmlns="http://schemas.openxmlformats.org/spreadsheetml/2006/main" count="23" uniqueCount="23">
  <si>
    <t>BELLISIMAS</t>
  </si>
  <si>
    <t>Balance general</t>
  </si>
  <si>
    <t>al 31 de diciembre de 2016</t>
  </si>
  <si>
    <t>Activos</t>
  </si>
  <si>
    <t>Efectivo y equivalentes</t>
  </si>
  <si>
    <t>Cuentas por cobrar</t>
  </si>
  <si>
    <t>Inventario</t>
  </si>
  <si>
    <t>Total de activos circulantes</t>
  </si>
  <si>
    <t>Planta y equipo</t>
  </si>
  <si>
    <t>Depreciasión acumulada</t>
  </si>
  <si>
    <t>Activos fijos netos</t>
  </si>
  <si>
    <t xml:space="preserve">Total de activos </t>
  </si>
  <si>
    <t>Pasivos y capital contable</t>
  </si>
  <si>
    <t>Cuentas por pagar</t>
  </si>
  <si>
    <t>Documentos por pagar a corto plazo</t>
  </si>
  <si>
    <t>Otros pasivos circulantes</t>
  </si>
  <si>
    <t>Total de pasivos circulantes</t>
  </si>
  <si>
    <t>Deuda a largo plazo</t>
  </si>
  <si>
    <t>Total de pasivos</t>
  </si>
  <si>
    <t>Capital común</t>
  </si>
  <si>
    <t>Utilidades retenidas</t>
  </si>
  <si>
    <t>Total de capital contable</t>
  </si>
  <si>
    <t>Pasivos totales y capital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</si>
</sst>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/>
    <xf numFmtId="4" fontId="3" fillId="0" borderId="1" xfId="0" applyNumberFormat="1" applyFont="1" applyBorder="1"/>
    <xf numFmtId="10" fontId="3" fillId="0" borderId="1" xfId="1" applyNumberFormat="1" applyFont="1" applyBorder="1" applyAlignment="1">
      <alignment horizontal="center"/>
    </xf>
    <xf numFmtId="4" fontId="2" fillId="0" borderId="1" xfId="0" applyNumberFormat="1" applyFont="1" applyBorder="1"/>
    <xf numFmtId="4" fontId="3" fillId="2" borderId="1" xfId="0" applyNumberFormat="1" applyFont="1" applyFill="1" applyBorder="1"/>
    <xf numFmtId="10" fontId="2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 indent="1"/>
    </xf>
    <xf numFmtId="0" fontId="4" fillId="0" borderId="1" xfId="0" applyFont="1" applyBorder="1" applyAlignment="1">
      <alignment horizontal="left" indent="3"/>
    </xf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2" borderId="1" xfId="0" applyFont="1" applyFill="1" applyBorder="1" applyAlignment="1">
      <alignment horizontal="left" inden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07D7-1E39-4373-A044-96149B35D230}">
  <dimension ref="A1:E23"/>
  <sheetViews>
    <sheetView tabSelected="1" zoomScale="85" zoomScaleNormal="85" workbookViewId="0">
      <selection activeCell="F4" sqref="F4"/>
    </sheetView>
  </sheetViews>
  <sheetFormatPr baseColWidth="10" defaultRowHeight="15" x14ac:dyDescent="0.25"/>
  <cols>
    <col min="1" max="1" width="33.42578125" customWidth="1"/>
    <col min="2" max="2" width="15.42578125" customWidth="1"/>
    <col min="3" max="3" width="15.28515625" customWidth="1"/>
  </cols>
  <sheetData>
    <row r="1" spans="1:5" ht="15.75" x14ac:dyDescent="0.25">
      <c r="A1" s="12" t="s">
        <v>0</v>
      </c>
      <c r="B1" s="12"/>
      <c r="C1" s="12"/>
      <c r="D1" s="12"/>
      <c r="E1" s="12"/>
    </row>
    <row r="2" spans="1:5" ht="15.75" x14ac:dyDescent="0.25">
      <c r="A2" s="12" t="s">
        <v>1</v>
      </c>
      <c r="B2" s="12"/>
      <c r="C2" s="12"/>
      <c r="D2" s="12"/>
      <c r="E2" s="12"/>
    </row>
    <row r="3" spans="1:5" ht="15.75" x14ac:dyDescent="0.25">
      <c r="A3" s="12" t="s">
        <v>2</v>
      </c>
      <c r="B3" s="12"/>
      <c r="C3" s="12"/>
      <c r="D3" s="12"/>
      <c r="E3" s="12"/>
    </row>
    <row r="4" spans="1:5" ht="15.75" x14ac:dyDescent="0.25">
      <c r="A4" s="7" t="s">
        <v>3</v>
      </c>
      <c r="B4" s="1">
        <v>2017</v>
      </c>
      <c r="C4" s="1">
        <v>2018</v>
      </c>
      <c r="D4" s="1">
        <v>2017</v>
      </c>
      <c r="E4" s="1">
        <v>2018</v>
      </c>
    </row>
    <row r="5" spans="1:5" ht="15.75" x14ac:dyDescent="0.25">
      <c r="A5" s="8" t="s">
        <v>4</v>
      </c>
      <c r="B5" s="2">
        <v>957861</v>
      </c>
      <c r="C5" s="2">
        <v>500000</v>
      </c>
      <c r="D5" s="3">
        <f>B5/$B$12</f>
        <v>1.4803801994927155E-2</v>
      </c>
      <c r="E5" s="3">
        <f>C5/$C$12</f>
        <v>1.8389722351971931E-2</v>
      </c>
    </row>
    <row r="6" spans="1:5" ht="15.75" x14ac:dyDescent="0.25">
      <c r="A6" s="8" t="s">
        <v>5</v>
      </c>
      <c r="B6" s="2">
        <v>7671080</v>
      </c>
      <c r="C6" s="2">
        <v>4400000</v>
      </c>
      <c r="D6" s="3">
        <f t="shared" ref="D6:D23" si="0">B6/$B$12</f>
        <v>0.11855702383461253</v>
      </c>
      <c r="E6" s="3">
        <f t="shared" ref="E6:E23" si="1">C6/$C$12</f>
        <v>0.16182955669735299</v>
      </c>
    </row>
    <row r="7" spans="1:5" ht="15.75" x14ac:dyDescent="0.25">
      <c r="A7" s="8" t="s">
        <v>6</v>
      </c>
      <c r="B7" s="2">
        <v>45845200</v>
      </c>
      <c r="C7" s="2">
        <v>1309100</v>
      </c>
      <c r="D7" s="3">
        <f t="shared" si="0"/>
        <v>0.70854044920696668</v>
      </c>
      <c r="E7" s="3">
        <f t="shared" si="1"/>
        <v>4.8147971061932908E-2</v>
      </c>
    </row>
    <row r="8" spans="1:5" ht="15.75" x14ac:dyDescent="0.25">
      <c r="A8" s="9" t="s">
        <v>7</v>
      </c>
      <c r="B8" s="2">
        <f>SUM(B5:B7)</f>
        <v>54474141</v>
      </c>
      <c r="C8" s="2">
        <f>SUM(C5:C7)</f>
        <v>6209100</v>
      </c>
      <c r="D8" s="3">
        <f t="shared" si="0"/>
        <v>0.84190127503650636</v>
      </c>
      <c r="E8" s="3">
        <f t="shared" si="1"/>
        <v>0.22836725011125783</v>
      </c>
    </row>
    <row r="9" spans="1:5" ht="15.75" x14ac:dyDescent="0.25">
      <c r="A9" s="8" t="s">
        <v>8</v>
      </c>
      <c r="B9" s="2">
        <v>10990181</v>
      </c>
      <c r="C9" s="2">
        <v>21060000</v>
      </c>
      <c r="D9" s="3">
        <f t="shared" si="0"/>
        <v>0.16985393852804373</v>
      </c>
      <c r="E9" s="3">
        <f t="shared" si="1"/>
        <v>0.7745751054650577</v>
      </c>
    </row>
    <row r="10" spans="1:5" ht="15.75" x14ac:dyDescent="0.25">
      <c r="A10" s="8" t="s">
        <v>9</v>
      </c>
      <c r="B10" s="2">
        <v>760606</v>
      </c>
      <c r="C10" s="2">
        <v>80000</v>
      </c>
      <c r="D10" s="3">
        <f t="shared" si="0"/>
        <v>1.1755213564550141E-2</v>
      </c>
      <c r="E10" s="3">
        <f t="shared" si="1"/>
        <v>2.942355576315509E-3</v>
      </c>
    </row>
    <row r="11" spans="1:5" ht="15.75" x14ac:dyDescent="0.25">
      <c r="A11" s="9" t="s">
        <v>10</v>
      </c>
      <c r="B11" s="2">
        <f>B9-B10</f>
        <v>10229575</v>
      </c>
      <c r="C11" s="2">
        <f>C9-C10</f>
        <v>20980000</v>
      </c>
      <c r="D11" s="3">
        <f t="shared" si="0"/>
        <v>0.15809872496349359</v>
      </c>
      <c r="E11" s="3">
        <f t="shared" si="1"/>
        <v>0.7716327498887422</v>
      </c>
    </row>
    <row r="12" spans="1:5" ht="15.75" x14ac:dyDescent="0.25">
      <c r="A12" s="10" t="s">
        <v>11</v>
      </c>
      <c r="B12" s="4">
        <f>B8+B11</f>
        <v>64703716</v>
      </c>
      <c r="C12" s="4">
        <f>C8+C11</f>
        <v>27189100</v>
      </c>
      <c r="D12" s="3">
        <f t="shared" si="0"/>
        <v>1</v>
      </c>
      <c r="E12" s="3">
        <f t="shared" si="1"/>
        <v>1</v>
      </c>
    </row>
    <row r="13" spans="1:5" ht="15.75" x14ac:dyDescent="0.25">
      <c r="A13" s="11" t="s">
        <v>12</v>
      </c>
      <c r="B13" s="5"/>
      <c r="C13" s="5"/>
      <c r="D13" s="5"/>
      <c r="E13" s="5"/>
    </row>
    <row r="14" spans="1:5" ht="15.75" x14ac:dyDescent="0.25">
      <c r="A14" s="8" t="s">
        <v>13</v>
      </c>
      <c r="B14" s="2">
        <v>14278669</v>
      </c>
      <c r="C14" s="2">
        <v>8000000</v>
      </c>
      <c r="D14" s="3">
        <f t="shared" si="0"/>
        <v>0.22067772738122182</v>
      </c>
      <c r="E14" s="3">
        <f t="shared" si="1"/>
        <v>0.2942355576315509</v>
      </c>
    </row>
    <row r="15" spans="1:5" ht="15.75" x14ac:dyDescent="0.25">
      <c r="A15" s="8" t="s">
        <v>14</v>
      </c>
      <c r="B15" s="2">
        <v>1604307</v>
      </c>
      <c r="C15" s="2">
        <v>9000000</v>
      </c>
      <c r="D15" s="3">
        <f t="shared" si="0"/>
        <v>2.4794665579949072E-2</v>
      </c>
      <c r="E15" s="3">
        <f t="shared" si="1"/>
        <v>0.33101500233549475</v>
      </c>
    </row>
    <row r="16" spans="1:5" ht="15.75" x14ac:dyDescent="0.25">
      <c r="A16" s="8" t="s">
        <v>15</v>
      </c>
      <c r="B16" s="2">
        <v>0</v>
      </c>
      <c r="C16" s="2">
        <v>0</v>
      </c>
      <c r="D16" s="3">
        <f t="shared" si="0"/>
        <v>0</v>
      </c>
      <c r="E16" s="3">
        <f t="shared" si="1"/>
        <v>0</v>
      </c>
    </row>
    <row r="17" spans="1:5" ht="15.75" x14ac:dyDescent="0.25">
      <c r="A17" s="9" t="s">
        <v>16</v>
      </c>
      <c r="B17" s="2">
        <f>SUM(B14:B16)</f>
        <v>15882976</v>
      </c>
      <c r="C17" s="2">
        <f>SUM(C14:C16)</f>
        <v>17000000</v>
      </c>
      <c r="D17" s="3">
        <f t="shared" si="0"/>
        <v>0.24547239296117088</v>
      </c>
      <c r="E17" s="3">
        <f t="shared" si="1"/>
        <v>0.62525055996704559</v>
      </c>
    </row>
    <row r="18" spans="1:5" ht="15.75" x14ac:dyDescent="0.25">
      <c r="A18" s="8" t="s">
        <v>17</v>
      </c>
      <c r="B18" s="2">
        <v>42835900</v>
      </c>
      <c r="C18" s="2">
        <v>1000000</v>
      </c>
      <c r="D18" s="3">
        <f t="shared" si="0"/>
        <v>0.66203152845193625</v>
      </c>
      <c r="E18" s="3">
        <f t="shared" si="1"/>
        <v>3.6779444703943863E-2</v>
      </c>
    </row>
    <row r="19" spans="1:5" ht="15.75" x14ac:dyDescent="0.25">
      <c r="A19" s="9" t="s">
        <v>18</v>
      </c>
      <c r="B19" s="2">
        <f>B17+B18</f>
        <v>58718876</v>
      </c>
      <c r="C19" s="2">
        <f>C17+C18</f>
        <v>18000000</v>
      </c>
      <c r="D19" s="3">
        <f t="shared" si="0"/>
        <v>0.9075039214131071</v>
      </c>
      <c r="E19" s="3">
        <f t="shared" si="1"/>
        <v>0.66203000467098949</v>
      </c>
    </row>
    <row r="20" spans="1:5" ht="15.75" x14ac:dyDescent="0.25">
      <c r="A20" s="8" t="s">
        <v>19</v>
      </c>
      <c r="B20" s="2">
        <v>5000000</v>
      </c>
      <c r="C20" s="2">
        <v>5550000</v>
      </c>
      <c r="D20" s="3">
        <f t="shared" si="0"/>
        <v>7.7275314450255067E-2</v>
      </c>
      <c r="E20" s="3">
        <f t="shared" si="1"/>
        <v>0.20412591810688843</v>
      </c>
    </row>
    <row r="21" spans="1:5" ht="15.75" x14ac:dyDescent="0.25">
      <c r="A21" s="8" t="s">
        <v>20</v>
      </c>
      <c r="B21" s="2">
        <v>983056</v>
      </c>
      <c r="C21" s="2">
        <v>3640000</v>
      </c>
      <c r="D21" s="3">
        <f t="shared" si="0"/>
        <v>1.5193192304441988E-2</v>
      </c>
      <c r="E21" s="3">
        <f t="shared" si="1"/>
        <v>0.13387717872235566</v>
      </c>
    </row>
    <row r="22" spans="1:5" ht="15.75" x14ac:dyDescent="0.25">
      <c r="A22" s="9" t="s">
        <v>21</v>
      </c>
      <c r="B22" s="2">
        <f>B20+B21</f>
        <v>5983056</v>
      </c>
      <c r="C22" s="2">
        <f>C20+C21</f>
        <v>9190000</v>
      </c>
      <c r="D22" s="3">
        <f t="shared" si="0"/>
        <v>9.2468506754697061E-2</v>
      </c>
      <c r="E22" s="3">
        <f t="shared" si="1"/>
        <v>0.33800309682924407</v>
      </c>
    </row>
    <row r="23" spans="1:5" ht="15.75" x14ac:dyDescent="0.25">
      <c r="A23" s="10" t="s">
        <v>22</v>
      </c>
      <c r="B23" s="4">
        <f>B19+B22</f>
        <v>64701932</v>
      </c>
      <c r="C23" s="4">
        <f>C19+C22</f>
        <v>27190000</v>
      </c>
      <c r="D23" s="6">
        <f t="shared" si="0"/>
        <v>0.99997242816780418</v>
      </c>
      <c r="E23" s="6">
        <f t="shared" si="1"/>
        <v>1.0000331015002335</v>
      </c>
    </row>
  </sheetData>
  <mergeCells count="3">
    <mergeCell ref="A3:E3"/>
    <mergeCell ref="A2:E2"/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2021-05-27T19:08:02Z</cp:lastPrinted>
  <dcterms:created xsi:type="dcterms:W3CDTF">2021-05-27T19:05:49Z</dcterms:created>
  <dcterms:modified xsi:type="dcterms:W3CDTF">2021-05-27T19:09:43Z</dcterms:modified>
</cp:coreProperties>
</file>