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225"/>
  <workbookPr codeName="ThisWorkbook"/>
  <mc:AlternateContent xmlns:mc="http://schemas.openxmlformats.org/markup-compatibility/2006">
    <mc:Choice Requires="x15">
      <x15ac:absPath xmlns:x15ac="http://schemas.microsoft.com/office/spreadsheetml/2010/11/ac" url="C:\Users\Alex\converge\Project Documentation\"/>
    </mc:Choice>
  </mc:AlternateContent>
  <xr:revisionPtr revIDLastSave="0" documentId="13_ncr:1_{204CC944-DD33-4366-87E7-B7E44E1DF4A4}" xr6:coauthVersionLast="47" xr6:coauthVersionMax="47" xr10:uidLastSave="{00000000-0000-0000-0000-000000000000}"/>
  <bookViews>
    <workbookView xWindow="-103" yWindow="-103" windowWidth="22149" windowHeight="11949" xr2:uid="{00000000-000D-0000-FFFF-FFFF00000000}"/>
  </bookViews>
  <sheets>
    <sheet name="GanttChart" sheetId="9" r:id="rId1"/>
  </sheets>
  <definedNames>
    <definedName name="prevWBS" localSheetId="0">GanttChart!$A1048576</definedName>
    <definedName name="_xlnm.Print_Area" localSheetId="0">GanttChart!$A$1:$BN$30</definedName>
    <definedName name="_xlnm.Print_Titles" localSheetId="0">GanttChart!$4:$7</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31" i="9" l="1"/>
  <c r="G30" i="9"/>
  <c r="G28" i="9"/>
  <c r="G27" i="9"/>
  <c r="G20" i="9"/>
  <c r="G21" i="9"/>
  <c r="G22" i="9"/>
  <c r="G23" i="9"/>
  <c r="G24" i="9"/>
  <c r="G25" i="9"/>
  <c r="G19" i="9"/>
  <c r="G13" i="9"/>
  <c r="G14" i="9"/>
  <c r="G15" i="9"/>
  <c r="G16" i="9"/>
  <c r="G11" i="9"/>
  <c r="G17" i="9"/>
  <c r="G12" i="9"/>
  <c r="G9" i="9"/>
  <c r="I9" i="9"/>
  <c r="I25" i="9"/>
  <c r="I23" i="9"/>
  <c r="I24" i="9"/>
  <c r="F26" i="9"/>
  <c r="I26" i="9" s="1"/>
  <c r="I31" i="9"/>
  <c r="I16" i="9"/>
  <c r="I15" i="9"/>
  <c r="F10" i="9"/>
  <c r="I10" i="9" s="1"/>
  <c r="F8" i="9" l="1"/>
  <c r="I8" i="9" s="1"/>
  <c r="F29" i="9"/>
  <c r="I29" i="9" s="1"/>
  <c r="F18" i="9"/>
  <c r="I18" i="9" l="1"/>
  <c r="K6" i="9"/>
  <c r="K5" i="9" s="1"/>
  <c r="I14" i="9" l="1"/>
  <c r="I11" i="9"/>
  <c r="K7" i="9"/>
  <c r="K4" i="9"/>
  <c r="A8" i="9"/>
  <c r="I12" i="9" l="1"/>
  <c r="I13" i="9" l="1"/>
  <c r="L6" i="9" l="1"/>
  <c r="I20" i="9" l="1"/>
  <c r="I19" i="9"/>
  <c r="I28" i="9"/>
  <c r="I27" i="9"/>
  <c r="I30" i="9"/>
  <c r="M6" i="9"/>
  <c r="N6" i="9" l="1"/>
  <c r="O6" i="9" l="1"/>
  <c r="I17" i="9"/>
  <c r="P6" i="9" l="1"/>
  <c r="L7" i="9"/>
  <c r="Q6" i="9" l="1"/>
  <c r="M7" i="9"/>
  <c r="R6" i="9" l="1"/>
  <c r="N7" i="9"/>
  <c r="S6" i="9" l="1"/>
  <c r="O7" i="9"/>
  <c r="T6" i="9" l="1"/>
  <c r="P7" i="9"/>
  <c r="U6" i="9" l="1"/>
  <c r="Q7" i="9"/>
  <c r="V6" i="9" l="1"/>
  <c r="R7" i="9"/>
  <c r="R5" i="9"/>
  <c r="R4" i="9"/>
  <c r="W6" i="9" l="1"/>
  <c r="S7" i="9"/>
  <c r="X6" i="9" l="1"/>
  <c r="T7" i="9"/>
  <c r="Y6" i="9" l="1"/>
  <c r="U7" i="9"/>
  <c r="Z6" i="9" l="1"/>
  <c r="V7" i="9"/>
  <c r="AA6" i="9" l="1"/>
  <c r="X7" i="9"/>
  <c r="W7" i="9"/>
  <c r="AB6" i="9" l="1"/>
  <c r="Y5" i="9"/>
  <c r="Y4" i="9"/>
  <c r="Y7" i="9"/>
  <c r="AC6" i="9" l="1"/>
  <c r="Z7" i="9"/>
  <c r="AD6" i="9" l="1"/>
  <c r="AA7" i="9"/>
  <c r="AE6" i="9" l="1"/>
  <c r="AB7" i="9"/>
  <c r="AF6" i="9" l="1"/>
  <c r="AC7" i="9"/>
  <c r="AG6" i="9" l="1"/>
  <c r="AD7" i="9"/>
  <c r="AH6" i="9" l="1"/>
  <c r="AE7" i="9"/>
  <c r="AI6" i="9" l="1"/>
  <c r="AF4" i="9"/>
  <c r="AF7" i="9"/>
  <c r="AF5" i="9"/>
  <c r="AJ6" i="9" l="1"/>
  <c r="AG7" i="9"/>
  <c r="AK6" i="9" l="1"/>
  <c r="AH7" i="9"/>
  <c r="AL6" i="9" l="1"/>
  <c r="AI7" i="9"/>
  <c r="AM6" i="9" l="1"/>
  <c r="AJ7" i="9"/>
  <c r="AN6" i="9" l="1"/>
  <c r="AK7" i="9"/>
  <c r="AO6" i="9" l="1"/>
  <c r="AL7" i="9"/>
  <c r="AP6" i="9" l="1"/>
  <c r="AM7" i="9"/>
  <c r="AM5" i="9"/>
  <c r="AM4" i="9"/>
  <c r="AQ6" i="9" l="1"/>
  <c r="AN7" i="9"/>
  <c r="AR6" i="9" l="1"/>
  <c r="AO7" i="9"/>
  <c r="AS6" i="9" l="1"/>
  <c r="AP7" i="9"/>
  <c r="AT6" i="9" l="1"/>
  <c r="AQ7" i="9"/>
  <c r="AU6" i="9" l="1"/>
  <c r="AR7" i="9"/>
  <c r="AV6" i="9" l="1"/>
  <c r="AS7" i="9"/>
  <c r="AW6" i="9" l="1"/>
  <c r="AT7" i="9"/>
  <c r="AT5" i="9"/>
  <c r="AT4" i="9"/>
  <c r="AX6" i="9" l="1"/>
  <c r="AU7" i="9"/>
  <c r="AY6" i="9" l="1"/>
  <c r="AV7" i="9"/>
  <c r="AZ6" i="9" l="1"/>
  <c r="AW7" i="9"/>
  <c r="BA6" i="9" l="1"/>
  <c r="AX7" i="9"/>
  <c r="BB6" i="9" l="1"/>
  <c r="AY7" i="9"/>
  <c r="BC6" i="9" l="1"/>
  <c r="AZ7" i="9"/>
  <c r="BD6" i="9" l="1"/>
  <c r="BA5" i="9"/>
  <c r="BA4" i="9"/>
  <c r="BA7" i="9"/>
  <c r="BE6" i="9" l="1"/>
  <c r="BB7" i="9"/>
  <c r="BF6" i="9" l="1"/>
  <c r="BC7" i="9"/>
  <c r="BG6" i="9" l="1"/>
  <c r="BD7" i="9"/>
  <c r="BH6" i="9" l="1"/>
  <c r="BE7" i="9"/>
  <c r="BI6" i="9" l="1"/>
  <c r="BF7" i="9"/>
  <c r="BJ6" i="9" l="1"/>
  <c r="BG7" i="9"/>
  <c r="BK6" i="9" l="1"/>
  <c r="BH4" i="9"/>
  <c r="BH7" i="9"/>
  <c r="BH5" i="9"/>
  <c r="BL6" i="9" l="1"/>
  <c r="BI7" i="9"/>
  <c r="BM6" i="9" l="1"/>
  <c r="BJ7" i="9"/>
  <c r="BN6" i="9" l="1"/>
  <c r="BO6" i="9" s="1"/>
  <c r="BK7" i="9"/>
  <c r="BO4" i="9" l="1"/>
  <c r="BO7" i="9"/>
  <c r="BP6" i="9"/>
  <c r="BO5" i="9"/>
  <c r="BL7" i="9"/>
  <c r="BP7" i="9" l="1"/>
  <c r="BQ6" i="9"/>
  <c r="BM7" i="9"/>
  <c r="BQ7" i="9" l="1"/>
  <c r="BR6" i="9"/>
  <c r="BN7" i="9"/>
  <c r="BR7" i="9" l="1"/>
  <c r="BS6" i="9"/>
  <c r="A9" i="9"/>
  <c r="A10" i="9" s="1"/>
  <c r="BT6" i="9" l="1"/>
  <c r="BS7" i="9"/>
  <c r="BU6" i="9" l="1"/>
  <c r="BT7" i="9"/>
  <c r="BU7" i="9" l="1"/>
  <c r="BV6" i="9"/>
  <c r="BV4" i="9" l="1"/>
  <c r="BV7" i="9"/>
  <c r="BW6" i="9"/>
  <c r="BV5" i="9"/>
  <c r="I21" i="9"/>
  <c r="BX6" i="9" l="1"/>
  <c r="BW7" i="9"/>
  <c r="I22" i="9"/>
  <c r="BX7" i="9" l="1"/>
  <c r="BY6" i="9"/>
  <c r="BZ6" i="9" l="1"/>
  <c r="BY7" i="9"/>
  <c r="BZ7" i="9" l="1"/>
  <c r="CA6" i="9"/>
  <c r="CB6" i="9" l="1"/>
  <c r="CB7" i="9" s="1"/>
  <c r="CA7" i="9"/>
  <c r="A11" i="9"/>
  <c r="A12" i="9"/>
  <c r="A13" i="9"/>
  <c r="A14" i="9"/>
  <c r="A15" i="9"/>
  <c r="A16" i="9"/>
  <c r="A17" i="9"/>
  <c r="A18" i="9"/>
  <c r="A19" i="9"/>
  <c r="A20" i="9"/>
  <c r="A21" i="9"/>
  <c r="A22" i="9"/>
  <c r="A23" i="9"/>
  <c r="A24" i="9"/>
  <c r="A25" i="9"/>
  <c r="A26" i="9"/>
  <c r="A27" i="9"/>
  <c r="A28" i="9"/>
  <c r="A29" i="9"/>
  <c r="A30" i="9"/>
  <c r="A31" i="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Vertex42.com Templates</author>
  </authors>
  <commentList>
    <comment ref="A7" authorId="0" shapeId="0" xr:uid="{00000000-0006-0000-0000-00000100000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xr:uid="{00000000-0006-0000-0000-000002000000}">
      <text>
        <r>
          <rPr>
            <b/>
            <sz val="9"/>
            <color indexed="81"/>
            <rFont val="Tahoma"/>
            <family val="2"/>
          </rPr>
          <t>Task Description</t>
        </r>
        <r>
          <rPr>
            <sz val="9"/>
            <color indexed="81"/>
            <rFont val="Tahoma"/>
            <family val="2"/>
          </rPr>
          <t xml:space="preserve">
Enter the name of each task and sub-task. Use indents for sub-tasks.</t>
        </r>
      </text>
    </comment>
    <comment ref="C7" authorId="0" shapeId="0" xr:uid="{00000000-0006-0000-0000-000003000000}">
      <text>
        <r>
          <rPr>
            <b/>
            <sz val="9"/>
            <color indexed="81"/>
            <rFont val="Tahoma"/>
            <family val="2"/>
          </rPr>
          <t>Task Lead</t>
        </r>
        <r>
          <rPr>
            <sz val="9"/>
            <color indexed="81"/>
            <rFont val="Tahoma"/>
            <family val="2"/>
          </rPr>
          <t xml:space="preserve">
Enter the name of the Task Lead in this column.</t>
        </r>
      </text>
    </comment>
    <comment ref="D7" authorId="0" shapeId="0" xr:uid="{00000000-0006-0000-0000-00000400000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E7" authorId="0" shapeId="0" xr:uid="{00000000-0006-0000-0000-00000500000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F7" authorId="1" shapeId="0" xr:uid="{00000000-0006-0000-0000-000006000000}">
      <text>
        <r>
          <rPr>
            <b/>
            <sz val="9"/>
            <color indexed="81"/>
            <rFont val="Tahoma"/>
            <family val="2"/>
          </rPr>
          <t>End Date:</t>
        </r>
        <r>
          <rPr>
            <sz val="9"/>
            <color indexed="81"/>
            <rFont val="Tahoma"/>
            <family val="2"/>
          </rPr>
          <t xml:space="preserve">
The End Date is calculated based on the Start Date and the Calendar Days columns.</t>
        </r>
      </text>
    </comment>
    <comment ref="G7" authorId="0" shapeId="0" xr:uid="{00000000-0006-0000-0000-00000700000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H7" authorId="0" shapeId="0" xr:uid="{00000000-0006-0000-0000-00000800000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I7" authorId="0" shapeId="0" xr:uid="{00000000-0006-0000-0000-00000900000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sharedStrings.xml><?xml version="1.0" encoding="utf-8"?>
<sst xmlns="http://schemas.openxmlformats.org/spreadsheetml/2006/main" count="38" uniqueCount="37">
  <si>
    <t>WBS</t>
  </si>
  <si>
    <t>TASK</t>
  </si>
  <si>
    <t>START</t>
  </si>
  <si>
    <t>END</t>
  </si>
  <si>
    <t>DAYS</t>
  </si>
  <si>
    <t>% DONE</t>
  </si>
  <si>
    <t>WORK DAYS</t>
  </si>
  <si>
    <t>PREDECESSOR</t>
  </si>
  <si>
    <t xml:space="preserve">Display Week </t>
  </si>
  <si>
    <t xml:space="preserve">Project Start Date </t>
  </si>
  <si>
    <t xml:space="preserve">Project Lead </t>
  </si>
  <si>
    <t>Theory Work</t>
  </si>
  <si>
    <t>Gantt Chart</t>
  </si>
  <si>
    <t>Converge Business Blockchain</t>
  </si>
  <si>
    <t>Alex Greig</t>
  </si>
  <si>
    <t>Research and Idea Generation</t>
  </si>
  <si>
    <t>Generation of Ideas and final selection of Idea. Research surrounding the technologies that would facilitate the developent of the software solution and the way in which the project could be completed.</t>
  </si>
  <si>
    <t>Design and Project Documentation</t>
  </si>
  <si>
    <t>Issues relative to the program</t>
  </si>
  <si>
    <t>Problem statement and envisioned solution and how it will function.</t>
  </si>
  <si>
    <t>Interface Design</t>
  </si>
  <si>
    <t>Quality Assurance Criteria</t>
  </si>
  <si>
    <t>Feasibility Study</t>
  </si>
  <si>
    <t>Algorithms</t>
  </si>
  <si>
    <t>Logbook</t>
  </si>
  <si>
    <t>Showcase Video</t>
  </si>
  <si>
    <t>Development</t>
  </si>
  <si>
    <t>Testing &amp; Meetings with Clients</t>
  </si>
  <si>
    <t>Modular and Systematic testing of software</t>
  </si>
  <si>
    <t>Develop underlying blockchain using substrate framwork. Making sure WASM runtime, RPC Calls, P2P Networking, Consensus and storage modules work in unison to create the business blockchain</t>
  </si>
  <si>
    <t>Develop the Frontend of the system using ReactJS, Webassembly and Remote Procedure Calls to access the blockchain from the client. Create a html, css and javascript webfront that can be accessed by clients to manage transactions.</t>
  </si>
  <si>
    <t>Ability for Businesses to mint and trade non-fungiable tokens which are digital representations of non-fungiable assets in physical world. These could be contracts, invoices, labour with certain terms.</t>
  </si>
  <si>
    <t>Ability for Businesses to mint fungiable tokens which are digital representations of fungiable assets in the physical world. This type of tokenisation would be heavily used in supply chain managements and for supply chain partner transactions. Assets could include computers, diamonds, gold or even produce like apples.</t>
  </si>
  <si>
    <t>Implementation of Procure-to-Pay and Quote to cash. Utilising the intrinsic logic of the blockchain runtime and smart contracts to facilitate automated trading.</t>
  </si>
  <si>
    <t>Automated document creation or statistics that show accounts payable and recieveable, also providing documents aiding in auditing and the complex taxation processes.</t>
  </si>
  <si>
    <t>Zero Knowledge Proofs to make the transactions more private and private information isn't widely shared across the blockchain.</t>
  </si>
  <si>
    <t>Meeting with CFO Mr Fong for continuous communication surrounding project timeline.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</si>
</sst>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m/d/yyyy\ \(dddd\)"/>
    <numFmt numFmtId="165" formatCode="ddd\ m/dd/yy"/>
    <numFmt numFmtId="166" formatCode="d"/>
    <numFmt numFmtId="167" formatCode="d\ mmm\ yyyy"/>
    <numFmt numFmtId="168" formatCode="d/m/yyyy\ \(dddd\)"/>
    <numFmt numFmtId="169" formatCode="ddd\ dd/m/yy"/>
  </numFmts>
  <fonts count="45" x14ac:knownFonts="1">
    <font>
      <sz val="10"/>
      <name val="Arial"/>
    </font>
    <font>
      <sz val="10"/>
      <name val="Arial"/>
      <family val="2"/>
    </font>
    <font>
      <u/>
      <sz val="10"/>
      <color indexed="12"/>
      <name val="Arial"/>
      <family val="2"/>
    </font>
    <font>
      <sz val="8"/>
      <name val="Arial"/>
      <family val="2"/>
    </font>
    <font>
      <u/>
      <sz val="8"/>
      <color indexed="12"/>
      <name val="Arial"/>
      <family val="2"/>
    </font>
    <font>
      <sz val="10"/>
      <name val="Arial"/>
      <family val="2"/>
    </font>
    <font>
      <sz val="14"/>
      <color indexed="56"/>
      <name val="Arial"/>
      <family val="2"/>
    </font>
    <font>
      <sz val="9"/>
      <name val="Arial"/>
      <family val="2"/>
    </font>
    <font>
      <sz val="7"/>
      <color indexed="55"/>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9"/>
      <name val="Arial"/>
      <family val="2"/>
      <scheme val="minor"/>
    </font>
    <font>
      <sz val="10"/>
      <name val="Arial"/>
      <family val="1"/>
      <scheme val="major"/>
    </font>
    <font>
      <sz val="11"/>
      <name val="Arial"/>
      <family val="1"/>
      <scheme val="major"/>
    </font>
    <font>
      <sz val="10"/>
      <name val="Arial"/>
      <family val="2"/>
      <scheme val="minor"/>
    </font>
    <font>
      <b/>
      <sz val="11"/>
      <name val="Arial"/>
      <family val="2"/>
      <scheme val="minor"/>
    </font>
    <font>
      <sz val="9"/>
      <color rgb="FF000000"/>
      <name val="Arial"/>
      <family val="2"/>
      <scheme val="minor"/>
    </font>
    <font>
      <sz val="11"/>
      <name val="Arial"/>
      <family val="2"/>
      <scheme val="minor"/>
    </font>
    <font>
      <sz val="14"/>
      <name val="Arial"/>
      <family val="2"/>
      <scheme val="minor"/>
    </font>
    <font>
      <sz val="14"/>
      <color rgb="FF000000"/>
      <name val="Arial"/>
      <family val="2"/>
      <scheme val="minor"/>
    </font>
    <font>
      <sz val="10"/>
      <name val="Arial"/>
      <family val="2"/>
      <scheme val="major"/>
    </font>
    <font>
      <b/>
      <sz val="9"/>
      <name val="Arial"/>
      <family val="2"/>
      <scheme val="major"/>
    </font>
    <font>
      <b/>
      <sz val="8"/>
      <name val="Arial"/>
      <family val="2"/>
      <scheme val="major"/>
    </font>
    <font>
      <sz val="16"/>
      <color theme="4" tint="-0.249977111117893"/>
      <name val="Arial"/>
      <family val="1"/>
      <scheme val="major"/>
    </font>
    <font>
      <i/>
      <sz val="8"/>
      <color theme="1" tint="0.34998626667073579"/>
      <name val="Arial"/>
      <family val="2"/>
    </font>
    <font>
      <b/>
      <sz val="11"/>
      <name val="Arial"/>
      <family val="2"/>
      <scheme val="major"/>
    </font>
  </fonts>
  <fills count="24">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s>
  <borders count="22">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style="thin">
        <color rgb="FFEFEFEF"/>
      </top>
      <bottom style="thin">
        <color rgb="FFEFEFEF"/>
      </bottom>
      <diagonal/>
    </border>
    <border>
      <left style="thin">
        <color theme="0" tint="-0.24994659260841701"/>
      </left>
      <right style="thin">
        <color theme="0" tint="-0.24994659260841701"/>
      </right>
      <top/>
      <bottom/>
      <diagonal/>
    </border>
    <border>
      <left/>
      <right/>
      <top/>
      <bottom style="thin">
        <color indexed="22"/>
      </bottom>
      <diagonal/>
    </border>
    <border>
      <left/>
      <right/>
      <top style="thin">
        <color theme="0" tint="-0.24994659260841701"/>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bottom style="thin">
        <color theme="0" tint="-0.24994659260841701"/>
      </bottom>
      <diagonal/>
    </border>
  </borders>
  <cellStyleXfs count="44">
    <xf numFmtId="0" fontId="0" fillId="0" borderId="0"/>
    <xf numFmtId="0" fontId="9" fillId="2"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2" borderId="0" applyNumberFormat="0" applyBorder="0" applyAlignment="0" applyProtection="0"/>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7" borderId="0" applyNumberFormat="0" applyBorder="0" applyAlignment="0" applyProtection="0"/>
    <xf numFmtId="0" fontId="9" fillId="6" borderId="0" applyNumberFormat="0" applyBorder="0" applyAlignment="0" applyProtection="0"/>
    <xf numFmtId="0" fontId="9" fillId="4" borderId="0" applyNumberFormat="0" applyBorder="0" applyAlignment="0" applyProtection="0"/>
    <xf numFmtId="0" fontId="9" fillId="5" borderId="0" applyNumberFormat="0" applyBorder="0" applyAlignment="0" applyProtection="0"/>
    <xf numFmtId="0" fontId="10" fillId="8" borderId="0" applyNumberFormat="0" applyBorder="0" applyAlignment="0" applyProtection="0"/>
    <xf numFmtId="0" fontId="10" fillId="9" borderId="0" applyNumberFormat="0" applyBorder="0" applyAlignment="0" applyProtection="0"/>
    <xf numFmtId="0" fontId="10" fillId="9" borderId="0" applyNumberFormat="0" applyBorder="0" applyAlignment="0" applyProtection="0"/>
    <xf numFmtId="0" fontId="10" fillId="8" borderId="0" applyNumberFormat="0" applyBorder="0" applyAlignment="0" applyProtection="0"/>
    <xf numFmtId="0" fontId="10" fillId="10" borderId="0" applyNumberFormat="0" applyBorder="0" applyAlignment="0" applyProtection="0"/>
    <xf numFmtId="0" fontId="10" fillId="11" borderId="0" applyNumberFormat="0" applyBorder="0" applyAlignment="0" applyProtection="0"/>
    <xf numFmtId="0" fontId="10" fillId="10" borderId="0" applyNumberFormat="0" applyBorder="0" applyAlignment="0" applyProtection="0"/>
    <xf numFmtId="0" fontId="10" fillId="12" borderId="0" applyNumberFormat="0" applyBorder="0" applyAlignment="0" applyProtection="0"/>
    <xf numFmtId="0" fontId="10" fillId="9" borderId="0" applyNumberFormat="0" applyBorder="0" applyAlignment="0" applyProtection="0"/>
    <xf numFmtId="0" fontId="10" fillId="13" borderId="0" applyNumberFormat="0" applyBorder="0" applyAlignment="0" applyProtection="0"/>
    <xf numFmtId="0" fontId="10" fillId="14" borderId="0" applyNumberFormat="0" applyBorder="0" applyAlignment="0" applyProtection="0"/>
    <xf numFmtId="0" fontId="10" fillId="15" borderId="0" applyNumberFormat="0" applyBorder="0" applyAlignment="0" applyProtection="0"/>
    <xf numFmtId="0" fontId="11" fillId="16" borderId="0" applyNumberFormat="0" applyBorder="0" applyAlignment="0" applyProtection="0"/>
    <xf numFmtId="0" fontId="12" fillId="17" borderId="1" applyNumberFormat="0" applyAlignment="0" applyProtection="0"/>
    <xf numFmtId="0" fontId="13" fillId="18" borderId="2" applyNumberFormat="0" applyAlignment="0" applyProtection="0"/>
    <xf numFmtId="0" fontId="14" fillId="0" borderId="0" applyNumberFormat="0" applyFill="0" applyBorder="0" applyAlignment="0" applyProtection="0"/>
    <xf numFmtId="0" fontId="15" fillId="19" borderId="0" applyNumberFormat="0" applyBorder="0" applyAlignment="0" applyProtection="0"/>
    <xf numFmtId="0" fontId="16" fillId="0" borderId="3" applyNumberFormat="0" applyFill="0" applyAlignment="0" applyProtection="0"/>
    <xf numFmtId="0" fontId="17" fillId="0" borderId="4" applyNumberFormat="0" applyFill="0" applyAlignment="0" applyProtection="0"/>
    <xf numFmtId="0" fontId="18" fillId="0" borderId="5" applyNumberFormat="0" applyFill="0" applyAlignment="0" applyProtection="0"/>
    <xf numFmtId="0" fontId="18" fillId="0" borderId="0" applyNumberFormat="0" applyFill="0" applyBorder="0" applyAlignment="0" applyProtection="0"/>
    <xf numFmtId="0" fontId="2" fillId="0" borderId="0" applyNumberFormat="0" applyFill="0" applyBorder="0" applyAlignment="0" applyProtection="0">
      <alignment vertical="top"/>
      <protection locked="0"/>
    </xf>
    <xf numFmtId="0" fontId="19" fillId="11" borderId="1" applyNumberFormat="0" applyAlignment="0" applyProtection="0"/>
    <xf numFmtId="0" fontId="20" fillId="0" borderId="6" applyNumberFormat="0" applyFill="0" applyAlignment="0" applyProtection="0"/>
    <xf numFmtId="0" fontId="21" fillId="5" borderId="0" applyNumberFormat="0" applyBorder="0" applyAlignment="0" applyProtection="0"/>
    <xf numFmtId="0" fontId="5" fillId="5" borderId="7" applyNumberFormat="0" applyFont="0" applyAlignment="0" applyProtection="0"/>
    <xf numFmtId="0" fontId="22" fillId="17" borderId="8" applyNumberFormat="0" applyAlignment="0" applyProtection="0"/>
    <xf numFmtId="9" fontId="1" fillId="0" borderId="0" applyFont="0" applyFill="0" applyBorder="0" applyAlignment="0" applyProtection="0"/>
    <xf numFmtId="0" fontId="23" fillId="0" borderId="0" applyNumberFormat="0" applyFill="0" applyBorder="0" applyAlignment="0" applyProtection="0"/>
    <xf numFmtId="0" fontId="24" fillId="0" borderId="9" applyNumberFormat="0" applyFill="0" applyAlignment="0" applyProtection="0"/>
    <xf numFmtId="0" fontId="25" fillId="0" borderId="0" applyNumberFormat="0" applyFill="0" applyBorder="0" applyAlignment="0" applyProtection="0"/>
  </cellStyleXfs>
  <cellXfs count="82">
    <xf numFmtId="0" fontId="0" fillId="0" borderId="0" xfId="0"/>
    <xf numFmtId="0" fontId="0" fillId="0" borderId="0" xfId="0" applyProtection="1"/>
    <xf numFmtId="0" fontId="0" fillId="20" borderId="0" xfId="0" applyFill="1" applyBorder="1" applyProtection="1"/>
    <xf numFmtId="0" fontId="0" fillId="0" borderId="0" xfId="0" applyFill="1" applyBorder="1" applyProtection="1"/>
    <xf numFmtId="0" fontId="0" fillId="0" borderId="0" xfId="0" applyFill="1" applyAlignment="1" applyProtection="1"/>
    <xf numFmtId="0" fontId="0" fillId="0" borderId="0" xfId="0" applyNumberFormat="1" applyFill="1" applyBorder="1" applyProtection="1"/>
    <xf numFmtId="0" fontId="0" fillId="0" borderId="0" xfId="0" applyNumberFormat="1" applyProtection="1"/>
    <xf numFmtId="0" fontId="7" fillId="0" borderId="0" xfId="0" applyNumberFormat="1" applyFont="1" applyAlignment="1" applyProtection="1">
      <protection locked="0"/>
    </xf>
    <xf numFmtId="0" fontId="2" fillId="0" borderId="0" xfId="34" applyAlignment="1" applyProtection="1">
      <alignment horizontal="left"/>
    </xf>
    <xf numFmtId="0" fontId="4" fillId="20" borderId="0" xfId="34" applyNumberFormat="1" applyFont="1" applyFill="1" applyAlignment="1" applyProtection="1">
      <alignment horizontal="right"/>
      <protection locked="0"/>
    </xf>
    <xf numFmtId="0" fontId="6" fillId="0" borderId="0" xfId="0" applyNumberFormat="1" applyFont="1" applyFill="1" applyBorder="1" applyAlignment="1" applyProtection="1">
      <alignment vertical="center"/>
      <protection locked="0"/>
    </xf>
    <xf numFmtId="0" fontId="1" fillId="0" borderId="0" xfId="0" applyFont="1" applyFill="1" applyAlignment="1" applyProtection="1"/>
    <xf numFmtId="0" fontId="31" fillId="0" borderId="0" xfId="0" applyNumberFormat="1" applyFont="1" applyFill="1" applyBorder="1" applyProtection="1"/>
    <xf numFmtId="0" fontId="31" fillId="0" borderId="0" xfId="0" applyFont="1" applyProtection="1"/>
    <xf numFmtId="0" fontId="31" fillId="0" borderId="0" xfId="0" applyNumberFormat="1" applyFont="1" applyProtection="1"/>
    <xf numFmtId="0" fontId="32" fillId="0" borderId="0" xfId="0" applyNumberFormat="1" applyFont="1" applyAlignment="1" applyProtection="1">
      <alignment vertical="center"/>
      <protection locked="0"/>
    </xf>
    <xf numFmtId="0" fontId="34" fillId="21" borderId="10" xfId="0" applyNumberFormat="1" applyFont="1" applyFill="1" applyBorder="1" applyAlignment="1" applyProtection="1">
      <alignment horizontal="left" vertical="center"/>
    </xf>
    <xf numFmtId="0" fontId="34" fillId="21" borderId="10" xfId="0" applyFont="1" applyFill="1" applyBorder="1" applyAlignment="1" applyProtection="1">
      <alignment vertical="center"/>
    </xf>
    <xf numFmtId="0" fontId="30" fillId="21" borderId="10" xfId="0" applyFont="1" applyFill="1" applyBorder="1" applyAlignment="1" applyProtection="1">
      <alignment vertical="center"/>
    </xf>
    <xf numFmtId="0" fontId="30" fillId="21" borderId="10" xfId="0" applyNumberFormat="1" applyFont="1" applyFill="1" applyBorder="1" applyAlignment="1" applyProtection="1">
      <alignment horizontal="center" vertical="center"/>
    </xf>
    <xf numFmtId="1" fontId="30" fillId="21" borderId="10" xfId="40" applyNumberFormat="1" applyFont="1" applyFill="1" applyBorder="1" applyAlignment="1" applyProtection="1">
      <alignment horizontal="center" vertical="center"/>
    </xf>
    <xf numFmtId="9" fontId="30" fillId="21" borderId="10" xfId="40" applyFont="1" applyFill="1" applyBorder="1" applyAlignment="1" applyProtection="1">
      <alignment horizontal="center" vertical="center"/>
    </xf>
    <xf numFmtId="1" fontId="30" fillId="21" borderId="10" xfId="0" applyNumberFormat="1" applyFont="1" applyFill="1" applyBorder="1" applyAlignment="1" applyProtection="1">
      <alignment horizontal="center" vertical="center"/>
    </xf>
    <xf numFmtId="0" fontId="30" fillId="0" borderId="10" xfId="0" applyNumberFormat="1" applyFont="1" applyFill="1" applyBorder="1" applyAlignment="1" applyProtection="1">
      <alignment horizontal="left" vertical="center"/>
    </xf>
    <xf numFmtId="0" fontId="30" fillId="0" borderId="10" xfId="0" applyFont="1" applyFill="1" applyBorder="1" applyAlignment="1" applyProtection="1">
      <alignment vertical="center"/>
    </xf>
    <xf numFmtId="1" fontId="35" fillId="23" borderId="11" xfId="0" applyNumberFormat="1" applyFont="1" applyFill="1" applyBorder="1" applyAlignment="1" applyProtection="1">
      <alignment horizontal="center" vertical="center"/>
    </xf>
    <xf numFmtId="9" fontId="35" fillId="23" borderId="11" xfId="40" applyFont="1" applyFill="1" applyBorder="1" applyAlignment="1" applyProtection="1">
      <alignment horizontal="center" vertical="center"/>
    </xf>
    <xf numFmtId="1" fontId="35" fillId="0" borderId="11" xfId="0" applyNumberFormat="1" applyFont="1" applyBorder="1" applyAlignment="1" applyProtection="1">
      <alignment horizontal="center" vertical="center"/>
    </xf>
    <xf numFmtId="166" fontId="3" fillId="0" borderId="12" xfId="0" applyNumberFormat="1" applyFont="1" applyFill="1" applyBorder="1" applyAlignment="1" applyProtection="1">
      <alignment horizontal="center" vertical="center" shrinkToFit="1"/>
    </xf>
    <xf numFmtId="0" fontId="34" fillId="21" borderId="13" xfId="0" applyNumberFormat="1" applyFont="1" applyFill="1" applyBorder="1" applyAlignment="1" applyProtection="1">
      <alignment horizontal="left" vertical="center"/>
    </xf>
    <xf numFmtId="0" fontId="34" fillId="21" borderId="13" xfId="0" applyFont="1" applyFill="1" applyBorder="1" applyAlignment="1" applyProtection="1">
      <alignment vertical="center"/>
    </xf>
    <xf numFmtId="0" fontId="30" fillId="21" borderId="13" xfId="0" applyFont="1" applyFill="1" applyBorder="1" applyAlignment="1" applyProtection="1">
      <alignment vertical="center"/>
    </xf>
    <xf numFmtId="0" fontId="30" fillId="21" borderId="13" xfId="0" applyNumberFormat="1" applyFont="1" applyFill="1" applyBorder="1" applyAlignment="1" applyProtection="1">
      <alignment horizontal="center" vertical="center"/>
    </xf>
    <xf numFmtId="165" fontId="30" fillId="21" borderId="13" xfId="0" applyNumberFormat="1" applyFont="1" applyFill="1" applyBorder="1" applyAlignment="1" applyProtection="1">
      <alignment horizontal="right" vertical="center"/>
    </xf>
    <xf numFmtId="1" fontId="30" fillId="21" borderId="13" xfId="40" applyNumberFormat="1" applyFont="1" applyFill="1" applyBorder="1" applyAlignment="1" applyProtection="1">
      <alignment horizontal="center" vertical="center"/>
    </xf>
    <xf numFmtId="9" fontId="30" fillId="21" borderId="13" xfId="40" applyFont="1" applyFill="1" applyBorder="1" applyAlignment="1" applyProtection="1">
      <alignment horizontal="center" vertical="center"/>
    </xf>
    <xf numFmtId="1" fontId="30" fillId="21" borderId="13" xfId="0" applyNumberFormat="1" applyFont="1" applyFill="1" applyBorder="1" applyAlignment="1" applyProtection="1">
      <alignment horizontal="center" vertical="center"/>
    </xf>
    <xf numFmtId="166" fontId="3" fillId="0" borderId="15" xfId="0" applyNumberFormat="1" applyFont="1" applyFill="1" applyBorder="1" applyAlignment="1" applyProtection="1">
      <alignment horizontal="center" vertical="center" shrinkToFit="1"/>
    </xf>
    <xf numFmtId="166" fontId="3" fillId="0" borderId="16" xfId="0" applyNumberFormat="1" applyFont="1" applyFill="1" applyBorder="1" applyAlignment="1" applyProtection="1">
      <alignment horizontal="center" vertical="center" shrinkToFit="1"/>
    </xf>
    <xf numFmtId="1" fontId="37" fillId="21" borderId="13" xfId="0" applyNumberFormat="1" applyFont="1" applyFill="1" applyBorder="1" applyAlignment="1" applyProtection="1">
      <alignment horizontal="center" vertical="center"/>
    </xf>
    <xf numFmtId="1" fontId="38" fillId="0" borderId="11" xfId="0" applyNumberFormat="1" applyFont="1" applyBorder="1" applyAlignment="1" applyProtection="1">
      <alignment horizontal="center" vertical="center"/>
    </xf>
    <xf numFmtId="1" fontId="37" fillId="21" borderId="10" xfId="0" applyNumberFormat="1" applyFont="1" applyFill="1" applyBorder="1" applyAlignment="1" applyProtection="1">
      <alignment horizontal="center" vertical="center"/>
    </xf>
    <xf numFmtId="0" fontId="30" fillId="21" borderId="13" xfId="0" applyFont="1" applyFill="1" applyBorder="1" applyAlignment="1" applyProtection="1">
      <alignment horizontal="left" vertical="center"/>
    </xf>
    <xf numFmtId="0" fontId="30" fillId="0" borderId="10" xfId="0" applyFont="1" applyFill="1" applyBorder="1" applyAlignment="1" applyProtection="1">
      <alignment horizontal="left" vertical="center"/>
    </xf>
    <xf numFmtId="0" fontId="30" fillId="21" borderId="10" xfId="0" applyFont="1" applyFill="1" applyBorder="1" applyAlignment="1" applyProtection="1">
      <alignment horizontal="left" vertical="center"/>
    </xf>
    <xf numFmtId="0" fontId="39" fillId="0" borderId="0" xfId="0" applyNumberFormat="1" applyFont="1" applyFill="1" applyBorder="1" applyProtection="1"/>
    <xf numFmtId="0" fontId="39" fillId="0" borderId="0" xfId="0" applyFont="1" applyFill="1" applyBorder="1" applyProtection="1"/>
    <xf numFmtId="0" fontId="1" fillId="0" borderId="0" xfId="0" applyFont="1" applyFill="1" applyBorder="1" applyProtection="1"/>
    <xf numFmtId="0" fontId="39" fillId="0" borderId="0" xfId="0" applyFont="1" applyProtection="1"/>
    <xf numFmtId="0" fontId="39" fillId="0" borderId="0" xfId="0" applyFont="1" applyFill="1" applyAlignment="1" applyProtection="1">
      <alignment horizontal="right" vertical="center"/>
    </xf>
    <xf numFmtId="165" fontId="30" fillId="21" borderId="13" xfId="0" applyNumberFormat="1" applyFont="1" applyFill="1" applyBorder="1" applyAlignment="1" applyProtection="1">
      <alignment horizontal="center" vertical="center"/>
    </xf>
    <xf numFmtId="0" fontId="40" fillId="0" borderId="17" xfId="0" applyNumberFormat="1" applyFont="1" applyFill="1" applyBorder="1" applyAlignment="1" applyProtection="1">
      <alignment horizontal="left" vertical="center"/>
    </xf>
    <xf numFmtId="0" fontId="40" fillId="0" borderId="17" xfId="0" applyFont="1" applyFill="1" applyBorder="1" applyAlignment="1" applyProtection="1">
      <alignment horizontal="left" vertical="center"/>
    </xf>
    <xf numFmtId="0" fontId="40" fillId="0" borderId="17" xfId="0" applyFont="1" applyFill="1" applyBorder="1" applyAlignment="1" applyProtection="1">
      <alignment horizontal="center" vertical="center" wrapText="1"/>
    </xf>
    <xf numFmtId="0" fontId="41" fillId="0" borderId="17" xfId="0" applyNumberFormat="1" applyFont="1" applyFill="1" applyBorder="1" applyAlignment="1" applyProtection="1">
      <alignment horizontal="center" vertical="center" wrapText="1"/>
    </xf>
    <xf numFmtId="0" fontId="40" fillId="0" borderId="17" xfId="0" applyFont="1" applyFill="1" applyBorder="1" applyAlignment="1" applyProtection="1">
      <alignment horizontal="center" vertical="center"/>
    </xf>
    <xf numFmtId="0" fontId="30" fillId="0" borderId="18" xfId="0" applyNumberFormat="1" applyFont="1" applyFill="1" applyBorder="1" applyAlignment="1" applyProtection="1">
      <alignment horizontal="center" vertical="center" shrinkToFit="1"/>
    </xf>
    <xf numFmtId="0" fontId="30" fillId="0" borderId="19" xfId="0" applyNumberFormat="1" applyFont="1" applyFill="1" applyBorder="1" applyAlignment="1" applyProtection="1">
      <alignment horizontal="center" vertical="center" shrinkToFit="1"/>
    </xf>
    <xf numFmtId="0" fontId="30" fillId="0" borderId="20" xfId="0" applyNumberFormat="1" applyFont="1" applyFill="1" applyBorder="1" applyAlignment="1" applyProtection="1">
      <alignment horizontal="center" vertical="center" shrinkToFit="1"/>
    </xf>
    <xf numFmtId="0" fontId="1" fillId="0" borderId="0" xfId="0" applyFont="1" applyFill="1" applyBorder="1" applyAlignment="1" applyProtection="1"/>
    <xf numFmtId="0" fontId="42" fillId="0" borderId="0" xfId="0" applyNumberFormat="1" applyFont="1" applyFill="1" applyBorder="1" applyAlignment="1" applyProtection="1">
      <alignment vertical="center"/>
      <protection locked="0"/>
    </xf>
    <xf numFmtId="0" fontId="30" fillId="0" borderId="10" xfId="0" applyFont="1" applyFill="1" applyBorder="1" applyAlignment="1" applyProtection="1">
      <alignment vertical="center" wrapText="1"/>
    </xf>
    <xf numFmtId="0" fontId="35" fillId="0" borderId="11" xfId="0" applyFont="1" applyFill="1" applyBorder="1" applyAlignment="1" applyProtection="1">
      <alignment horizontal="center" vertical="center"/>
    </xf>
    <xf numFmtId="0" fontId="33" fillId="0" borderId="21" xfId="0" applyNumberFormat="1" applyFont="1" applyFill="1" applyBorder="1" applyAlignment="1" applyProtection="1">
      <alignment horizontal="center" vertical="center"/>
      <protection locked="0"/>
    </xf>
    <xf numFmtId="0" fontId="1" fillId="0" borderId="0" xfId="0" applyFont="1" applyAlignment="1" applyProtection="1">
      <alignment horizontal="right" vertical="center"/>
    </xf>
    <xf numFmtId="0" fontId="8" fillId="0" borderId="0" xfId="0" applyFont="1" applyAlignment="1" applyProtection="1">
      <protection locked="0"/>
    </xf>
    <xf numFmtId="0" fontId="0" fillId="0" borderId="0" xfId="0" applyFill="1" applyBorder="1" applyAlignment="1" applyProtection="1">
      <alignment vertical="top"/>
    </xf>
    <xf numFmtId="0" fontId="44" fillId="0" borderId="0" xfId="0" applyNumberFormat="1" applyFont="1" applyAlignment="1" applyProtection="1">
      <alignment vertical="center"/>
      <protection locked="0"/>
    </xf>
    <xf numFmtId="169" fontId="35" fillId="22" borderId="11" xfId="0" applyNumberFormat="1" applyFont="1" applyFill="1" applyBorder="1" applyAlignment="1" applyProtection="1">
      <alignment horizontal="center" vertical="center"/>
    </xf>
    <xf numFmtId="169" fontId="30" fillId="21" borderId="13" xfId="0" applyNumberFormat="1" applyFont="1" applyFill="1" applyBorder="1" applyAlignment="1" applyProtection="1">
      <alignment horizontal="right" vertical="center"/>
    </xf>
    <xf numFmtId="169" fontId="30" fillId="21" borderId="10" xfId="0" applyNumberFormat="1" applyFont="1" applyFill="1" applyBorder="1" applyAlignment="1" applyProtection="1">
      <alignment horizontal="center" vertical="center"/>
    </xf>
    <xf numFmtId="169" fontId="35" fillId="0" borderId="11" xfId="0" applyNumberFormat="1" applyFont="1" applyBorder="1" applyAlignment="1" applyProtection="1">
      <alignment horizontal="center" vertical="center"/>
    </xf>
    <xf numFmtId="169" fontId="30" fillId="21" borderId="13" xfId="0" applyNumberFormat="1" applyFont="1" applyFill="1" applyBorder="1" applyAlignment="1" applyProtection="1">
      <alignment horizontal="center" vertical="center"/>
    </xf>
    <xf numFmtId="0" fontId="36" fillId="0" borderId="15" xfId="0" applyNumberFormat="1" applyFont="1" applyFill="1" applyBorder="1" applyAlignment="1" applyProtection="1">
      <alignment horizontal="center" vertical="center"/>
    </xf>
    <xf numFmtId="0" fontId="36" fillId="0" borderId="12" xfId="0" applyNumberFormat="1" applyFont="1" applyFill="1" applyBorder="1" applyAlignment="1" applyProtection="1">
      <alignment horizontal="center" vertical="center"/>
    </xf>
    <xf numFmtId="0" fontId="36" fillId="0" borderId="16" xfId="0" applyNumberFormat="1" applyFont="1" applyFill="1" applyBorder="1" applyAlignment="1" applyProtection="1">
      <alignment horizontal="center" vertical="center"/>
    </xf>
    <xf numFmtId="167" fontId="33" fillId="0" borderId="15" xfId="0" applyNumberFormat="1" applyFont="1" applyFill="1" applyBorder="1" applyAlignment="1" applyProtection="1">
      <alignment horizontal="center" vertical="center"/>
    </xf>
    <xf numFmtId="167" fontId="33" fillId="0" borderId="12" xfId="0" applyNumberFormat="1" applyFont="1" applyFill="1" applyBorder="1" applyAlignment="1" applyProtection="1">
      <alignment horizontal="center" vertical="center"/>
    </xf>
    <xf numFmtId="167" fontId="33" fillId="0" borderId="16" xfId="0" applyNumberFormat="1" applyFont="1" applyFill="1" applyBorder="1" applyAlignment="1" applyProtection="1">
      <alignment horizontal="center" vertical="center"/>
    </xf>
    <xf numFmtId="0" fontId="43" fillId="0" borderId="0" xfId="34" applyFont="1" applyBorder="1" applyAlignment="1" applyProtection="1">
      <alignment horizontal="left" vertical="center"/>
    </xf>
    <xf numFmtId="164" fontId="33" fillId="0" borderId="14" xfId="0" applyNumberFormat="1" applyFont="1" applyFill="1" applyBorder="1" applyAlignment="1" applyProtection="1">
      <alignment horizontal="center" vertical="center" shrinkToFit="1"/>
      <protection locked="0"/>
    </xf>
    <xf numFmtId="168" fontId="33" fillId="0" borderId="21" xfId="0" applyNumberFormat="1" applyFont="1" applyFill="1" applyBorder="1" applyAlignment="1" applyProtection="1">
      <alignment horizontal="center" vertical="center" shrinkToFit="1"/>
      <protection locked="0"/>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6">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trlProps/ctrlProp1.xml><?xml version="1.0" encoding="utf-8"?>
<formControlPr xmlns="http://schemas.microsoft.com/office/spreadsheetml/2009/9/main" objectType="Scroll" dx="22" fmlaLink="$H$4" horiz="1" max="100" min="1" page="0"/>
</file>

<file path=xl/drawings/drawing1.xml><?xml version="1.0" encoding="utf-8"?>
<xdr:wsDr xmlns:xdr="http://schemas.openxmlformats.org/drawingml/2006/spreadsheetDrawing" xmlns:a="http://schemas.openxmlformats.org/drawingml/2006/main">
  <xdr:twoCellAnchor editAs="absolute">
    <xdr:from>
      <xdr:col>8</xdr:col>
      <xdr:colOff>266700</xdr:colOff>
      <xdr:row>5</xdr:row>
      <xdr:rowOff>142875</xdr:rowOff>
    </xdr:from>
    <xdr:to>
      <xdr:col>29</xdr:col>
      <xdr:colOff>57150</xdr:colOff>
      <xdr:row>8</xdr:row>
      <xdr:rowOff>529080</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9</xdr:col>
          <xdr:colOff>97971</xdr:colOff>
          <xdr:row>1</xdr:row>
          <xdr:rowOff>119743</xdr:rowOff>
        </xdr:from>
        <xdr:to>
          <xdr:col>27</xdr:col>
          <xdr:colOff>108857</xdr:colOff>
          <xdr:row>2</xdr:row>
          <xdr:rowOff>114300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pageSetUpPr fitToPage="1"/>
  </sheetPr>
  <dimension ref="A1:CB31"/>
  <sheetViews>
    <sheetView showGridLines="0" tabSelected="1" zoomScale="25" zoomScaleNormal="25" workbookViewId="0">
      <pane ySplit="7" topLeftCell="A8" activePane="bottomLeft" state="frozen"/>
      <selection pane="bottomLeft" activeCell="B22" sqref="B22"/>
    </sheetView>
  </sheetViews>
  <sheetFormatPr defaultColWidth="9.07421875" defaultRowHeight="12.45" x14ac:dyDescent="0.3"/>
  <cols>
    <col min="1" max="1" width="6.84375" style="5" customWidth="1"/>
    <col min="2" max="2" width="19" style="1" customWidth="1"/>
    <col min="3" max="3" width="7.765625" style="1" customWidth="1"/>
    <col min="4" max="4" width="6.84375" style="6" hidden="1" customWidth="1"/>
    <col min="5" max="6" width="12" style="1" customWidth="1"/>
    <col min="7" max="7" width="6" style="1" customWidth="1"/>
    <col min="8" max="8" width="6.765625" style="1" customWidth="1"/>
    <col min="9" max="9" width="6.4609375" style="1" customWidth="1"/>
    <col min="10" max="10" width="1.84375" style="1" customWidth="1"/>
    <col min="11" max="66" width="2.4609375" style="1" customWidth="1"/>
    <col min="67" max="80" width="2.4609375" style="3" customWidth="1"/>
    <col min="81" max="16384" width="9.07421875" style="3"/>
  </cols>
  <sheetData>
    <row r="1" spans="1:80" ht="30" customHeight="1" x14ac:dyDescent="0.3">
      <c r="A1" s="60" t="s">
        <v>12</v>
      </c>
      <c r="B1" s="10"/>
      <c r="C1" s="10"/>
      <c r="D1" s="10"/>
      <c r="E1" s="10"/>
      <c r="F1" s="10"/>
      <c r="I1" s="64"/>
      <c r="K1" s="79"/>
      <c r="L1" s="79"/>
      <c r="M1" s="79"/>
      <c r="N1" s="79"/>
      <c r="O1" s="79"/>
      <c r="P1" s="79"/>
      <c r="Q1" s="79"/>
      <c r="R1" s="79"/>
      <c r="S1" s="79"/>
      <c r="T1" s="79"/>
      <c r="U1" s="79"/>
      <c r="V1" s="79"/>
      <c r="W1" s="79"/>
      <c r="X1" s="79"/>
      <c r="Y1" s="79"/>
      <c r="Z1" s="79"/>
      <c r="AA1" s="79"/>
      <c r="AB1" s="79"/>
      <c r="AC1" s="79"/>
      <c r="AD1" s="79"/>
      <c r="AE1" s="79"/>
    </row>
    <row r="2" spans="1:80" ht="18" customHeight="1" x14ac:dyDescent="0.3">
      <c r="A2" s="67" t="s">
        <v>13</v>
      </c>
      <c r="B2" s="7"/>
      <c r="C2" s="7"/>
      <c r="D2" s="9"/>
      <c r="E2" s="65"/>
      <c r="F2" s="65"/>
      <c r="H2" s="2"/>
    </row>
    <row r="3" spans="1:80" ht="14.15" x14ac:dyDescent="0.3">
      <c r="A3" s="15"/>
      <c r="B3" s="11"/>
      <c r="C3" s="4"/>
      <c r="D3" s="4"/>
      <c r="E3" s="4"/>
      <c r="F3" s="4"/>
      <c r="G3" s="4"/>
      <c r="H3" s="2"/>
      <c r="K3" s="8"/>
      <c r="L3" s="8"/>
      <c r="M3" s="8"/>
      <c r="N3" s="8"/>
      <c r="O3" s="8"/>
      <c r="P3" s="8"/>
      <c r="Q3" s="8"/>
      <c r="R3" s="8"/>
      <c r="S3" s="8"/>
      <c r="T3" s="8"/>
      <c r="U3" s="8"/>
      <c r="V3" s="8"/>
      <c r="W3" s="8"/>
      <c r="X3" s="8"/>
      <c r="Y3" s="8"/>
      <c r="Z3" s="8"/>
      <c r="AA3" s="8"/>
      <c r="BO3" s="66"/>
    </row>
    <row r="4" spans="1:80" ht="17.25" customHeight="1" x14ac:dyDescent="0.3">
      <c r="A4" s="45"/>
      <c r="B4" s="49" t="s">
        <v>9</v>
      </c>
      <c r="C4" s="81">
        <v>44661</v>
      </c>
      <c r="D4" s="81"/>
      <c r="E4" s="81"/>
      <c r="F4" s="46"/>
      <c r="G4" s="49" t="s">
        <v>8</v>
      </c>
      <c r="H4" s="63">
        <v>1</v>
      </c>
      <c r="I4" s="47"/>
      <c r="J4" s="13"/>
      <c r="K4" s="73" t="str">
        <f>"Week "&amp;(K6-($C$4-WEEKDAY($C$4,1)+2))/7+1</f>
        <v>Week 1</v>
      </c>
      <c r="L4" s="74"/>
      <c r="M4" s="74"/>
      <c r="N4" s="74"/>
      <c r="O4" s="74"/>
      <c r="P4" s="74"/>
      <c r="Q4" s="75"/>
      <c r="R4" s="73" t="str">
        <f>"Week "&amp;(R6-($C$4-WEEKDAY($C$4,1)+2))/7+1</f>
        <v>Week 2</v>
      </c>
      <c r="S4" s="74"/>
      <c r="T4" s="74"/>
      <c r="U4" s="74"/>
      <c r="V4" s="74"/>
      <c r="W4" s="74"/>
      <c r="X4" s="75"/>
      <c r="Y4" s="73" t="str">
        <f>"Week "&amp;(Y6-($C$4-WEEKDAY($C$4,1)+2))/7+1</f>
        <v>Week 3</v>
      </c>
      <c r="Z4" s="74"/>
      <c r="AA4" s="74"/>
      <c r="AB4" s="74"/>
      <c r="AC4" s="74"/>
      <c r="AD4" s="74"/>
      <c r="AE4" s="75"/>
      <c r="AF4" s="73" t="str">
        <f>"Week "&amp;(AF6-($C$4-WEEKDAY($C$4,1)+2))/7+1</f>
        <v>Week 4</v>
      </c>
      <c r="AG4" s="74"/>
      <c r="AH4" s="74"/>
      <c r="AI4" s="74"/>
      <c r="AJ4" s="74"/>
      <c r="AK4" s="74"/>
      <c r="AL4" s="75"/>
      <c r="AM4" s="73" t="str">
        <f>"Week "&amp;(AM6-($C$4-WEEKDAY($C$4,1)+2))/7+1</f>
        <v>Week 5</v>
      </c>
      <c r="AN4" s="74"/>
      <c r="AO4" s="74"/>
      <c r="AP4" s="74"/>
      <c r="AQ4" s="74"/>
      <c r="AR4" s="74"/>
      <c r="AS4" s="75"/>
      <c r="AT4" s="73" t="str">
        <f>"Week "&amp;(AT6-($C$4-WEEKDAY($C$4,1)+2))/7+1</f>
        <v>Week 6</v>
      </c>
      <c r="AU4" s="74"/>
      <c r="AV4" s="74"/>
      <c r="AW4" s="74"/>
      <c r="AX4" s="74"/>
      <c r="AY4" s="74"/>
      <c r="AZ4" s="75"/>
      <c r="BA4" s="73" t="str">
        <f>"Week "&amp;(BA6-($C$4-WEEKDAY($C$4,1)+2))/7+1</f>
        <v>Week 7</v>
      </c>
      <c r="BB4" s="74"/>
      <c r="BC4" s="74"/>
      <c r="BD4" s="74"/>
      <c r="BE4" s="74"/>
      <c r="BF4" s="74"/>
      <c r="BG4" s="75"/>
      <c r="BH4" s="73" t="str">
        <f>"Week "&amp;(BH6-($C$4-WEEKDAY($C$4,1)+2))/7+1</f>
        <v>Week 8</v>
      </c>
      <c r="BI4" s="74"/>
      <c r="BJ4" s="74"/>
      <c r="BK4" s="74"/>
      <c r="BL4" s="74"/>
      <c r="BM4" s="74"/>
      <c r="BN4" s="75"/>
      <c r="BO4" s="73" t="str">
        <f>"Week "&amp;(BO6-($C$4-WEEKDAY($C$4,1)+2))/7+1</f>
        <v>Week 9</v>
      </c>
      <c r="BP4" s="74"/>
      <c r="BQ4" s="74"/>
      <c r="BR4" s="74"/>
      <c r="BS4" s="74"/>
      <c r="BT4" s="74"/>
      <c r="BU4" s="75"/>
      <c r="BV4" s="73" t="str">
        <f>"Week "&amp;(BV6-($C$4-WEEKDAY($C$4,1)+2))/7+1</f>
        <v>Week 10</v>
      </c>
      <c r="BW4" s="74"/>
      <c r="BX4" s="74"/>
      <c r="BY4" s="74"/>
      <c r="BZ4" s="74"/>
      <c r="CA4" s="74"/>
      <c r="CB4" s="75"/>
    </row>
    <row r="5" spans="1:80" ht="17.25" customHeight="1" x14ac:dyDescent="0.3">
      <c r="A5" s="45"/>
      <c r="B5" s="49" t="s">
        <v>10</v>
      </c>
      <c r="C5" s="80" t="s">
        <v>14</v>
      </c>
      <c r="D5" s="80"/>
      <c r="E5" s="80"/>
      <c r="F5" s="48"/>
      <c r="G5" s="48"/>
      <c r="H5" s="48"/>
      <c r="I5" s="48"/>
      <c r="J5" s="13"/>
      <c r="K5" s="76">
        <f>K6</f>
        <v>44662</v>
      </c>
      <c r="L5" s="77"/>
      <c r="M5" s="77"/>
      <c r="N5" s="77"/>
      <c r="O5" s="77"/>
      <c r="P5" s="77"/>
      <c r="Q5" s="78"/>
      <c r="R5" s="76">
        <f>R6</f>
        <v>44669</v>
      </c>
      <c r="S5" s="77"/>
      <c r="T5" s="77"/>
      <c r="U5" s="77"/>
      <c r="V5" s="77"/>
      <c r="W5" s="77"/>
      <c r="X5" s="78"/>
      <c r="Y5" s="76">
        <f>Y6</f>
        <v>44676</v>
      </c>
      <c r="Z5" s="77"/>
      <c r="AA5" s="77"/>
      <c r="AB5" s="77"/>
      <c r="AC5" s="77"/>
      <c r="AD5" s="77"/>
      <c r="AE5" s="78"/>
      <c r="AF5" s="76">
        <f>AF6</f>
        <v>44683</v>
      </c>
      <c r="AG5" s="77"/>
      <c r="AH5" s="77"/>
      <c r="AI5" s="77"/>
      <c r="AJ5" s="77"/>
      <c r="AK5" s="77"/>
      <c r="AL5" s="78"/>
      <c r="AM5" s="76">
        <f>AM6</f>
        <v>44690</v>
      </c>
      <c r="AN5" s="77"/>
      <c r="AO5" s="77"/>
      <c r="AP5" s="77"/>
      <c r="AQ5" s="77"/>
      <c r="AR5" s="77"/>
      <c r="AS5" s="78"/>
      <c r="AT5" s="76">
        <f>AT6</f>
        <v>44697</v>
      </c>
      <c r="AU5" s="77"/>
      <c r="AV5" s="77"/>
      <c r="AW5" s="77"/>
      <c r="AX5" s="77"/>
      <c r="AY5" s="77"/>
      <c r="AZ5" s="78"/>
      <c r="BA5" s="76">
        <f>BA6</f>
        <v>44704</v>
      </c>
      <c r="BB5" s="77"/>
      <c r="BC5" s="77"/>
      <c r="BD5" s="77"/>
      <c r="BE5" s="77"/>
      <c r="BF5" s="77"/>
      <c r="BG5" s="78"/>
      <c r="BH5" s="76">
        <f>BH6</f>
        <v>44711</v>
      </c>
      <c r="BI5" s="77"/>
      <c r="BJ5" s="77"/>
      <c r="BK5" s="77"/>
      <c r="BL5" s="77"/>
      <c r="BM5" s="77"/>
      <c r="BN5" s="78"/>
      <c r="BO5" s="76">
        <f>BO6</f>
        <v>44718</v>
      </c>
      <c r="BP5" s="77"/>
      <c r="BQ5" s="77"/>
      <c r="BR5" s="77"/>
      <c r="BS5" s="77"/>
      <c r="BT5" s="77"/>
      <c r="BU5" s="78"/>
      <c r="BV5" s="76">
        <f>BV6</f>
        <v>44725</v>
      </c>
      <c r="BW5" s="77"/>
      <c r="BX5" s="77"/>
      <c r="BY5" s="77"/>
      <c r="BZ5" s="77"/>
      <c r="CA5" s="77"/>
      <c r="CB5" s="78"/>
    </row>
    <row r="6" spans="1:80" x14ac:dyDescent="0.3">
      <c r="A6" s="12"/>
      <c r="B6" s="13"/>
      <c r="C6" s="13"/>
      <c r="D6" s="14"/>
      <c r="E6" s="13"/>
      <c r="F6" s="13"/>
      <c r="G6" s="13"/>
      <c r="H6" s="13"/>
      <c r="I6" s="13"/>
      <c r="J6" s="13"/>
      <c r="K6" s="37">
        <f>C4-WEEKDAY(C4,1)+2+7*(H4-1)</f>
        <v>44662</v>
      </c>
      <c r="L6" s="28">
        <f t="shared" ref="L6:AQ6" si="0">K6+1</f>
        <v>44663</v>
      </c>
      <c r="M6" s="28">
        <f t="shared" si="0"/>
        <v>44664</v>
      </c>
      <c r="N6" s="28">
        <f t="shared" si="0"/>
        <v>44665</v>
      </c>
      <c r="O6" s="28">
        <f t="shared" si="0"/>
        <v>44666</v>
      </c>
      <c r="P6" s="28">
        <f t="shared" si="0"/>
        <v>44667</v>
      </c>
      <c r="Q6" s="38">
        <f t="shared" si="0"/>
        <v>44668</v>
      </c>
      <c r="R6" s="37">
        <f t="shared" si="0"/>
        <v>44669</v>
      </c>
      <c r="S6" s="28">
        <f t="shared" si="0"/>
        <v>44670</v>
      </c>
      <c r="T6" s="28">
        <f t="shared" si="0"/>
        <v>44671</v>
      </c>
      <c r="U6" s="28">
        <f t="shared" si="0"/>
        <v>44672</v>
      </c>
      <c r="V6" s="28">
        <f t="shared" si="0"/>
        <v>44673</v>
      </c>
      <c r="W6" s="28">
        <f t="shared" si="0"/>
        <v>44674</v>
      </c>
      <c r="X6" s="38">
        <f t="shared" si="0"/>
        <v>44675</v>
      </c>
      <c r="Y6" s="37">
        <f t="shared" si="0"/>
        <v>44676</v>
      </c>
      <c r="Z6" s="28">
        <f t="shared" si="0"/>
        <v>44677</v>
      </c>
      <c r="AA6" s="28">
        <f t="shared" si="0"/>
        <v>44678</v>
      </c>
      <c r="AB6" s="28">
        <f t="shared" si="0"/>
        <v>44679</v>
      </c>
      <c r="AC6" s="28">
        <f t="shared" si="0"/>
        <v>44680</v>
      </c>
      <c r="AD6" s="28">
        <f t="shared" si="0"/>
        <v>44681</v>
      </c>
      <c r="AE6" s="38">
        <f t="shared" si="0"/>
        <v>44682</v>
      </c>
      <c r="AF6" s="37">
        <f>AE6+1</f>
        <v>44683</v>
      </c>
      <c r="AG6" s="28">
        <f t="shared" si="0"/>
        <v>44684</v>
      </c>
      <c r="AH6" s="28">
        <f t="shared" si="0"/>
        <v>44685</v>
      </c>
      <c r="AI6" s="28">
        <f t="shared" si="0"/>
        <v>44686</v>
      </c>
      <c r="AJ6" s="28">
        <f t="shared" si="0"/>
        <v>44687</v>
      </c>
      <c r="AK6" s="28">
        <f t="shared" si="0"/>
        <v>44688</v>
      </c>
      <c r="AL6" s="38">
        <f t="shared" si="0"/>
        <v>44689</v>
      </c>
      <c r="AM6" s="37">
        <f t="shared" si="0"/>
        <v>44690</v>
      </c>
      <c r="AN6" s="28">
        <f t="shared" si="0"/>
        <v>44691</v>
      </c>
      <c r="AO6" s="28">
        <f t="shared" si="0"/>
        <v>44692</v>
      </c>
      <c r="AP6" s="28">
        <f t="shared" si="0"/>
        <v>44693</v>
      </c>
      <c r="AQ6" s="28">
        <f t="shared" si="0"/>
        <v>44694</v>
      </c>
      <c r="AR6" s="28">
        <f t="shared" ref="AR6:BN6" si="1">AQ6+1</f>
        <v>44695</v>
      </c>
      <c r="AS6" s="38">
        <f t="shared" si="1"/>
        <v>44696</v>
      </c>
      <c r="AT6" s="37">
        <f t="shared" si="1"/>
        <v>44697</v>
      </c>
      <c r="AU6" s="28">
        <f t="shared" si="1"/>
        <v>44698</v>
      </c>
      <c r="AV6" s="28">
        <f t="shared" si="1"/>
        <v>44699</v>
      </c>
      <c r="AW6" s="28">
        <f t="shared" si="1"/>
        <v>44700</v>
      </c>
      <c r="AX6" s="28">
        <f t="shared" si="1"/>
        <v>44701</v>
      </c>
      <c r="AY6" s="28">
        <f t="shared" si="1"/>
        <v>44702</v>
      </c>
      <c r="AZ6" s="38">
        <f t="shared" si="1"/>
        <v>44703</v>
      </c>
      <c r="BA6" s="37">
        <f t="shared" si="1"/>
        <v>44704</v>
      </c>
      <c r="BB6" s="28">
        <f t="shared" si="1"/>
        <v>44705</v>
      </c>
      <c r="BC6" s="28">
        <f t="shared" si="1"/>
        <v>44706</v>
      </c>
      <c r="BD6" s="28">
        <f t="shared" si="1"/>
        <v>44707</v>
      </c>
      <c r="BE6" s="28">
        <f t="shared" si="1"/>
        <v>44708</v>
      </c>
      <c r="BF6" s="28">
        <f t="shared" si="1"/>
        <v>44709</v>
      </c>
      <c r="BG6" s="38">
        <f t="shared" si="1"/>
        <v>44710</v>
      </c>
      <c r="BH6" s="37">
        <f t="shared" si="1"/>
        <v>44711</v>
      </c>
      <c r="BI6" s="28">
        <f t="shared" si="1"/>
        <v>44712</v>
      </c>
      <c r="BJ6" s="28">
        <f t="shared" si="1"/>
        <v>44713</v>
      </c>
      <c r="BK6" s="28">
        <f t="shared" si="1"/>
        <v>44714</v>
      </c>
      <c r="BL6" s="28">
        <f t="shared" si="1"/>
        <v>44715</v>
      </c>
      <c r="BM6" s="28">
        <f t="shared" si="1"/>
        <v>44716</v>
      </c>
      <c r="BN6" s="38">
        <f t="shared" si="1"/>
        <v>44717</v>
      </c>
      <c r="BO6" s="28">
        <f t="shared" ref="BO6" si="2">BN6+1</f>
        <v>44718</v>
      </c>
      <c r="BP6" s="28">
        <f t="shared" ref="BP6" si="3">BO6+1</f>
        <v>44719</v>
      </c>
      <c r="BQ6" s="28">
        <f t="shared" ref="BQ6" si="4">BP6+1</f>
        <v>44720</v>
      </c>
      <c r="BR6" s="28">
        <f t="shared" ref="BR6" si="5">BQ6+1</f>
        <v>44721</v>
      </c>
      <c r="BS6" s="28">
        <f t="shared" ref="BS6" si="6">BR6+1</f>
        <v>44722</v>
      </c>
      <c r="BT6" s="28">
        <f t="shared" ref="BT6" si="7">BS6+1</f>
        <v>44723</v>
      </c>
      <c r="BU6" s="28">
        <f t="shared" ref="BU6" si="8">BT6+1</f>
        <v>44724</v>
      </c>
      <c r="BV6" s="28">
        <f t="shared" ref="BV6" si="9">BU6+1</f>
        <v>44725</v>
      </c>
      <c r="BW6" s="28">
        <f t="shared" ref="BW6" si="10">BV6+1</f>
        <v>44726</v>
      </c>
      <c r="BX6" s="28">
        <f t="shared" ref="BX6" si="11">BW6+1</f>
        <v>44727</v>
      </c>
      <c r="BY6" s="28">
        <f t="shared" ref="BY6" si="12">BX6+1</f>
        <v>44728</v>
      </c>
      <c r="BZ6" s="28">
        <f t="shared" ref="BZ6" si="13">BY6+1</f>
        <v>44729</v>
      </c>
      <c r="CA6" s="28">
        <f t="shared" ref="CA6" si="14">BZ6+1</f>
        <v>44730</v>
      </c>
      <c r="CB6" s="38">
        <f t="shared" ref="CB6" si="15">CA6+1</f>
        <v>44731</v>
      </c>
    </row>
    <row r="7" spans="1:80" s="59" customFormat="1" ht="23.6" thickBot="1" x14ac:dyDescent="0.35">
      <c r="A7" s="51" t="s">
        <v>0</v>
      </c>
      <c r="B7" s="52" t="s">
        <v>1</v>
      </c>
      <c r="C7" s="53"/>
      <c r="D7" s="54" t="s">
        <v>7</v>
      </c>
      <c r="E7" s="55" t="s">
        <v>2</v>
      </c>
      <c r="F7" s="55" t="s">
        <v>3</v>
      </c>
      <c r="G7" s="53" t="s">
        <v>4</v>
      </c>
      <c r="H7" s="53" t="s">
        <v>5</v>
      </c>
      <c r="I7" s="53" t="s">
        <v>6</v>
      </c>
      <c r="J7" s="53"/>
      <c r="K7" s="56" t="str">
        <f t="shared" ref="K7:AP7" si="16">CHOOSE(WEEKDAY(K6,1),"S","M","T","W","T","F","S")</f>
        <v>M</v>
      </c>
      <c r="L7" s="57" t="str">
        <f t="shared" si="16"/>
        <v>T</v>
      </c>
      <c r="M7" s="57" t="str">
        <f t="shared" si="16"/>
        <v>W</v>
      </c>
      <c r="N7" s="57" t="str">
        <f t="shared" si="16"/>
        <v>T</v>
      </c>
      <c r="O7" s="57" t="str">
        <f t="shared" si="16"/>
        <v>F</v>
      </c>
      <c r="P7" s="57" t="str">
        <f t="shared" si="16"/>
        <v>S</v>
      </c>
      <c r="Q7" s="58" t="str">
        <f t="shared" si="16"/>
        <v>S</v>
      </c>
      <c r="R7" s="56" t="str">
        <f t="shared" si="16"/>
        <v>M</v>
      </c>
      <c r="S7" s="57" t="str">
        <f t="shared" si="16"/>
        <v>T</v>
      </c>
      <c r="T7" s="57" t="str">
        <f t="shared" si="16"/>
        <v>W</v>
      </c>
      <c r="U7" s="57" t="str">
        <f t="shared" si="16"/>
        <v>T</v>
      </c>
      <c r="V7" s="57" t="str">
        <f t="shared" si="16"/>
        <v>F</v>
      </c>
      <c r="W7" s="57" t="str">
        <f t="shared" si="16"/>
        <v>S</v>
      </c>
      <c r="X7" s="58" t="str">
        <f t="shared" si="16"/>
        <v>S</v>
      </c>
      <c r="Y7" s="56" t="str">
        <f t="shared" si="16"/>
        <v>M</v>
      </c>
      <c r="Z7" s="57" t="str">
        <f t="shared" si="16"/>
        <v>T</v>
      </c>
      <c r="AA7" s="57" t="str">
        <f t="shared" si="16"/>
        <v>W</v>
      </c>
      <c r="AB7" s="57" t="str">
        <f t="shared" si="16"/>
        <v>T</v>
      </c>
      <c r="AC7" s="57" t="str">
        <f t="shared" si="16"/>
        <v>F</v>
      </c>
      <c r="AD7" s="57" t="str">
        <f t="shared" si="16"/>
        <v>S</v>
      </c>
      <c r="AE7" s="58" t="str">
        <f t="shared" si="16"/>
        <v>S</v>
      </c>
      <c r="AF7" s="56" t="str">
        <f t="shared" si="16"/>
        <v>M</v>
      </c>
      <c r="AG7" s="57" t="str">
        <f t="shared" si="16"/>
        <v>T</v>
      </c>
      <c r="AH7" s="57" t="str">
        <f t="shared" si="16"/>
        <v>W</v>
      </c>
      <c r="AI7" s="57" t="str">
        <f t="shared" si="16"/>
        <v>T</v>
      </c>
      <c r="AJ7" s="57" t="str">
        <f t="shared" si="16"/>
        <v>F</v>
      </c>
      <c r="AK7" s="57" t="str">
        <f t="shared" si="16"/>
        <v>S</v>
      </c>
      <c r="AL7" s="58" t="str">
        <f t="shared" si="16"/>
        <v>S</v>
      </c>
      <c r="AM7" s="56" t="str">
        <f t="shared" si="16"/>
        <v>M</v>
      </c>
      <c r="AN7" s="57" t="str">
        <f t="shared" si="16"/>
        <v>T</v>
      </c>
      <c r="AO7" s="57" t="str">
        <f t="shared" si="16"/>
        <v>W</v>
      </c>
      <c r="AP7" s="57" t="str">
        <f t="shared" si="16"/>
        <v>T</v>
      </c>
      <c r="AQ7" s="57" t="str">
        <f t="shared" ref="AQ7:BN7" si="17">CHOOSE(WEEKDAY(AQ6,1),"S","M","T","W","T","F","S")</f>
        <v>F</v>
      </c>
      <c r="AR7" s="57" t="str">
        <f t="shared" si="17"/>
        <v>S</v>
      </c>
      <c r="AS7" s="58" t="str">
        <f t="shared" si="17"/>
        <v>S</v>
      </c>
      <c r="AT7" s="56" t="str">
        <f t="shared" si="17"/>
        <v>M</v>
      </c>
      <c r="AU7" s="57" t="str">
        <f t="shared" si="17"/>
        <v>T</v>
      </c>
      <c r="AV7" s="57" t="str">
        <f t="shared" si="17"/>
        <v>W</v>
      </c>
      <c r="AW7" s="57" t="str">
        <f t="shared" si="17"/>
        <v>T</v>
      </c>
      <c r="AX7" s="57" t="str">
        <f t="shared" si="17"/>
        <v>F</v>
      </c>
      <c r="AY7" s="57" t="str">
        <f t="shared" si="17"/>
        <v>S</v>
      </c>
      <c r="AZ7" s="58" t="str">
        <f t="shared" si="17"/>
        <v>S</v>
      </c>
      <c r="BA7" s="56" t="str">
        <f t="shared" si="17"/>
        <v>M</v>
      </c>
      <c r="BB7" s="57" t="str">
        <f t="shared" si="17"/>
        <v>T</v>
      </c>
      <c r="BC7" s="57" t="str">
        <f t="shared" si="17"/>
        <v>W</v>
      </c>
      <c r="BD7" s="57" t="str">
        <f t="shared" si="17"/>
        <v>T</v>
      </c>
      <c r="BE7" s="57" t="str">
        <f t="shared" si="17"/>
        <v>F</v>
      </c>
      <c r="BF7" s="57" t="str">
        <f t="shared" si="17"/>
        <v>S</v>
      </c>
      <c r="BG7" s="58" t="str">
        <f t="shared" si="17"/>
        <v>S</v>
      </c>
      <c r="BH7" s="56" t="str">
        <f t="shared" si="17"/>
        <v>M</v>
      </c>
      <c r="BI7" s="57" t="str">
        <f t="shared" si="17"/>
        <v>T</v>
      </c>
      <c r="BJ7" s="57" t="str">
        <f t="shared" si="17"/>
        <v>W</v>
      </c>
      <c r="BK7" s="57" t="str">
        <f t="shared" si="17"/>
        <v>T</v>
      </c>
      <c r="BL7" s="57" t="str">
        <f t="shared" si="17"/>
        <v>F</v>
      </c>
      <c r="BM7" s="57" t="str">
        <f t="shared" si="17"/>
        <v>S</v>
      </c>
      <c r="BN7" s="58" t="str">
        <f t="shared" si="17"/>
        <v>S</v>
      </c>
      <c r="BO7" s="56" t="str">
        <f t="shared" ref="BO7:BU7" si="18">CHOOSE(WEEKDAY(BO6,1),"S","M","T","W","T","F","S")</f>
        <v>M</v>
      </c>
      <c r="BP7" s="57" t="str">
        <f t="shared" si="18"/>
        <v>T</v>
      </c>
      <c r="BQ7" s="57" t="str">
        <f t="shared" si="18"/>
        <v>W</v>
      </c>
      <c r="BR7" s="57" t="str">
        <f t="shared" si="18"/>
        <v>T</v>
      </c>
      <c r="BS7" s="57" t="str">
        <f t="shared" si="18"/>
        <v>F</v>
      </c>
      <c r="BT7" s="57" t="str">
        <f t="shared" si="18"/>
        <v>S</v>
      </c>
      <c r="BU7" s="58" t="str">
        <f t="shared" si="18"/>
        <v>S</v>
      </c>
      <c r="BV7" s="56" t="str">
        <f t="shared" ref="BV7:CB7" si="19">CHOOSE(WEEKDAY(BV6,1),"S","M","T","W","T","F","S")</f>
        <v>M</v>
      </c>
      <c r="BW7" s="57" t="str">
        <f t="shared" si="19"/>
        <v>T</v>
      </c>
      <c r="BX7" s="57" t="str">
        <f t="shared" si="19"/>
        <v>W</v>
      </c>
      <c r="BY7" s="57" t="str">
        <f t="shared" si="19"/>
        <v>T</v>
      </c>
      <c r="BZ7" s="57" t="str">
        <f t="shared" si="19"/>
        <v>F</v>
      </c>
      <c r="CA7" s="57" t="str">
        <f t="shared" si="19"/>
        <v>S</v>
      </c>
      <c r="CB7" s="58" t="str">
        <f t="shared" si="19"/>
        <v>S</v>
      </c>
    </row>
    <row r="8" spans="1:80" s="18" customFormat="1" ht="17.600000000000001" x14ac:dyDescent="0.3">
      <c r="A8" s="29" t="str">
        <f>IF(ISERROR(VALUE(SUBSTITUTE(prevWBS,".",""))),"1",IF(ISERROR(FIND("`",SUBSTITUTE(prevWBS,".","`",1))),TEXT(VALUE(prevWBS)+1,"#"),TEXT(VALUE(LEFT(prevWBS,FIND("`",SUBSTITUTE(prevWBS,".","`",1))-1))+1,"#")))</f>
        <v>1</v>
      </c>
      <c r="B8" s="30" t="s">
        <v>15</v>
      </c>
      <c r="C8" s="31"/>
      <c r="D8" s="32"/>
      <c r="E8" s="33"/>
      <c r="F8" s="50" t="str">
        <f>IF(ISBLANK(E8)," - ",IF(G8=0,E8,E8+G8-1))</f>
        <v xml:space="preserve"> - </v>
      </c>
      <c r="G8" s="34"/>
      <c r="H8" s="35"/>
      <c r="I8" s="36" t="str">
        <f t="shared" ref="I8:I30" si="20">IF(OR(F8=0,E8=0)," - ",NETWORKDAYS(E8,F8))</f>
        <v xml:space="preserve"> - </v>
      </c>
      <c r="J8" s="39"/>
      <c r="K8" s="42"/>
      <c r="L8" s="42"/>
      <c r="M8" s="42"/>
      <c r="N8" s="42"/>
      <c r="O8" s="42"/>
      <c r="P8" s="42"/>
      <c r="Q8" s="42"/>
      <c r="R8" s="42"/>
      <c r="S8" s="42"/>
      <c r="T8" s="42"/>
      <c r="U8" s="42"/>
      <c r="V8" s="42"/>
      <c r="W8" s="42"/>
      <c r="X8" s="42"/>
      <c r="Y8" s="42"/>
      <c r="Z8" s="42"/>
      <c r="AA8" s="42"/>
      <c r="AB8" s="42"/>
      <c r="AC8" s="42"/>
      <c r="AD8" s="42"/>
      <c r="AE8" s="42"/>
      <c r="AF8" s="42"/>
      <c r="AG8" s="42"/>
      <c r="AH8" s="42"/>
      <c r="AI8" s="42"/>
      <c r="AJ8" s="42"/>
      <c r="AK8" s="42"/>
      <c r="AL8" s="42"/>
      <c r="AM8" s="42"/>
      <c r="AN8" s="42"/>
      <c r="AO8" s="42"/>
      <c r="AP8" s="42"/>
      <c r="AQ8" s="42"/>
      <c r="AR8" s="42"/>
      <c r="AS8" s="42"/>
      <c r="AT8" s="42"/>
      <c r="AU8" s="42"/>
      <c r="AV8" s="42"/>
      <c r="AW8" s="42"/>
      <c r="AX8" s="42"/>
      <c r="AY8" s="42"/>
      <c r="AZ8" s="42"/>
      <c r="BA8" s="42"/>
      <c r="BB8" s="42"/>
      <c r="BC8" s="42"/>
      <c r="BD8" s="42"/>
      <c r="BE8" s="42"/>
      <c r="BF8" s="42"/>
      <c r="BG8" s="42"/>
      <c r="BH8" s="42"/>
      <c r="BI8" s="42"/>
      <c r="BJ8" s="42"/>
      <c r="BK8" s="42"/>
      <c r="BL8" s="42"/>
      <c r="BM8" s="42"/>
      <c r="BN8" s="42"/>
      <c r="BO8" s="42"/>
      <c r="BP8" s="42"/>
      <c r="BQ8" s="42"/>
      <c r="BR8" s="42"/>
      <c r="BS8" s="42"/>
      <c r="BT8" s="42"/>
      <c r="BU8" s="42"/>
      <c r="BV8" s="42"/>
      <c r="BW8" s="42"/>
      <c r="BX8" s="42"/>
      <c r="BY8" s="42"/>
      <c r="BZ8" s="42"/>
      <c r="CA8" s="42"/>
      <c r="CB8" s="42"/>
    </row>
    <row r="9" spans="1:80" s="24" customFormat="1" ht="117" customHeight="1" x14ac:dyDescent="0.3">
      <c r="A9" s="23" t="str">
        <f t="shared" ref="A9:A17" si="21">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61" t="s">
        <v>16</v>
      </c>
      <c r="D9" s="62"/>
      <c r="E9" s="68">
        <v>44661</v>
      </c>
      <c r="F9" s="71">
        <v>44670</v>
      </c>
      <c r="G9" s="25">
        <f>_xlfn.DAYS(F9,E9)</f>
        <v>9</v>
      </c>
      <c r="H9" s="26">
        <v>1</v>
      </c>
      <c r="I9" s="27">
        <f>IF(OR(F9=0,E9=0)," - ",NETWORKDAYS(E9,F9))</f>
        <v>7</v>
      </c>
      <c r="J9" s="40"/>
      <c r="K9" s="43"/>
      <c r="L9" s="43"/>
      <c r="M9" s="43"/>
      <c r="N9" s="43"/>
      <c r="O9" s="43"/>
      <c r="P9" s="43"/>
      <c r="Q9" s="43"/>
      <c r="R9" s="43"/>
      <c r="S9" s="43"/>
      <c r="T9" s="43"/>
      <c r="U9" s="43"/>
      <c r="V9" s="43"/>
      <c r="W9" s="43"/>
      <c r="X9" s="43"/>
      <c r="Y9" s="43"/>
      <c r="Z9" s="43"/>
      <c r="AA9" s="43"/>
      <c r="AB9" s="43"/>
      <c r="AC9" s="43"/>
      <c r="AD9" s="43"/>
      <c r="AE9" s="43"/>
      <c r="AF9" s="43"/>
      <c r="AG9" s="43"/>
      <c r="AH9" s="43"/>
      <c r="AI9" s="43"/>
      <c r="AJ9" s="43"/>
      <c r="AK9" s="43"/>
      <c r="AL9" s="43"/>
      <c r="AM9" s="43"/>
      <c r="AN9" s="43"/>
      <c r="AO9" s="43"/>
      <c r="AP9" s="43"/>
      <c r="AQ9" s="43"/>
      <c r="AR9" s="43"/>
      <c r="AS9" s="43"/>
      <c r="AT9" s="43"/>
      <c r="AU9" s="43"/>
      <c r="AV9" s="43"/>
      <c r="AW9" s="43"/>
      <c r="AX9" s="43"/>
      <c r="AY9" s="43"/>
      <c r="AZ9" s="43"/>
      <c r="BA9" s="43"/>
      <c r="BB9" s="43"/>
      <c r="BC9" s="43"/>
      <c r="BD9" s="43"/>
      <c r="BE9" s="43"/>
      <c r="BF9" s="43"/>
      <c r="BG9" s="43"/>
      <c r="BH9" s="43"/>
      <c r="BI9" s="43"/>
      <c r="BJ9" s="43"/>
      <c r="BK9" s="43"/>
      <c r="BL9" s="43"/>
      <c r="BM9" s="43"/>
      <c r="BN9" s="43"/>
      <c r="BO9" s="43"/>
      <c r="BP9" s="43"/>
      <c r="BQ9" s="43"/>
      <c r="BR9" s="43"/>
      <c r="BS9" s="43"/>
      <c r="BT9" s="43"/>
      <c r="BU9" s="43"/>
      <c r="BV9" s="43"/>
      <c r="BW9" s="43"/>
      <c r="BX9" s="43"/>
      <c r="BY9" s="43"/>
      <c r="BZ9" s="43"/>
      <c r="CA9" s="43"/>
      <c r="CB9" s="43"/>
    </row>
    <row r="10" spans="1:80" s="18" customFormat="1" ht="17.600000000000001" x14ac:dyDescent="0.3">
      <c r="A10" s="29" t="str">
        <f>IF(ISERROR(VALUE(SUBSTITUTE(prevWBS,".",""))),"1",IF(ISERROR(FIND("`",SUBSTITUTE(prevWBS,".","`",1))),TEXT(VALUE(prevWBS)+1,"#"),TEXT(VALUE(LEFT(prevWBS,FIND("`",SUBSTITUTE(prevWBS,".","`",1))-1))+1,"#")))</f>
        <v>2</v>
      </c>
      <c r="B10" s="30" t="s">
        <v>17</v>
      </c>
      <c r="C10" s="31"/>
      <c r="D10" s="32"/>
      <c r="E10" s="69"/>
      <c r="F10" s="72" t="str">
        <f>IF(ISBLANK(E10)," - ",IF(G10=0,E10,E10+G10-1))</f>
        <v xml:space="preserve"> - </v>
      </c>
      <c r="G10" s="34"/>
      <c r="H10" s="35"/>
      <c r="I10" s="36" t="str">
        <f t="shared" ref="I10" si="22">IF(OR(F10=0,E10=0)," - ",NETWORKDAYS(E10,F10))</f>
        <v xml:space="preserve"> - </v>
      </c>
      <c r="J10" s="39"/>
      <c r="K10" s="42"/>
      <c r="L10" s="42"/>
      <c r="M10" s="42"/>
      <c r="N10" s="42"/>
      <c r="O10" s="42"/>
      <c r="P10" s="42"/>
      <c r="Q10" s="42"/>
      <c r="R10" s="42"/>
      <c r="S10" s="42"/>
      <c r="T10" s="42"/>
      <c r="U10" s="42"/>
      <c r="V10" s="42"/>
      <c r="W10" s="42"/>
      <c r="X10" s="42"/>
      <c r="Y10" s="42"/>
      <c r="Z10" s="42"/>
      <c r="AA10" s="42"/>
      <c r="AB10" s="42"/>
      <c r="AC10" s="42"/>
      <c r="AD10" s="42"/>
      <c r="AE10" s="42"/>
      <c r="AF10" s="42"/>
      <c r="AG10" s="42"/>
      <c r="AH10" s="42"/>
      <c r="AI10" s="42"/>
      <c r="AJ10" s="42"/>
      <c r="AK10" s="42"/>
      <c r="AL10" s="42"/>
      <c r="AM10" s="42"/>
      <c r="AN10" s="42"/>
      <c r="AO10" s="42"/>
      <c r="AP10" s="42"/>
      <c r="AQ10" s="42"/>
      <c r="AR10" s="42"/>
      <c r="AS10" s="42"/>
      <c r="AT10" s="42"/>
      <c r="AU10" s="42"/>
      <c r="AV10" s="42"/>
      <c r="AW10" s="42"/>
      <c r="AX10" s="42"/>
      <c r="AY10" s="42"/>
      <c r="AZ10" s="42"/>
      <c r="BA10" s="42"/>
      <c r="BB10" s="42"/>
      <c r="BC10" s="42"/>
      <c r="BD10" s="42"/>
      <c r="BE10" s="42"/>
      <c r="BF10" s="42"/>
      <c r="BG10" s="42"/>
      <c r="BH10" s="42"/>
      <c r="BI10" s="42"/>
      <c r="BJ10" s="42"/>
      <c r="BK10" s="42"/>
      <c r="BL10" s="42"/>
      <c r="BM10" s="42"/>
      <c r="BN10" s="42"/>
      <c r="BO10" s="42"/>
      <c r="BP10" s="42"/>
      <c r="BQ10" s="42"/>
      <c r="BR10" s="42"/>
      <c r="BS10" s="42"/>
      <c r="BT10" s="42"/>
      <c r="BU10" s="42"/>
      <c r="BV10" s="42"/>
      <c r="BW10" s="42"/>
      <c r="BX10" s="42"/>
      <c r="BY10" s="42"/>
      <c r="BZ10" s="42"/>
      <c r="CA10" s="42"/>
      <c r="CB10" s="42"/>
    </row>
    <row r="11" spans="1:80" s="24" customFormat="1" ht="17.600000000000001" x14ac:dyDescent="0.3">
      <c r="A11" s="23" t="str">
        <f t="shared" si="21"/>
        <v>2.1</v>
      </c>
      <c r="B11" s="61" t="s">
        <v>12</v>
      </c>
      <c r="D11" s="62"/>
      <c r="E11" s="68">
        <v>44670</v>
      </c>
      <c r="F11" s="71">
        <v>44673</v>
      </c>
      <c r="G11" s="25">
        <f>_xlfn.DAYS(F11,E11)</f>
        <v>3</v>
      </c>
      <c r="H11" s="26">
        <v>1</v>
      </c>
      <c r="I11" s="27">
        <f>IF(OR(F11=0,E11=0)," - ",NETWORKDAYS(E11,F11))</f>
        <v>4</v>
      </c>
      <c r="J11" s="40"/>
      <c r="K11" s="43"/>
      <c r="L11" s="43"/>
      <c r="M11" s="43"/>
      <c r="N11" s="43"/>
      <c r="O11" s="43"/>
      <c r="P11" s="43"/>
      <c r="Q11" s="43"/>
      <c r="R11" s="43"/>
      <c r="S11" s="43"/>
      <c r="T11" s="43"/>
      <c r="U11" s="43"/>
      <c r="V11" s="43"/>
      <c r="W11" s="43"/>
      <c r="X11" s="43"/>
      <c r="Y11" s="43"/>
      <c r="Z11" s="43"/>
      <c r="AA11" s="43"/>
      <c r="AB11" s="43"/>
      <c r="AC11" s="43"/>
      <c r="AD11" s="43"/>
      <c r="AE11" s="43"/>
      <c r="AF11" s="43"/>
      <c r="AG11" s="43"/>
      <c r="AH11" s="43"/>
      <c r="AI11" s="43"/>
      <c r="AJ11" s="43"/>
      <c r="AK11" s="43"/>
      <c r="AL11" s="43"/>
      <c r="AM11" s="43"/>
      <c r="AN11" s="43"/>
      <c r="AO11" s="43"/>
      <c r="AP11" s="43"/>
      <c r="AQ11" s="43"/>
      <c r="AR11" s="43"/>
      <c r="AS11" s="43"/>
      <c r="AT11" s="43"/>
      <c r="AU11" s="43"/>
      <c r="AV11" s="43"/>
      <c r="AW11" s="43"/>
      <c r="AX11" s="43"/>
      <c r="AY11" s="43"/>
      <c r="AZ11" s="43"/>
      <c r="BA11" s="43"/>
      <c r="BB11" s="43"/>
      <c r="BC11" s="43"/>
      <c r="BD11" s="43"/>
      <c r="BE11" s="43"/>
      <c r="BF11" s="43"/>
      <c r="BG11" s="43"/>
      <c r="BH11" s="43"/>
      <c r="BI11" s="43"/>
      <c r="BJ11" s="43"/>
      <c r="BK11" s="43"/>
      <c r="BL11" s="43"/>
      <c r="BM11" s="43"/>
      <c r="BN11" s="43"/>
      <c r="BO11" s="43"/>
      <c r="BP11" s="43"/>
      <c r="BQ11" s="43"/>
      <c r="BR11" s="43"/>
      <c r="BS11" s="43"/>
      <c r="BT11" s="43"/>
      <c r="BU11" s="43"/>
      <c r="BV11" s="43"/>
      <c r="BW11" s="43"/>
      <c r="BX11" s="43"/>
      <c r="BY11" s="43"/>
      <c r="BZ11" s="43"/>
      <c r="CA11" s="43"/>
      <c r="CB11" s="43"/>
    </row>
    <row r="12" spans="1:80" s="24" customFormat="1" ht="34.75" x14ac:dyDescent="0.3">
      <c r="A12" s="23"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2.1.1</v>
      </c>
      <c r="B12" s="61" t="s">
        <v>19</v>
      </c>
      <c r="D12" s="62"/>
      <c r="E12" s="68">
        <v>44673</v>
      </c>
      <c r="F12" s="71">
        <v>44676</v>
      </c>
      <c r="G12" s="25">
        <f>_xlfn.DAYS(F12,E12)</f>
        <v>3</v>
      </c>
      <c r="H12" s="26">
        <v>1</v>
      </c>
      <c r="I12" s="27">
        <f t="shared" si="20"/>
        <v>2</v>
      </c>
      <c r="J12" s="40"/>
      <c r="K12" s="43"/>
      <c r="L12" s="43"/>
      <c r="M12" s="43"/>
      <c r="N12" s="43"/>
      <c r="O12" s="43"/>
      <c r="P12" s="43"/>
      <c r="Q12" s="43"/>
      <c r="R12" s="43"/>
      <c r="S12" s="43"/>
      <c r="T12" s="43"/>
      <c r="U12" s="43"/>
      <c r="V12" s="43"/>
      <c r="W12" s="43"/>
      <c r="X12" s="43"/>
      <c r="Y12" s="43"/>
      <c r="Z12" s="43"/>
      <c r="AA12" s="43"/>
      <c r="AB12" s="43"/>
      <c r="AC12" s="43"/>
      <c r="AD12" s="43"/>
      <c r="AE12" s="43"/>
      <c r="AF12" s="43"/>
      <c r="AG12" s="43"/>
      <c r="AH12" s="43"/>
      <c r="AI12" s="43"/>
      <c r="AJ12" s="43"/>
      <c r="AK12" s="43"/>
      <c r="AL12" s="43"/>
      <c r="AM12" s="43"/>
      <c r="AN12" s="43"/>
      <c r="AO12" s="43"/>
      <c r="AP12" s="43"/>
      <c r="AQ12" s="43"/>
      <c r="AR12" s="43"/>
      <c r="AS12" s="43"/>
      <c r="AT12" s="43"/>
      <c r="AU12" s="43"/>
      <c r="AV12" s="43"/>
      <c r="AW12" s="43"/>
      <c r="AX12" s="43"/>
      <c r="AY12" s="43"/>
      <c r="AZ12" s="43"/>
      <c r="BA12" s="43"/>
      <c r="BB12" s="43"/>
      <c r="BC12" s="43"/>
      <c r="BD12" s="43"/>
      <c r="BE12" s="43"/>
      <c r="BF12" s="43"/>
      <c r="BG12" s="43"/>
      <c r="BH12" s="43"/>
      <c r="BI12" s="43"/>
      <c r="BJ12" s="43"/>
      <c r="BK12" s="43"/>
      <c r="BL12" s="43"/>
      <c r="BM12" s="43"/>
      <c r="BN12" s="43"/>
      <c r="BO12" s="43"/>
      <c r="BP12" s="43"/>
      <c r="BQ12" s="43"/>
      <c r="BR12" s="43"/>
      <c r="BS12" s="43"/>
      <c r="BT12" s="43"/>
      <c r="BU12" s="43"/>
      <c r="BV12" s="43"/>
      <c r="BW12" s="43"/>
      <c r="BX12" s="43"/>
      <c r="BY12" s="43"/>
      <c r="BZ12" s="43"/>
      <c r="CA12" s="43"/>
      <c r="CB12" s="43"/>
    </row>
    <row r="13" spans="1:80" s="24" customFormat="1" ht="23.15" x14ac:dyDescent="0.3">
      <c r="A13" s="23"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2.1.2</v>
      </c>
      <c r="B13" s="61" t="s">
        <v>18</v>
      </c>
      <c r="D13" s="62"/>
      <c r="E13" s="68">
        <v>44676</v>
      </c>
      <c r="F13" s="71">
        <v>44680</v>
      </c>
      <c r="G13" s="25">
        <f t="shared" ref="G13:G17" si="23">_xlfn.DAYS(F13,E13)</f>
        <v>4</v>
      </c>
      <c r="H13" s="26">
        <v>1</v>
      </c>
      <c r="I13" s="27">
        <f t="shared" si="20"/>
        <v>5</v>
      </c>
      <c r="J13" s="40"/>
      <c r="K13" s="43"/>
      <c r="L13" s="43"/>
      <c r="M13" s="43"/>
      <c r="N13" s="43"/>
      <c r="O13" s="43"/>
      <c r="P13" s="43"/>
      <c r="Q13" s="43"/>
      <c r="R13" s="43"/>
      <c r="S13" s="43"/>
      <c r="T13" s="43"/>
      <c r="U13" s="43"/>
      <c r="V13" s="43"/>
      <c r="W13" s="43"/>
      <c r="X13" s="43"/>
      <c r="Y13" s="43"/>
      <c r="Z13" s="43"/>
      <c r="AA13" s="43"/>
      <c r="AB13" s="43"/>
      <c r="AC13" s="43"/>
      <c r="AD13" s="43"/>
      <c r="AE13" s="43"/>
      <c r="AF13" s="43"/>
      <c r="AG13" s="43"/>
      <c r="AH13" s="43"/>
      <c r="AI13" s="43"/>
      <c r="AJ13" s="43"/>
      <c r="AK13" s="43"/>
      <c r="AL13" s="43"/>
      <c r="AM13" s="43"/>
      <c r="AN13" s="43"/>
      <c r="AO13" s="43"/>
      <c r="AP13" s="43"/>
      <c r="AQ13" s="43"/>
      <c r="AR13" s="43"/>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43"/>
      <c r="BQ13" s="43"/>
      <c r="BR13" s="43"/>
      <c r="BS13" s="43"/>
      <c r="BT13" s="43"/>
      <c r="BU13" s="43"/>
      <c r="BV13" s="43"/>
      <c r="BW13" s="43"/>
      <c r="BX13" s="43"/>
      <c r="BY13" s="43"/>
      <c r="BZ13" s="43"/>
      <c r="CA13" s="43"/>
      <c r="CB13" s="43"/>
    </row>
    <row r="14" spans="1:80" s="24" customFormat="1" ht="17.600000000000001" x14ac:dyDescent="0.3">
      <c r="A14" s="23" t="str">
        <f t="shared" si="21"/>
        <v>2.2</v>
      </c>
      <c r="B14" s="61" t="s">
        <v>20</v>
      </c>
      <c r="D14" s="62"/>
      <c r="E14" s="68">
        <v>44680</v>
      </c>
      <c r="F14" s="71">
        <v>44687</v>
      </c>
      <c r="G14" s="25">
        <f t="shared" si="23"/>
        <v>7</v>
      </c>
      <c r="H14" s="26">
        <v>1</v>
      </c>
      <c r="I14" s="27">
        <f t="shared" si="20"/>
        <v>6</v>
      </c>
      <c r="J14" s="40"/>
      <c r="K14" s="43"/>
      <c r="L14" s="43"/>
      <c r="M14" s="43"/>
      <c r="N14" s="43"/>
      <c r="O14" s="43"/>
      <c r="P14" s="43"/>
      <c r="Q14" s="43"/>
      <c r="R14" s="43"/>
      <c r="S14" s="43"/>
      <c r="T14" s="43"/>
      <c r="U14" s="43"/>
      <c r="V14" s="43"/>
      <c r="W14" s="43"/>
      <c r="X14" s="43"/>
      <c r="Y14" s="43"/>
      <c r="Z14" s="43"/>
      <c r="AA14" s="43"/>
      <c r="AB14" s="43"/>
      <c r="AC14" s="43"/>
      <c r="AD14" s="43"/>
      <c r="AE14" s="43"/>
      <c r="AF14" s="43"/>
      <c r="AG14" s="43"/>
      <c r="AH14" s="43"/>
      <c r="AI14" s="43"/>
      <c r="AJ14" s="43"/>
      <c r="AK14" s="43"/>
      <c r="AL14" s="43"/>
      <c r="AM14" s="43"/>
      <c r="AN14" s="43"/>
      <c r="AO14" s="43"/>
      <c r="AP14" s="43"/>
      <c r="AQ14" s="43"/>
      <c r="AR14" s="43"/>
      <c r="AS14" s="43"/>
      <c r="AT14" s="43"/>
      <c r="AU14" s="43"/>
      <c r="AV14" s="43"/>
      <c r="AW14" s="43"/>
      <c r="AX14" s="43"/>
      <c r="AY14" s="43"/>
      <c r="AZ14" s="43"/>
      <c r="BA14" s="43"/>
      <c r="BB14" s="43"/>
      <c r="BC14" s="43"/>
      <c r="BD14" s="43"/>
      <c r="BE14" s="43"/>
      <c r="BF14" s="43"/>
      <c r="BG14" s="43"/>
      <c r="BH14" s="43"/>
      <c r="BI14" s="43"/>
      <c r="BJ14" s="43"/>
      <c r="BK14" s="43"/>
      <c r="BL14" s="43"/>
      <c r="BM14" s="43"/>
      <c r="BN14" s="43"/>
      <c r="BO14" s="43"/>
      <c r="BP14" s="43"/>
      <c r="BQ14" s="43"/>
      <c r="BR14" s="43"/>
      <c r="BS14" s="43"/>
      <c r="BT14" s="43"/>
      <c r="BU14" s="43"/>
      <c r="BV14" s="43"/>
      <c r="BW14" s="43"/>
      <c r="BX14" s="43"/>
      <c r="BY14" s="43"/>
      <c r="BZ14" s="43"/>
      <c r="CA14" s="43"/>
      <c r="CB14" s="43"/>
    </row>
    <row r="15" spans="1:80" s="24" customFormat="1" ht="23.15" x14ac:dyDescent="0.3">
      <c r="A15" s="23" t="str">
        <f t="shared" si="21"/>
        <v>2.3</v>
      </c>
      <c r="B15" s="61" t="s">
        <v>21</v>
      </c>
      <c r="D15" s="62"/>
      <c r="E15" s="68">
        <v>44687</v>
      </c>
      <c r="F15" s="71">
        <v>44690</v>
      </c>
      <c r="G15" s="25">
        <f t="shared" si="23"/>
        <v>3</v>
      </c>
      <c r="H15" s="26">
        <v>1</v>
      </c>
      <c r="I15" s="27">
        <f>IF(OR(F15=0,E15=0)," - ",NETWORKDAYS(E15,F15))</f>
        <v>2</v>
      </c>
      <c r="J15" s="40"/>
      <c r="K15" s="43"/>
      <c r="L15" s="43"/>
      <c r="M15" s="43"/>
      <c r="N15" s="43"/>
      <c r="O15" s="43"/>
      <c r="P15" s="43"/>
      <c r="Q15" s="43"/>
      <c r="R15" s="43"/>
      <c r="S15" s="43"/>
      <c r="T15" s="43"/>
      <c r="U15" s="43"/>
      <c r="V15" s="43"/>
      <c r="W15" s="43"/>
      <c r="X15" s="43"/>
      <c r="Y15" s="43"/>
      <c r="Z15" s="43"/>
      <c r="AA15" s="43"/>
      <c r="AB15" s="43"/>
      <c r="AC15" s="43"/>
      <c r="AD15" s="43"/>
      <c r="AE15" s="43"/>
      <c r="AF15" s="43"/>
      <c r="AG15" s="43"/>
      <c r="AH15" s="43"/>
      <c r="AI15" s="43"/>
      <c r="AJ15" s="43"/>
      <c r="AK15" s="43"/>
      <c r="AL15" s="43"/>
      <c r="AM15" s="43"/>
      <c r="AN15" s="43"/>
      <c r="AO15" s="43"/>
      <c r="AP15" s="43"/>
      <c r="AQ15" s="43"/>
      <c r="AR15" s="43"/>
      <c r="AS15" s="43"/>
      <c r="AT15" s="43"/>
      <c r="AU15" s="43"/>
      <c r="AV15" s="43"/>
      <c r="AW15" s="43"/>
      <c r="AX15" s="43"/>
      <c r="AY15" s="43"/>
      <c r="AZ15" s="43"/>
      <c r="BA15" s="43"/>
      <c r="BB15" s="43"/>
      <c r="BC15" s="43"/>
      <c r="BD15" s="43"/>
      <c r="BE15" s="43"/>
      <c r="BF15" s="43"/>
      <c r="BG15" s="43"/>
      <c r="BH15" s="43"/>
      <c r="BI15" s="43"/>
      <c r="BJ15" s="43"/>
      <c r="BK15" s="43"/>
      <c r="BL15" s="43"/>
      <c r="BM15" s="43"/>
      <c r="BN15" s="43"/>
      <c r="BO15" s="43"/>
      <c r="BP15" s="43"/>
      <c r="BQ15" s="43"/>
      <c r="BR15" s="43"/>
      <c r="BS15" s="43"/>
      <c r="BT15" s="43"/>
      <c r="BU15" s="43"/>
      <c r="BV15" s="43"/>
      <c r="BW15" s="43"/>
      <c r="BX15" s="43"/>
      <c r="BY15" s="43"/>
      <c r="BZ15" s="43"/>
      <c r="CA15" s="43"/>
      <c r="CB15" s="43"/>
    </row>
    <row r="16" spans="1:80" s="24" customFormat="1" ht="17.600000000000001" x14ac:dyDescent="0.3">
      <c r="A16" s="23" t="str">
        <f t="shared" si="21"/>
        <v>2.4</v>
      </c>
      <c r="B16" s="61" t="s">
        <v>22</v>
      </c>
      <c r="D16" s="62"/>
      <c r="E16" s="68">
        <v>44690</v>
      </c>
      <c r="F16" s="71">
        <v>44695</v>
      </c>
      <c r="G16" s="25">
        <f t="shared" si="23"/>
        <v>5</v>
      </c>
      <c r="H16" s="26">
        <v>1</v>
      </c>
      <c r="I16" s="27">
        <f>IF(OR(F16=0,E16=0)," - ",NETWORKDAYS(E16,F16))</f>
        <v>5</v>
      </c>
      <c r="J16" s="40"/>
      <c r="K16" s="43"/>
      <c r="L16" s="43"/>
      <c r="M16" s="43"/>
      <c r="N16" s="43"/>
      <c r="O16" s="43"/>
      <c r="P16" s="43"/>
      <c r="Q16" s="43"/>
      <c r="R16" s="43"/>
      <c r="S16" s="43"/>
      <c r="T16" s="43"/>
      <c r="U16" s="43"/>
      <c r="V16" s="43"/>
      <c r="W16" s="43"/>
      <c r="X16" s="43"/>
      <c r="Y16" s="43"/>
      <c r="Z16" s="43"/>
      <c r="AA16" s="43"/>
      <c r="AB16" s="43"/>
      <c r="AC16" s="43"/>
      <c r="AD16" s="43"/>
      <c r="AE16" s="43"/>
      <c r="AF16" s="43"/>
      <c r="AG16" s="43"/>
      <c r="AH16" s="43"/>
      <c r="AI16" s="43"/>
      <c r="AJ16" s="43"/>
      <c r="AK16" s="43"/>
      <c r="AL16" s="43"/>
      <c r="AM16" s="43"/>
      <c r="AN16" s="43"/>
      <c r="AO16" s="43"/>
      <c r="AP16" s="43"/>
      <c r="AQ16" s="43"/>
      <c r="AR16" s="43"/>
      <c r="AS16" s="43"/>
      <c r="AT16" s="43"/>
      <c r="AU16" s="43"/>
      <c r="AV16" s="43"/>
      <c r="AW16" s="43"/>
      <c r="AX16" s="43"/>
      <c r="AY16" s="43"/>
      <c r="AZ16" s="43"/>
      <c r="BA16" s="43"/>
      <c r="BB16" s="43"/>
      <c r="BC16" s="43"/>
      <c r="BD16" s="43"/>
      <c r="BE16" s="43"/>
      <c r="BF16" s="43"/>
      <c r="BG16" s="43"/>
      <c r="BH16" s="43"/>
      <c r="BI16" s="43"/>
      <c r="BJ16" s="43"/>
      <c r="BK16" s="43"/>
      <c r="BL16" s="43"/>
      <c r="BM16" s="43"/>
      <c r="BN16" s="43"/>
      <c r="BO16" s="43"/>
      <c r="BP16" s="43"/>
      <c r="BQ16" s="43"/>
      <c r="BR16" s="43"/>
      <c r="BS16" s="43"/>
      <c r="BT16" s="43"/>
      <c r="BU16" s="43"/>
      <c r="BV16" s="43"/>
      <c r="BW16" s="43"/>
      <c r="BX16" s="43"/>
      <c r="BY16" s="43"/>
      <c r="BZ16" s="43"/>
      <c r="CA16" s="43"/>
      <c r="CB16" s="43"/>
    </row>
    <row r="17" spans="1:80" s="24" customFormat="1" ht="17.600000000000001" x14ac:dyDescent="0.3">
      <c r="A17" s="23" t="str">
        <f t="shared" si="21"/>
        <v>2.5</v>
      </c>
      <c r="B17" s="61" t="s">
        <v>23</v>
      </c>
      <c r="D17" s="62"/>
      <c r="E17" s="68">
        <v>44695</v>
      </c>
      <c r="F17" s="71">
        <v>44703</v>
      </c>
      <c r="G17" s="25">
        <f t="shared" si="23"/>
        <v>8</v>
      </c>
      <c r="H17" s="26">
        <v>1</v>
      </c>
      <c r="I17" s="27">
        <f>IF(OR(F17=0,E17=0)," - ",NETWORKDAYS(E17,F17))</f>
        <v>5</v>
      </c>
      <c r="J17" s="40"/>
      <c r="K17" s="43"/>
      <c r="L17" s="43"/>
      <c r="M17" s="43"/>
      <c r="N17" s="43"/>
      <c r="O17" s="43"/>
      <c r="P17" s="43"/>
      <c r="Q17" s="43"/>
      <c r="R17" s="43"/>
      <c r="S17" s="43"/>
      <c r="T17" s="43"/>
      <c r="U17" s="43"/>
      <c r="V17" s="43"/>
      <c r="W17" s="43"/>
      <c r="X17" s="43"/>
      <c r="Y17" s="43"/>
      <c r="Z17" s="43"/>
      <c r="AA17" s="43"/>
      <c r="AB17" s="43"/>
      <c r="AC17" s="43"/>
      <c r="AD17" s="43"/>
      <c r="AE17" s="43"/>
      <c r="AF17" s="43"/>
      <c r="AG17" s="43"/>
      <c r="AH17" s="43"/>
      <c r="AI17" s="43"/>
      <c r="AJ17" s="43"/>
      <c r="AK17" s="43"/>
      <c r="AL17" s="43"/>
      <c r="AM17" s="43"/>
      <c r="AN17" s="43"/>
      <c r="AO17" s="43"/>
      <c r="AP17" s="43"/>
      <c r="AQ17" s="43"/>
      <c r="AR17" s="43"/>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43"/>
      <c r="BQ17" s="43"/>
      <c r="BR17" s="43"/>
      <c r="BS17" s="43"/>
      <c r="BT17" s="43"/>
      <c r="BU17" s="43"/>
      <c r="BV17" s="43"/>
      <c r="BW17" s="43"/>
      <c r="BX17" s="43"/>
      <c r="BY17" s="43"/>
      <c r="BZ17" s="43"/>
      <c r="CA17" s="43"/>
      <c r="CB17" s="43"/>
    </row>
    <row r="18" spans="1:80" s="18" customFormat="1" ht="17.600000000000001" x14ac:dyDescent="0.3">
      <c r="A18" s="16" t="str">
        <f>IF(ISERROR(VALUE(SUBSTITUTE(prevWBS,".",""))),"1",IF(ISERROR(FIND("`",SUBSTITUTE(prevWBS,".","`",1))),TEXT(VALUE(prevWBS)+1,"#"),TEXT(VALUE(LEFT(prevWBS,FIND("`",SUBSTITUTE(prevWBS,".","`",1))-1))+1,"#")))</f>
        <v>3</v>
      </c>
      <c r="B18" s="17" t="s">
        <v>26</v>
      </c>
      <c r="D18" s="19"/>
      <c r="E18" s="70"/>
      <c r="F18" s="70" t="str">
        <f t="shared" ref="F18:F29" si="24">IF(ISBLANK(E18)," - ",IF(G18=0,E18,E18+G18-1))</f>
        <v xml:space="preserve"> - </v>
      </c>
      <c r="G18" s="20"/>
      <c r="H18" s="21"/>
      <c r="I18" s="22" t="str">
        <f t="shared" si="20"/>
        <v xml:space="preserve"> - </v>
      </c>
      <c r="J18" s="41"/>
      <c r="K18" s="44"/>
      <c r="L18" s="44"/>
      <c r="M18" s="44"/>
      <c r="N18" s="44"/>
      <c r="O18" s="44"/>
      <c r="P18" s="44"/>
      <c r="Q18" s="44"/>
      <c r="R18" s="44"/>
      <c r="S18" s="44"/>
      <c r="T18" s="44"/>
      <c r="U18" s="44"/>
      <c r="V18" s="44"/>
      <c r="W18" s="44"/>
      <c r="X18" s="44"/>
      <c r="Y18" s="44"/>
      <c r="Z18" s="44"/>
      <c r="AA18" s="44"/>
      <c r="AB18" s="44"/>
      <c r="AC18" s="44"/>
      <c r="AD18" s="44"/>
      <c r="AE18" s="44"/>
      <c r="AF18" s="44"/>
      <c r="AG18" s="44"/>
      <c r="AH18" s="44"/>
      <c r="AI18" s="44"/>
      <c r="AJ18" s="44"/>
      <c r="AK18" s="44"/>
      <c r="AL18" s="44"/>
      <c r="AM18" s="44"/>
      <c r="AN18" s="44"/>
      <c r="AO18" s="44"/>
      <c r="AP18" s="44"/>
      <c r="AQ18" s="44"/>
      <c r="AR18" s="44"/>
      <c r="AS18" s="44"/>
      <c r="AT18" s="44"/>
      <c r="AU18" s="44"/>
      <c r="AV18" s="44"/>
      <c r="AW18" s="44"/>
      <c r="AX18" s="44"/>
      <c r="AY18" s="44"/>
      <c r="AZ18" s="44"/>
      <c r="BA18" s="44"/>
      <c r="BB18" s="44"/>
      <c r="BC18" s="44"/>
      <c r="BD18" s="44"/>
      <c r="BE18" s="44"/>
      <c r="BF18" s="44"/>
      <c r="BG18" s="44"/>
      <c r="BH18" s="44"/>
      <c r="BI18" s="44"/>
      <c r="BJ18" s="44"/>
      <c r="BK18" s="44"/>
      <c r="BL18" s="44"/>
      <c r="BM18" s="44"/>
      <c r="BN18" s="44"/>
      <c r="BO18" s="44"/>
      <c r="BP18" s="44"/>
      <c r="BQ18" s="44"/>
      <c r="BR18" s="44"/>
      <c r="BS18" s="44"/>
      <c r="BT18" s="44"/>
      <c r="BU18" s="44"/>
      <c r="BV18" s="44"/>
      <c r="BW18" s="44"/>
      <c r="BX18" s="44"/>
      <c r="BY18" s="44"/>
      <c r="BZ18" s="44"/>
      <c r="CA18" s="44"/>
      <c r="CB18" s="44"/>
    </row>
    <row r="19" spans="1:80" s="24" customFormat="1" ht="115.75" customHeight="1" x14ac:dyDescent="0.3">
      <c r="A19"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19" s="61" t="s">
        <v>29</v>
      </c>
      <c r="D19" s="62"/>
      <c r="E19" s="68">
        <v>44703</v>
      </c>
      <c r="F19" s="71">
        <v>44710</v>
      </c>
      <c r="G19" s="25">
        <f>_xlfn.DAYS(F19,E19)</f>
        <v>7</v>
      </c>
      <c r="H19" s="26">
        <v>1</v>
      </c>
      <c r="I19" s="27">
        <f t="shared" si="20"/>
        <v>5</v>
      </c>
      <c r="J19" s="40"/>
      <c r="K19" s="43"/>
      <c r="L19" s="43"/>
      <c r="M19" s="43"/>
      <c r="N19" s="43"/>
      <c r="O19" s="43"/>
      <c r="P19" s="43"/>
      <c r="Q19" s="43"/>
      <c r="R19" s="43"/>
      <c r="S19" s="43"/>
      <c r="T19" s="43"/>
      <c r="U19" s="43"/>
      <c r="V19" s="43"/>
      <c r="W19" s="43"/>
      <c r="X19" s="43"/>
      <c r="Y19" s="43"/>
      <c r="Z19" s="43"/>
      <c r="AA19" s="43"/>
      <c r="AB19" s="43"/>
      <c r="AC19" s="43"/>
      <c r="AD19" s="43"/>
      <c r="AE19" s="43"/>
      <c r="AF19" s="43"/>
      <c r="AG19" s="43"/>
      <c r="AH19" s="43"/>
      <c r="AI19" s="43"/>
      <c r="AJ19" s="43"/>
      <c r="AK19" s="43"/>
      <c r="AL19" s="43"/>
      <c r="AM19" s="43"/>
      <c r="AN19" s="43"/>
      <c r="AO19" s="43"/>
      <c r="AP19" s="43"/>
      <c r="AQ19" s="43"/>
      <c r="AR19" s="43"/>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43"/>
      <c r="BQ19" s="43"/>
      <c r="BR19" s="43"/>
      <c r="BS19" s="43"/>
      <c r="BT19" s="43"/>
      <c r="BU19" s="43"/>
      <c r="BV19" s="43"/>
      <c r="BW19" s="43"/>
      <c r="BX19" s="43"/>
      <c r="BY19" s="43"/>
      <c r="BZ19" s="43"/>
      <c r="CA19" s="43"/>
      <c r="CB19" s="43"/>
    </row>
    <row r="20" spans="1:80" s="24" customFormat="1" ht="147.44999999999999" customHeight="1" x14ac:dyDescent="0.3">
      <c r="A20"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3.2</v>
      </c>
      <c r="B20" s="61" t="s">
        <v>30</v>
      </c>
      <c r="D20" s="62"/>
      <c r="E20" s="68">
        <v>44710</v>
      </c>
      <c r="F20" s="71">
        <v>44715</v>
      </c>
      <c r="G20" s="25">
        <f t="shared" ref="G20:G25" si="25">_xlfn.DAYS(F20,E20)</f>
        <v>5</v>
      </c>
      <c r="H20" s="26">
        <v>1</v>
      </c>
      <c r="I20" s="27">
        <f t="shared" si="20"/>
        <v>5</v>
      </c>
      <c r="J20" s="40"/>
      <c r="K20" s="43"/>
      <c r="L20" s="43"/>
      <c r="M20" s="43"/>
      <c r="N20" s="43"/>
      <c r="O20" s="43"/>
      <c r="P20" s="43"/>
      <c r="Q20" s="43"/>
      <c r="R20" s="43"/>
      <c r="S20" s="43"/>
      <c r="T20" s="43"/>
      <c r="U20" s="43"/>
      <c r="V20" s="43"/>
      <c r="W20" s="43"/>
      <c r="X20" s="43"/>
      <c r="Y20" s="43"/>
      <c r="Z20" s="43"/>
      <c r="AA20" s="43"/>
      <c r="AB20" s="43"/>
      <c r="AC20" s="43"/>
      <c r="AD20" s="43"/>
      <c r="AE20" s="43"/>
      <c r="AF20" s="43"/>
      <c r="AG20" s="43"/>
      <c r="AH20" s="43"/>
      <c r="AI20" s="43"/>
      <c r="AJ20" s="43"/>
      <c r="AK20" s="43"/>
      <c r="AL20" s="43"/>
      <c r="AM20" s="43"/>
      <c r="AN20" s="43"/>
      <c r="AO20" s="43"/>
      <c r="AP20" s="43"/>
      <c r="AQ20" s="43"/>
      <c r="AR20" s="43"/>
      <c r="AS20" s="43"/>
      <c r="AT20" s="43"/>
      <c r="AU20" s="43"/>
      <c r="AV20" s="43"/>
      <c r="AW20" s="43"/>
      <c r="AX20" s="43"/>
      <c r="AY20" s="43"/>
      <c r="AZ20" s="43"/>
      <c r="BA20" s="43"/>
      <c r="BB20" s="43"/>
      <c r="BC20" s="43"/>
      <c r="BD20" s="43"/>
      <c r="BE20" s="43"/>
      <c r="BF20" s="43"/>
      <c r="BG20" s="43"/>
      <c r="BH20" s="43"/>
      <c r="BI20" s="43"/>
      <c r="BJ20" s="43"/>
      <c r="BK20" s="43"/>
      <c r="BL20" s="43"/>
      <c r="BM20" s="43"/>
      <c r="BN20" s="43"/>
      <c r="BO20" s="43"/>
      <c r="BP20" s="43"/>
      <c r="BQ20" s="43"/>
      <c r="BR20" s="43"/>
      <c r="BS20" s="43"/>
      <c r="BT20" s="43"/>
      <c r="BU20" s="43"/>
      <c r="BV20" s="43"/>
      <c r="BW20" s="43"/>
      <c r="BX20" s="43"/>
      <c r="BY20" s="43"/>
      <c r="BZ20" s="43"/>
      <c r="CA20" s="43"/>
      <c r="CB20" s="43"/>
    </row>
    <row r="21" spans="1:80" s="24" customFormat="1" ht="115.75" x14ac:dyDescent="0.3">
      <c r="A21"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3.3</v>
      </c>
      <c r="B21" s="61" t="s">
        <v>31</v>
      </c>
      <c r="D21" s="62"/>
      <c r="E21" s="68">
        <v>44715</v>
      </c>
      <c r="F21" s="71">
        <v>44720</v>
      </c>
      <c r="G21" s="25">
        <f t="shared" si="25"/>
        <v>5</v>
      </c>
      <c r="H21" s="26">
        <v>1</v>
      </c>
      <c r="I21" s="27">
        <f t="shared" si="20"/>
        <v>4</v>
      </c>
      <c r="J21" s="40"/>
      <c r="K21" s="43"/>
      <c r="L21" s="43"/>
      <c r="M21" s="43"/>
      <c r="N21" s="43"/>
      <c r="O21" s="43"/>
      <c r="P21" s="43"/>
      <c r="Q21" s="43"/>
      <c r="R21" s="43"/>
      <c r="S21" s="43"/>
      <c r="T21" s="43"/>
      <c r="U21" s="43"/>
      <c r="V21" s="43"/>
      <c r="W21" s="43"/>
      <c r="X21" s="43"/>
      <c r="Y21" s="43"/>
      <c r="Z21" s="43"/>
      <c r="AA21" s="43"/>
      <c r="AB21" s="43"/>
      <c r="AC21" s="43"/>
      <c r="AD21" s="43"/>
      <c r="AE21" s="43"/>
      <c r="AF21" s="43"/>
      <c r="AG21" s="43"/>
      <c r="AH21" s="43"/>
      <c r="AI21" s="43"/>
      <c r="AJ21" s="43"/>
      <c r="AK21" s="43"/>
      <c r="AL21" s="43"/>
      <c r="AM21" s="43"/>
      <c r="AN21" s="43"/>
      <c r="AO21" s="43"/>
      <c r="AP21" s="43"/>
      <c r="AQ21" s="43"/>
      <c r="AR21" s="43"/>
      <c r="AS21" s="43"/>
      <c r="AT21" s="43"/>
      <c r="AU21" s="43"/>
      <c r="AV21" s="43"/>
      <c r="AW21" s="43"/>
      <c r="AX21" s="43"/>
      <c r="AY21" s="43"/>
      <c r="AZ21" s="43"/>
      <c r="BA21" s="43"/>
      <c r="BB21" s="43"/>
      <c r="BC21" s="43"/>
      <c r="BD21" s="43"/>
      <c r="BE21" s="43"/>
      <c r="BF21" s="43"/>
      <c r="BG21" s="43"/>
      <c r="BH21" s="43"/>
      <c r="BI21" s="43"/>
      <c r="BJ21" s="43"/>
      <c r="BK21" s="43"/>
      <c r="BL21" s="43"/>
      <c r="BM21" s="43"/>
      <c r="BN21" s="43"/>
      <c r="BO21" s="43"/>
      <c r="BP21" s="43"/>
      <c r="BQ21" s="43"/>
      <c r="BR21" s="43"/>
      <c r="BS21" s="43"/>
      <c r="BT21" s="43"/>
      <c r="BU21" s="43"/>
      <c r="BV21" s="43"/>
      <c r="BW21" s="43"/>
      <c r="BX21" s="43"/>
      <c r="BY21" s="43"/>
      <c r="BZ21" s="43"/>
      <c r="CA21" s="43"/>
      <c r="CB21" s="43"/>
    </row>
    <row r="22" spans="1:80" s="24" customFormat="1" ht="188.15" customHeight="1" x14ac:dyDescent="0.3">
      <c r="A22"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3.4</v>
      </c>
      <c r="B22" s="61" t="s">
        <v>32</v>
      </c>
      <c r="D22" s="62"/>
      <c r="E22" s="68">
        <v>44720</v>
      </c>
      <c r="F22" s="71">
        <v>44724</v>
      </c>
      <c r="G22" s="25">
        <f t="shared" si="25"/>
        <v>4</v>
      </c>
      <c r="H22" s="26">
        <v>1</v>
      </c>
      <c r="I22" s="27">
        <f t="shared" si="20"/>
        <v>3</v>
      </c>
      <c r="J22" s="40"/>
      <c r="K22" s="43"/>
      <c r="L22" s="43"/>
      <c r="M22" s="43"/>
      <c r="N22" s="43"/>
      <c r="O22" s="43"/>
      <c r="P22" s="43"/>
      <c r="Q22" s="43"/>
      <c r="R22" s="43"/>
      <c r="S22" s="43"/>
      <c r="T22" s="43"/>
      <c r="U22" s="43"/>
      <c r="V22" s="43"/>
      <c r="W22" s="43"/>
      <c r="X22" s="43"/>
      <c r="Y22" s="43"/>
      <c r="Z22" s="43"/>
      <c r="AA22" s="43"/>
      <c r="AB22" s="43"/>
      <c r="AC22" s="43"/>
      <c r="AD22" s="43"/>
      <c r="AE22" s="43"/>
      <c r="AF22" s="43"/>
      <c r="AG22" s="43"/>
      <c r="AH22" s="43"/>
      <c r="AI22" s="43"/>
      <c r="AJ22" s="43"/>
      <c r="AK22" s="43"/>
      <c r="AL22" s="43"/>
      <c r="AM22" s="43"/>
      <c r="AN22" s="43"/>
      <c r="AO22" s="43"/>
      <c r="AP22" s="43"/>
      <c r="AQ22" s="43"/>
      <c r="AR22" s="43"/>
      <c r="AS22" s="43"/>
      <c r="AT22" s="43"/>
      <c r="AU22" s="43"/>
      <c r="AV22" s="43"/>
      <c r="AW22" s="43"/>
      <c r="AX22" s="43"/>
      <c r="AY22" s="43"/>
      <c r="AZ22" s="43"/>
      <c r="BA22" s="43"/>
      <c r="BB22" s="43"/>
      <c r="BC22" s="43"/>
      <c r="BD22" s="43"/>
      <c r="BE22" s="43"/>
      <c r="BF22" s="43"/>
      <c r="BG22" s="43"/>
      <c r="BH22" s="43"/>
      <c r="BI22" s="43"/>
      <c r="BJ22" s="43"/>
      <c r="BK22" s="43"/>
      <c r="BL22" s="43"/>
      <c r="BM22" s="43"/>
      <c r="BN22" s="43"/>
      <c r="BO22" s="43"/>
      <c r="BP22" s="43"/>
      <c r="BQ22" s="43"/>
      <c r="BR22" s="43"/>
      <c r="BS22" s="43"/>
      <c r="BT22" s="43"/>
      <c r="BU22" s="43"/>
      <c r="BV22" s="43"/>
      <c r="BW22" s="43"/>
      <c r="BX22" s="43"/>
      <c r="BY22" s="43"/>
      <c r="BZ22" s="43"/>
      <c r="CA22" s="43"/>
      <c r="CB22" s="43"/>
    </row>
    <row r="23" spans="1:80" s="24" customFormat="1" ht="109.75" customHeight="1" x14ac:dyDescent="0.3">
      <c r="A23"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3.5</v>
      </c>
      <c r="B23" s="61" t="s">
        <v>33</v>
      </c>
      <c r="D23" s="62"/>
      <c r="E23" s="68">
        <v>44724</v>
      </c>
      <c r="F23" s="71">
        <v>44728</v>
      </c>
      <c r="G23" s="25">
        <f t="shared" si="25"/>
        <v>4</v>
      </c>
      <c r="H23" s="26">
        <v>2</v>
      </c>
      <c r="I23" s="27">
        <f t="shared" ref="I23:I24" si="26">IF(OR(F23=0,E23=0)," - ",NETWORKDAYS(E23,F23))</f>
        <v>4</v>
      </c>
      <c r="J23" s="40"/>
      <c r="K23" s="43"/>
      <c r="L23" s="43"/>
      <c r="M23" s="43"/>
      <c r="N23" s="43"/>
      <c r="O23" s="43"/>
      <c r="P23" s="43"/>
      <c r="Q23" s="43"/>
      <c r="R23" s="43"/>
      <c r="S23" s="43"/>
      <c r="T23" s="43"/>
      <c r="U23" s="43"/>
      <c r="V23" s="43"/>
      <c r="W23" s="43"/>
      <c r="X23" s="43"/>
      <c r="Y23" s="43"/>
      <c r="Z23" s="43"/>
      <c r="AA23" s="43"/>
      <c r="AB23" s="43"/>
      <c r="AC23" s="43"/>
      <c r="AD23" s="43"/>
      <c r="AE23" s="43"/>
      <c r="AF23" s="43"/>
      <c r="AG23" s="43"/>
      <c r="AH23" s="43"/>
      <c r="AI23" s="43"/>
      <c r="AJ23" s="43"/>
      <c r="AK23" s="43"/>
      <c r="AL23" s="43"/>
      <c r="AM23" s="43"/>
      <c r="AN23" s="43"/>
      <c r="AO23" s="43"/>
      <c r="AP23" s="43"/>
      <c r="AQ23" s="43"/>
      <c r="AR23" s="43"/>
      <c r="AS23" s="43"/>
      <c r="AT23" s="43"/>
      <c r="AU23" s="43"/>
      <c r="AV23" s="43"/>
      <c r="AW23" s="43"/>
      <c r="AX23" s="43"/>
      <c r="AY23" s="43"/>
      <c r="AZ23" s="43"/>
      <c r="BA23" s="43"/>
      <c r="BB23" s="43"/>
      <c r="BC23" s="43"/>
      <c r="BD23" s="43"/>
      <c r="BE23" s="43"/>
      <c r="BF23" s="43"/>
      <c r="BG23" s="43"/>
      <c r="BH23" s="43"/>
      <c r="BI23" s="43"/>
      <c r="BJ23" s="43"/>
      <c r="BK23" s="43"/>
      <c r="BL23" s="43"/>
      <c r="BM23" s="43"/>
      <c r="BN23" s="43"/>
      <c r="BO23" s="43"/>
      <c r="BP23" s="43"/>
      <c r="BQ23" s="43"/>
      <c r="BR23" s="43"/>
      <c r="BS23" s="43"/>
      <c r="BT23" s="43"/>
      <c r="BU23" s="43"/>
      <c r="BV23" s="43"/>
      <c r="BW23" s="43"/>
      <c r="BX23" s="43"/>
      <c r="BY23" s="43"/>
      <c r="BZ23" s="43"/>
      <c r="CA23" s="43"/>
      <c r="CB23" s="43"/>
    </row>
    <row r="24" spans="1:80" s="24" customFormat="1" ht="104.15" customHeight="1" x14ac:dyDescent="0.3">
      <c r="A24"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3.6</v>
      </c>
      <c r="B24" s="61" t="s">
        <v>34</v>
      </c>
      <c r="D24" s="62"/>
      <c r="E24" s="68">
        <v>44728</v>
      </c>
      <c r="F24" s="71">
        <v>44731</v>
      </c>
      <c r="G24" s="25">
        <f t="shared" si="25"/>
        <v>3</v>
      </c>
      <c r="H24" s="26">
        <v>3</v>
      </c>
      <c r="I24" s="27">
        <f t="shared" si="26"/>
        <v>2</v>
      </c>
      <c r="J24" s="40"/>
      <c r="K24" s="43"/>
      <c r="L24" s="43"/>
      <c r="M24" s="43"/>
      <c r="N24" s="43"/>
      <c r="O24" s="43"/>
      <c r="P24" s="43"/>
      <c r="Q24" s="43"/>
      <c r="R24" s="43"/>
      <c r="S24" s="43"/>
      <c r="T24" s="43"/>
      <c r="U24" s="43"/>
      <c r="V24" s="43"/>
      <c r="W24" s="43"/>
      <c r="X24" s="43"/>
      <c r="Y24" s="43"/>
      <c r="Z24" s="43"/>
      <c r="AA24" s="43"/>
      <c r="AB24" s="43"/>
      <c r="AC24" s="43"/>
      <c r="AD24" s="43"/>
      <c r="AE24" s="43"/>
      <c r="AF24" s="43"/>
      <c r="AG24" s="43"/>
      <c r="AH24" s="43"/>
      <c r="AI24" s="43"/>
      <c r="AJ24" s="43"/>
      <c r="AK24" s="43"/>
      <c r="AL24" s="43"/>
      <c r="AM24" s="43"/>
      <c r="AN24" s="43"/>
      <c r="AO24" s="43"/>
      <c r="AP24" s="43"/>
      <c r="AQ24" s="43"/>
      <c r="AR24" s="43"/>
      <c r="AS24" s="43"/>
      <c r="AT24" s="43"/>
      <c r="AU24" s="43"/>
      <c r="AV24" s="43"/>
      <c r="AW24" s="43"/>
      <c r="AX24" s="43"/>
      <c r="AY24" s="43"/>
      <c r="AZ24" s="43"/>
      <c r="BA24" s="43"/>
      <c r="BB24" s="43"/>
      <c r="BC24" s="43"/>
      <c r="BD24" s="43"/>
      <c r="BE24" s="43"/>
      <c r="BF24" s="43"/>
      <c r="BG24" s="43"/>
      <c r="BH24" s="43"/>
      <c r="BI24" s="43"/>
      <c r="BJ24" s="43"/>
      <c r="BK24" s="43"/>
      <c r="BL24" s="43"/>
      <c r="BM24" s="43"/>
      <c r="BN24" s="43"/>
      <c r="BO24" s="43"/>
      <c r="BP24" s="43"/>
      <c r="BQ24" s="43"/>
      <c r="BR24" s="43"/>
      <c r="BS24" s="43"/>
      <c r="BT24" s="43"/>
      <c r="BU24" s="43"/>
      <c r="BV24" s="43"/>
      <c r="BW24" s="43"/>
      <c r="BX24" s="43"/>
      <c r="BY24" s="43"/>
      <c r="BZ24" s="43"/>
      <c r="CA24" s="43"/>
      <c r="CB24" s="43"/>
    </row>
    <row r="25" spans="1:80" s="24" customFormat="1" ht="85.75" customHeight="1" x14ac:dyDescent="0.3">
      <c r="A25"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3.7</v>
      </c>
      <c r="B25" s="61" t="s">
        <v>35</v>
      </c>
      <c r="D25" s="62"/>
      <c r="E25" s="68">
        <v>44731</v>
      </c>
      <c r="F25" s="71">
        <v>44733</v>
      </c>
      <c r="G25" s="25">
        <f t="shared" si="25"/>
        <v>2</v>
      </c>
      <c r="H25" s="26">
        <v>4</v>
      </c>
      <c r="I25" s="27">
        <f t="shared" ref="I25" si="27">IF(OR(F25=0,E25=0)," - ",NETWORKDAYS(E25,F25))</f>
        <v>2</v>
      </c>
      <c r="J25" s="40"/>
      <c r="K25" s="43"/>
      <c r="L25" s="43"/>
      <c r="M25" s="43"/>
      <c r="N25" s="43"/>
      <c r="O25" s="43"/>
      <c r="P25" s="43"/>
      <c r="Q25" s="43"/>
      <c r="R25" s="43"/>
      <c r="S25" s="43"/>
      <c r="T25" s="43"/>
      <c r="U25" s="43"/>
      <c r="V25" s="43"/>
      <c r="W25" s="43"/>
      <c r="X25" s="43"/>
      <c r="Y25" s="43"/>
      <c r="Z25" s="43"/>
      <c r="AA25" s="43"/>
      <c r="AB25" s="43"/>
      <c r="AC25" s="43"/>
      <c r="AD25" s="43"/>
      <c r="AE25" s="43"/>
      <c r="AF25" s="43"/>
      <c r="AG25" s="43"/>
      <c r="AH25" s="43"/>
      <c r="AI25" s="43"/>
      <c r="AJ25" s="43"/>
      <c r="AK25" s="43"/>
      <c r="AL25" s="43"/>
      <c r="AM25" s="43"/>
      <c r="AN25" s="43"/>
      <c r="AO25" s="43"/>
      <c r="AP25" s="43"/>
      <c r="AQ25" s="43"/>
      <c r="AR25" s="43"/>
      <c r="AS25" s="43"/>
      <c r="AT25" s="43"/>
      <c r="AU25" s="43"/>
      <c r="AV25" s="43"/>
      <c r="AW25" s="43"/>
      <c r="AX25" s="43"/>
      <c r="AY25" s="43"/>
      <c r="AZ25" s="43"/>
      <c r="BA25" s="43"/>
      <c r="BB25" s="43"/>
      <c r="BC25" s="43"/>
      <c r="BD25" s="43"/>
      <c r="BE25" s="43"/>
      <c r="BF25" s="43"/>
      <c r="BG25" s="43"/>
      <c r="BH25" s="43"/>
      <c r="BI25" s="43"/>
      <c r="BJ25" s="43"/>
      <c r="BK25" s="43"/>
      <c r="BL25" s="43"/>
      <c r="BM25" s="43"/>
      <c r="BN25" s="43"/>
      <c r="BO25" s="43"/>
      <c r="BP25" s="43"/>
      <c r="BQ25" s="43"/>
      <c r="BR25" s="43"/>
      <c r="BS25" s="43"/>
      <c r="BT25" s="43"/>
      <c r="BU25" s="43"/>
      <c r="BV25" s="43"/>
      <c r="BW25" s="43"/>
      <c r="BX25" s="43"/>
      <c r="BY25" s="43"/>
      <c r="BZ25" s="43"/>
      <c r="CA25" s="43"/>
      <c r="CB25" s="43"/>
    </row>
    <row r="26" spans="1:80" s="18" customFormat="1" ht="17.600000000000001" x14ac:dyDescent="0.3">
      <c r="A26" s="16" t="str">
        <f>IF(ISERROR(VALUE(SUBSTITUTE(prevWBS,".",""))),"1",IF(ISERROR(FIND("`",SUBSTITUTE(prevWBS,".","`",1))),TEXT(VALUE(prevWBS)+1,"#"),TEXT(VALUE(LEFT(prevWBS,FIND("`",SUBSTITUTE(prevWBS,".","`",1))-1))+1,"#")))</f>
        <v>4</v>
      </c>
      <c r="B26" s="17" t="s">
        <v>27</v>
      </c>
      <c r="D26" s="19"/>
      <c r="E26" s="70"/>
      <c r="F26" s="70" t="str">
        <f t="shared" si="24"/>
        <v xml:space="preserve"> - </v>
      </c>
      <c r="G26" s="20"/>
      <c r="H26" s="21"/>
      <c r="I26" s="22" t="str">
        <f t="shared" si="20"/>
        <v xml:space="preserve"> - </v>
      </c>
      <c r="J26" s="41"/>
      <c r="K26" s="44"/>
      <c r="L26" s="44"/>
      <c r="M26" s="44"/>
      <c r="N26" s="44"/>
      <c r="O26" s="44"/>
      <c r="P26" s="44"/>
      <c r="Q26" s="44"/>
      <c r="R26" s="44"/>
      <c r="S26" s="44"/>
      <c r="T26" s="44"/>
      <c r="U26" s="44"/>
      <c r="V26" s="44"/>
      <c r="W26" s="44"/>
      <c r="X26" s="44"/>
      <c r="Y26" s="44"/>
      <c r="Z26" s="44"/>
      <c r="AA26" s="44"/>
      <c r="AB26" s="44"/>
      <c r="AC26" s="44"/>
      <c r="AD26" s="44"/>
      <c r="AE26" s="44"/>
      <c r="AF26" s="44"/>
      <c r="AG26" s="44"/>
      <c r="AH26" s="44"/>
      <c r="AI26" s="44"/>
      <c r="AJ26" s="44"/>
      <c r="AK26" s="44"/>
      <c r="AL26" s="44"/>
      <c r="AM26" s="44"/>
      <c r="AN26" s="44"/>
      <c r="AO26" s="44"/>
      <c r="AP26" s="44"/>
      <c r="AQ26" s="44"/>
      <c r="AR26" s="44"/>
      <c r="AS26" s="44"/>
      <c r="AT26" s="44"/>
      <c r="AU26" s="44"/>
      <c r="AV26" s="44"/>
      <c r="AW26" s="44"/>
      <c r="AX26" s="44"/>
      <c r="AY26" s="44"/>
      <c r="AZ26" s="44"/>
      <c r="BA26" s="44"/>
      <c r="BB26" s="44"/>
      <c r="BC26" s="44"/>
      <c r="BD26" s="44"/>
      <c r="BE26" s="44"/>
      <c r="BF26" s="44"/>
      <c r="BG26" s="44"/>
      <c r="BH26" s="44"/>
      <c r="BI26" s="44"/>
      <c r="BJ26" s="44"/>
      <c r="BK26" s="44"/>
      <c r="BL26" s="44"/>
      <c r="BM26" s="44"/>
      <c r="BN26" s="44"/>
      <c r="BO26" s="44"/>
      <c r="BP26" s="44"/>
      <c r="BQ26" s="44"/>
      <c r="BR26" s="44"/>
      <c r="BS26" s="44"/>
      <c r="BT26" s="44"/>
      <c r="BU26" s="44"/>
      <c r="BV26" s="44"/>
      <c r="BW26" s="44"/>
      <c r="BX26" s="44"/>
      <c r="BY26" s="44"/>
      <c r="BZ26" s="44"/>
      <c r="CA26" s="44"/>
      <c r="CB26" s="44"/>
    </row>
    <row r="27" spans="1:80" s="24" customFormat="1" ht="70.75" customHeight="1" x14ac:dyDescent="0.3">
      <c r="A27"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27" s="61" t="s">
        <v>36</v>
      </c>
      <c r="D27" s="62"/>
      <c r="E27" s="68">
        <v>44691</v>
      </c>
      <c r="F27" s="71">
        <v>44733</v>
      </c>
      <c r="G27" s="25">
        <f>_xlfn.DAYS(F27,E27)</f>
        <v>42</v>
      </c>
      <c r="H27" s="26">
        <v>1</v>
      </c>
      <c r="I27" s="27">
        <f t="shared" si="20"/>
        <v>31</v>
      </c>
      <c r="J27" s="40"/>
      <c r="K27" s="43"/>
      <c r="L27" s="43"/>
      <c r="M27" s="43"/>
      <c r="N27" s="43"/>
      <c r="O27" s="43"/>
      <c r="P27" s="43"/>
      <c r="Q27" s="43"/>
      <c r="R27" s="43"/>
      <c r="S27" s="43"/>
      <c r="T27" s="43"/>
      <c r="U27" s="43"/>
      <c r="V27" s="43"/>
      <c r="W27" s="43"/>
      <c r="X27" s="43"/>
      <c r="Y27" s="43"/>
      <c r="Z27" s="43"/>
      <c r="AA27" s="43"/>
      <c r="AB27" s="43"/>
      <c r="AC27" s="43"/>
      <c r="AD27" s="43"/>
      <c r="AE27" s="43"/>
      <c r="AF27" s="43"/>
      <c r="AG27" s="43"/>
      <c r="AH27" s="43"/>
      <c r="AI27" s="43"/>
      <c r="AJ27" s="43"/>
      <c r="AK27" s="43"/>
      <c r="AL27" s="43"/>
      <c r="AM27" s="43"/>
      <c r="AN27" s="43"/>
      <c r="AO27" s="43"/>
      <c r="AP27" s="43"/>
      <c r="AQ27" s="43"/>
      <c r="AR27" s="43"/>
      <c r="AS27" s="43"/>
      <c r="AT27" s="43"/>
      <c r="AU27" s="43"/>
      <c r="AV27" s="43"/>
      <c r="AW27" s="43"/>
      <c r="AX27" s="43"/>
      <c r="AY27" s="43"/>
      <c r="AZ27" s="43"/>
      <c r="BA27" s="43"/>
      <c r="BB27" s="43"/>
      <c r="BC27" s="43"/>
      <c r="BD27" s="43"/>
      <c r="BE27" s="43"/>
      <c r="BF27" s="43"/>
      <c r="BG27" s="43"/>
      <c r="BH27" s="43"/>
      <c r="BI27" s="43"/>
      <c r="BJ27" s="43"/>
      <c r="BK27" s="43"/>
      <c r="BL27" s="43"/>
      <c r="BM27" s="43"/>
      <c r="BN27" s="43"/>
      <c r="BO27" s="43"/>
      <c r="BP27" s="43"/>
      <c r="BQ27" s="43"/>
      <c r="BR27" s="43"/>
      <c r="BS27" s="43"/>
      <c r="BT27" s="43"/>
      <c r="BU27" s="43"/>
      <c r="BV27" s="43"/>
      <c r="BW27" s="43"/>
      <c r="BX27" s="43"/>
      <c r="BY27" s="43"/>
      <c r="BZ27" s="43"/>
      <c r="CA27" s="43"/>
      <c r="CB27" s="43"/>
    </row>
    <row r="28" spans="1:80" s="24" customFormat="1" ht="37.299999999999997" customHeight="1" x14ac:dyDescent="0.3">
      <c r="A28"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4.2</v>
      </c>
      <c r="B28" s="61" t="s">
        <v>28</v>
      </c>
      <c r="D28" s="62"/>
      <c r="E28" s="68">
        <v>44733</v>
      </c>
      <c r="F28" s="71">
        <v>44734</v>
      </c>
      <c r="G28" s="25">
        <f>_xlfn.DAYS(F28,E28)</f>
        <v>1</v>
      </c>
      <c r="H28" s="26">
        <v>1</v>
      </c>
      <c r="I28" s="27">
        <f t="shared" si="20"/>
        <v>2</v>
      </c>
      <c r="J28" s="40"/>
      <c r="K28" s="43"/>
      <c r="L28" s="43"/>
      <c r="M28" s="43"/>
      <c r="N28" s="43"/>
      <c r="O28" s="43"/>
      <c r="P28" s="43"/>
      <c r="Q28" s="43"/>
      <c r="R28" s="43"/>
      <c r="S28" s="43"/>
      <c r="T28" s="43"/>
      <c r="U28" s="43"/>
      <c r="V28" s="43"/>
      <c r="W28" s="43"/>
      <c r="X28" s="43"/>
      <c r="Y28" s="43"/>
      <c r="Z28" s="43"/>
      <c r="AA28" s="43"/>
      <c r="AB28" s="43"/>
      <c r="AC28" s="43"/>
      <c r="AD28" s="43"/>
      <c r="AE28" s="43"/>
      <c r="AF28" s="43"/>
      <c r="AG28" s="43"/>
      <c r="AH28" s="43"/>
      <c r="AI28" s="43"/>
      <c r="AJ28" s="43"/>
      <c r="AK28" s="43"/>
      <c r="AL28" s="43"/>
      <c r="AM28" s="43"/>
      <c r="AN28" s="43"/>
      <c r="AO28" s="43"/>
      <c r="AP28" s="43"/>
      <c r="AQ28" s="43"/>
      <c r="AR28" s="43"/>
      <c r="AS28" s="43"/>
      <c r="AT28" s="43"/>
      <c r="AU28" s="43"/>
      <c r="AV28" s="43"/>
      <c r="AW28" s="43"/>
      <c r="AX28" s="43"/>
      <c r="AY28" s="43"/>
      <c r="AZ28" s="43"/>
      <c r="BA28" s="43"/>
      <c r="BB28" s="43"/>
      <c r="BC28" s="43"/>
      <c r="BD28" s="43"/>
      <c r="BE28" s="43"/>
      <c r="BF28" s="43"/>
      <c r="BG28" s="43"/>
      <c r="BH28" s="43"/>
      <c r="BI28" s="43"/>
      <c r="BJ28" s="43"/>
      <c r="BK28" s="43"/>
      <c r="BL28" s="43"/>
      <c r="BM28" s="43"/>
      <c r="BN28" s="43"/>
      <c r="BO28" s="43"/>
      <c r="BP28" s="43"/>
      <c r="BQ28" s="43"/>
      <c r="BR28" s="43"/>
      <c r="BS28" s="43"/>
      <c r="BT28" s="43"/>
      <c r="BU28" s="43"/>
      <c r="BV28" s="43"/>
      <c r="BW28" s="43"/>
      <c r="BX28" s="43"/>
      <c r="BY28" s="43"/>
      <c r="BZ28" s="43"/>
      <c r="CA28" s="43"/>
      <c r="CB28" s="43"/>
    </row>
    <row r="29" spans="1:80" s="18" customFormat="1" ht="17.600000000000001" x14ac:dyDescent="0.3">
      <c r="A29" s="16" t="str">
        <f>IF(ISERROR(VALUE(SUBSTITUTE(prevWBS,".",""))),"1",IF(ISERROR(FIND("`",SUBSTITUTE(prevWBS,".","`",1))),TEXT(VALUE(prevWBS)+1,"#"),TEXT(VALUE(LEFT(prevWBS,FIND("`",SUBSTITUTE(prevWBS,".","`",1))-1))+1,"#")))</f>
        <v>5</v>
      </c>
      <c r="B29" s="17" t="s">
        <v>11</v>
      </c>
      <c r="D29" s="19"/>
      <c r="E29" s="70"/>
      <c r="F29" s="70" t="str">
        <f t="shared" si="24"/>
        <v xml:space="preserve"> - </v>
      </c>
      <c r="G29" s="20"/>
      <c r="H29" s="21"/>
      <c r="I29" s="22" t="str">
        <f t="shared" si="20"/>
        <v xml:space="preserve"> - </v>
      </c>
      <c r="J29" s="41"/>
      <c r="K29" s="44"/>
      <c r="L29" s="44"/>
      <c r="M29" s="44"/>
      <c r="N29" s="44"/>
      <c r="O29" s="44"/>
      <c r="P29" s="44"/>
      <c r="Q29" s="44"/>
      <c r="R29" s="44"/>
      <c r="S29" s="44"/>
      <c r="T29" s="44"/>
      <c r="U29" s="44"/>
      <c r="V29" s="44"/>
      <c r="W29" s="44"/>
      <c r="X29" s="44"/>
      <c r="Y29" s="44"/>
      <c r="Z29" s="44"/>
      <c r="AA29" s="44"/>
      <c r="AB29" s="44"/>
      <c r="AC29" s="44"/>
      <c r="AD29" s="44"/>
      <c r="AE29" s="44"/>
      <c r="AF29" s="44"/>
      <c r="AG29" s="44"/>
      <c r="AH29" s="44"/>
      <c r="AI29" s="44"/>
      <c r="AJ29" s="44"/>
      <c r="AK29" s="44"/>
      <c r="AL29" s="44"/>
      <c r="AM29" s="44"/>
      <c r="AN29" s="44"/>
      <c r="AO29" s="44"/>
      <c r="AP29" s="44"/>
      <c r="AQ29" s="44"/>
      <c r="AR29" s="44"/>
      <c r="AS29" s="44"/>
      <c r="AT29" s="44"/>
      <c r="AU29" s="44"/>
      <c r="AV29" s="44"/>
      <c r="AW29" s="44"/>
      <c r="AX29" s="44"/>
      <c r="AY29" s="44"/>
      <c r="AZ29" s="44"/>
      <c r="BA29" s="44"/>
      <c r="BB29" s="44"/>
      <c r="BC29" s="44"/>
      <c r="BD29" s="44"/>
      <c r="BE29" s="44"/>
      <c r="BF29" s="44"/>
      <c r="BG29" s="44"/>
      <c r="BH29" s="44"/>
      <c r="BI29" s="44"/>
      <c r="BJ29" s="44"/>
      <c r="BK29" s="44"/>
      <c r="BL29" s="44"/>
      <c r="BM29" s="44"/>
      <c r="BN29" s="44"/>
      <c r="BO29" s="44"/>
      <c r="BP29" s="44"/>
      <c r="BQ29" s="44"/>
      <c r="BR29" s="44"/>
      <c r="BS29" s="44"/>
      <c r="BT29" s="44"/>
      <c r="BU29" s="44"/>
      <c r="BV29" s="44"/>
      <c r="BW29" s="44"/>
      <c r="BX29" s="44"/>
      <c r="BY29" s="44"/>
      <c r="BZ29" s="44"/>
      <c r="CA29" s="44"/>
      <c r="CB29" s="44"/>
    </row>
    <row r="30" spans="1:80" s="24" customFormat="1" ht="17.600000000000001" x14ac:dyDescent="0.3">
      <c r="A30"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5.1</v>
      </c>
      <c r="B30" s="61" t="s">
        <v>24</v>
      </c>
      <c r="D30" s="62"/>
      <c r="E30" s="68">
        <v>44661</v>
      </c>
      <c r="F30" s="71">
        <v>44733</v>
      </c>
      <c r="G30" s="25">
        <f>_xlfn.DAYS(F30,E30)</f>
        <v>72</v>
      </c>
      <c r="H30" s="26">
        <v>1</v>
      </c>
      <c r="I30" s="27">
        <f t="shared" si="20"/>
        <v>52</v>
      </c>
      <c r="J30" s="40"/>
      <c r="K30" s="43"/>
      <c r="L30" s="43"/>
      <c r="M30" s="43"/>
      <c r="N30" s="43"/>
      <c r="O30" s="43"/>
      <c r="P30" s="43"/>
      <c r="Q30" s="43"/>
      <c r="R30" s="43"/>
      <c r="S30" s="43"/>
      <c r="T30" s="43"/>
      <c r="U30" s="43"/>
      <c r="V30" s="43"/>
      <c r="W30" s="43"/>
      <c r="X30" s="43"/>
      <c r="Y30" s="43"/>
      <c r="Z30" s="43"/>
      <c r="AA30" s="43"/>
      <c r="AB30" s="43"/>
      <c r="AC30" s="43"/>
      <c r="AD30" s="43"/>
      <c r="AE30" s="43"/>
      <c r="AF30" s="43"/>
      <c r="AG30" s="43"/>
      <c r="AH30" s="43"/>
      <c r="AI30" s="43"/>
      <c r="AJ30" s="43"/>
      <c r="AK30" s="43"/>
      <c r="AL30" s="43"/>
      <c r="AM30" s="43"/>
      <c r="AN30" s="43"/>
      <c r="AO30" s="43"/>
      <c r="AP30" s="43"/>
      <c r="AQ30" s="43"/>
      <c r="AR30" s="43"/>
      <c r="AS30" s="43"/>
      <c r="AT30" s="43"/>
      <c r="AU30" s="43"/>
      <c r="AV30" s="43"/>
      <c r="AW30" s="43"/>
      <c r="AX30" s="43"/>
      <c r="AY30" s="43"/>
      <c r="AZ30" s="43"/>
      <c r="BA30" s="43"/>
      <c r="BB30" s="43"/>
      <c r="BC30" s="43"/>
      <c r="BD30" s="43"/>
      <c r="BE30" s="43"/>
      <c r="BF30" s="43"/>
      <c r="BG30" s="43"/>
      <c r="BH30" s="43"/>
      <c r="BI30" s="43"/>
      <c r="BJ30" s="43"/>
      <c r="BK30" s="43"/>
      <c r="BL30" s="43"/>
      <c r="BM30" s="43"/>
      <c r="BN30" s="43"/>
      <c r="BO30" s="43"/>
      <c r="BP30" s="43"/>
      <c r="BQ30" s="43"/>
      <c r="BR30" s="43"/>
      <c r="BS30" s="43"/>
      <c r="BT30" s="43"/>
      <c r="BU30" s="43"/>
      <c r="BV30" s="43"/>
      <c r="BW30" s="43"/>
      <c r="BX30" s="43"/>
      <c r="BY30" s="43"/>
      <c r="BZ30" s="43"/>
      <c r="CA30" s="43"/>
      <c r="CB30" s="43"/>
    </row>
    <row r="31" spans="1:80" s="24" customFormat="1" ht="17.600000000000001" x14ac:dyDescent="0.3">
      <c r="A31"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5.2</v>
      </c>
      <c r="B31" s="61" t="s">
        <v>25</v>
      </c>
      <c r="D31" s="62"/>
      <c r="E31" s="68">
        <v>44729</v>
      </c>
      <c r="F31" s="71">
        <v>44733</v>
      </c>
      <c r="G31" s="25">
        <f>_xlfn.DAYS(F31,E31)</f>
        <v>4</v>
      </c>
      <c r="H31" s="26">
        <v>1</v>
      </c>
      <c r="I31" s="27">
        <f t="shared" ref="I31" si="28">IF(OR(F31=0,E31=0)," - ",NETWORKDAYS(E31,F31))</f>
        <v>3</v>
      </c>
      <c r="J31" s="40"/>
      <c r="K31" s="43"/>
      <c r="L31" s="43"/>
      <c r="M31" s="43"/>
      <c r="N31" s="43"/>
      <c r="O31" s="43"/>
      <c r="P31" s="43"/>
      <c r="Q31" s="43"/>
      <c r="R31" s="43"/>
      <c r="S31" s="43"/>
      <c r="T31" s="43"/>
      <c r="U31" s="43"/>
      <c r="V31" s="43"/>
      <c r="W31" s="43"/>
      <c r="X31" s="43"/>
      <c r="Y31" s="43"/>
      <c r="Z31" s="43"/>
      <c r="AA31" s="43"/>
      <c r="AB31" s="43"/>
      <c r="AC31" s="43"/>
      <c r="AD31" s="43"/>
      <c r="AE31" s="43"/>
      <c r="AF31" s="43"/>
      <c r="AG31" s="43"/>
      <c r="AH31" s="43"/>
      <c r="AI31" s="43"/>
      <c r="AJ31" s="43"/>
      <c r="AK31" s="43"/>
      <c r="AL31" s="43"/>
      <c r="AM31" s="43"/>
      <c r="AN31" s="43"/>
      <c r="AO31" s="43"/>
      <c r="AP31" s="43"/>
      <c r="AQ31" s="43"/>
      <c r="AR31" s="43"/>
      <c r="AS31" s="43"/>
      <c r="AT31" s="43"/>
      <c r="AU31" s="43"/>
      <c r="AV31" s="43"/>
      <c r="AW31" s="43"/>
      <c r="AX31" s="43"/>
      <c r="AY31" s="43"/>
      <c r="AZ31" s="43"/>
      <c r="BA31" s="43"/>
      <c r="BB31" s="43"/>
      <c r="BC31" s="43"/>
      <c r="BD31" s="43"/>
      <c r="BE31" s="43"/>
      <c r="BF31" s="43"/>
      <c r="BG31" s="43"/>
      <c r="BH31" s="43"/>
      <c r="BI31" s="43"/>
      <c r="BJ31" s="43"/>
      <c r="BK31" s="43"/>
      <c r="BL31" s="43"/>
      <c r="BM31" s="43"/>
      <c r="BN31" s="43"/>
      <c r="BO31" s="43"/>
      <c r="BP31" s="43"/>
      <c r="BQ31" s="43"/>
      <c r="BR31" s="43"/>
      <c r="BS31" s="43"/>
      <c r="BT31" s="43"/>
      <c r="BU31" s="43"/>
      <c r="BV31" s="43"/>
      <c r="BW31" s="43"/>
      <c r="BX31" s="43"/>
      <c r="BY31" s="43"/>
      <c r="BZ31" s="43"/>
      <c r="CA31" s="43"/>
      <c r="CB31" s="43"/>
    </row>
  </sheetData>
  <sheetProtection formatCells="0" formatColumns="0" formatRows="0" insertRows="0" deleteRows="0"/>
  <mergeCells count="23">
    <mergeCell ref="K1:AE1"/>
    <mergeCell ref="C5:E5"/>
    <mergeCell ref="R4:X4"/>
    <mergeCell ref="K4:Q4"/>
    <mergeCell ref="C4:E4"/>
    <mergeCell ref="R5:X5"/>
    <mergeCell ref="K5:Q5"/>
    <mergeCell ref="Y4:AE4"/>
    <mergeCell ref="Y5:AE5"/>
    <mergeCell ref="BO4:BU4"/>
    <mergeCell ref="BO5:BU5"/>
    <mergeCell ref="BV4:CB4"/>
    <mergeCell ref="BV5:CB5"/>
    <mergeCell ref="AF4:AL4"/>
    <mergeCell ref="AF5:AL5"/>
    <mergeCell ref="BH4:BN4"/>
    <mergeCell ref="BH5:BN5"/>
    <mergeCell ref="AM5:AS5"/>
    <mergeCell ref="AT4:AZ4"/>
    <mergeCell ref="AT5:AZ5"/>
    <mergeCell ref="AM4:AS4"/>
    <mergeCell ref="BA4:BG4"/>
    <mergeCell ref="BA5:BG5"/>
  </mergeCells>
  <phoneticPr fontId="3" type="noConversion"/>
  <conditionalFormatting sqref="H8:H9 H17:H31 H11:H14">
    <cfRule type="dataBar" priority="10">
      <dataBar>
        <cfvo type="num" val="0"/>
        <cfvo type="num" val="1"/>
        <color theme="0" tint="-0.34998626667073579"/>
      </dataBar>
      <extLst>
        <ext xmlns:x14="http://schemas.microsoft.com/office/spreadsheetml/2009/9/main" uri="{B025F937-C7B1-47D3-B67F-A62EFF666E3E}">
          <x14:id>{0A58A75E-4698-465A-8593-F06B91A3A900}</x14:id>
        </ext>
      </extLst>
    </cfRule>
  </conditionalFormatting>
  <conditionalFormatting sqref="K6:CB7">
    <cfRule type="expression" dxfId="5" priority="53">
      <formula>K$6=TODAY()</formula>
    </cfRule>
  </conditionalFormatting>
  <conditionalFormatting sqref="K8:CB31">
    <cfRule type="expression" dxfId="4" priority="56">
      <formula>AND($E8&lt;=K$6,ROUNDDOWN(($F8-$E8+1)*$H8,0)+$E8-1&gt;=K$6)</formula>
    </cfRule>
    <cfRule type="expression" dxfId="3" priority="57">
      <formula>AND(NOT(ISBLANK($E8)),$E8&lt;=K$6,$F8&gt;=K$6)</formula>
    </cfRule>
  </conditionalFormatting>
  <conditionalFormatting sqref="K6:CB9 K17:CB31 K11:CB14">
    <cfRule type="expression" dxfId="2" priority="16">
      <formula>K$6=TODAY()</formula>
    </cfRule>
  </conditionalFormatting>
  <conditionalFormatting sqref="H10:H11">
    <cfRule type="dataBar" priority="5">
      <dataBar>
        <cfvo type="num" val="0"/>
        <cfvo type="num" val="1"/>
        <color theme="0" tint="-0.34998626667073579"/>
      </dataBar>
      <extLst>
        <ext xmlns:x14="http://schemas.microsoft.com/office/spreadsheetml/2009/9/main" uri="{B025F937-C7B1-47D3-B67F-A62EFF666E3E}">
          <x14:id>{39040515-52F3-4094-B202-ACD1080964D7}</x14:id>
        </ext>
      </extLst>
    </cfRule>
  </conditionalFormatting>
  <conditionalFormatting sqref="K10:CB11">
    <cfRule type="expression" dxfId="1" priority="6">
      <formula>K$6=TODAY()</formula>
    </cfRule>
  </conditionalFormatting>
  <conditionalFormatting sqref="H15:H16">
    <cfRule type="dataBar" priority="1">
      <dataBar>
        <cfvo type="num" val="0"/>
        <cfvo type="num" val="1"/>
        <color theme="0" tint="-0.34998626667073579"/>
      </dataBar>
      <extLst>
        <ext xmlns:x14="http://schemas.microsoft.com/office/spreadsheetml/2009/9/main" uri="{B025F937-C7B1-47D3-B67F-A62EFF666E3E}">
          <x14:id>{FF30FDB5-2757-4765-A192-DEF302ED4FB9}</x14:id>
        </ext>
      </extLst>
    </cfRule>
  </conditionalFormatting>
  <conditionalFormatting sqref="K15:CB16">
    <cfRule type="expression" dxfId="0" priority="2">
      <formula>K$6=TODAY()</formula>
    </cfRule>
  </conditionalFormatting>
  <dataValidations count="1">
    <dataValidation allowBlank="1" showInputMessage="1" promptTitle="Display Week" prompt="Enter the week number to display first in the Gantt Chart. The weeks are numbered starting from the week containing the Project Start Date." sqref="H4" xr:uid="{00000000-0002-0000-0000-000000000000}"/>
  </dataValidations>
  <pageMargins left="0.25" right="0.25" top="0.5" bottom="0.5" header="0.5" footer="0.25"/>
  <pageSetup paperSize="8" scale="96" fitToHeight="0" orientation="landscape" r:id="rId1"/>
  <headerFooter alignWithMargins="0"/>
  <ignoredErrors>
    <ignoredError sqref="H9 E18 E26 E29 G18:H18 G26:H26 G29:H29" unlockedFormula="1"/>
    <ignoredError sqref="A29 A26 A18" 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8238" r:id="rId4" name="Scroll Bar 46">
              <controlPr defaultSize="0" print="0" autoPict="0">
                <anchor moveWithCells="1">
                  <from>
                    <xdr:col>9</xdr:col>
                    <xdr:colOff>97971</xdr:colOff>
                    <xdr:row>1</xdr:row>
                    <xdr:rowOff>119743</xdr:rowOff>
                  </from>
                  <to>
                    <xdr:col>27</xdr:col>
                    <xdr:colOff>108857</xdr:colOff>
                    <xdr:row>2</xdr:row>
                    <xdr:rowOff>114300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H8:H9 H17:H31 H11:H14</xm:sqref>
        </x14:conditionalFormatting>
        <x14:conditionalFormatting xmlns:xm="http://schemas.microsoft.com/office/excel/2006/main">
          <x14:cfRule type="dataBar" id="{39040515-52F3-4094-B202-ACD1080964D7}">
            <x14:dataBar minLength="0" maxLength="100" gradient="0">
              <x14:cfvo type="num">
                <xm:f>0</xm:f>
              </x14:cfvo>
              <x14:cfvo type="num">
                <xm:f>1</xm:f>
              </x14:cfvo>
              <x14:negativeFillColor rgb="FFFF0000"/>
              <x14:axisColor rgb="FF000000"/>
            </x14:dataBar>
          </x14:cfRule>
          <xm:sqref>H10:H11</xm:sqref>
        </x14:conditionalFormatting>
        <x14:conditionalFormatting xmlns:xm="http://schemas.microsoft.com/office/excel/2006/main">
          <x14:cfRule type="dataBar" id="{FF30FDB5-2757-4765-A192-DEF302ED4FB9}">
            <x14:dataBar minLength="0" maxLength="100" gradient="0">
              <x14:cfvo type="num">
                <xm:f>0</xm:f>
              </x14:cfvo>
              <x14:cfvo type="num">
                <xm:f>1</xm:f>
              </x14:cfvo>
              <x14:negativeFillColor rgb="FFFF0000"/>
              <x14:axisColor rgb="FF000000"/>
            </x14:dataBar>
          </x14:cfRule>
          <xm:sqref>H15:H16</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3</vt:i4>
      </vt:variant>
    </vt:vector>
  </HeadingPairs>
  <TitlesOfParts>
    <vt:vector size="4" baseType="lpstr">
      <vt:lpstr>GanttChart</vt:lpstr>
      <vt:lpstr>GanttChart!prevWBS</vt:lpstr>
      <vt:lpstr>GanttChart!Print_Area</vt:lpstr>
      <vt:lpstr>GanttChart!Print_Titles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Alex</cp:lastModifiedBy>
  <cp:lastPrinted>2021-05-03T02:16:55Z</cp:lastPrinted>
  <dcterms:created xsi:type="dcterms:W3CDTF">2010-06-09T16:05:03Z</dcterms:created>
  <dcterms:modified xsi:type="dcterms:W3CDTF">2022-06-15T02:43:12Z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3.1.1</vt:lpwstr>
  </property>
  <property fmtid="{D5CDD505-2E9C-101B-9397-08002B2CF9AE}" pid="4" name="Source">
    <vt:lpwstr>https://www.vertex42.com/ExcelTemplates/excel-gantt-chart.html</vt:lpwstr>
  </property>
</Properties>
</file>