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me\Dropbox\BPRM\Malaysia\"/>
    </mc:Choice>
  </mc:AlternateContent>
  <bookViews>
    <workbookView xWindow="0" yWindow="0" windowWidth="28800" windowHeight="12210"/>
  </bookViews>
  <sheets>
    <sheet name="tables_ready_for_Import" sheetId="1" r:id="rId1"/>
  </sheets>
  <calcPr calcId="0"/>
</workbook>
</file>

<file path=xl/calcChain.xml><?xml version="1.0" encoding="utf-8"?>
<calcChain xmlns="http://schemas.openxmlformats.org/spreadsheetml/2006/main">
  <c r="K139" i="1" l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L138" i="1"/>
  <c r="K138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11" i="1"/>
  <c r="L117" i="1"/>
  <c r="L108" i="1"/>
  <c r="L58" i="1"/>
  <c r="K60" i="1"/>
  <c r="L54" i="1"/>
  <c r="K53" i="1"/>
  <c r="K43" i="1"/>
  <c r="L44" i="1"/>
  <c r="K47" i="1"/>
  <c r="L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17" i="1"/>
  <c r="G117" i="1"/>
  <c r="K119" i="1" s="1"/>
  <c r="H116" i="1"/>
  <c r="G116" i="1"/>
  <c r="K116" i="1" s="1"/>
  <c r="H115" i="1"/>
  <c r="G115" i="1"/>
  <c r="K115" i="1" s="1"/>
  <c r="H114" i="1"/>
  <c r="G114" i="1"/>
  <c r="K114" i="1" s="1"/>
  <c r="H113" i="1"/>
  <c r="G113" i="1"/>
  <c r="K113" i="1" s="1"/>
  <c r="H112" i="1"/>
  <c r="G112" i="1"/>
  <c r="K112" i="1" s="1"/>
  <c r="H111" i="1"/>
  <c r="G111" i="1"/>
  <c r="K111" i="1" s="1"/>
  <c r="H110" i="1"/>
  <c r="G110" i="1"/>
  <c r="K110" i="1" s="1"/>
  <c r="H105" i="1"/>
  <c r="L119" i="1" s="1"/>
  <c r="G105" i="1"/>
  <c r="H104" i="1"/>
  <c r="L118" i="1" s="1"/>
  <c r="G104" i="1"/>
  <c r="H102" i="1"/>
  <c r="L115" i="1" s="1"/>
  <c r="G102" i="1"/>
  <c r="H103" i="1"/>
  <c r="G103" i="1"/>
  <c r="H101" i="1"/>
  <c r="L114" i="1" s="1"/>
  <c r="G101" i="1"/>
  <c r="H100" i="1"/>
  <c r="L113" i="1" s="1"/>
  <c r="G100" i="1"/>
  <c r="H99" i="1"/>
  <c r="L112" i="1" s="1"/>
  <c r="G99" i="1"/>
  <c r="H98" i="1"/>
  <c r="G98" i="1"/>
  <c r="H97" i="1"/>
  <c r="L110" i="1" s="1"/>
  <c r="G97" i="1"/>
  <c r="H92" i="1"/>
  <c r="L92" i="1" s="1"/>
  <c r="G92" i="1"/>
  <c r="K92" i="1" s="1"/>
  <c r="H91" i="1"/>
  <c r="L91" i="1" s="1"/>
  <c r="G91" i="1"/>
  <c r="K91" i="1" s="1"/>
  <c r="H90" i="1"/>
  <c r="L90" i="1" s="1"/>
  <c r="G90" i="1"/>
  <c r="K90" i="1" s="1"/>
  <c r="H89" i="1"/>
  <c r="L89" i="1" s="1"/>
  <c r="G89" i="1"/>
  <c r="K89" i="1" s="1"/>
  <c r="H88" i="1"/>
  <c r="L88" i="1" s="1"/>
  <c r="G88" i="1"/>
  <c r="K88" i="1" s="1"/>
  <c r="H87" i="1"/>
  <c r="L87" i="1" s="1"/>
  <c r="G87" i="1"/>
  <c r="K87" i="1" s="1"/>
  <c r="H82" i="1"/>
  <c r="L64" i="1" s="1"/>
  <c r="G82" i="1"/>
  <c r="H81" i="1"/>
  <c r="L63" i="1" s="1"/>
  <c r="G81" i="1"/>
  <c r="H80" i="1"/>
  <c r="L62" i="1" s="1"/>
  <c r="G80" i="1"/>
  <c r="H79" i="1"/>
  <c r="L61" i="1" s="1"/>
  <c r="G79" i="1"/>
  <c r="H78" i="1"/>
  <c r="L60" i="1" s="1"/>
  <c r="G78" i="1"/>
  <c r="H77" i="1"/>
  <c r="L59" i="1" s="1"/>
  <c r="G77" i="1"/>
  <c r="H76" i="1"/>
  <c r="G76" i="1"/>
  <c r="H75" i="1"/>
  <c r="L57" i="1" s="1"/>
  <c r="G75" i="1"/>
  <c r="H74" i="1"/>
  <c r="L56" i="1" s="1"/>
  <c r="G74" i="1"/>
  <c r="H69" i="1"/>
  <c r="G69" i="1"/>
  <c r="K64" i="1" s="1"/>
  <c r="H68" i="1"/>
  <c r="G68" i="1"/>
  <c r="K63" i="1" s="1"/>
  <c r="H67" i="1"/>
  <c r="G67" i="1"/>
  <c r="K62" i="1" s="1"/>
  <c r="H66" i="1"/>
  <c r="G66" i="1"/>
  <c r="K61" i="1" s="1"/>
  <c r="H65" i="1"/>
  <c r="G65" i="1"/>
  <c r="H64" i="1"/>
  <c r="G64" i="1"/>
  <c r="K59" i="1" s="1"/>
  <c r="H63" i="1"/>
  <c r="G63" i="1"/>
  <c r="K58" i="1" s="1"/>
  <c r="H62" i="1"/>
  <c r="G62" i="1"/>
  <c r="K57" i="1" s="1"/>
  <c r="H61" i="1"/>
  <c r="G61" i="1"/>
  <c r="K56" i="1" s="1"/>
  <c r="H56" i="1"/>
  <c r="G56" i="1"/>
  <c r="H55" i="1"/>
  <c r="G55" i="1"/>
  <c r="K108" i="1" s="1"/>
  <c r="H54" i="1"/>
  <c r="G54" i="1"/>
  <c r="K54" i="1" s="1"/>
  <c r="H53" i="1"/>
  <c r="L53" i="1" s="1"/>
  <c r="G53" i="1"/>
  <c r="H48" i="1"/>
  <c r="G48" i="1"/>
  <c r="K48" i="1" s="1"/>
  <c r="H47" i="1"/>
  <c r="L47" i="1" s="1"/>
  <c r="G47" i="1"/>
  <c r="H46" i="1"/>
  <c r="L46" i="1" s="1"/>
  <c r="G46" i="1"/>
  <c r="K46" i="1" s="1"/>
  <c r="H45" i="1"/>
  <c r="L45" i="1" s="1"/>
  <c r="G45" i="1"/>
  <c r="K45" i="1" s="1"/>
  <c r="H44" i="1"/>
  <c r="G44" i="1"/>
  <c r="K44" i="1" s="1"/>
  <c r="H43" i="1"/>
  <c r="L43" i="1" s="1"/>
  <c r="G43" i="1"/>
  <c r="H42" i="1"/>
  <c r="L42" i="1" s="1"/>
  <c r="G42" i="1"/>
  <c r="K42" i="1" s="1"/>
  <c r="H41" i="1"/>
  <c r="L41" i="1" s="1"/>
  <c r="G41" i="1"/>
  <c r="K41" i="1" s="1"/>
  <c r="H40" i="1"/>
  <c r="L40" i="1" s="1"/>
  <c r="G40" i="1"/>
  <c r="K40" i="1" s="1"/>
  <c r="H35" i="1"/>
  <c r="L35" i="1" s="1"/>
  <c r="G35" i="1"/>
  <c r="K35" i="1" s="1"/>
  <c r="H34" i="1"/>
  <c r="G34" i="1"/>
  <c r="K34" i="1" s="1"/>
  <c r="H33" i="1"/>
  <c r="L33" i="1" s="1"/>
  <c r="G33" i="1"/>
  <c r="K33" i="1" s="1"/>
  <c r="L34" i="1"/>
  <c r="K20" i="1"/>
  <c r="L21" i="1"/>
  <c r="K24" i="1"/>
  <c r="L25" i="1"/>
  <c r="K28" i="1"/>
  <c r="H28" i="1"/>
  <c r="L28" i="1" s="1"/>
  <c r="G28" i="1"/>
  <c r="H27" i="1"/>
  <c r="L27" i="1" s="1"/>
  <c r="G27" i="1"/>
  <c r="K27" i="1" s="1"/>
  <c r="H26" i="1"/>
  <c r="L26" i="1" s="1"/>
  <c r="G26" i="1"/>
  <c r="K26" i="1" s="1"/>
  <c r="H25" i="1"/>
  <c r="G25" i="1"/>
  <c r="K25" i="1" s="1"/>
  <c r="H24" i="1"/>
  <c r="L24" i="1" s="1"/>
  <c r="G24" i="1"/>
  <c r="H23" i="1"/>
  <c r="L23" i="1" s="1"/>
  <c r="G23" i="1"/>
  <c r="K23" i="1" s="1"/>
  <c r="H22" i="1"/>
  <c r="L22" i="1" s="1"/>
  <c r="G22" i="1"/>
  <c r="K22" i="1" s="1"/>
  <c r="H21" i="1"/>
  <c r="G21" i="1"/>
  <c r="K21" i="1" s="1"/>
  <c r="H20" i="1"/>
  <c r="L20" i="1" s="1"/>
  <c r="G20" i="1"/>
  <c r="H19" i="1"/>
  <c r="L19" i="1" s="1"/>
  <c r="G19" i="1"/>
  <c r="K19" i="1" s="1"/>
  <c r="W13" i="1"/>
  <c r="AA13" i="1" s="1"/>
  <c r="V13" i="1"/>
  <c r="Z13" i="1" s="1"/>
  <c r="W12" i="1"/>
  <c r="AA12" i="1" s="1"/>
  <c r="V12" i="1"/>
  <c r="Z12" i="1" s="1"/>
  <c r="W11" i="1"/>
  <c r="AA11" i="1" s="1"/>
  <c r="V11" i="1"/>
  <c r="Z11" i="1" s="1"/>
  <c r="W10" i="1"/>
  <c r="AA10" i="1" s="1"/>
  <c r="V10" i="1"/>
  <c r="Z10" i="1" s="1"/>
  <c r="W9" i="1"/>
  <c r="AA9" i="1" s="1"/>
  <c r="V9" i="1"/>
  <c r="Z9" i="1" s="1"/>
  <c r="W8" i="1"/>
  <c r="AA8" i="1" s="1"/>
  <c r="V8" i="1"/>
  <c r="Z8" i="1" s="1"/>
  <c r="W7" i="1"/>
  <c r="AA7" i="1" s="1"/>
  <c r="V7" i="1"/>
  <c r="Z7" i="1" s="1"/>
  <c r="W6" i="1"/>
  <c r="AA6" i="1" s="1"/>
  <c r="V6" i="1"/>
  <c r="Z6" i="1" s="1"/>
  <c r="W5" i="1"/>
  <c r="AA5" i="1" s="1"/>
  <c r="V5" i="1"/>
  <c r="Z5" i="1" s="1"/>
  <c r="W4" i="1"/>
  <c r="AA4" i="1" s="1"/>
  <c r="V4" i="1"/>
  <c r="Z4" i="1" s="1"/>
  <c r="G5" i="1"/>
  <c r="K5" i="1" s="1"/>
  <c r="H5" i="1"/>
  <c r="L5" i="1" s="1"/>
  <c r="G6" i="1"/>
  <c r="K6" i="1" s="1"/>
  <c r="H6" i="1"/>
  <c r="L6" i="1" s="1"/>
  <c r="G7" i="1"/>
  <c r="K7" i="1" s="1"/>
  <c r="H7" i="1"/>
  <c r="G8" i="1"/>
  <c r="H8" i="1"/>
  <c r="L8" i="1" s="1"/>
  <c r="G9" i="1"/>
  <c r="K9" i="1" s="1"/>
  <c r="H9" i="1"/>
  <c r="L9" i="1" s="1"/>
  <c r="G10" i="1"/>
  <c r="K10" i="1" s="1"/>
  <c r="H10" i="1"/>
  <c r="L10" i="1" s="1"/>
  <c r="G11" i="1"/>
  <c r="K11" i="1" s="1"/>
  <c r="H11" i="1"/>
  <c r="L11" i="1" s="1"/>
  <c r="G12" i="1"/>
  <c r="K12" i="1" s="1"/>
  <c r="H12" i="1"/>
  <c r="L12" i="1" s="1"/>
  <c r="G13" i="1"/>
  <c r="K13" i="1" s="1"/>
  <c r="H13" i="1"/>
  <c r="L13" i="1" s="1"/>
  <c r="L7" i="1"/>
  <c r="K8" i="1"/>
  <c r="H4" i="1"/>
  <c r="L4" i="1" s="1"/>
  <c r="G4" i="1"/>
  <c r="K4" i="1" s="1"/>
  <c r="P20" i="1"/>
  <c r="P21" i="1"/>
  <c r="P22" i="1"/>
  <c r="P23" i="1"/>
  <c r="P24" i="1"/>
  <c r="P25" i="1"/>
  <c r="P26" i="1"/>
  <c r="P27" i="1"/>
  <c r="P28" i="1"/>
  <c r="P19" i="1"/>
</calcChain>
</file>

<file path=xl/sharedStrings.xml><?xml version="1.0" encoding="utf-8"?>
<sst xmlns="http://schemas.openxmlformats.org/spreadsheetml/2006/main" count="388" uniqueCount="236">
  <si>
    <t>GenRel1</t>
  </si>
  <si>
    <t>GenRel2</t>
  </si>
  <si>
    <t>GenRel3</t>
  </si>
  <si>
    <t>GenRel4</t>
  </si>
  <si>
    <t>GenRel5</t>
  </si>
  <si>
    <t>GenRel6</t>
  </si>
  <si>
    <t>GenRel7</t>
  </si>
  <si>
    <t>GenRel8</t>
  </si>
  <si>
    <t>GenRel9</t>
  </si>
  <si>
    <t>GenRel10</t>
  </si>
  <si>
    <t>GenRel11</t>
  </si>
  <si>
    <t>GenRel12</t>
  </si>
  <si>
    <t>GenRel13</t>
  </si>
  <si>
    <t>GenRel14</t>
  </si>
  <si>
    <t>GenRel15</t>
  </si>
  <si>
    <t>GenRel16</t>
  </si>
  <si>
    <t>GenRel17</t>
  </si>
  <si>
    <t>GenRel18</t>
  </si>
  <si>
    <t>GenRel19</t>
  </si>
  <si>
    <t>GenRel20</t>
  </si>
  <si>
    <t>AcceptIPA1</t>
  </si>
  <si>
    <t>AcceptIPA2</t>
  </si>
  <si>
    <t>AcceptIPA3</t>
  </si>
  <si>
    <t>AcceptIPA4</t>
  </si>
  <si>
    <t>AcceptIPA5</t>
  </si>
  <si>
    <t>AcceptIPA6</t>
  </si>
  <si>
    <t>AcceptIPA7</t>
  </si>
  <si>
    <t>AcceptIPA8</t>
  </si>
  <si>
    <t>AcceptIPA9</t>
  </si>
  <si>
    <t>AcceptIPA10</t>
  </si>
  <si>
    <t>ChildIPA1</t>
  </si>
  <si>
    <t>ChildIPA2</t>
  </si>
  <si>
    <t>ChildIPA3</t>
  </si>
  <si>
    <t>ChildIPA5\_seek\_help\_family\_friends</t>
  </si>
  <si>
    <t>ChildIPA5\_seek\_help\_org</t>
  </si>
  <si>
    <t>ChildIPA5\_seek\_help\_authorities</t>
  </si>
  <si>
    <t>ChildIPA5\_leave\_relationship</t>
  </si>
  <si>
    <t>ChildIPA5\_tolerate\_avoid\_divorce</t>
  </si>
  <si>
    <t>ChildIPA5\_tolerate\_hope\_not\_hurt</t>
  </si>
  <si>
    <t>ChildIPA5\_dont\_tell</t>
  </si>
  <si>
    <t>ChildIPA5\_tell\_children\_leave</t>
  </si>
  <si>
    <t>ChildIPA5\_none\_of\_above</t>
  </si>
  <si>
    <t>HelpAtt1a</t>
  </si>
  <si>
    <t>HelpAtt2a</t>
  </si>
  <si>
    <t>HelpAtt3d</t>
  </si>
  <si>
    <t>HelpAtt3b</t>
  </si>
  <si>
    <t>HelpAtt2b\_family</t>
  </si>
  <si>
    <t>HelpAtt2b\_partners\_family</t>
  </si>
  <si>
    <t>HelpAtt2b\_friends</t>
  </si>
  <si>
    <t>HelpAtt2b\_relig\_leaders</t>
  </si>
  <si>
    <t>HelpAtt2b\_police</t>
  </si>
  <si>
    <t>HelpAtt2b\_soc\_inst</t>
  </si>
  <si>
    <t>HelpAtt2b\_laywer</t>
  </si>
  <si>
    <t>HelpAtt2b\_doctor</t>
  </si>
  <si>
    <t>HelpAtt2b\_mental\_health</t>
  </si>
  <si>
    <t>HelpAtt1b\_family</t>
  </si>
  <si>
    <t>HelpAtt1b\_partners\_family</t>
  </si>
  <si>
    <t>HelpAtt1b\_friends</t>
  </si>
  <si>
    <t>HelpAtt1b\_relig\_leaders</t>
  </si>
  <si>
    <t>HelpAtt1b\_police</t>
  </si>
  <si>
    <t>HelpAtt1b\_soc\_inst</t>
  </si>
  <si>
    <t>HelpAtt1b\_laywer</t>
  </si>
  <si>
    <t>HelpAtt1b\_doctor</t>
  </si>
  <si>
    <t>HelpAtt1b\_mental\_health</t>
  </si>
  <si>
    <t>HelpAttQ68\_dont\_get\_involved</t>
  </si>
  <si>
    <t>HelpAttQ68\_call\_organization</t>
  </si>
  <si>
    <t>HelpAttQ68\_rahima\_seek\_organization</t>
  </si>
  <si>
    <t>HelpAttQ68\_rahima\_seek\_family\_friends</t>
  </si>
  <si>
    <t>HelpAttQ68\_yusuf\_seek\_organization</t>
  </si>
  <si>
    <t>HelpAttQ68\_yusuf\_seek\_family\_friends</t>
  </si>
  <si>
    <t>HelpAttQ70\_ashamed</t>
  </si>
  <si>
    <t>HelpAttQ70\_stigma</t>
  </si>
  <si>
    <t>HelpAttQ70\_dont\_know\_where</t>
  </si>
  <si>
    <t>HelpAttQ70\_nobody\_able\_help</t>
  </si>
  <si>
    <t>HelpAttQ70\_thinks\_private</t>
  </si>
  <si>
    <t>HelpAttQ70\_partner\_could\_hurt</t>
  </si>
  <si>
    <t>HelpAttQ70\_worse\_for\_children</t>
  </si>
  <si>
    <t>HelpAttQ70\_financially\_dependent</t>
  </si>
  <si>
    <t>HelpAttQ70\_none</t>
  </si>
  <si>
    <t>HelpAttQ72\_ashamed</t>
  </si>
  <si>
    <t>HelpAttQ72\_stigma</t>
  </si>
  <si>
    <t>HelpAttQ72\_dont\_know\_where</t>
  </si>
  <si>
    <t>HelpAttQ72\_nobody\_able\_help</t>
  </si>
  <si>
    <t>HelpAttQ72\_thinks\_private</t>
  </si>
  <si>
    <t>HelpAttQ72\_worse\_for\_children</t>
  </si>
  <si>
    <t>HelpAttQ72\_violence\_ok</t>
  </si>
  <si>
    <t>HelpAttQ72\_none</t>
  </si>
  <si>
    <t>EffIndiv1</t>
  </si>
  <si>
    <t>EffIndiv2</t>
  </si>
  <si>
    <t>EffIndiv3</t>
  </si>
  <si>
    <t>EffIndiv4</t>
  </si>
  <si>
    <t>EffIndiv5</t>
  </si>
  <si>
    <t>EffComm1</t>
  </si>
  <si>
    <t>EffComm2</t>
  </si>
  <si>
    <t>IPACTS1</t>
  </si>
  <si>
    <t>IPACTS2</t>
  </si>
  <si>
    <t>IPACTS3</t>
  </si>
  <si>
    <t>IPACTS4</t>
  </si>
  <si>
    <t>IPACTS5</t>
  </si>
  <si>
    <t>IPACTS6</t>
  </si>
  <si>
    <t>IPACTS7</t>
  </si>
  <si>
    <t>IPACTS8</t>
  </si>
  <si>
    <t>IPACTS9</t>
  </si>
  <si>
    <t>IPACTS10</t>
  </si>
  <si>
    <t>Men</t>
  </si>
  <si>
    <t>Women</t>
  </si>
  <si>
    <t>n</t>
  </si>
  <si>
    <t>%</t>
  </si>
  <si>
    <t>Descriptive statistics for attitudes towards gender relations items. Agree and strongly agree collapsed.</t>
  </si>
  <si>
    <t>Descriptive statistics for acceptability of IPA items.</t>
  </si>
  <si>
    <t>Descriptive statistics for child IPA5 options.</t>
  </si>
  <si>
    <t>Descriptive statistics for  child IPA 1-3 items. Agree and strongly agree collapsed.</t>
  </si>
  <si>
    <t>Descriptive statistics for help-seeking attitudes 2b.</t>
  </si>
  <si>
    <t>Descriptive statistics for help-seeking attitudes 1b.</t>
  </si>
  <si>
    <t>Descriptive statistics for help-seeking attitudes Q68.</t>
  </si>
  <si>
    <t>Descriptive statistics for help-seeking attitudes Q70</t>
  </si>
  <si>
    <t>Descriptive statistics for help-seeking attitudes Q72.</t>
  </si>
  <si>
    <t>Descriptive statistics for efficacy items. Moderately and very true collapsed, a little bit true and not true at all collapsed.</t>
  </si>
  <si>
    <t>Descriptive statistics for IPA exposure CTS2-S items, exposure in past year collapsed.</t>
  </si>
  <si>
    <t>Men % yes (n)</t>
  </si>
  <si>
    <t>A man should have the final say in family matters</t>
  </si>
  <si>
    <t>Men should share work around the house</t>
  </si>
  <si>
    <t>A woman cannot refuse to have sex with her husband</t>
  </si>
  <si>
    <t>A husband has the right to punish his wife</t>
  </si>
  <si>
    <t>A man owns his wife</t>
  </si>
  <si>
    <t>If a man beats his wife it shows he loves her</t>
  </si>
  <si>
    <t>Men and women should be treated equally</t>
  </si>
  <si>
    <t>If a woman is abused, this is her fate</t>
  </si>
  <si>
    <t>Abuse by partners should be kept to themselves</t>
  </si>
  <si>
    <t>I think…</t>
  </si>
  <si>
    <t>My community thinks…</t>
  </si>
  <si>
    <t>Woman can't do anything about men's extramarital relations</t>
  </si>
  <si>
    <t>% Agree (n)</t>
  </si>
  <si>
    <t>64% (76)</t>
  </si>
  <si>
    <t>46% (55)</t>
  </si>
  <si>
    <t>84% (100)</t>
  </si>
  <si>
    <t>79% (95)</t>
  </si>
  <si>
    <t>66% (78)</t>
  </si>
  <si>
    <t>61% (74)</t>
  </si>
  <si>
    <t>16% (19)</t>
  </si>
  <si>
    <t>17% (20)</t>
  </si>
  <si>
    <t>50% (59)</t>
  </si>
  <si>
    <t>31% (37)</t>
  </si>
  <si>
    <t>30% (36)</t>
  </si>
  <si>
    <t>62% (74)</t>
  </si>
  <si>
    <t>13% (16)</t>
  </si>
  <si>
    <t>7% (8)</t>
  </si>
  <si>
    <t>54% (64)</t>
  </si>
  <si>
    <t>78% (94)</t>
  </si>
  <si>
    <t>9% (11)</t>
  </si>
  <si>
    <t>23% (28)</t>
  </si>
  <si>
    <t>71% (84)</t>
  </si>
  <si>
    <t>41% (50)</t>
  </si>
  <si>
    <t>A man has a good reason to hit his wife if…</t>
  </si>
  <si>
    <t>She does not complete her housework</t>
  </si>
  <si>
    <t>She does not take care of the children</t>
  </si>
  <si>
    <t>She disobeys him</t>
  </si>
  <si>
    <t>She leaves home without permission</t>
  </si>
  <si>
    <t>She talks about private familial issues</t>
  </si>
  <si>
    <t>She wants to continue education or work</t>
  </si>
  <si>
    <t>She refuses to have sex with him</t>
  </si>
  <si>
    <t>She asks him about extramartial relations</t>
  </si>
  <si>
    <t>He suspects she is unfaithful/cheating</t>
  </si>
  <si>
    <t>He finds out she was unfaithful/cheated</t>
  </si>
  <si>
    <t>Parents should resolve conflicts through communication, not violence, for the benefit of children</t>
  </si>
  <si>
    <t>For children, witnessing violence between parents is normal</t>
  </si>
  <si>
    <t>Witnessing violence between parents negatively affects a child's wellbeing</t>
  </si>
  <si>
    <t>% Yes (n)</t>
  </si>
  <si>
    <t>Seek help from family/friends</t>
  </si>
  <si>
    <t>Seek help from organization</t>
  </si>
  <si>
    <t>Seek help from authorities, e.g., police</t>
  </si>
  <si>
    <t>Leave the relationship</t>
  </si>
  <si>
    <t>Tolerate abuse to avoid divorce</t>
  </si>
  <si>
    <t>Don't tell anyone what is happening</t>
  </si>
  <si>
    <t>Tell children to leave room or remove them</t>
  </si>
  <si>
    <t>Tolerate, and hope perpetrator will not hurt children</t>
  </si>
  <si>
    <t>If someone is being abused, the best way this person can protect their children is:</t>
  </si>
  <si>
    <t>None of the above</t>
  </si>
  <si>
    <t>Descriptive statistics for help-seeking attitudes 1a, 2a, 3d, 3b. Maybe or less collapsed into no.</t>
  </si>
  <si>
    <t>Descriptive statistics for  children and IPA 1-3 items. Agree and strongly agree collapsed.</t>
  </si>
  <si>
    <t>Descriptive statistics for children and IPA 5 options.</t>
  </si>
  <si>
    <t xml:space="preserve">Would you tell someone/seek help if… </t>
  </si>
  <si>
    <t>If you were being abused by your partner?</t>
  </si>
  <si>
    <t>If you were being abusive to your partner?</t>
  </si>
  <si>
    <t>Who would you seek help from?</t>
  </si>
  <si>
    <t>Being abusive</t>
  </si>
  <si>
    <t>Being abused</t>
  </si>
  <si>
    <t>Family</t>
  </si>
  <si>
    <t>Partner's family</t>
  </si>
  <si>
    <t>Close friends</t>
  </si>
  <si>
    <t>Religious leaders</t>
  </si>
  <si>
    <t>The police</t>
  </si>
  <si>
    <t>Social institutions/organizations/agencies</t>
  </si>
  <si>
    <t>Lawyer</t>
  </si>
  <si>
    <t>Doctor/medical personnel</t>
  </si>
  <si>
    <t>Mental health worker</t>
  </si>
  <si>
    <t>Descriptive statistics for help-seeking attitudes 1 and 2. For 1a, 2a, maybe or less responses collapsed into no.</t>
  </si>
  <si>
    <t>What would you do?</t>
  </si>
  <si>
    <t>Don't get involved</t>
  </si>
  <si>
    <t>Call an organization or community group</t>
  </si>
  <si>
    <t>Encourage Rahima to seek help from an organization</t>
  </si>
  <si>
    <t>Encourage Rahima to seek help from family/friends</t>
  </si>
  <si>
    <t>Encourage Yusuf to seek help from an organization</t>
  </si>
  <si>
    <t>Encourage Yusuf to seek help from family/friends</t>
  </si>
  <si>
    <t>Do you think they will want to seek help?</t>
  </si>
  <si>
    <t>Why might they not want to seek help?</t>
  </si>
  <si>
    <t>He/she would feel ashmed</t>
  </si>
  <si>
    <t>He/she would face stigma</t>
  </si>
  <si>
    <t>He/she does not know where to seek help</t>
  </si>
  <si>
    <t>He/she does not believe anyone can help</t>
  </si>
  <si>
    <t>He/she thinks it is a private matter</t>
  </si>
  <si>
    <t>He/thinks it would be worse for the children</t>
  </si>
  <si>
    <t>He thinks violence is okay and acceptable</t>
  </si>
  <si>
    <t>She is financially dependent on her husband</t>
  </si>
  <si>
    <r>
      <rPr>
        <i/>
        <u/>
        <sz val="11"/>
        <color theme="1"/>
        <rFont val="Calibri"/>
        <family val="2"/>
        <scheme val="minor"/>
      </rPr>
      <t>Yusuf (men)</t>
    </r>
    <r>
      <rPr>
        <i/>
        <sz val="11"/>
        <color theme="1"/>
        <rFont val="Calibri"/>
        <family val="2"/>
        <scheme val="minor"/>
      </rPr>
      <t xml:space="preserve"> / </t>
    </r>
    <r>
      <rPr>
        <i/>
        <u/>
        <sz val="11"/>
        <color theme="1"/>
        <rFont val="Calibri"/>
        <family val="2"/>
        <scheme val="minor"/>
      </rPr>
      <t>Rahima (women)</t>
    </r>
  </si>
  <si>
    <t>She thinks if her partner finds out he will hurt her</t>
  </si>
  <si>
    <t>I can always solve relationship problems if I try hard</t>
  </si>
  <si>
    <t>I can solve most relationship problems if I invest necessary effort</t>
  </si>
  <si>
    <t>When confronted with relationship problems I can find several solutions</t>
  </si>
  <si>
    <t>Because of resourcefulness, I can handle unexpected events in relationships</t>
  </si>
  <si>
    <t>I can remain calm during relationship problems by using coping skills</t>
  </si>
  <si>
    <t>In relationship conflicts leading to violence my community can find solutions</t>
  </si>
  <si>
    <t>Because of community resourcefulness, we can handle unforseen events such as violence</t>
  </si>
  <si>
    <t>% True (n)</t>
  </si>
  <si>
    <t>Descriptive statistics for help-seeking attitudes 3b, 3d, Q70, and Q72. For 3b and 3b, no and maybe collapsed.</t>
  </si>
  <si>
    <t xml:space="preserve">In the past year, at least once… </t>
  </si>
  <si>
    <t>I insulted, swore, shouted, or yelled at my partner</t>
  </si>
  <si>
    <t>My partner insulted, swore, shouted, or yelled at me</t>
  </si>
  <si>
    <t>I had a sprain, bruise, cut, or pain the next day because of my partner</t>
  </si>
  <si>
    <t>My partner had a sprain, bruise, cut, or pain the next day because of me</t>
  </si>
  <si>
    <t>I pushed, shoved, or slapped my partner</t>
  </si>
  <si>
    <t>My partner pushed, shoved, or slapped me</t>
  </si>
  <si>
    <t>I punched, kicked, or beat up my partner</t>
  </si>
  <si>
    <t>My partner punched, kicked, or beat me up</t>
  </si>
  <si>
    <t>I destroyed something of my partner's or threatened to hit them</t>
  </si>
  <si>
    <t>My partner destoyed something of mine or threated to hit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</si>
</sst>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" fontId="0" fillId="0" borderId="0" xfId="0" applyNumberFormat="1"/>
    <xf numFmtId="0" fontId="18" fillId="0" borderId="0" xfId="0" applyFont="1"/>
    <xf numFmtId="1" fontId="18" fillId="0" borderId="10" xfId="0" applyNumberFormat="1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6" fillId="0" borderId="10" xfId="0" applyFont="1" applyBorder="1"/>
    <xf numFmtId="0" fontId="0" fillId="0" borderId="10" xfId="0" applyBorder="1"/>
    <xf numFmtId="0" fontId="0" fillId="0" borderId="11" xfId="0" applyBorder="1"/>
    <xf numFmtId="1" fontId="0" fillId="0" borderId="10" xfId="0" applyNumberFormat="1" applyFont="1" applyBorder="1"/>
    <xf numFmtId="168" fontId="0" fillId="0" borderId="0" xfId="0" applyNumberFormat="1"/>
    <xf numFmtId="0" fontId="16" fillId="0" borderId="0" xfId="0" applyFont="1" applyBorder="1"/>
    <xf numFmtId="1" fontId="0" fillId="0" borderId="0" xfId="0" applyNumberFormat="1" applyFont="1" applyBorder="1"/>
    <xf numFmtId="0" fontId="18" fillId="0" borderId="11" xfId="0" applyFont="1" applyBorder="1"/>
    <xf numFmtId="0" fontId="0" fillId="0" borderId="11" xfId="0" applyFont="1" applyBorder="1"/>
    <xf numFmtId="1" fontId="18" fillId="0" borderId="12" xfId="0" applyNumberFormat="1" applyFont="1" applyBorder="1" applyAlignment="1">
      <alignment wrapText="1"/>
    </xf>
    <xf numFmtId="1" fontId="18" fillId="0" borderId="13" xfId="0" applyNumberFormat="1" applyFont="1" applyBorder="1" applyAlignment="1">
      <alignment wrapText="1"/>
    </xf>
    <xf numFmtId="0" fontId="0" fillId="0" borderId="0" xfId="0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8"/>
  <sheetViews>
    <sheetView tabSelected="1" topLeftCell="H1" zoomScale="85" zoomScaleNormal="85" workbookViewId="0">
      <selection activeCell="J141" sqref="J141"/>
    </sheetView>
  </sheetViews>
  <sheetFormatPr defaultRowHeight="15" x14ac:dyDescent="0.25"/>
  <cols>
    <col min="1" max="1" width="41.85546875" bestFit="1" customWidth="1"/>
    <col min="2" max="2" width="55.7109375" bestFit="1" customWidth="1"/>
    <col min="4" max="4" width="9.140625" style="12"/>
    <col min="6" max="6" width="9.140625" style="12"/>
    <col min="7" max="9" width="9.140625" style="4"/>
    <col min="10" max="10" width="55.7109375" style="4" bestFit="1" customWidth="1"/>
    <col min="11" max="11" width="13.42578125" style="4" bestFit="1" customWidth="1"/>
    <col min="12" max="12" width="12.85546875" bestFit="1" customWidth="1"/>
    <col min="13" max="14" width="12.140625" bestFit="1" customWidth="1"/>
    <col min="17" max="17" width="55.7109375" bestFit="1" customWidth="1"/>
  </cols>
  <sheetData>
    <row r="1" spans="1:27" x14ac:dyDescent="0.25">
      <c r="K1" s="6" t="s">
        <v>130</v>
      </c>
      <c r="L1" s="6"/>
      <c r="M1" s="7" t="s">
        <v>129</v>
      </c>
      <c r="N1" s="7"/>
    </row>
    <row r="2" spans="1:27" x14ac:dyDescent="0.25">
      <c r="A2" s="2"/>
      <c r="B2" s="2"/>
      <c r="C2" t="s">
        <v>104</v>
      </c>
      <c r="E2" t="s">
        <v>105</v>
      </c>
      <c r="K2" s="8" t="s">
        <v>104</v>
      </c>
      <c r="L2" s="8" t="s">
        <v>105</v>
      </c>
      <c r="M2" s="8" t="s">
        <v>104</v>
      </c>
      <c r="N2" s="8" t="s">
        <v>105</v>
      </c>
      <c r="R2" t="s">
        <v>104</v>
      </c>
      <c r="S2" s="4"/>
      <c r="T2" t="s">
        <v>105</v>
      </c>
      <c r="U2" s="4"/>
    </row>
    <row r="3" spans="1:27" x14ac:dyDescent="0.25">
      <c r="A3" s="2"/>
      <c r="B3" s="3" t="s">
        <v>130</v>
      </c>
      <c r="C3" t="s">
        <v>106</v>
      </c>
      <c r="D3" s="12" t="s">
        <v>107</v>
      </c>
      <c r="E3" t="s">
        <v>106</v>
      </c>
      <c r="F3" s="12" t="s">
        <v>107</v>
      </c>
      <c r="J3" s="3"/>
      <c r="K3" s="11" t="s">
        <v>132</v>
      </c>
      <c r="L3" s="11" t="s">
        <v>132</v>
      </c>
      <c r="M3" s="11" t="s">
        <v>132</v>
      </c>
      <c r="N3" s="11" t="s">
        <v>132</v>
      </c>
      <c r="Q3" s="5" t="s">
        <v>129</v>
      </c>
      <c r="R3" t="s">
        <v>106</v>
      </c>
      <c r="S3" s="4" t="s">
        <v>107</v>
      </c>
      <c r="T3" t="s">
        <v>106</v>
      </c>
      <c r="U3" s="4" t="s">
        <v>107</v>
      </c>
    </row>
    <row r="4" spans="1:27" x14ac:dyDescent="0.25">
      <c r="A4" t="s">
        <v>0</v>
      </c>
      <c r="B4" t="s">
        <v>120</v>
      </c>
      <c r="C4">
        <v>111</v>
      </c>
      <c r="D4" s="12">
        <v>93.3</v>
      </c>
      <c r="E4">
        <v>118</v>
      </c>
      <c r="F4" s="12">
        <v>97.5</v>
      </c>
      <c r="G4" s="4">
        <f>ROUND(D4,0)</f>
        <v>93</v>
      </c>
      <c r="H4" s="4">
        <f>ROUND(F4,0)</f>
        <v>98</v>
      </c>
      <c r="J4" s="10" t="s">
        <v>120</v>
      </c>
      <c r="K4" s="9" t="str">
        <f>CONCATENATE(G4,"% (",C4,")")</f>
        <v>93% (111)</v>
      </c>
      <c r="L4" s="9" t="str">
        <f>CONCATENATE(H4,"% (",E4,")")</f>
        <v>98% (118)</v>
      </c>
      <c r="M4" s="9" t="s">
        <v>133</v>
      </c>
      <c r="N4" s="9" t="s">
        <v>134</v>
      </c>
      <c r="P4" t="s">
        <v>1</v>
      </c>
      <c r="Q4" t="s">
        <v>120</v>
      </c>
      <c r="R4">
        <v>76</v>
      </c>
      <c r="S4" s="4">
        <v>63.9</v>
      </c>
      <c r="T4">
        <v>55</v>
      </c>
      <c r="U4" s="4">
        <v>45.5</v>
      </c>
      <c r="V4" s="4">
        <f>ROUND(S4,0)</f>
        <v>64</v>
      </c>
      <c r="W4" s="4">
        <f>ROUND(U4,0)</f>
        <v>46</v>
      </c>
      <c r="Z4" t="str">
        <f>CONCATENATE(V4,"% (",R4,")")</f>
        <v>64% (76)</v>
      </c>
      <c r="AA4" t="str">
        <f>CONCATENATE(W4,"% (",T4,")")</f>
        <v>46% (55)</v>
      </c>
    </row>
    <row r="5" spans="1:27" x14ac:dyDescent="0.25">
      <c r="A5" t="s">
        <v>2</v>
      </c>
      <c r="B5" t="s">
        <v>121</v>
      </c>
      <c r="C5">
        <v>81</v>
      </c>
      <c r="D5" s="12">
        <v>69.2</v>
      </c>
      <c r="E5">
        <v>18</v>
      </c>
      <c r="F5" s="12">
        <v>14.9</v>
      </c>
      <c r="G5" s="4">
        <f t="shared" ref="G5:G13" si="0">ROUND(D5,0)</f>
        <v>69</v>
      </c>
      <c r="H5" s="4">
        <f t="shared" ref="H5:H13" si="1">ROUND(F5,0)</f>
        <v>15</v>
      </c>
      <c r="J5" s="10" t="s">
        <v>121</v>
      </c>
      <c r="K5" s="9" t="str">
        <f>CONCATENATE(G5,"% (",C5,")")</f>
        <v>69% (81)</v>
      </c>
      <c r="L5" s="9" t="str">
        <f>CONCATENATE(H5,"% (",E5,")")</f>
        <v>15% (18)</v>
      </c>
      <c r="M5" s="9" t="s">
        <v>135</v>
      </c>
      <c r="N5" s="9" t="s">
        <v>136</v>
      </c>
      <c r="P5" t="s">
        <v>3</v>
      </c>
      <c r="Q5" t="s">
        <v>121</v>
      </c>
      <c r="R5">
        <v>100</v>
      </c>
      <c r="S5" s="4">
        <v>84</v>
      </c>
      <c r="T5">
        <v>95</v>
      </c>
      <c r="U5" s="4">
        <v>78.5</v>
      </c>
      <c r="V5" s="4">
        <f t="shared" ref="V5:V13" si="2">ROUND(S5,0)</f>
        <v>84</v>
      </c>
      <c r="W5" s="4">
        <f t="shared" ref="W5:W13" si="3">ROUND(U5,0)</f>
        <v>79</v>
      </c>
      <c r="Z5" t="str">
        <f t="shared" ref="Z5:Z13" si="4">CONCATENATE(V5,"% (",R5,")")</f>
        <v>84% (100)</v>
      </c>
      <c r="AA5" t="str">
        <f t="shared" ref="AA5:AA13" si="5">CONCATENATE(W5,"% (",T5,")")</f>
        <v>79% (95)</v>
      </c>
    </row>
    <row r="6" spans="1:27" x14ac:dyDescent="0.25">
      <c r="A6" t="s">
        <v>4</v>
      </c>
      <c r="B6" t="s">
        <v>122</v>
      </c>
      <c r="C6">
        <v>100</v>
      </c>
      <c r="D6" s="12">
        <v>84</v>
      </c>
      <c r="E6">
        <v>116</v>
      </c>
      <c r="F6" s="12">
        <v>95.9</v>
      </c>
      <c r="G6" s="4">
        <f t="shared" si="0"/>
        <v>84</v>
      </c>
      <c r="H6" s="4">
        <f t="shared" si="1"/>
        <v>96</v>
      </c>
      <c r="J6" s="10" t="s">
        <v>122</v>
      </c>
      <c r="K6" s="9" t="str">
        <f>CONCATENATE(G6,"% (",C6,")")</f>
        <v>84% (100)</v>
      </c>
      <c r="L6" s="9" t="str">
        <f>CONCATENATE(H6,"% (",E6,")")</f>
        <v>96% (116)</v>
      </c>
      <c r="M6" s="9" t="s">
        <v>137</v>
      </c>
      <c r="N6" s="9" t="s">
        <v>138</v>
      </c>
      <c r="P6" t="s">
        <v>5</v>
      </c>
      <c r="Q6" t="s">
        <v>122</v>
      </c>
      <c r="R6">
        <v>78</v>
      </c>
      <c r="S6" s="4">
        <v>65.5</v>
      </c>
      <c r="T6">
        <v>74</v>
      </c>
      <c r="U6" s="4">
        <v>61.2</v>
      </c>
      <c r="V6" s="4">
        <f t="shared" si="2"/>
        <v>66</v>
      </c>
      <c r="W6" s="4">
        <f t="shared" si="3"/>
        <v>61</v>
      </c>
      <c r="Z6" t="str">
        <f t="shared" si="4"/>
        <v>66% (78)</v>
      </c>
      <c r="AA6" t="str">
        <f t="shared" si="5"/>
        <v>61% (74)</v>
      </c>
    </row>
    <row r="7" spans="1:27" x14ac:dyDescent="0.25">
      <c r="A7" t="s">
        <v>6</v>
      </c>
      <c r="B7" t="s">
        <v>131</v>
      </c>
      <c r="C7">
        <v>42</v>
      </c>
      <c r="D7" s="12">
        <v>35.299999999999997</v>
      </c>
      <c r="E7">
        <v>96</v>
      </c>
      <c r="F7" s="12">
        <v>79.3</v>
      </c>
      <c r="G7" s="4">
        <f t="shared" si="0"/>
        <v>35</v>
      </c>
      <c r="H7" s="4">
        <f t="shared" si="1"/>
        <v>79</v>
      </c>
      <c r="J7" s="10" t="s">
        <v>131</v>
      </c>
      <c r="K7" s="9" t="str">
        <f>CONCATENATE(G7,"% (",C7,")")</f>
        <v>35% (42)</v>
      </c>
      <c r="L7" s="9" t="str">
        <f>CONCATENATE(H7,"% (",E7,")")</f>
        <v>79% (96)</v>
      </c>
      <c r="M7" s="9" t="s">
        <v>139</v>
      </c>
      <c r="N7" s="9" t="s">
        <v>140</v>
      </c>
      <c r="P7" t="s">
        <v>7</v>
      </c>
      <c r="Q7" t="s">
        <v>131</v>
      </c>
      <c r="R7">
        <v>19</v>
      </c>
      <c r="S7" s="4">
        <v>16</v>
      </c>
      <c r="T7">
        <v>20</v>
      </c>
      <c r="U7" s="4">
        <v>16.5</v>
      </c>
      <c r="V7" s="4">
        <f t="shared" si="2"/>
        <v>16</v>
      </c>
      <c r="W7" s="4">
        <f t="shared" si="3"/>
        <v>17</v>
      </c>
      <c r="Z7" t="str">
        <f t="shared" si="4"/>
        <v>16% (19)</v>
      </c>
      <c r="AA7" t="str">
        <f t="shared" si="5"/>
        <v>17% (20)</v>
      </c>
    </row>
    <row r="8" spans="1:27" x14ac:dyDescent="0.25">
      <c r="A8" t="s">
        <v>8</v>
      </c>
      <c r="B8" t="s">
        <v>123</v>
      </c>
      <c r="C8">
        <v>96</v>
      </c>
      <c r="D8" s="12">
        <v>80.7</v>
      </c>
      <c r="E8">
        <v>116</v>
      </c>
      <c r="F8" s="12">
        <v>95.9</v>
      </c>
      <c r="G8" s="4">
        <f t="shared" si="0"/>
        <v>81</v>
      </c>
      <c r="H8" s="4">
        <f t="shared" si="1"/>
        <v>96</v>
      </c>
      <c r="J8" s="10" t="s">
        <v>123</v>
      </c>
      <c r="K8" s="9" t="str">
        <f>CONCATENATE(G8,"% (",C8,")")</f>
        <v>81% (96)</v>
      </c>
      <c r="L8" s="9" t="str">
        <f>CONCATENATE(H8,"% (",E8,")")</f>
        <v>96% (116)</v>
      </c>
      <c r="M8" s="9" t="s">
        <v>141</v>
      </c>
      <c r="N8" s="9" t="s">
        <v>142</v>
      </c>
      <c r="P8" t="s">
        <v>9</v>
      </c>
      <c r="Q8" t="s">
        <v>123</v>
      </c>
      <c r="R8">
        <v>59</v>
      </c>
      <c r="S8" s="4">
        <v>49.6</v>
      </c>
      <c r="T8">
        <v>37</v>
      </c>
      <c r="U8" s="4">
        <v>30.6</v>
      </c>
      <c r="V8" s="4">
        <f t="shared" si="2"/>
        <v>50</v>
      </c>
      <c r="W8" s="4">
        <f t="shared" si="3"/>
        <v>31</v>
      </c>
      <c r="Z8" t="str">
        <f t="shared" si="4"/>
        <v>50% (59)</v>
      </c>
      <c r="AA8" t="str">
        <f t="shared" si="5"/>
        <v>31% (37)</v>
      </c>
    </row>
    <row r="9" spans="1:27" x14ac:dyDescent="0.25">
      <c r="A9" t="s">
        <v>10</v>
      </c>
      <c r="B9" t="s">
        <v>124</v>
      </c>
      <c r="C9">
        <v>61</v>
      </c>
      <c r="D9" s="12">
        <v>57</v>
      </c>
      <c r="E9">
        <v>114</v>
      </c>
      <c r="F9" s="12">
        <v>94.2</v>
      </c>
      <c r="G9" s="4">
        <f t="shared" si="0"/>
        <v>57</v>
      </c>
      <c r="H9" s="4">
        <f t="shared" si="1"/>
        <v>94</v>
      </c>
      <c r="J9" s="10" t="s">
        <v>124</v>
      </c>
      <c r="K9" s="9" t="str">
        <f>CONCATENATE(G9,"% (",C9,")")</f>
        <v>57% (61)</v>
      </c>
      <c r="L9" s="9" t="str">
        <f>CONCATENATE(H9,"% (",E9,")")</f>
        <v>94% (114)</v>
      </c>
      <c r="M9" s="9" t="s">
        <v>143</v>
      </c>
      <c r="N9" s="9" t="s">
        <v>144</v>
      </c>
      <c r="P9" t="s">
        <v>11</v>
      </c>
      <c r="Q9" t="s">
        <v>124</v>
      </c>
      <c r="R9">
        <v>36</v>
      </c>
      <c r="S9" s="4">
        <v>30.2</v>
      </c>
      <c r="T9">
        <v>74</v>
      </c>
      <c r="U9" s="4">
        <v>61.7</v>
      </c>
      <c r="V9" s="4">
        <f t="shared" si="2"/>
        <v>30</v>
      </c>
      <c r="W9" s="4">
        <f t="shared" si="3"/>
        <v>62</v>
      </c>
      <c r="Z9" t="str">
        <f t="shared" si="4"/>
        <v>30% (36)</v>
      </c>
      <c r="AA9" t="str">
        <f t="shared" si="5"/>
        <v>62% (74)</v>
      </c>
    </row>
    <row r="10" spans="1:27" x14ac:dyDescent="0.25">
      <c r="A10" t="s">
        <v>12</v>
      </c>
      <c r="B10" t="s">
        <v>125</v>
      </c>
      <c r="C10">
        <v>22</v>
      </c>
      <c r="D10" s="12">
        <v>18.5</v>
      </c>
      <c r="E10">
        <v>71</v>
      </c>
      <c r="F10" s="12">
        <v>58.7</v>
      </c>
      <c r="G10" s="4">
        <f t="shared" si="0"/>
        <v>19</v>
      </c>
      <c r="H10" s="4">
        <f t="shared" si="1"/>
        <v>59</v>
      </c>
      <c r="J10" s="10" t="s">
        <v>125</v>
      </c>
      <c r="K10" s="9" t="str">
        <f>CONCATENATE(G10,"% (",C10,")")</f>
        <v>19% (22)</v>
      </c>
      <c r="L10" s="9" t="str">
        <f>CONCATENATE(H10,"% (",E10,")")</f>
        <v>59% (71)</v>
      </c>
      <c r="M10" s="9" t="s">
        <v>145</v>
      </c>
      <c r="N10" s="9" t="s">
        <v>146</v>
      </c>
      <c r="P10" t="s">
        <v>13</v>
      </c>
      <c r="Q10" t="s">
        <v>125</v>
      </c>
      <c r="R10">
        <v>16</v>
      </c>
      <c r="S10" s="4">
        <v>13.4</v>
      </c>
      <c r="T10">
        <v>8</v>
      </c>
      <c r="U10" s="4">
        <v>6.7</v>
      </c>
      <c r="V10" s="4">
        <f t="shared" si="2"/>
        <v>13</v>
      </c>
      <c r="W10" s="4">
        <f t="shared" si="3"/>
        <v>7</v>
      </c>
      <c r="Z10" t="str">
        <f t="shared" si="4"/>
        <v>13% (16)</v>
      </c>
      <c r="AA10" t="str">
        <f t="shared" si="5"/>
        <v>7% (8)</v>
      </c>
    </row>
    <row r="11" spans="1:27" x14ac:dyDescent="0.25">
      <c r="A11" t="s">
        <v>14</v>
      </c>
      <c r="B11" t="s">
        <v>126</v>
      </c>
      <c r="C11">
        <v>61</v>
      </c>
      <c r="D11" s="12">
        <v>51.3</v>
      </c>
      <c r="E11">
        <v>51</v>
      </c>
      <c r="F11" s="12">
        <v>42.1</v>
      </c>
      <c r="G11" s="4">
        <f t="shared" si="0"/>
        <v>51</v>
      </c>
      <c r="H11" s="4">
        <f t="shared" si="1"/>
        <v>42</v>
      </c>
      <c r="J11" s="10" t="s">
        <v>126</v>
      </c>
      <c r="K11" s="9" t="str">
        <f>CONCATENATE(G11,"% (",C11,")")</f>
        <v>51% (61)</v>
      </c>
      <c r="L11" s="9" t="str">
        <f>CONCATENATE(H11,"% (",E11,")")</f>
        <v>42% (51)</v>
      </c>
      <c r="M11" s="9" t="s">
        <v>147</v>
      </c>
      <c r="N11" s="9" t="s">
        <v>148</v>
      </c>
      <c r="P11" t="s">
        <v>15</v>
      </c>
      <c r="Q11" t="s">
        <v>126</v>
      </c>
      <c r="R11">
        <v>64</v>
      </c>
      <c r="S11" s="4">
        <v>54.2</v>
      </c>
      <c r="T11">
        <v>94</v>
      </c>
      <c r="U11" s="4">
        <v>77.7</v>
      </c>
      <c r="V11" s="4">
        <f t="shared" si="2"/>
        <v>54</v>
      </c>
      <c r="W11" s="4">
        <f t="shared" si="3"/>
        <v>78</v>
      </c>
      <c r="Z11" t="str">
        <f t="shared" si="4"/>
        <v>54% (64)</v>
      </c>
      <c r="AA11" t="str">
        <f t="shared" si="5"/>
        <v>78% (94)</v>
      </c>
    </row>
    <row r="12" spans="1:27" x14ac:dyDescent="0.25">
      <c r="A12" t="s">
        <v>16</v>
      </c>
      <c r="B12" t="s">
        <v>127</v>
      </c>
      <c r="C12">
        <v>43</v>
      </c>
      <c r="D12" s="12">
        <v>36.1</v>
      </c>
      <c r="E12">
        <v>89</v>
      </c>
      <c r="F12" s="12">
        <v>73.5</v>
      </c>
      <c r="G12" s="4">
        <f t="shared" si="0"/>
        <v>36</v>
      </c>
      <c r="H12" s="4">
        <f t="shared" si="1"/>
        <v>74</v>
      </c>
      <c r="J12" s="10" t="s">
        <v>127</v>
      </c>
      <c r="K12" s="9" t="str">
        <f>CONCATENATE(G12,"% (",C12,")")</f>
        <v>36% (43)</v>
      </c>
      <c r="L12" s="9" t="str">
        <f>CONCATENATE(H12,"% (",E12,")")</f>
        <v>74% (89)</v>
      </c>
      <c r="M12" s="9" t="s">
        <v>149</v>
      </c>
      <c r="N12" s="9" t="s">
        <v>150</v>
      </c>
      <c r="P12" t="s">
        <v>17</v>
      </c>
      <c r="Q12" t="s">
        <v>127</v>
      </c>
      <c r="R12">
        <v>11</v>
      </c>
      <c r="S12" s="4">
        <v>9.1999999999999993</v>
      </c>
      <c r="T12">
        <v>28</v>
      </c>
      <c r="U12" s="4">
        <v>23.1</v>
      </c>
      <c r="V12" s="4">
        <f t="shared" si="2"/>
        <v>9</v>
      </c>
      <c r="W12" s="4">
        <f t="shared" si="3"/>
        <v>23</v>
      </c>
      <c r="Z12" t="str">
        <f t="shared" si="4"/>
        <v>9% (11)</v>
      </c>
      <c r="AA12" t="str">
        <f t="shared" si="5"/>
        <v>23% (28)</v>
      </c>
    </row>
    <row r="13" spans="1:27" x14ac:dyDescent="0.25">
      <c r="A13" t="s">
        <v>18</v>
      </c>
      <c r="B13" t="s">
        <v>128</v>
      </c>
      <c r="C13">
        <v>92</v>
      </c>
      <c r="D13" s="12">
        <v>79.3</v>
      </c>
      <c r="E13">
        <v>106</v>
      </c>
      <c r="F13" s="12">
        <v>87.6</v>
      </c>
      <c r="G13" s="4">
        <f t="shared" si="0"/>
        <v>79</v>
      </c>
      <c r="H13" s="4">
        <f t="shared" si="1"/>
        <v>88</v>
      </c>
      <c r="J13" s="10" t="s">
        <v>128</v>
      </c>
      <c r="K13" s="9" t="str">
        <f>CONCATENATE(G13,"% (",C13,")")</f>
        <v>79% (92)</v>
      </c>
      <c r="L13" s="9" t="str">
        <f>CONCATENATE(H13,"% (",E13,")")</f>
        <v>88% (106)</v>
      </c>
      <c r="M13" s="9" t="s">
        <v>151</v>
      </c>
      <c r="N13" s="9" t="s">
        <v>152</v>
      </c>
      <c r="P13" t="s">
        <v>19</v>
      </c>
      <c r="Q13" t="s">
        <v>128</v>
      </c>
      <c r="R13">
        <v>84</v>
      </c>
      <c r="S13" s="4">
        <v>70.599999999999994</v>
      </c>
      <c r="T13">
        <v>50</v>
      </c>
      <c r="U13" s="4">
        <v>41.3</v>
      </c>
      <c r="V13" s="4">
        <f t="shared" si="2"/>
        <v>71</v>
      </c>
      <c r="W13" s="4">
        <f t="shared" si="3"/>
        <v>41</v>
      </c>
      <c r="Z13" t="str">
        <f t="shared" si="4"/>
        <v>71% (84)</v>
      </c>
      <c r="AA13" t="str">
        <f t="shared" si="5"/>
        <v>41% (50)</v>
      </c>
    </row>
    <row r="14" spans="1:27" x14ac:dyDescent="0.25">
      <c r="B14" s="1" t="s">
        <v>108</v>
      </c>
      <c r="C14" s="1"/>
      <c r="D14" s="1"/>
      <c r="E14" s="1"/>
      <c r="F14" s="1"/>
      <c r="J14" s="2" t="s">
        <v>108</v>
      </c>
      <c r="K14" s="2"/>
      <c r="L14" s="2"/>
      <c r="M14" s="2"/>
      <c r="N14" s="2"/>
      <c r="P14" s="1" t="s">
        <v>108</v>
      </c>
      <c r="Q14" s="1"/>
      <c r="R14" s="1"/>
      <c r="S14" s="1"/>
      <c r="T14" s="1"/>
      <c r="U14" s="1"/>
    </row>
    <row r="15" spans="1:27" x14ac:dyDescent="0.25">
      <c r="B15" s="2"/>
    </row>
    <row r="16" spans="1:27" x14ac:dyDescent="0.25">
      <c r="A16" s="2"/>
      <c r="B16" s="2"/>
      <c r="M16" s="13"/>
      <c r="N16" s="13"/>
    </row>
    <row r="17" spans="1:16" x14ac:dyDescent="0.25">
      <c r="A17" s="2"/>
      <c r="C17" t="s">
        <v>104</v>
      </c>
      <c r="E17" t="s">
        <v>105</v>
      </c>
      <c r="K17" s="8" t="s">
        <v>104</v>
      </c>
      <c r="L17" s="8" t="s">
        <v>105</v>
      </c>
      <c r="M17" s="14"/>
      <c r="N17" s="14"/>
    </row>
    <row r="18" spans="1:16" x14ac:dyDescent="0.25">
      <c r="A18" s="2"/>
      <c r="B18" s="3" t="s">
        <v>153</v>
      </c>
      <c r="C18" t="s">
        <v>106</v>
      </c>
      <c r="D18" s="12" t="s">
        <v>107</v>
      </c>
      <c r="E18" t="s">
        <v>106</v>
      </c>
      <c r="F18" s="12" t="s">
        <v>107</v>
      </c>
      <c r="J18" s="15" t="s">
        <v>153</v>
      </c>
      <c r="K18" s="11" t="s">
        <v>132</v>
      </c>
      <c r="L18" s="11" t="s">
        <v>132</v>
      </c>
      <c r="P18" t="s">
        <v>119</v>
      </c>
    </row>
    <row r="19" spans="1:16" x14ac:dyDescent="0.25">
      <c r="A19" t="s">
        <v>20</v>
      </c>
      <c r="B19" t="s">
        <v>154</v>
      </c>
      <c r="C19">
        <v>20</v>
      </c>
      <c r="D19" s="12">
        <v>16.8</v>
      </c>
      <c r="E19">
        <v>19</v>
      </c>
      <c r="F19" s="12">
        <v>15.7</v>
      </c>
      <c r="G19" s="4">
        <f>ROUND(D19,0)</f>
        <v>17</v>
      </c>
      <c r="H19" s="4">
        <f>ROUND(F19,0)</f>
        <v>16</v>
      </c>
      <c r="J19" s="10" t="s">
        <v>154</v>
      </c>
      <c r="K19" s="9" t="str">
        <f>CONCATENATE(G19,"% (",C19,")")</f>
        <v>17% (20)</v>
      </c>
      <c r="L19" s="9" t="str">
        <f>CONCATENATE(H19,"% (",E19,")")</f>
        <v>16% (19)</v>
      </c>
      <c r="P19" t="str">
        <f>CONCATENATE(D19,"% (",C19,")")</f>
        <v>16.8% (20)</v>
      </c>
    </row>
    <row r="20" spans="1:16" x14ac:dyDescent="0.25">
      <c r="A20" t="s">
        <v>21</v>
      </c>
      <c r="B20" t="s">
        <v>155</v>
      </c>
      <c r="C20">
        <v>27</v>
      </c>
      <c r="D20" s="12">
        <v>22.9</v>
      </c>
      <c r="E20">
        <v>41</v>
      </c>
      <c r="F20" s="12">
        <v>34.5</v>
      </c>
      <c r="G20" s="4">
        <f t="shared" ref="G20:G28" si="6">ROUND(D20,0)</f>
        <v>23</v>
      </c>
      <c r="H20" s="4">
        <f t="shared" ref="H20:H28" si="7">ROUND(F20,0)</f>
        <v>35</v>
      </c>
      <c r="J20" s="10" t="s">
        <v>155</v>
      </c>
      <c r="K20" s="9" t="str">
        <f t="shared" ref="K20:K28" si="8">CONCATENATE(G20,"% (",C20,")")</f>
        <v>23% (27)</v>
      </c>
      <c r="L20" s="9" t="str">
        <f t="shared" ref="L20:L28" si="9">CONCATENATE(H20,"% (",E20,")")</f>
        <v>35% (41)</v>
      </c>
      <c r="P20" t="str">
        <f t="shared" ref="P20:P28" si="10">CONCATENATE(D20,"% (",C20,")")</f>
        <v>22.9% (27)</v>
      </c>
    </row>
    <row r="21" spans="1:16" x14ac:dyDescent="0.25">
      <c r="A21" t="s">
        <v>22</v>
      </c>
      <c r="B21" t="s">
        <v>156</v>
      </c>
      <c r="C21">
        <v>79</v>
      </c>
      <c r="D21" s="12">
        <v>68.7</v>
      </c>
      <c r="E21">
        <v>74</v>
      </c>
      <c r="F21" s="12">
        <v>62.7</v>
      </c>
      <c r="G21" s="4">
        <f t="shared" si="6"/>
        <v>69</v>
      </c>
      <c r="H21" s="4">
        <f t="shared" si="7"/>
        <v>63</v>
      </c>
      <c r="J21" s="10" t="s">
        <v>156</v>
      </c>
      <c r="K21" s="9" t="str">
        <f t="shared" si="8"/>
        <v>69% (79)</v>
      </c>
      <c r="L21" s="9" t="str">
        <f t="shared" si="9"/>
        <v>63% (74)</v>
      </c>
      <c r="P21" t="str">
        <f t="shared" si="10"/>
        <v>68.7% (79)</v>
      </c>
    </row>
    <row r="22" spans="1:16" x14ac:dyDescent="0.25">
      <c r="A22" t="s">
        <v>23</v>
      </c>
      <c r="B22" t="s">
        <v>157</v>
      </c>
      <c r="C22">
        <v>43</v>
      </c>
      <c r="D22" s="12">
        <v>36.1</v>
      </c>
      <c r="E22">
        <v>77</v>
      </c>
      <c r="F22" s="12">
        <v>63.6</v>
      </c>
      <c r="G22" s="4">
        <f t="shared" si="6"/>
        <v>36</v>
      </c>
      <c r="H22" s="4">
        <f t="shared" si="7"/>
        <v>64</v>
      </c>
      <c r="J22" s="10" t="s">
        <v>157</v>
      </c>
      <c r="K22" s="9" t="str">
        <f t="shared" si="8"/>
        <v>36% (43)</v>
      </c>
      <c r="L22" s="9" t="str">
        <f t="shared" si="9"/>
        <v>64% (77)</v>
      </c>
      <c r="P22" t="str">
        <f t="shared" si="10"/>
        <v>36.1% (43)</v>
      </c>
    </row>
    <row r="23" spans="1:16" x14ac:dyDescent="0.25">
      <c r="A23" t="s">
        <v>24</v>
      </c>
      <c r="B23" t="s">
        <v>158</v>
      </c>
      <c r="C23">
        <v>76</v>
      </c>
      <c r="D23" s="12">
        <v>63.9</v>
      </c>
      <c r="E23">
        <v>58</v>
      </c>
      <c r="F23" s="12">
        <v>47.9</v>
      </c>
      <c r="G23" s="4">
        <f t="shared" si="6"/>
        <v>64</v>
      </c>
      <c r="H23" s="4">
        <f t="shared" si="7"/>
        <v>48</v>
      </c>
      <c r="J23" s="10" t="s">
        <v>158</v>
      </c>
      <c r="K23" s="9" t="str">
        <f t="shared" si="8"/>
        <v>64% (76)</v>
      </c>
      <c r="L23" s="9" t="str">
        <f t="shared" si="9"/>
        <v>48% (58)</v>
      </c>
      <c r="P23" t="str">
        <f t="shared" si="10"/>
        <v>63.9% (76)</v>
      </c>
    </row>
    <row r="24" spans="1:16" x14ac:dyDescent="0.25">
      <c r="A24" t="s">
        <v>25</v>
      </c>
      <c r="B24" t="s">
        <v>159</v>
      </c>
      <c r="C24">
        <v>8</v>
      </c>
      <c r="D24" s="12">
        <v>6.7</v>
      </c>
      <c r="E24">
        <v>15</v>
      </c>
      <c r="F24" s="12">
        <v>12.4</v>
      </c>
      <c r="G24" s="4">
        <f t="shared" si="6"/>
        <v>7</v>
      </c>
      <c r="H24" s="4">
        <f t="shared" si="7"/>
        <v>12</v>
      </c>
      <c r="J24" s="10" t="s">
        <v>159</v>
      </c>
      <c r="K24" s="9" t="str">
        <f t="shared" si="8"/>
        <v>7% (8)</v>
      </c>
      <c r="L24" s="9" t="str">
        <f t="shared" si="9"/>
        <v>12% (15)</v>
      </c>
      <c r="P24" t="str">
        <f t="shared" si="10"/>
        <v>6.7% (8)</v>
      </c>
    </row>
    <row r="25" spans="1:16" x14ac:dyDescent="0.25">
      <c r="A25" t="s">
        <v>26</v>
      </c>
      <c r="B25" t="s">
        <v>160</v>
      </c>
      <c r="C25">
        <v>41</v>
      </c>
      <c r="D25" s="12">
        <v>34.5</v>
      </c>
      <c r="E25">
        <v>48</v>
      </c>
      <c r="F25" s="12">
        <v>40</v>
      </c>
      <c r="G25" s="4">
        <f t="shared" si="6"/>
        <v>35</v>
      </c>
      <c r="H25" s="4">
        <f t="shared" si="7"/>
        <v>40</v>
      </c>
      <c r="J25" s="10" t="s">
        <v>160</v>
      </c>
      <c r="K25" s="9" t="str">
        <f t="shared" si="8"/>
        <v>35% (41)</v>
      </c>
      <c r="L25" s="9" t="str">
        <f t="shared" si="9"/>
        <v>40% (48)</v>
      </c>
      <c r="P25" t="str">
        <f t="shared" si="10"/>
        <v>34.5% (41)</v>
      </c>
    </row>
    <row r="26" spans="1:16" x14ac:dyDescent="0.25">
      <c r="A26" t="s">
        <v>27</v>
      </c>
      <c r="B26" t="s">
        <v>161</v>
      </c>
      <c r="C26">
        <v>4</v>
      </c>
      <c r="D26" s="12">
        <v>3.4</v>
      </c>
      <c r="E26">
        <v>7</v>
      </c>
      <c r="F26" s="12">
        <v>5.8</v>
      </c>
      <c r="G26" s="4">
        <f t="shared" si="6"/>
        <v>3</v>
      </c>
      <c r="H26" s="4">
        <f t="shared" si="7"/>
        <v>6</v>
      </c>
      <c r="J26" s="10" t="s">
        <v>161</v>
      </c>
      <c r="K26" s="9" t="str">
        <f t="shared" si="8"/>
        <v>3% (4)</v>
      </c>
      <c r="L26" s="9" t="str">
        <f t="shared" si="9"/>
        <v>6% (7)</v>
      </c>
      <c r="P26" t="str">
        <f t="shared" si="10"/>
        <v>3.4% (4)</v>
      </c>
    </row>
    <row r="27" spans="1:16" x14ac:dyDescent="0.25">
      <c r="A27" t="s">
        <v>28</v>
      </c>
      <c r="B27" t="s">
        <v>162</v>
      </c>
      <c r="C27">
        <v>4</v>
      </c>
      <c r="D27" s="12">
        <v>3.4</v>
      </c>
      <c r="E27">
        <v>24</v>
      </c>
      <c r="F27" s="12">
        <v>19.8</v>
      </c>
      <c r="G27" s="4">
        <f t="shared" si="6"/>
        <v>3</v>
      </c>
      <c r="H27" s="4">
        <f t="shared" si="7"/>
        <v>20</v>
      </c>
      <c r="J27" s="10" t="s">
        <v>162</v>
      </c>
      <c r="K27" s="9" t="str">
        <f t="shared" si="8"/>
        <v>3% (4)</v>
      </c>
      <c r="L27" s="9" t="str">
        <f t="shared" si="9"/>
        <v>20% (24)</v>
      </c>
      <c r="P27" t="str">
        <f t="shared" si="10"/>
        <v>3.4% (4)</v>
      </c>
    </row>
    <row r="28" spans="1:16" x14ac:dyDescent="0.25">
      <c r="A28" t="s">
        <v>29</v>
      </c>
      <c r="B28" t="s">
        <v>163</v>
      </c>
      <c r="C28">
        <v>89</v>
      </c>
      <c r="D28" s="12">
        <v>74.8</v>
      </c>
      <c r="E28">
        <v>104</v>
      </c>
      <c r="F28" s="12">
        <v>86</v>
      </c>
      <c r="G28" s="4">
        <f t="shared" si="6"/>
        <v>75</v>
      </c>
      <c r="H28" s="4">
        <f t="shared" si="7"/>
        <v>86</v>
      </c>
      <c r="J28" s="10" t="s">
        <v>163</v>
      </c>
      <c r="K28" s="9" t="str">
        <f t="shared" si="8"/>
        <v>75% (89)</v>
      </c>
      <c r="L28" s="9" t="str">
        <f t="shared" si="9"/>
        <v>86% (104)</v>
      </c>
      <c r="P28" t="str">
        <f t="shared" si="10"/>
        <v>74.8% (89)</v>
      </c>
    </row>
    <row r="29" spans="1:16" x14ac:dyDescent="0.25">
      <c r="A29" s="2" t="s">
        <v>109</v>
      </c>
      <c r="B29" s="2"/>
      <c r="J29" s="2" t="s">
        <v>109</v>
      </c>
    </row>
    <row r="30" spans="1:16" x14ac:dyDescent="0.25">
      <c r="A30" s="2"/>
      <c r="B30" s="2"/>
    </row>
    <row r="31" spans="1:16" x14ac:dyDescent="0.25">
      <c r="A31" s="2"/>
      <c r="B31" s="2"/>
      <c r="C31" t="s">
        <v>104</v>
      </c>
      <c r="E31" t="s">
        <v>105</v>
      </c>
      <c r="K31" s="8" t="s">
        <v>104</v>
      </c>
      <c r="L31" s="8" t="s">
        <v>105</v>
      </c>
    </row>
    <row r="32" spans="1:16" x14ac:dyDescent="0.25">
      <c r="A32" s="2"/>
      <c r="B32" s="2"/>
      <c r="C32" t="s">
        <v>106</v>
      </c>
      <c r="D32" s="12" t="s">
        <v>107</v>
      </c>
      <c r="E32" t="s">
        <v>106</v>
      </c>
      <c r="F32" s="12" t="s">
        <v>107</v>
      </c>
      <c r="K32" s="11" t="s">
        <v>132</v>
      </c>
      <c r="L32" s="11" t="s">
        <v>132</v>
      </c>
    </row>
    <row r="33" spans="1:12" x14ac:dyDescent="0.25">
      <c r="A33" t="s">
        <v>30</v>
      </c>
      <c r="C33">
        <v>43</v>
      </c>
      <c r="D33" s="12">
        <v>36.1</v>
      </c>
      <c r="E33">
        <v>93</v>
      </c>
      <c r="F33" s="12">
        <v>76.900000000000006</v>
      </c>
      <c r="G33" s="4">
        <f>ROUND(D33,0)</f>
        <v>36</v>
      </c>
      <c r="H33" s="4">
        <f>ROUND(F33,0)</f>
        <v>77</v>
      </c>
      <c r="J33" s="16" t="s">
        <v>165</v>
      </c>
      <c r="K33" s="9" t="str">
        <f>CONCATENATE(G33,"% (",C33,")")</f>
        <v>36% (43)</v>
      </c>
      <c r="L33" s="9" t="str">
        <f>CONCATENATE(H33,"% (",E33,")")</f>
        <v>77% (93)</v>
      </c>
    </row>
    <row r="34" spans="1:12" x14ac:dyDescent="0.25">
      <c r="A34" t="s">
        <v>31</v>
      </c>
      <c r="C34">
        <v>116</v>
      </c>
      <c r="D34" s="12">
        <v>97.5</v>
      </c>
      <c r="E34">
        <v>119</v>
      </c>
      <c r="F34" s="12">
        <v>98.3</v>
      </c>
      <c r="G34" s="4">
        <f t="shared" ref="G34:G35" si="11">ROUND(D34,0)</f>
        <v>98</v>
      </c>
      <c r="H34" s="4">
        <f t="shared" ref="H34:H35" si="12">ROUND(F34,0)</f>
        <v>98</v>
      </c>
      <c r="J34" s="16" t="s">
        <v>166</v>
      </c>
      <c r="K34" s="9" t="str">
        <f t="shared" ref="K34:K35" si="13">CONCATENATE(G34,"% (",C34,")")</f>
        <v>98% (116)</v>
      </c>
      <c r="L34" s="9" t="str">
        <f t="shared" ref="L34:L35" si="14">CONCATENATE(H34,"% (",E34,")")</f>
        <v>98% (119)</v>
      </c>
    </row>
    <row r="35" spans="1:12" x14ac:dyDescent="0.25">
      <c r="A35" t="s">
        <v>32</v>
      </c>
      <c r="C35">
        <v>117</v>
      </c>
      <c r="D35" s="12">
        <v>98.3</v>
      </c>
      <c r="E35">
        <v>120</v>
      </c>
      <c r="F35" s="12">
        <v>99.2</v>
      </c>
      <c r="G35" s="4">
        <f t="shared" si="11"/>
        <v>98</v>
      </c>
      <c r="H35" s="4">
        <f t="shared" si="12"/>
        <v>99</v>
      </c>
      <c r="J35" s="16" t="s">
        <v>164</v>
      </c>
      <c r="K35" s="9" t="str">
        <f t="shared" si="13"/>
        <v>98% (117)</v>
      </c>
      <c r="L35" s="9" t="str">
        <f t="shared" si="14"/>
        <v>99% (120)</v>
      </c>
    </row>
    <row r="36" spans="1:12" x14ac:dyDescent="0.25">
      <c r="A36" s="2" t="s">
        <v>111</v>
      </c>
      <c r="B36" s="2"/>
      <c r="J36" s="2" t="s">
        <v>179</v>
      </c>
    </row>
    <row r="37" spans="1:12" x14ac:dyDescent="0.25">
      <c r="A37" s="2"/>
      <c r="B37" s="2"/>
    </row>
    <row r="38" spans="1:12" x14ac:dyDescent="0.25">
      <c r="A38" s="2"/>
      <c r="B38" s="2"/>
      <c r="C38" t="s">
        <v>104</v>
      </c>
      <c r="E38" t="s">
        <v>105</v>
      </c>
      <c r="J38" s="17" t="s">
        <v>176</v>
      </c>
      <c r="K38" s="8" t="s">
        <v>104</v>
      </c>
      <c r="L38" s="8" t="s">
        <v>105</v>
      </c>
    </row>
    <row r="39" spans="1:12" x14ac:dyDescent="0.25">
      <c r="A39" s="2"/>
      <c r="B39" s="2"/>
      <c r="C39" t="s">
        <v>106</v>
      </c>
      <c r="D39" s="12" t="s">
        <v>107</v>
      </c>
      <c r="E39" t="s">
        <v>106</v>
      </c>
      <c r="F39" s="12" t="s">
        <v>107</v>
      </c>
      <c r="J39" s="18"/>
      <c r="K39" s="11" t="s">
        <v>167</v>
      </c>
      <c r="L39" s="11" t="s">
        <v>167</v>
      </c>
    </row>
    <row r="40" spans="1:12" x14ac:dyDescent="0.25">
      <c r="A40" t="s">
        <v>33</v>
      </c>
      <c r="C40">
        <v>22</v>
      </c>
      <c r="D40" s="12">
        <v>18.5</v>
      </c>
      <c r="E40">
        <v>59</v>
      </c>
      <c r="F40" s="12">
        <v>48.8</v>
      </c>
      <c r="G40" s="4">
        <f t="shared" ref="G40:G48" si="15">ROUND(D40,0)</f>
        <v>19</v>
      </c>
      <c r="H40" s="4">
        <f t="shared" ref="H40:H48" si="16">ROUND(F40,0)</f>
        <v>49</v>
      </c>
      <c r="J40" s="16" t="s">
        <v>168</v>
      </c>
      <c r="K40" s="9" t="str">
        <f>CONCATENATE(G40,"% (",C40,")")</f>
        <v>19% (22)</v>
      </c>
      <c r="L40" s="9" t="str">
        <f>CONCATENATE(H40,"% (",E40,")")</f>
        <v>49% (59)</v>
      </c>
    </row>
    <row r="41" spans="1:12" x14ac:dyDescent="0.25">
      <c r="A41" t="s">
        <v>34</v>
      </c>
      <c r="C41">
        <v>2</v>
      </c>
      <c r="D41" s="12">
        <v>1.7</v>
      </c>
      <c r="E41">
        <v>17</v>
      </c>
      <c r="F41" s="12">
        <v>14.1</v>
      </c>
      <c r="G41" s="4">
        <f t="shared" si="15"/>
        <v>2</v>
      </c>
      <c r="H41" s="4">
        <f t="shared" si="16"/>
        <v>14</v>
      </c>
      <c r="J41" s="16" t="s">
        <v>169</v>
      </c>
      <c r="K41" s="9" t="str">
        <f t="shared" ref="K41:K48" si="17">CONCATENATE(G41,"% (",C41,")")</f>
        <v>2% (2)</v>
      </c>
      <c r="L41" s="9" t="str">
        <f t="shared" ref="L41:L48" si="18">CONCATENATE(H41,"% (",E41,")")</f>
        <v>14% (17)</v>
      </c>
    </row>
    <row r="42" spans="1:12" x14ac:dyDescent="0.25">
      <c r="A42" t="s">
        <v>35</v>
      </c>
      <c r="C42">
        <v>1</v>
      </c>
      <c r="D42" s="12">
        <v>0.8</v>
      </c>
      <c r="E42">
        <v>13</v>
      </c>
      <c r="F42" s="12">
        <v>10.7</v>
      </c>
      <c r="G42" s="4">
        <f t="shared" si="15"/>
        <v>1</v>
      </c>
      <c r="H42" s="4">
        <f t="shared" si="16"/>
        <v>11</v>
      </c>
      <c r="J42" s="16" t="s">
        <v>170</v>
      </c>
      <c r="K42" s="9" t="str">
        <f t="shared" si="17"/>
        <v>1% (1)</v>
      </c>
      <c r="L42" s="9" t="str">
        <f t="shared" si="18"/>
        <v>11% (13)</v>
      </c>
    </row>
    <row r="43" spans="1:12" x14ac:dyDescent="0.25">
      <c r="A43" t="s">
        <v>36</v>
      </c>
      <c r="C43">
        <v>0</v>
      </c>
      <c r="D43" s="12">
        <v>0</v>
      </c>
      <c r="E43">
        <v>22</v>
      </c>
      <c r="F43" s="12">
        <v>18.2</v>
      </c>
      <c r="G43" s="4">
        <f t="shared" si="15"/>
        <v>0</v>
      </c>
      <c r="H43" s="4">
        <f t="shared" si="16"/>
        <v>18</v>
      </c>
      <c r="J43" s="16" t="s">
        <v>171</v>
      </c>
      <c r="K43" s="9" t="str">
        <f t="shared" si="17"/>
        <v>0% (0)</v>
      </c>
      <c r="L43" s="9" t="str">
        <f t="shared" si="18"/>
        <v>18% (22)</v>
      </c>
    </row>
    <row r="44" spans="1:12" x14ac:dyDescent="0.25">
      <c r="A44" t="s">
        <v>37</v>
      </c>
      <c r="C44">
        <v>6</v>
      </c>
      <c r="D44" s="12">
        <v>5</v>
      </c>
      <c r="E44">
        <v>20</v>
      </c>
      <c r="F44" s="12">
        <v>16.5</v>
      </c>
      <c r="G44" s="4">
        <f t="shared" si="15"/>
        <v>5</v>
      </c>
      <c r="H44" s="4">
        <f t="shared" si="16"/>
        <v>17</v>
      </c>
      <c r="J44" s="16" t="s">
        <v>172</v>
      </c>
      <c r="K44" s="9" t="str">
        <f t="shared" si="17"/>
        <v>5% (6)</v>
      </c>
      <c r="L44" s="9" t="str">
        <f t="shared" si="18"/>
        <v>17% (20)</v>
      </c>
    </row>
    <row r="45" spans="1:12" x14ac:dyDescent="0.25">
      <c r="A45" t="s">
        <v>38</v>
      </c>
      <c r="C45">
        <v>4</v>
      </c>
      <c r="D45" s="12">
        <v>3.4</v>
      </c>
      <c r="E45">
        <v>13</v>
      </c>
      <c r="F45" s="12">
        <v>10.7</v>
      </c>
      <c r="G45" s="4">
        <f t="shared" si="15"/>
        <v>3</v>
      </c>
      <c r="H45" s="4">
        <f t="shared" si="16"/>
        <v>11</v>
      </c>
      <c r="J45" s="16" t="s">
        <v>175</v>
      </c>
      <c r="K45" s="9" t="str">
        <f t="shared" si="17"/>
        <v>3% (4)</v>
      </c>
      <c r="L45" s="9" t="str">
        <f t="shared" si="18"/>
        <v>11% (13)</v>
      </c>
    </row>
    <row r="46" spans="1:12" x14ac:dyDescent="0.25">
      <c r="A46" t="s">
        <v>39</v>
      </c>
      <c r="C46">
        <v>0</v>
      </c>
      <c r="D46" s="12">
        <v>0</v>
      </c>
      <c r="E46">
        <v>10</v>
      </c>
      <c r="F46" s="12">
        <v>8.3000000000000007</v>
      </c>
      <c r="G46" s="4">
        <f t="shared" si="15"/>
        <v>0</v>
      </c>
      <c r="H46" s="4">
        <f t="shared" si="16"/>
        <v>8</v>
      </c>
      <c r="J46" s="16" t="s">
        <v>173</v>
      </c>
      <c r="K46" s="9" t="str">
        <f t="shared" si="17"/>
        <v>0% (0)</v>
      </c>
      <c r="L46" s="9" t="str">
        <f t="shared" si="18"/>
        <v>8% (10)</v>
      </c>
    </row>
    <row r="47" spans="1:12" x14ac:dyDescent="0.25">
      <c r="A47" t="s">
        <v>40</v>
      </c>
      <c r="C47">
        <v>48</v>
      </c>
      <c r="D47" s="12">
        <v>40.299999999999997</v>
      </c>
      <c r="E47">
        <v>65</v>
      </c>
      <c r="F47" s="12">
        <v>53.7</v>
      </c>
      <c r="G47" s="4">
        <f t="shared" si="15"/>
        <v>40</v>
      </c>
      <c r="H47" s="4">
        <f t="shared" si="16"/>
        <v>54</v>
      </c>
      <c r="J47" s="16" t="s">
        <v>174</v>
      </c>
      <c r="K47" s="9" t="str">
        <f t="shared" si="17"/>
        <v>40% (48)</v>
      </c>
      <c r="L47" s="9" t="str">
        <f t="shared" si="18"/>
        <v>54% (65)</v>
      </c>
    </row>
    <row r="48" spans="1:12" x14ac:dyDescent="0.25">
      <c r="A48" t="s">
        <v>41</v>
      </c>
      <c r="C48">
        <v>48</v>
      </c>
      <c r="D48" s="12">
        <v>40.299999999999997</v>
      </c>
      <c r="E48">
        <v>13</v>
      </c>
      <c r="F48" s="12">
        <v>10.7</v>
      </c>
      <c r="G48" s="4">
        <f t="shared" si="15"/>
        <v>40</v>
      </c>
      <c r="H48" s="4">
        <f t="shared" si="16"/>
        <v>11</v>
      </c>
      <c r="J48" s="16" t="s">
        <v>177</v>
      </c>
      <c r="K48" s="9" t="str">
        <f t="shared" si="17"/>
        <v>40% (48)</v>
      </c>
      <c r="L48" s="9" t="str">
        <f t="shared" si="18"/>
        <v>11% (13)</v>
      </c>
    </row>
    <row r="49" spans="1:12" x14ac:dyDescent="0.25">
      <c r="A49" s="2" t="s">
        <v>110</v>
      </c>
      <c r="B49" s="2"/>
      <c r="J49" s="2" t="s">
        <v>180</v>
      </c>
    </row>
    <row r="50" spans="1:12" x14ac:dyDescent="0.25">
      <c r="A50" s="2"/>
      <c r="B50" s="2"/>
    </row>
    <row r="51" spans="1:12" x14ac:dyDescent="0.25">
      <c r="A51" s="2"/>
      <c r="B51" s="2"/>
      <c r="C51" t="s">
        <v>104</v>
      </c>
      <c r="E51" t="s">
        <v>105</v>
      </c>
      <c r="K51" s="8" t="s">
        <v>104</v>
      </c>
      <c r="L51" s="8" t="s">
        <v>105</v>
      </c>
    </row>
    <row r="52" spans="1:12" x14ac:dyDescent="0.25">
      <c r="A52" s="2"/>
      <c r="B52" s="2"/>
      <c r="C52" t="s">
        <v>106</v>
      </c>
      <c r="D52" s="12" t="s">
        <v>107</v>
      </c>
      <c r="E52" t="s">
        <v>106</v>
      </c>
      <c r="F52" s="12" t="s">
        <v>107</v>
      </c>
      <c r="J52" s="15" t="s">
        <v>181</v>
      </c>
      <c r="K52" s="11" t="s">
        <v>167</v>
      </c>
      <c r="L52" s="11" t="s">
        <v>167</v>
      </c>
    </row>
    <row r="53" spans="1:12" x14ac:dyDescent="0.25">
      <c r="A53" t="s">
        <v>42</v>
      </c>
      <c r="C53">
        <v>97</v>
      </c>
      <c r="D53" s="12">
        <v>81.5</v>
      </c>
      <c r="E53">
        <v>95</v>
      </c>
      <c r="F53" s="12">
        <v>78.5</v>
      </c>
      <c r="G53" s="4">
        <f>ROUND(D53,0)</f>
        <v>82</v>
      </c>
      <c r="H53" s="4">
        <f>ROUND(F53,0)</f>
        <v>79</v>
      </c>
      <c r="J53" s="16" t="s">
        <v>182</v>
      </c>
      <c r="K53" s="9" t="str">
        <f>CONCATENATE(G53,"% (",C53,")")</f>
        <v>82% (97)</v>
      </c>
      <c r="L53" s="9" t="str">
        <f>CONCATENATE(H53,"% (",E53,")")</f>
        <v>79% (95)</v>
      </c>
    </row>
    <row r="54" spans="1:12" x14ac:dyDescent="0.25">
      <c r="A54" t="s">
        <v>43</v>
      </c>
      <c r="C54">
        <v>74</v>
      </c>
      <c r="D54" s="12">
        <v>62.7</v>
      </c>
      <c r="E54">
        <v>59</v>
      </c>
      <c r="F54" s="12">
        <v>48.8</v>
      </c>
      <c r="G54" s="4">
        <f t="shared" ref="G54:G55" si="19">ROUND(D54,0)</f>
        <v>63</v>
      </c>
      <c r="H54" s="4">
        <f t="shared" ref="H54:H55" si="20">ROUND(F54,0)</f>
        <v>49</v>
      </c>
      <c r="J54" s="16" t="s">
        <v>183</v>
      </c>
      <c r="K54" s="9" t="str">
        <f t="shared" ref="K54" si="21">CONCATENATE(G54,"% (",C54,")")</f>
        <v>63% (74)</v>
      </c>
      <c r="L54" s="9" t="str">
        <f t="shared" ref="L54" si="22">CONCATENATE(H54,"% (",E54,")")</f>
        <v>49% (59)</v>
      </c>
    </row>
    <row r="55" spans="1:12" x14ac:dyDescent="0.25">
      <c r="A55" t="s">
        <v>44</v>
      </c>
      <c r="C55">
        <v>18</v>
      </c>
      <c r="D55" s="12">
        <v>17.3</v>
      </c>
      <c r="E55">
        <v>10</v>
      </c>
      <c r="F55" s="12">
        <v>8.4</v>
      </c>
      <c r="G55" s="4">
        <f t="shared" si="19"/>
        <v>17</v>
      </c>
      <c r="H55" s="4">
        <f t="shared" si="20"/>
        <v>8</v>
      </c>
      <c r="J55" s="15" t="s">
        <v>184</v>
      </c>
      <c r="K55" s="20" t="s">
        <v>185</v>
      </c>
      <c r="L55" s="20" t="s">
        <v>186</v>
      </c>
    </row>
    <row r="56" spans="1:12" x14ac:dyDescent="0.25">
      <c r="A56" t="s">
        <v>45</v>
      </c>
      <c r="C56">
        <v>83</v>
      </c>
      <c r="D56" s="12">
        <v>78.3</v>
      </c>
      <c r="E56">
        <v>65</v>
      </c>
      <c r="F56" s="12">
        <v>53.7</v>
      </c>
      <c r="G56" s="4">
        <f>ROUND(D56,0)</f>
        <v>78</v>
      </c>
      <c r="H56" s="4">
        <f>ROUND(F56,0)</f>
        <v>54</v>
      </c>
      <c r="J56" s="16" t="s">
        <v>187</v>
      </c>
      <c r="K56" s="9" t="str">
        <f>CONCATENATE(G61,"% (",C61,")")</f>
        <v>66% (79)</v>
      </c>
      <c r="L56" s="11" t="str">
        <f>CONCATENATE(H74,"% (",E74,")")</f>
        <v>79% (96)</v>
      </c>
    </row>
    <row r="57" spans="1:12" x14ac:dyDescent="0.25">
      <c r="A57" s="2" t="s">
        <v>178</v>
      </c>
      <c r="B57" s="2"/>
      <c r="J57" s="16" t="s">
        <v>188</v>
      </c>
      <c r="K57" s="9" t="str">
        <f t="shared" ref="K57:K64" si="23">CONCATENATE(G62,"% (",C62,")")</f>
        <v>15% (18)</v>
      </c>
      <c r="L57" s="11" t="str">
        <f t="shared" ref="L57:L64" si="24">CONCATENATE(H75,"% (",E75,")")</f>
        <v>46% (55)</v>
      </c>
    </row>
    <row r="58" spans="1:12" x14ac:dyDescent="0.25">
      <c r="A58" s="2"/>
      <c r="B58" s="2"/>
      <c r="J58" s="16" t="s">
        <v>189</v>
      </c>
      <c r="K58" s="9" t="str">
        <f t="shared" si="23"/>
        <v>47% (56)</v>
      </c>
      <c r="L58" s="11" t="str">
        <f t="shared" si="24"/>
        <v>58% (70)</v>
      </c>
    </row>
    <row r="59" spans="1:12" x14ac:dyDescent="0.25">
      <c r="A59" s="2"/>
      <c r="B59" s="2"/>
      <c r="C59" t="s">
        <v>104</v>
      </c>
      <c r="E59" t="s">
        <v>105</v>
      </c>
      <c r="J59" s="16" t="s">
        <v>190</v>
      </c>
      <c r="K59" s="9" t="str">
        <f t="shared" si="23"/>
        <v>69% (82)</v>
      </c>
      <c r="L59" s="11" t="str">
        <f t="shared" si="24"/>
        <v>60% (73)</v>
      </c>
    </row>
    <row r="60" spans="1:12" x14ac:dyDescent="0.25">
      <c r="A60" s="2"/>
      <c r="B60" s="2"/>
      <c r="C60" t="s">
        <v>106</v>
      </c>
      <c r="D60" s="12" t="s">
        <v>107</v>
      </c>
      <c r="E60" t="s">
        <v>106</v>
      </c>
      <c r="F60" s="12" t="s">
        <v>107</v>
      </c>
      <c r="J60" s="16" t="s">
        <v>191</v>
      </c>
      <c r="K60" s="9" t="str">
        <f t="shared" si="23"/>
        <v>0% (0)</v>
      </c>
      <c r="L60" s="11" t="str">
        <f t="shared" si="24"/>
        <v>24% (29)</v>
      </c>
    </row>
    <row r="61" spans="1:12" x14ac:dyDescent="0.25">
      <c r="A61" t="s">
        <v>46</v>
      </c>
      <c r="C61">
        <v>79</v>
      </c>
      <c r="D61" s="12">
        <v>66.400000000000006</v>
      </c>
      <c r="E61">
        <v>53</v>
      </c>
      <c r="F61" s="12">
        <v>43.8</v>
      </c>
      <c r="G61" s="4">
        <f t="shared" ref="G61:G69" si="25">ROUND(D61,0)</f>
        <v>66</v>
      </c>
      <c r="H61" s="4">
        <f t="shared" ref="H61:H69" si="26">ROUND(F61,0)</f>
        <v>44</v>
      </c>
      <c r="J61" s="16" t="s">
        <v>192</v>
      </c>
      <c r="K61" s="9" t="str">
        <f t="shared" si="23"/>
        <v>47% (56)</v>
      </c>
      <c r="L61" s="11" t="str">
        <f t="shared" si="24"/>
        <v>48% (58)</v>
      </c>
    </row>
    <row r="62" spans="1:12" x14ac:dyDescent="0.25">
      <c r="A62" t="s">
        <v>47</v>
      </c>
      <c r="C62">
        <v>18</v>
      </c>
      <c r="D62" s="12">
        <v>15.1</v>
      </c>
      <c r="E62">
        <v>7</v>
      </c>
      <c r="F62" s="12">
        <v>5.8</v>
      </c>
      <c r="G62" s="4">
        <f t="shared" si="25"/>
        <v>15</v>
      </c>
      <c r="H62" s="4">
        <f t="shared" si="26"/>
        <v>6</v>
      </c>
      <c r="J62" s="16" t="s">
        <v>193</v>
      </c>
      <c r="K62" s="9" t="str">
        <f t="shared" si="23"/>
        <v>0% (0)</v>
      </c>
      <c r="L62" s="11" t="str">
        <f t="shared" si="24"/>
        <v>5% (6)</v>
      </c>
    </row>
    <row r="63" spans="1:12" x14ac:dyDescent="0.25">
      <c r="A63" t="s">
        <v>48</v>
      </c>
      <c r="C63">
        <v>56</v>
      </c>
      <c r="D63" s="12">
        <v>47.1</v>
      </c>
      <c r="E63">
        <v>47</v>
      </c>
      <c r="F63" s="12">
        <v>38.799999999999997</v>
      </c>
      <c r="G63" s="4">
        <f t="shared" si="25"/>
        <v>47</v>
      </c>
      <c r="H63" s="4">
        <f t="shared" si="26"/>
        <v>39</v>
      </c>
      <c r="J63" s="16" t="s">
        <v>194</v>
      </c>
      <c r="K63" s="9" t="str">
        <f t="shared" si="23"/>
        <v>5% (6)</v>
      </c>
      <c r="L63" s="11" t="str">
        <f t="shared" si="24"/>
        <v>14% (17)</v>
      </c>
    </row>
    <row r="64" spans="1:12" x14ac:dyDescent="0.25">
      <c r="A64" t="s">
        <v>49</v>
      </c>
      <c r="C64">
        <v>82</v>
      </c>
      <c r="D64" s="12">
        <v>68.900000000000006</v>
      </c>
      <c r="E64">
        <v>30</v>
      </c>
      <c r="F64" s="12">
        <v>24.8</v>
      </c>
      <c r="G64" s="4">
        <f t="shared" si="25"/>
        <v>69</v>
      </c>
      <c r="H64" s="4">
        <f t="shared" si="26"/>
        <v>25</v>
      </c>
      <c r="J64" s="16" t="s">
        <v>195</v>
      </c>
      <c r="K64" s="9" t="str">
        <f t="shared" si="23"/>
        <v>10% (12)</v>
      </c>
      <c r="L64" s="11" t="str">
        <f t="shared" si="24"/>
        <v>12% (14)</v>
      </c>
    </row>
    <row r="65" spans="1:11" x14ac:dyDescent="0.25">
      <c r="A65" t="s">
        <v>50</v>
      </c>
      <c r="C65">
        <v>0</v>
      </c>
      <c r="D65" s="12">
        <v>0</v>
      </c>
      <c r="E65">
        <v>1</v>
      </c>
      <c r="F65" s="12">
        <v>0.8</v>
      </c>
      <c r="G65" s="4">
        <f t="shared" si="25"/>
        <v>0</v>
      </c>
      <c r="H65" s="4">
        <f t="shared" si="26"/>
        <v>1</v>
      </c>
      <c r="J65" s="2" t="s">
        <v>196</v>
      </c>
      <c r="K65" s="19"/>
    </row>
    <row r="66" spans="1:11" x14ac:dyDescent="0.25">
      <c r="A66" t="s">
        <v>51</v>
      </c>
      <c r="C66">
        <v>56</v>
      </c>
      <c r="D66" s="12">
        <v>47.1</v>
      </c>
      <c r="E66">
        <v>11</v>
      </c>
      <c r="F66" s="12">
        <v>9.1</v>
      </c>
      <c r="G66" s="4">
        <f t="shared" si="25"/>
        <v>47</v>
      </c>
      <c r="H66" s="4">
        <f t="shared" si="26"/>
        <v>9</v>
      </c>
    </row>
    <row r="67" spans="1:11" x14ac:dyDescent="0.25">
      <c r="A67" t="s">
        <v>52</v>
      </c>
      <c r="C67">
        <v>0</v>
      </c>
      <c r="D67" s="12">
        <v>0</v>
      </c>
      <c r="E67">
        <v>0</v>
      </c>
      <c r="F67" s="12">
        <v>0</v>
      </c>
      <c r="G67" s="4">
        <f t="shared" si="25"/>
        <v>0</v>
      </c>
      <c r="H67" s="4">
        <f t="shared" si="26"/>
        <v>0</v>
      </c>
    </row>
    <row r="68" spans="1:11" x14ac:dyDescent="0.25">
      <c r="A68" t="s">
        <v>53</v>
      </c>
      <c r="C68">
        <v>6</v>
      </c>
      <c r="D68" s="12">
        <v>5</v>
      </c>
      <c r="E68">
        <v>0</v>
      </c>
      <c r="F68" s="12">
        <v>0</v>
      </c>
      <c r="G68" s="4">
        <f t="shared" si="25"/>
        <v>5</v>
      </c>
      <c r="H68" s="4">
        <f t="shared" si="26"/>
        <v>0</v>
      </c>
    </row>
    <row r="69" spans="1:11" x14ac:dyDescent="0.25">
      <c r="A69" t="s">
        <v>54</v>
      </c>
      <c r="C69">
        <v>12</v>
      </c>
      <c r="D69" s="12">
        <v>10.1</v>
      </c>
      <c r="E69">
        <v>7</v>
      </c>
      <c r="F69" s="12">
        <v>5.8</v>
      </c>
      <c r="G69" s="4">
        <f t="shared" si="25"/>
        <v>10</v>
      </c>
      <c r="H69" s="4">
        <f t="shared" si="26"/>
        <v>6</v>
      </c>
    </row>
    <row r="70" spans="1:11" x14ac:dyDescent="0.25">
      <c r="A70" s="2" t="s">
        <v>112</v>
      </c>
      <c r="B70" s="2"/>
    </row>
    <row r="71" spans="1:11" x14ac:dyDescent="0.25">
      <c r="A71" s="2"/>
      <c r="B71" s="2"/>
    </row>
    <row r="72" spans="1:11" x14ac:dyDescent="0.25">
      <c r="A72" s="2"/>
      <c r="B72" s="2"/>
      <c r="C72" t="s">
        <v>104</v>
      </c>
      <c r="E72" t="s">
        <v>105</v>
      </c>
    </row>
    <row r="73" spans="1:11" x14ac:dyDescent="0.25">
      <c r="A73" s="2"/>
      <c r="B73" s="2"/>
      <c r="C73" t="s">
        <v>106</v>
      </c>
      <c r="D73" s="12" t="s">
        <v>107</v>
      </c>
      <c r="E73" t="s">
        <v>106</v>
      </c>
      <c r="F73" s="12" t="s">
        <v>107</v>
      </c>
    </row>
    <row r="74" spans="1:11" x14ac:dyDescent="0.25">
      <c r="A74" t="s">
        <v>55</v>
      </c>
      <c r="C74">
        <v>98</v>
      </c>
      <c r="D74" s="12">
        <v>82.3</v>
      </c>
      <c r="E74">
        <v>96</v>
      </c>
      <c r="F74" s="12">
        <v>79.3</v>
      </c>
      <c r="G74" s="4">
        <f t="shared" ref="G74:G82" si="27">ROUND(D74,0)</f>
        <v>82</v>
      </c>
      <c r="H74" s="4">
        <f t="shared" ref="H74:H82" si="28">ROUND(F74,0)</f>
        <v>79</v>
      </c>
    </row>
    <row r="75" spans="1:11" x14ac:dyDescent="0.25">
      <c r="A75" t="s">
        <v>56</v>
      </c>
      <c r="C75">
        <v>59</v>
      </c>
      <c r="D75" s="12">
        <v>49.6</v>
      </c>
      <c r="E75">
        <v>55</v>
      </c>
      <c r="F75" s="12">
        <v>45.5</v>
      </c>
      <c r="G75" s="4">
        <f t="shared" si="27"/>
        <v>50</v>
      </c>
      <c r="H75" s="4">
        <f t="shared" si="28"/>
        <v>46</v>
      </c>
    </row>
    <row r="76" spans="1:11" x14ac:dyDescent="0.25">
      <c r="A76" t="s">
        <v>57</v>
      </c>
      <c r="C76">
        <v>53</v>
      </c>
      <c r="D76" s="12">
        <v>44.5</v>
      </c>
      <c r="E76">
        <v>70</v>
      </c>
      <c r="F76" s="12">
        <v>57.9</v>
      </c>
      <c r="G76" s="4">
        <f t="shared" si="27"/>
        <v>45</v>
      </c>
      <c r="H76" s="4">
        <f t="shared" si="28"/>
        <v>58</v>
      </c>
    </row>
    <row r="77" spans="1:11" x14ac:dyDescent="0.25">
      <c r="A77" t="s">
        <v>58</v>
      </c>
      <c r="C77">
        <v>99</v>
      </c>
      <c r="D77" s="12">
        <v>83.2</v>
      </c>
      <c r="E77">
        <v>73</v>
      </c>
      <c r="F77" s="12">
        <v>60.3</v>
      </c>
      <c r="G77" s="4">
        <f t="shared" si="27"/>
        <v>83</v>
      </c>
      <c r="H77" s="4">
        <f t="shared" si="28"/>
        <v>60</v>
      </c>
    </row>
    <row r="78" spans="1:11" x14ac:dyDescent="0.25">
      <c r="A78" t="s">
        <v>59</v>
      </c>
      <c r="C78">
        <v>10</v>
      </c>
      <c r="D78" s="12">
        <v>8.4</v>
      </c>
      <c r="E78">
        <v>29</v>
      </c>
      <c r="F78" s="12">
        <v>24</v>
      </c>
      <c r="G78" s="4">
        <f t="shared" si="27"/>
        <v>8</v>
      </c>
      <c r="H78" s="4">
        <f t="shared" si="28"/>
        <v>24</v>
      </c>
    </row>
    <row r="79" spans="1:11" x14ac:dyDescent="0.25">
      <c r="A79" t="s">
        <v>60</v>
      </c>
      <c r="C79">
        <v>79</v>
      </c>
      <c r="D79" s="12">
        <v>66.400000000000006</v>
      </c>
      <c r="E79">
        <v>58</v>
      </c>
      <c r="F79" s="12">
        <v>47.9</v>
      </c>
      <c r="G79" s="4">
        <f t="shared" si="27"/>
        <v>66</v>
      </c>
      <c r="H79" s="4">
        <f t="shared" si="28"/>
        <v>48</v>
      </c>
    </row>
    <row r="80" spans="1:11" x14ac:dyDescent="0.25">
      <c r="A80" t="s">
        <v>61</v>
      </c>
      <c r="C80">
        <v>0</v>
      </c>
      <c r="D80" s="12">
        <v>0</v>
      </c>
      <c r="E80">
        <v>6</v>
      </c>
      <c r="F80" s="12">
        <v>5</v>
      </c>
      <c r="G80" s="4">
        <f t="shared" si="27"/>
        <v>0</v>
      </c>
      <c r="H80" s="4">
        <f t="shared" si="28"/>
        <v>5</v>
      </c>
    </row>
    <row r="81" spans="1:12" x14ac:dyDescent="0.25">
      <c r="A81" t="s">
        <v>62</v>
      </c>
      <c r="C81">
        <v>7</v>
      </c>
      <c r="D81" s="12">
        <v>5.9</v>
      </c>
      <c r="E81">
        <v>17</v>
      </c>
      <c r="F81" s="12">
        <v>14.1</v>
      </c>
      <c r="G81" s="4">
        <f t="shared" si="27"/>
        <v>6</v>
      </c>
      <c r="H81" s="4">
        <f t="shared" si="28"/>
        <v>14</v>
      </c>
    </row>
    <row r="82" spans="1:12" x14ac:dyDescent="0.25">
      <c r="A82" t="s">
        <v>63</v>
      </c>
      <c r="C82">
        <v>16</v>
      </c>
      <c r="D82" s="12">
        <v>13.4</v>
      </c>
      <c r="E82">
        <v>14</v>
      </c>
      <c r="F82" s="12">
        <v>11.6</v>
      </c>
      <c r="G82" s="4">
        <f t="shared" si="27"/>
        <v>13</v>
      </c>
      <c r="H82" s="4">
        <f t="shared" si="28"/>
        <v>12</v>
      </c>
    </row>
    <row r="83" spans="1:12" x14ac:dyDescent="0.25">
      <c r="A83" s="2" t="s">
        <v>113</v>
      </c>
      <c r="B83" s="2"/>
    </row>
    <row r="84" spans="1:12" x14ac:dyDescent="0.25">
      <c r="A84" s="2"/>
      <c r="B84" s="2"/>
    </row>
    <row r="85" spans="1:12" x14ac:dyDescent="0.25">
      <c r="A85" s="2"/>
      <c r="B85" s="2"/>
      <c r="C85" t="s">
        <v>104</v>
      </c>
      <c r="E85" t="s">
        <v>105</v>
      </c>
      <c r="K85" s="8" t="s">
        <v>104</v>
      </c>
      <c r="L85" s="8" t="s">
        <v>105</v>
      </c>
    </row>
    <row r="86" spans="1:12" x14ac:dyDescent="0.25">
      <c r="A86" s="2"/>
      <c r="B86" s="2"/>
      <c r="C86" t="s">
        <v>106</v>
      </c>
      <c r="D86" s="12" t="s">
        <v>107</v>
      </c>
      <c r="E86" t="s">
        <v>106</v>
      </c>
      <c r="F86" s="12" t="s">
        <v>107</v>
      </c>
      <c r="J86" s="15" t="s">
        <v>197</v>
      </c>
      <c r="K86" s="11" t="s">
        <v>167</v>
      </c>
      <c r="L86" s="11" t="s">
        <v>167</v>
      </c>
    </row>
    <row r="87" spans="1:12" x14ac:dyDescent="0.25">
      <c r="A87" t="s">
        <v>64</v>
      </c>
      <c r="C87">
        <v>20</v>
      </c>
      <c r="D87" s="12">
        <v>16.8</v>
      </c>
      <c r="E87">
        <v>23</v>
      </c>
      <c r="F87" s="12">
        <v>19</v>
      </c>
      <c r="G87" s="4">
        <f t="shared" ref="G87:G92" si="29">ROUND(D87,0)</f>
        <v>17</v>
      </c>
      <c r="H87" s="4">
        <f t="shared" ref="H87:H92" si="30">ROUND(F87,0)</f>
        <v>19</v>
      </c>
      <c r="J87" s="16" t="s">
        <v>198</v>
      </c>
      <c r="K87" s="9" t="str">
        <f>CONCATENATE(G87,"% (",C87,")")</f>
        <v>17% (20)</v>
      </c>
      <c r="L87" s="9" t="str">
        <f>CONCATENATE(H87,"% (",E87,")")</f>
        <v>19% (23)</v>
      </c>
    </row>
    <row r="88" spans="1:12" x14ac:dyDescent="0.25">
      <c r="A88" t="s">
        <v>65</v>
      </c>
      <c r="C88">
        <v>59</v>
      </c>
      <c r="D88" s="12">
        <v>49.6</v>
      </c>
      <c r="E88">
        <v>38</v>
      </c>
      <c r="F88" s="12">
        <v>31.4</v>
      </c>
      <c r="G88" s="4">
        <f t="shared" si="29"/>
        <v>50</v>
      </c>
      <c r="H88" s="4">
        <f t="shared" si="30"/>
        <v>31</v>
      </c>
      <c r="J88" s="16" t="s">
        <v>199</v>
      </c>
      <c r="K88" s="9" t="str">
        <f t="shared" ref="K88:K92" si="31">CONCATENATE(G88,"% (",C88,")")</f>
        <v>50% (59)</v>
      </c>
      <c r="L88" s="9" t="str">
        <f t="shared" ref="L88:L92" si="32">CONCATENATE(H88,"% (",E88,")")</f>
        <v>31% (38)</v>
      </c>
    </row>
    <row r="89" spans="1:12" x14ac:dyDescent="0.25">
      <c r="A89" t="s">
        <v>66</v>
      </c>
      <c r="C89">
        <v>9</v>
      </c>
      <c r="D89" s="12">
        <v>7.6</v>
      </c>
      <c r="E89">
        <v>24</v>
      </c>
      <c r="F89" s="12">
        <v>19.8</v>
      </c>
      <c r="G89" s="4">
        <f t="shared" si="29"/>
        <v>8</v>
      </c>
      <c r="H89" s="4">
        <f t="shared" si="30"/>
        <v>20</v>
      </c>
      <c r="J89" s="16" t="s">
        <v>200</v>
      </c>
      <c r="K89" s="9" t="str">
        <f t="shared" si="31"/>
        <v>8% (9)</v>
      </c>
      <c r="L89" s="9" t="str">
        <f t="shared" si="32"/>
        <v>20% (24)</v>
      </c>
    </row>
    <row r="90" spans="1:12" x14ac:dyDescent="0.25">
      <c r="A90" t="s">
        <v>67</v>
      </c>
      <c r="C90">
        <v>6</v>
      </c>
      <c r="D90" s="12">
        <v>5</v>
      </c>
      <c r="E90">
        <v>39</v>
      </c>
      <c r="F90" s="12">
        <v>32.200000000000003</v>
      </c>
      <c r="G90" s="4">
        <f t="shared" si="29"/>
        <v>5</v>
      </c>
      <c r="H90" s="4">
        <f t="shared" si="30"/>
        <v>32</v>
      </c>
      <c r="J90" s="16" t="s">
        <v>201</v>
      </c>
      <c r="K90" s="9" t="str">
        <f t="shared" si="31"/>
        <v>5% (6)</v>
      </c>
      <c r="L90" s="9" t="str">
        <f t="shared" si="32"/>
        <v>32% (39)</v>
      </c>
    </row>
    <row r="91" spans="1:12" x14ac:dyDescent="0.25">
      <c r="A91" t="s">
        <v>68</v>
      </c>
      <c r="C91">
        <v>5</v>
      </c>
      <c r="D91" s="12">
        <v>4.2</v>
      </c>
      <c r="E91">
        <v>3</v>
      </c>
      <c r="F91" s="12">
        <v>2.5</v>
      </c>
      <c r="G91" s="4">
        <f t="shared" si="29"/>
        <v>4</v>
      </c>
      <c r="H91" s="4">
        <f t="shared" si="30"/>
        <v>3</v>
      </c>
      <c r="J91" s="16" t="s">
        <v>202</v>
      </c>
      <c r="K91" s="9" t="str">
        <f t="shared" si="31"/>
        <v>4% (5)</v>
      </c>
      <c r="L91" s="9" t="str">
        <f t="shared" si="32"/>
        <v>3% (3)</v>
      </c>
    </row>
    <row r="92" spans="1:12" x14ac:dyDescent="0.25">
      <c r="A92" t="s">
        <v>69</v>
      </c>
      <c r="C92">
        <v>3</v>
      </c>
      <c r="D92" s="12">
        <v>2.5</v>
      </c>
      <c r="E92">
        <v>10</v>
      </c>
      <c r="F92" s="12">
        <v>8.3000000000000007</v>
      </c>
      <c r="G92" s="4">
        <f t="shared" si="29"/>
        <v>3</v>
      </c>
      <c r="H92" s="4">
        <f t="shared" si="30"/>
        <v>8</v>
      </c>
      <c r="J92" s="16" t="s">
        <v>203</v>
      </c>
      <c r="K92" s="9" t="str">
        <f t="shared" si="31"/>
        <v>3% (3)</v>
      </c>
      <c r="L92" s="9" t="str">
        <f t="shared" si="32"/>
        <v>8% (10)</v>
      </c>
    </row>
    <row r="93" spans="1:12" x14ac:dyDescent="0.25">
      <c r="A93" s="2" t="s">
        <v>114</v>
      </c>
      <c r="B93" s="2"/>
      <c r="J93" s="2" t="s">
        <v>114</v>
      </c>
    </row>
    <row r="94" spans="1:12" x14ac:dyDescent="0.25">
      <c r="A94" s="2"/>
      <c r="B94" s="2"/>
    </row>
    <row r="95" spans="1:12" x14ac:dyDescent="0.25">
      <c r="A95" s="2"/>
      <c r="B95" s="2"/>
      <c r="C95" t="s">
        <v>104</v>
      </c>
      <c r="E95" t="s">
        <v>105</v>
      </c>
    </row>
    <row r="96" spans="1:12" x14ac:dyDescent="0.25">
      <c r="A96" s="2"/>
      <c r="B96" s="2"/>
      <c r="C96" t="s">
        <v>106</v>
      </c>
      <c r="D96" s="12" t="s">
        <v>107</v>
      </c>
      <c r="E96" t="s">
        <v>106</v>
      </c>
      <c r="F96" s="12" t="s">
        <v>107</v>
      </c>
    </row>
    <row r="97" spans="1:14" x14ac:dyDescent="0.25">
      <c r="A97" t="s">
        <v>70</v>
      </c>
      <c r="C97">
        <v>68</v>
      </c>
      <c r="D97" s="12">
        <v>57.1</v>
      </c>
      <c r="E97">
        <v>21</v>
      </c>
      <c r="F97" s="12">
        <v>17.399999999999999</v>
      </c>
      <c r="G97" s="4">
        <f t="shared" ref="G97:G105" si="33">ROUND(D97,0)</f>
        <v>57</v>
      </c>
      <c r="H97" s="4">
        <f t="shared" ref="H97:H105" si="34">ROUND(F97,0)</f>
        <v>17</v>
      </c>
    </row>
    <row r="98" spans="1:14" x14ac:dyDescent="0.25">
      <c r="A98" t="s">
        <v>71</v>
      </c>
      <c r="C98">
        <v>33</v>
      </c>
      <c r="D98" s="12">
        <v>27.7</v>
      </c>
      <c r="E98">
        <v>35</v>
      </c>
      <c r="F98" s="12">
        <v>28.9</v>
      </c>
      <c r="G98" s="4">
        <f t="shared" si="33"/>
        <v>28</v>
      </c>
      <c r="H98" s="4">
        <f t="shared" si="34"/>
        <v>29</v>
      </c>
    </row>
    <row r="99" spans="1:14" x14ac:dyDescent="0.25">
      <c r="A99" t="s">
        <v>72</v>
      </c>
      <c r="C99">
        <v>17</v>
      </c>
      <c r="D99" s="12">
        <v>14.3</v>
      </c>
      <c r="E99">
        <v>32</v>
      </c>
      <c r="F99" s="12">
        <v>26.4</v>
      </c>
      <c r="G99" s="4">
        <f t="shared" si="33"/>
        <v>14</v>
      </c>
      <c r="H99" s="4">
        <f t="shared" si="34"/>
        <v>26</v>
      </c>
    </row>
    <row r="100" spans="1:14" x14ac:dyDescent="0.25">
      <c r="A100" t="s">
        <v>73</v>
      </c>
      <c r="C100">
        <v>6</v>
      </c>
      <c r="D100" s="12">
        <v>5</v>
      </c>
      <c r="E100">
        <v>16</v>
      </c>
      <c r="F100" s="12">
        <v>13.2</v>
      </c>
      <c r="G100" s="4">
        <f t="shared" si="33"/>
        <v>5</v>
      </c>
      <c r="H100" s="4">
        <f t="shared" si="34"/>
        <v>13</v>
      </c>
    </row>
    <row r="101" spans="1:14" x14ac:dyDescent="0.25">
      <c r="A101" t="s">
        <v>74</v>
      </c>
      <c r="C101">
        <v>43</v>
      </c>
      <c r="D101" s="12">
        <v>36.1</v>
      </c>
      <c r="E101">
        <v>58</v>
      </c>
      <c r="F101" s="12">
        <v>47.9</v>
      </c>
      <c r="G101" s="4">
        <f t="shared" si="33"/>
        <v>36</v>
      </c>
      <c r="H101" s="4">
        <f t="shared" si="34"/>
        <v>48</v>
      </c>
    </row>
    <row r="102" spans="1:14" x14ac:dyDescent="0.25">
      <c r="A102" t="s">
        <v>76</v>
      </c>
      <c r="C102">
        <v>55</v>
      </c>
      <c r="D102" s="12">
        <v>46.2</v>
      </c>
      <c r="E102">
        <v>46</v>
      </c>
      <c r="F102" s="12">
        <v>38</v>
      </c>
      <c r="G102" s="4">
        <f>ROUND(D102,0)</f>
        <v>46</v>
      </c>
      <c r="H102" s="4">
        <f>ROUND(F102,0)</f>
        <v>38</v>
      </c>
    </row>
    <row r="103" spans="1:14" x14ac:dyDescent="0.25">
      <c r="A103" t="s">
        <v>75</v>
      </c>
      <c r="C103">
        <v>39</v>
      </c>
      <c r="D103" s="12">
        <v>32.799999999999997</v>
      </c>
      <c r="E103">
        <v>42</v>
      </c>
      <c r="F103" s="12">
        <v>34.700000000000003</v>
      </c>
      <c r="G103" s="4">
        <f>ROUND(D103,0)</f>
        <v>33</v>
      </c>
      <c r="H103" s="4">
        <f>ROUND(F103,0)</f>
        <v>35</v>
      </c>
    </row>
    <row r="104" spans="1:14" x14ac:dyDescent="0.25">
      <c r="A104" t="s">
        <v>77</v>
      </c>
      <c r="C104">
        <v>15</v>
      </c>
      <c r="D104" s="12">
        <v>12.6</v>
      </c>
      <c r="E104">
        <v>15</v>
      </c>
      <c r="F104" s="12">
        <v>12.4</v>
      </c>
      <c r="G104" s="4">
        <f t="shared" si="33"/>
        <v>13</v>
      </c>
      <c r="H104" s="4">
        <f t="shared" si="34"/>
        <v>12</v>
      </c>
    </row>
    <row r="105" spans="1:14" x14ac:dyDescent="0.25">
      <c r="A105" t="s">
        <v>78</v>
      </c>
      <c r="C105">
        <v>9</v>
      </c>
      <c r="D105" s="12">
        <v>7.6</v>
      </c>
      <c r="E105">
        <v>3</v>
      </c>
      <c r="F105" s="12">
        <v>2.5</v>
      </c>
      <c r="G105" s="4">
        <f t="shared" si="33"/>
        <v>8</v>
      </c>
      <c r="H105" s="4">
        <f t="shared" si="34"/>
        <v>3</v>
      </c>
    </row>
    <row r="106" spans="1:14" x14ac:dyDescent="0.25">
      <c r="A106" s="2" t="s">
        <v>115</v>
      </c>
      <c r="B106" s="2"/>
      <c r="K106" s="8" t="s">
        <v>104</v>
      </c>
      <c r="L106" s="8" t="s">
        <v>105</v>
      </c>
      <c r="N106" s="12"/>
    </row>
    <row r="107" spans="1:14" x14ac:dyDescent="0.25">
      <c r="A107" s="2"/>
      <c r="B107" s="2"/>
      <c r="J107" s="16" t="s">
        <v>214</v>
      </c>
      <c r="K107" s="11" t="s">
        <v>167</v>
      </c>
      <c r="L107" s="11" t="s">
        <v>167</v>
      </c>
      <c r="N107" s="12"/>
    </row>
    <row r="108" spans="1:14" x14ac:dyDescent="0.25">
      <c r="A108" s="2"/>
      <c r="B108" s="2"/>
      <c r="C108" t="s">
        <v>104</v>
      </c>
      <c r="E108" t="s">
        <v>105</v>
      </c>
      <c r="J108" s="16" t="s">
        <v>204</v>
      </c>
      <c r="K108" s="9" t="str">
        <f>CONCATENATE(G55,"% (",C55,")")</f>
        <v>17% (18)</v>
      </c>
      <c r="L108" s="9" t="str">
        <f>CONCATENATE(H56,"% (",E56,")")</f>
        <v>54% (65)</v>
      </c>
    </row>
    <row r="109" spans="1:14" x14ac:dyDescent="0.25">
      <c r="A109" s="2"/>
      <c r="B109" s="2"/>
      <c r="C109" t="s">
        <v>106</v>
      </c>
      <c r="D109" s="12" t="s">
        <v>107</v>
      </c>
      <c r="E109" t="s">
        <v>106</v>
      </c>
      <c r="F109" s="12" t="s">
        <v>107</v>
      </c>
      <c r="J109" s="15" t="s">
        <v>205</v>
      </c>
      <c r="K109" s="11" t="s">
        <v>167</v>
      </c>
      <c r="L109" s="11" t="s">
        <v>167</v>
      </c>
    </row>
    <row r="110" spans="1:14" x14ac:dyDescent="0.25">
      <c r="A110" t="s">
        <v>79</v>
      </c>
      <c r="C110">
        <v>53</v>
      </c>
      <c r="D110" s="12">
        <v>44.5</v>
      </c>
      <c r="E110">
        <v>50</v>
      </c>
      <c r="F110" s="12">
        <v>41.3</v>
      </c>
      <c r="G110" s="4">
        <f t="shared" ref="G110:G117" si="35">ROUND(D110,0)</f>
        <v>45</v>
      </c>
      <c r="H110" s="4">
        <f t="shared" ref="H110:H117" si="36">ROUND(F110,0)</f>
        <v>41</v>
      </c>
      <c r="J110" s="16" t="s">
        <v>206</v>
      </c>
      <c r="K110" s="9" t="str">
        <f>CONCATENATE(G110,"% (",C110,")")</f>
        <v>45% (53)</v>
      </c>
      <c r="L110" s="9" t="str">
        <f>CONCATENATE(H97,"% (",E97,")")</f>
        <v>17% (21)</v>
      </c>
    </row>
    <row r="111" spans="1:14" x14ac:dyDescent="0.25">
      <c r="A111" t="s">
        <v>80</v>
      </c>
      <c r="C111">
        <v>18</v>
      </c>
      <c r="D111" s="12">
        <v>15.1</v>
      </c>
      <c r="E111">
        <v>20</v>
      </c>
      <c r="F111" s="12">
        <v>16.5</v>
      </c>
      <c r="G111" s="4">
        <f t="shared" si="35"/>
        <v>15</v>
      </c>
      <c r="H111" s="4">
        <f t="shared" si="36"/>
        <v>17</v>
      </c>
      <c r="J111" s="16" t="s">
        <v>207</v>
      </c>
      <c r="K111" s="9" t="str">
        <f t="shared" ref="K111:K117" si="37">CONCATENATE(G111,"% (",C111,")")</f>
        <v>15% (18)</v>
      </c>
      <c r="L111" s="9" t="str">
        <f t="shared" ref="L111:L116" si="38">CONCATENATE(H98,"% (",E98,")")</f>
        <v>29% (35)</v>
      </c>
    </row>
    <row r="112" spans="1:14" x14ac:dyDescent="0.25">
      <c r="A112" t="s">
        <v>81</v>
      </c>
      <c r="C112">
        <v>5</v>
      </c>
      <c r="D112" s="12">
        <v>4.2</v>
      </c>
      <c r="E112">
        <v>3</v>
      </c>
      <c r="F112" s="12">
        <v>2.5</v>
      </c>
      <c r="G112" s="4">
        <f t="shared" si="35"/>
        <v>4</v>
      </c>
      <c r="H112" s="4">
        <f t="shared" si="36"/>
        <v>3</v>
      </c>
      <c r="J112" s="16" t="s">
        <v>208</v>
      </c>
      <c r="K112" s="9" t="str">
        <f t="shared" si="37"/>
        <v>4% (5)</v>
      </c>
      <c r="L112" s="9" t="str">
        <f t="shared" si="38"/>
        <v>26% (32)</v>
      </c>
    </row>
    <row r="113" spans="1:12" x14ac:dyDescent="0.25">
      <c r="A113" t="s">
        <v>82</v>
      </c>
      <c r="C113">
        <v>7</v>
      </c>
      <c r="D113" s="12">
        <v>5.9</v>
      </c>
      <c r="E113">
        <v>11</v>
      </c>
      <c r="F113" s="12">
        <v>9.1</v>
      </c>
      <c r="G113" s="4">
        <f t="shared" si="35"/>
        <v>6</v>
      </c>
      <c r="H113" s="4">
        <f t="shared" si="36"/>
        <v>9</v>
      </c>
      <c r="J113" s="16" t="s">
        <v>209</v>
      </c>
      <c r="K113" s="9" t="str">
        <f t="shared" si="37"/>
        <v>6% (7)</v>
      </c>
      <c r="L113" s="9" t="str">
        <f t="shared" si="38"/>
        <v>13% (16)</v>
      </c>
    </row>
    <row r="114" spans="1:12" x14ac:dyDescent="0.25">
      <c r="A114" t="s">
        <v>83</v>
      </c>
      <c r="C114">
        <v>53</v>
      </c>
      <c r="D114" s="12">
        <v>44.5</v>
      </c>
      <c r="E114">
        <v>53</v>
      </c>
      <c r="F114" s="12">
        <v>43.8</v>
      </c>
      <c r="G114" s="4">
        <f t="shared" si="35"/>
        <v>45</v>
      </c>
      <c r="H114" s="4">
        <f t="shared" si="36"/>
        <v>44</v>
      </c>
      <c r="J114" s="16" t="s">
        <v>210</v>
      </c>
      <c r="K114" s="9" t="str">
        <f t="shared" si="37"/>
        <v>45% (53)</v>
      </c>
      <c r="L114" s="9" t="str">
        <f t="shared" si="38"/>
        <v>48% (58)</v>
      </c>
    </row>
    <row r="115" spans="1:12" x14ac:dyDescent="0.25">
      <c r="A115" t="s">
        <v>84</v>
      </c>
      <c r="C115">
        <v>1</v>
      </c>
      <c r="D115" s="12">
        <v>0.8</v>
      </c>
      <c r="E115">
        <v>18</v>
      </c>
      <c r="F115" s="12">
        <v>14.9</v>
      </c>
      <c r="G115" s="4">
        <f t="shared" si="35"/>
        <v>1</v>
      </c>
      <c r="H115" s="4">
        <f t="shared" si="36"/>
        <v>15</v>
      </c>
      <c r="J115" s="16" t="s">
        <v>211</v>
      </c>
      <c r="K115" s="9" t="str">
        <f t="shared" si="37"/>
        <v>1% (1)</v>
      </c>
      <c r="L115" s="9" t="str">
        <f t="shared" si="38"/>
        <v>38% (46)</v>
      </c>
    </row>
    <row r="116" spans="1:12" x14ac:dyDescent="0.25">
      <c r="A116" t="s">
        <v>85</v>
      </c>
      <c r="C116">
        <v>72</v>
      </c>
      <c r="D116" s="12">
        <v>60.5</v>
      </c>
      <c r="E116">
        <v>58</v>
      </c>
      <c r="F116" s="12">
        <v>47.9</v>
      </c>
      <c r="G116" s="4">
        <f t="shared" si="35"/>
        <v>61</v>
      </c>
      <c r="H116" s="4">
        <f t="shared" si="36"/>
        <v>48</v>
      </c>
      <c r="J116" s="16" t="s">
        <v>212</v>
      </c>
      <c r="K116" s="9" t="str">
        <f t="shared" si="37"/>
        <v>61% (72)</v>
      </c>
      <c r="L116" s="9"/>
    </row>
    <row r="117" spans="1:12" x14ac:dyDescent="0.25">
      <c r="A117" t="s">
        <v>86</v>
      </c>
      <c r="C117">
        <v>12</v>
      </c>
      <c r="D117" s="12">
        <v>10.1</v>
      </c>
      <c r="E117">
        <v>1</v>
      </c>
      <c r="F117" s="12">
        <v>0.8</v>
      </c>
      <c r="G117" s="4">
        <f t="shared" si="35"/>
        <v>10</v>
      </c>
      <c r="H117" s="4">
        <f t="shared" si="36"/>
        <v>1</v>
      </c>
      <c r="J117" s="16" t="s">
        <v>215</v>
      </c>
      <c r="K117" s="9"/>
      <c r="L117" s="9" t="str">
        <f>CONCATENATE(H103,"% (",E103,")")</f>
        <v>35% (42)</v>
      </c>
    </row>
    <row r="118" spans="1:12" x14ac:dyDescent="0.25">
      <c r="A118" s="2" t="s">
        <v>116</v>
      </c>
      <c r="B118" s="2"/>
      <c r="J118" s="16" t="s">
        <v>213</v>
      </c>
      <c r="K118" s="9"/>
      <c r="L118" s="9" t="str">
        <f>CONCATENATE(H104,"% (",E104,")")</f>
        <v>12% (15)</v>
      </c>
    </row>
    <row r="119" spans="1:12" x14ac:dyDescent="0.25">
      <c r="A119" s="2"/>
      <c r="B119" s="2"/>
      <c r="J119" s="16" t="s">
        <v>177</v>
      </c>
      <c r="K119" s="9" t="str">
        <f>CONCATENATE(G117,"% (",C117,")")</f>
        <v>10% (12)</v>
      </c>
      <c r="L119" s="9" t="str">
        <f>CONCATENATE(H105,"% (",E105,")")</f>
        <v>3% (3)</v>
      </c>
    </row>
    <row r="120" spans="1:12" x14ac:dyDescent="0.25">
      <c r="J120" s="2" t="s">
        <v>224</v>
      </c>
    </row>
    <row r="125" spans="1:12" x14ac:dyDescent="0.25">
      <c r="A125" s="2"/>
      <c r="B125" s="2"/>
      <c r="C125" t="s">
        <v>104</v>
      </c>
      <c r="E125" t="s">
        <v>105</v>
      </c>
      <c r="K125" s="8" t="s">
        <v>104</v>
      </c>
      <c r="L125" s="8" t="s">
        <v>105</v>
      </c>
    </row>
    <row r="126" spans="1:12" x14ac:dyDescent="0.25">
      <c r="A126" s="2"/>
      <c r="B126" s="2"/>
      <c r="C126" t="s">
        <v>106</v>
      </c>
      <c r="D126" s="12" t="s">
        <v>107</v>
      </c>
      <c r="E126" t="s">
        <v>106</v>
      </c>
      <c r="F126" s="12" t="s">
        <v>107</v>
      </c>
      <c r="K126" s="11" t="s">
        <v>223</v>
      </c>
      <c r="L126" s="11" t="s">
        <v>223</v>
      </c>
    </row>
    <row r="127" spans="1:12" x14ac:dyDescent="0.25">
      <c r="A127" t="s">
        <v>87</v>
      </c>
      <c r="C127">
        <v>69</v>
      </c>
      <c r="D127" s="12">
        <v>58.5</v>
      </c>
      <c r="E127">
        <v>86</v>
      </c>
      <c r="F127" s="12">
        <v>71.099999999999994</v>
      </c>
      <c r="G127" s="4">
        <f>ROUND(D127,0)</f>
        <v>59</v>
      </c>
      <c r="H127" s="4">
        <f>ROUND(F127,0)</f>
        <v>71</v>
      </c>
      <c r="J127" s="16" t="s">
        <v>216</v>
      </c>
      <c r="K127" s="9" t="str">
        <f>CONCATENATE(G127,"% (",C127,")")</f>
        <v>59% (69)</v>
      </c>
      <c r="L127" s="9" t="str">
        <f>CONCATENATE(H127,"% (",E127,")")</f>
        <v>71% (86)</v>
      </c>
    </row>
    <row r="128" spans="1:12" x14ac:dyDescent="0.25">
      <c r="A128" t="s">
        <v>88</v>
      </c>
      <c r="C128">
        <v>69</v>
      </c>
      <c r="D128" s="12">
        <v>58</v>
      </c>
      <c r="E128">
        <v>80</v>
      </c>
      <c r="F128" s="12">
        <v>66.7</v>
      </c>
      <c r="G128" s="4">
        <f>ROUND(D128,0)</f>
        <v>58</v>
      </c>
      <c r="H128" s="4">
        <f>ROUND(F128,0)</f>
        <v>67</v>
      </c>
      <c r="J128" s="16" t="s">
        <v>217</v>
      </c>
      <c r="K128" s="9" t="str">
        <f t="shared" ref="K128:K133" si="39">CONCATENATE(G128,"% (",C128,")")</f>
        <v>58% (69)</v>
      </c>
      <c r="L128" s="9" t="str">
        <f t="shared" ref="L128:L133" si="40">CONCATENATE(H128,"% (",E128,")")</f>
        <v>67% (80)</v>
      </c>
    </row>
    <row r="129" spans="1:12" x14ac:dyDescent="0.25">
      <c r="A129" t="s">
        <v>89</v>
      </c>
      <c r="C129">
        <v>61</v>
      </c>
      <c r="D129" s="12">
        <v>51.3</v>
      </c>
      <c r="E129">
        <v>54</v>
      </c>
      <c r="F129" s="12">
        <v>45</v>
      </c>
      <c r="G129" s="4">
        <f>ROUND(D129,0)</f>
        <v>51</v>
      </c>
      <c r="H129" s="4">
        <f>ROUND(F129,0)</f>
        <v>45</v>
      </c>
      <c r="J129" s="16" t="s">
        <v>218</v>
      </c>
      <c r="K129" s="9" t="str">
        <f t="shared" si="39"/>
        <v>51% (61)</v>
      </c>
      <c r="L129" s="9" t="str">
        <f t="shared" si="40"/>
        <v>45% (54)</v>
      </c>
    </row>
    <row r="130" spans="1:12" x14ac:dyDescent="0.25">
      <c r="A130" t="s">
        <v>90</v>
      </c>
      <c r="C130">
        <v>48</v>
      </c>
      <c r="D130" s="12">
        <v>40.299999999999997</v>
      </c>
      <c r="E130">
        <v>40</v>
      </c>
      <c r="F130" s="12">
        <v>33.299999999999997</v>
      </c>
      <c r="G130" s="4">
        <f>ROUND(D130,0)</f>
        <v>40</v>
      </c>
      <c r="H130" s="4">
        <f>ROUND(F130,0)</f>
        <v>33</v>
      </c>
      <c r="J130" s="16" t="s">
        <v>219</v>
      </c>
      <c r="K130" s="9" t="str">
        <f t="shared" si="39"/>
        <v>40% (48)</v>
      </c>
      <c r="L130" s="9" t="str">
        <f t="shared" si="40"/>
        <v>33% (40)</v>
      </c>
    </row>
    <row r="131" spans="1:12" x14ac:dyDescent="0.25">
      <c r="A131" t="s">
        <v>91</v>
      </c>
      <c r="C131">
        <v>64</v>
      </c>
      <c r="D131" s="12">
        <v>53.8</v>
      </c>
      <c r="E131">
        <v>77</v>
      </c>
      <c r="F131" s="12">
        <v>63.6</v>
      </c>
      <c r="G131" s="4">
        <f>ROUND(D131,0)</f>
        <v>54</v>
      </c>
      <c r="H131" s="4">
        <f>ROUND(F131,0)</f>
        <v>64</v>
      </c>
      <c r="J131" s="16" t="s">
        <v>220</v>
      </c>
      <c r="K131" s="9" t="str">
        <f t="shared" si="39"/>
        <v>54% (64)</v>
      </c>
      <c r="L131" s="9" t="str">
        <f t="shared" si="40"/>
        <v>64% (77)</v>
      </c>
    </row>
    <row r="132" spans="1:12" x14ac:dyDescent="0.25">
      <c r="A132" t="s">
        <v>92</v>
      </c>
      <c r="C132">
        <v>46</v>
      </c>
      <c r="D132" s="12">
        <v>38.700000000000003</v>
      </c>
      <c r="E132">
        <v>63</v>
      </c>
      <c r="F132" s="12">
        <v>52.1</v>
      </c>
      <c r="G132" s="4">
        <f>ROUND(D132,0)</f>
        <v>39</v>
      </c>
      <c r="H132" s="4">
        <f>ROUND(F132,0)</f>
        <v>52</v>
      </c>
      <c r="J132" s="16" t="s">
        <v>221</v>
      </c>
      <c r="K132" s="9" t="str">
        <f t="shared" si="39"/>
        <v>39% (46)</v>
      </c>
      <c r="L132" s="9" t="str">
        <f t="shared" si="40"/>
        <v>52% (63)</v>
      </c>
    </row>
    <row r="133" spans="1:12" x14ac:dyDescent="0.25">
      <c r="A133" t="s">
        <v>93</v>
      </c>
      <c r="C133">
        <v>36</v>
      </c>
      <c r="D133" s="12">
        <v>30.2</v>
      </c>
      <c r="E133">
        <v>54</v>
      </c>
      <c r="F133" s="12">
        <v>44.6</v>
      </c>
      <c r="G133" s="4">
        <f>ROUND(D133,0)</f>
        <v>30</v>
      </c>
      <c r="H133" s="4">
        <f>ROUND(F133,0)</f>
        <v>45</v>
      </c>
      <c r="J133" s="16" t="s">
        <v>222</v>
      </c>
      <c r="K133" s="9" t="str">
        <f t="shared" si="39"/>
        <v>30% (36)</v>
      </c>
      <c r="L133" s="9" t="str">
        <f t="shared" si="40"/>
        <v>45% (54)</v>
      </c>
    </row>
    <row r="134" spans="1:12" x14ac:dyDescent="0.25">
      <c r="A134" s="2" t="s">
        <v>117</v>
      </c>
      <c r="B134" s="2"/>
    </row>
    <row r="135" spans="1:12" x14ac:dyDescent="0.25">
      <c r="A135" s="2"/>
      <c r="B135" s="2"/>
    </row>
    <row r="136" spans="1:12" x14ac:dyDescent="0.25">
      <c r="A136" s="2"/>
      <c r="B136" s="2"/>
      <c r="C136" t="s">
        <v>104</v>
      </c>
      <c r="E136" t="s">
        <v>105</v>
      </c>
      <c r="K136" s="8" t="s">
        <v>104</v>
      </c>
      <c r="L136" s="8" t="s">
        <v>105</v>
      </c>
    </row>
    <row r="137" spans="1:12" x14ac:dyDescent="0.25">
      <c r="A137" s="2"/>
      <c r="B137" s="2"/>
      <c r="C137" t="s">
        <v>106</v>
      </c>
      <c r="D137" s="12" t="s">
        <v>107</v>
      </c>
      <c r="E137" t="s">
        <v>106</v>
      </c>
      <c r="F137" s="12" t="s">
        <v>107</v>
      </c>
      <c r="J137" s="15" t="s">
        <v>225</v>
      </c>
      <c r="K137" s="11" t="s">
        <v>167</v>
      </c>
      <c r="L137" s="11" t="s">
        <v>167</v>
      </c>
    </row>
    <row r="138" spans="1:12" x14ac:dyDescent="0.25">
      <c r="A138" t="s">
        <v>94</v>
      </c>
      <c r="C138">
        <v>70</v>
      </c>
      <c r="D138" s="12">
        <v>58.8</v>
      </c>
      <c r="E138">
        <v>38</v>
      </c>
      <c r="F138" s="12">
        <v>31.4</v>
      </c>
      <c r="G138" s="4">
        <f>ROUND(D138,0)</f>
        <v>59</v>
      </c>
      <c r="H138" s="4">
        <f>ROUND(F138,0)</f>
        <v>31</v>
      </c>
      <c r="J138" s="16" t="s">
        <v>226</v>
      </c>
      <c r="K138" s="9" t="str">
        <f>CONCATENATE(G138,"% (",C138,")")</f>
        <v>59% (70)</v>
      </c>
      <c r="L138" s="9" t="str">
        <f>CONCATENATE(H138,"% (",E138,")")</f>
        <v>31% (38)</v>
      </c>
    </row>
    <row r="139" spans="1:12" x14ac:dyDescent="0.25">
      <c r="A139" t="s">
        <v>95</v>
      </c>
      <c r="C139">
        <v>35</v>
      </c>
      <c r="D139" s="12">
        <v>29.4</v>
      </c>
      <c r="E139">
        <v>56</v>
      </c>
      <c r="F139" s="12">
        <v>46.3</v>
      </c>
      <c r="G139" s="4">
        <f>ROUND(D139,0)</f>
        <v>29</v>
      </c>
      <c r="H139" s="4">
        <f>ROUND(F139,0)</f>
        <v>46</v>
      </c>
      <c r="J139" s="16" t="s">
        <v>227</v>
      </c>
      <c r="K139" s="9" t="str">
        <f t="shared" ref="K139:K147" si="41">CONCATENATE(G139,"% (",C139,")")</f>
        <v>29% (35)</v>
      </c>
      <c r="L139" s="9" t="str">
        <f t="shared" ref="L139:L147" si="42">CONCATENATE(H139,"% (",E139,")")</f>
        <v>46% (56)</v>
      </c>
    </row>
    <row r="140" spans="1:12" x14ac:dyDescent="0.25">
      <c r="A140" t="s">
        <v>96</v>
      </c>
      <c r="C140">
        <v>5</v>
      </c>
      <c r="D140" s="12">
        <v>4.2</v>
      </c>
      <c r="E140">
        <v>29</v>
      </c>
      <c r="F140" s="12">
        <v>24</v>
      </c>
      <c r="G140" s="4">
        <f>ROUND(D140,0)</f>
        <v>4</v>
      </c>
      <c r="H140" s="4">
        <f>ROUND(F140,0)</f>
        <v>24</v>
      </c>
      <c r="J140" s="16" t="s">
        <v>228</v>
      </c>
      <c r="K140" s="9" t="str">
        <f t="shared" si="41"/>
        <v>4% (5)</v>
      </c>
      <c r="L140" s="9" t="str">
        <f t="shared" si="42"/>
        <v>24% (29)</v>
      </c>
    </row>
    <row r="141" spans="1:12" x14ac:dyDescent="0.25">
      <c r="A141" t="s">
        <v>97</v>
      </c>
      <c r="C141">
        <v>4</v>
      </c>
      <c r="D141" s="12">
        <v>3.4</v>
      </c>
      <c r="E141">
        <v>0</v>
      </c>
      <c r="F141" s="12">
        <v>0</v>
      </c>
      <c r="G141" s="4">
        <f>ROUND(D141,0)</f>
        <v>3</v>
      </c>
      <c r="H141" s="4">
        <f>ROUND(F141,0)</f>
        <v>0</v>
      </c>
      <c r="J141" s="16" t="s">
        <v>229</v>
      </c>
      <c r="K141" s="9" t="str">
        <f t="shared" si="41"/>
        <v>3% (4)</v>
      </c>
      <c r="L141" s="9" t="str">
        <f t="shared" si="42"/>
        <v>0% (0)</v>
      </c>
    </row>
    <row r="142" spans="1:12" x14ac:dyDescent="0.25">
      <c r="A142" t="s">
        <v>98</v>
      </c>
      <c r="C142">
        <v>28</v>
      </c>
      <c r="D142" s="12">
        <v>23.5</v>
      </c>
      <c r="E142">
        <v>7</v>
      </c>
      <c r="F142" s="12">
        <v>5.8</v>
      </c>
      <c r="G142" s="4">
        <f>ROUND(D142,0)</f>
        <v>24</v>
      </c>
      <c r="H142" s="4">
        <f>ROUND(F142,0)</f>
        <v>6</v>
      </c>
      <c r="J142" s="16" t="s">
        <v>230</v>
      </c>
      <c r="K142" s="9" t="str">
        <f t="shared" si="41"/>
        <v>24% (28)</v>
      </c>
      <c r="L142" s="9" t="str">
        <f t="shared" si="42"/>
        <v>6% (7)</v>
      </c>
    </row>
    <row r="143" spans="1:12" x14ac:dyDescent="0.25">
      <c r="A143" t="s">
        <v>99</v>
      </c>
      <c r="C143">
        <v>3</v>
      </c>
      <c r="D143" s="12">
        <v>2.5</v>
      </c>
      <c r="E143">
        <v>35</v>
      </c>
      <c r="F143" s="12">
        <v>28.9</v>
      </c>
      <c r="G143" s="4">
        <f>ROUND(D143,0)</f>
        <v>3</v>
      </c>
      <c r="H143" s="4">
        <f>ROUND(F143,0)</f>
        <v>29</v>
      </c>
      <c r="J143" s="16" t="s">
        <v>231</v>
      </c>
      <c r="K143" s="9" t="str">
        <f t="shared" si="41"/>
        <v>3% (3)</v>
      </c>
      <c r="L143" s="9" t="str">
        <f t="shared" si="42"/>
        <v>29% (35)</v>
      </c>
    </row>
    <row r="144" spans="1:12" x14ac:dyDescent="0.25">
      <c r="A144" t="s">
        <v>100</v>
      </c>
      <c r="C144">
        <v>11</v>
      </c>
      <c r="D144" s="12">
        <v>9.1999999999999993</v>
      </c>
      <c r="E144">
        <v>1</v>
      </c>
      <c r="F144" s="12">
        <v>0.8</v>
      </c>
      <c r="G144" s="4">
        <f>ROUND(D144,0)</f>
        <v>9</v>
      </c>
      <c r="H144" s="4">
        <f>ROUND(F144,0)</f>
        <v>1</v>
      </c>
      <c r="J144" s="16" t="s">
        <v>232</v>
      </c>
      <c r="K144" s="9" t="str">
        <f t="shared" si="41"/>
        <v>9% (11)</v>
      </c>
      <c r="L144" s="9" t="str">
        <f t="shared" si="42"/>
        <v>1% (1)</v>
      </c>
    </row>
    <row r="145" spans="1:21" x14ac:dyDescent="0.25">
      <c r="A145" t="s">
        <v>101</v>
      </c>
      <c r="C145">
        <v>2</v>
      </c>
      <c r="D145" s="12">
        <v>1.7</v>
      </c>
      <c r="E145">
        <v>17</v>
      </c>
      <c r="F145" s="12">
        <v>14.2</v>
      </c>
      <c r="G145" s="4">
        <f>ROUND(D145,0)</f>
        <v>2</v>
      </c>
      <c r="H145" s="4">
        <f>ROUND(F145,0)</f>
        <v>14</v>
      </c>
      <c r="J145" s="16" t="s">
        <v>233</v>
      </c>
      <c r="K145" s="9" t="str">
        <f t="shared" si="41"/>
        <v>2% (2)</v>
      </c>
      <c r="L145" s="9" t="str">
        <f t="shared" si="42"/>
        <v>14% (17)</v>
      </c>
    </row>
    <row r="146" spans="1:21" x14ac:dyDescent="0.25">
      <c r="A146" t="s">
        <v>102</v>
      </c>
      <c r="C146">
        <v>15</v>
      </c>
      <c r="D146" s="12">
        <v>12.6</v>
      </c>
      <c r="E146">
        <v>7</v>
      </c>
      <c r="F146" s="12">
        <v>5.8</v>
      </c>
      <c r="G146" s="4">
        <f>ROUND(D146,0)</f>
        <v>13</v>
      </c>
      <c r="H146" s="4">
        <f>ROUND(F146,0)</f>
        <v>6</v>
      </c>
      <c r="J146" s="16" t="s">
        <v>234</v>
      </c>
      <c r="K146" s="9" t="str">
        <f t="shared" si="41"/>
        <v>13% (15)</v>
      </c>
      <c r="L146" s="9" t="str">
        <f t="shared" si="42"/>
        <v>6% (7)</v>
      </c>
    </row>
    <row r="147" spans="1:21" x14ac:dyDescent="0.25">
      <c r="A147" t="s">
        <v>103</v>
      </c>
      <c r="C147">
        <v>8</v>
      </c>
      <c r="D147" s="12">
        <v>6.7</v>
      </c>
      <c r="E147">
        <v>17</v>
      </c>
      <c r="F147" s="12">
        <v>14.1</v>
      </c>
      <c r="G147" s="4">
        <f>ROUND(D147,0)</f>
        <v>7</v>
      </c>
      <c r="H147" s="4">
        <f>ROUND(F147,0)</f>
        <v>14</v>
      </c>
      <c r="J147" s="16" t="s">
        <v>235</v>
      </c>
      <c r="K147" s="9" t="str">
        <f t="shared" si="41"/>
        <v>7% (8)</v>
      </c>
      <c r="L147" s="9" t="str">
        <f t="shared" si="42"/>
        <v>14% (17)</v>
      </c>
    </row>
    <row r="148" spans="1:21" x14ac:dyDescent="0.25">
      <c r="A148" s="2" t="s">
        <v>118</v>
      </c>
      <c r="B148" s="2"/>
      <c r="J148" s="2" t="s">
        <v>118</v>
      </c>
    </row>
    <row r="153" spans="1:21" x14ac:dyDescent="0.25">
      <c r="P153" s="2"/>
      <c r="Q153" s="2"/>
      <c r="R153" s="2"/>
      <c r="S153" s="2"/>
      <c r="T153" s="2"/>
      <c r="U153" s="2"/>
    </row>
    <row r="217" spans="16:21" x14ac:dyDescent="0.25">
      <c r="P217" s="2"/>
      <c r="Q217" s="2"/>
      <c r="R217" s="2"/>
      <c r="S217" s="2"/>
      <c r="T217" s="2"/>
      <c r="U217" s="2"/>
    </row>
    <row r="238" spans="16:21" x14ac:dyDescent="0.25">
      <c r="P238" s="2"/>
      <c r="Q238" s="2"/>
      <c r="R238" s="2"/>
      <c r="S238" s="2"/>
      <c r="T238" s="2"/>
      <c r="U238" s="2"/>
    </row>
    <row r="295" spans="16:21" x14ac:dyDescent="0.25">
      <c r="P295" s="2"/>
      <c r="Q295" s="2"/>
      <c r="R295" s="2"/>
      <c r="S295" s="2"/>
      <c r="T295" s="2"/>
      <c r="U295" s="2"/>
    </row>
    <row r="323" spans="16:21" x14ac:dyDescent="0.25">
      <c r="P323" s="2"/>
      <c r="Q323" s="2"/>
      <c r="R323" s="2"/>
      <c r="S323" s="2"/>
      <c r="T323" s="2"/>
      <c r="U323" s="2"/>
    </row>
    <row r="380" spans="16:21" x14ac:dyDescent="0.25">
      <c r="P380" s="2"/>
      <c r="Q380" s="2"/>
      <c r="R380" s="2"/>
      <c r="S380" s="2"/>
      <c r="T380" s="2"/>
      <c r="U380" s="2"/>
    </row>
    <row r="438" spans="16:21" x14ac:dyDescent="0.25">
      <c r="P438" s="2"/>
      <c r="Q438" s="2"/>
      <c r="R438" s="2"/>
      <c r="S438" s="2"/>
      <c r="T438" s="2"/>
      <c r="U438" s="2"/>
    </row>
    <row r="478" spans="16:21" x14ac:dyDescent="0.25">
      <c r="P478" s="2"/>
      <c r="Q478" s="2"/>
      <c r="R478" s="2"/>
      <c r="S478" s="2"/>
      <c r="T478" s="2"/>
      <c r="U478" s="2"/>
    </row>
    <row r="536" spans="16:21" x14ac:dyDescent="0.25">
      <c r="P536" s="2"/>
      <c r="Q536" s="2"/>
      <c r="R536" s="2"/>
      <c r="S536" s="2"/>
      <c r="T536" s="2"/>
      <c r="U536" s="2"/>
    </row>
    <row r="588" spans="16:21" x14ac:dyDescent="0.25">
      <c r="P588" s="2"/>
      <c r="Q588" s="2"/>
      <c r="R588" s="2"/>
      <c r="S588" s="2"/>
      <c r="T588" s="2"/>
      <c r="U588" s="2"/>
    </row>
    <row r="634" spans="16:21" x14ac:dyDescent="0.25">
      <c r="P634" s="2"/>
      <c r="Q634" s="2"/>
      <c r="R634" s="2"/>
      <c r="S634" s="2"/>
      <c r="T634" s="2"/>
      <c r="U634" s="2"/>
    </row>
    <row r="698" spans="16:21" x14ac:dyDescent="0.25">
      <c r="P698" s="2"/>
      <c r="Q698" s="2"/>
      <c r="R698" s="2"/>
      <c r="S698" s="2"/>
      <c r="T698" s="2"/>
      <c r="U698" s="2"/>
    </row>
  </sheetData>
  <mergeCells count="5">
    <mergeCell ref="B14:F14"/>
    <mergeCell ref="P14:U14"/>
    <mergeCell ref="K1:L1"/>
    <mergeCell ref="M1:N1"/>
    <mergeCell ref="J38:J39"/>
  </mergeCells>
  <pageMargins left="0.7" right="0.7" top="0.75" bottom="0.75" header="0.3" footer="0.3"/>
</worksheet>
</file>