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ocuments/Python3/book/plotting/EAS/"/>
    </mc:Choice>
  </mc:AlternateContent>
  <xr:revisionPtr revIDLastSave="0" documentId="13_ncr:1_{D2EFE7D6-62A7-314C-B6B3-2D982540A6FE}" xr6:coauthVersionLast="36" xr6:coauthVersionMax="36" xr10:uidLastSave="{00000000-0000-0000-0000-000000000000}"/>
  <bookViews>
    <workbookView xWindow="0" yWindow="480" windowWidth="25600" windowHeight="14220" xr2:uid="{00000000-000D-0000-FFFF-FFFF00000000}"/>
  </bookViews>
  <sheets>
    <sheet name="EAS" sheetId="1" r:id="rId1"/>
    <sheet name="TEST" sheetId="2" state="hidden" r:id="rId2"/>
    <sheet name="ADDS Pivot" sheetId="3" state="hidden" r:id="rId3"/>
    <sheet name="ADDS YE 6_30" sheetId="4" state="hidden" r:id="rId4"/>
    <sheet name="CY 15 Actual Paid" sheetId="5" state="hidden" r:id="rId5"/>
    <sheet name="Hiatus" sheetId="6" state="hidden" r:id="rId6"/>
  </sheets>
  <externalReferences>
    <externalReference r:id="rId7"/>
  </externalReferences>
  <definedNames>
    <definedName name="_xlnm._FilterDatabase" localSheetId="3" hidden="1">'ADDS YE 6_30'!$A$1:$K$1954</definedName>
    <definedName name="_xlnm._FilterDatabase" localSheetId="4" hidden="1">'CY 15 Actual Paid'!$A$1:$Q$180</definedName>
    <definedName name="_xlnm._FilterDatabase" localSheetId="1" hidden="1">TEST!$A$1:$C$118</definedName>
    <definedName name="Alaska" localSheetId="0">#REF!</definedName>
    <definedName name="Alaska">#REF!</definedName>
    <definedName name="_xlnm.Database" localSheetId="0">#REF!</definedName>
    <definedName name="_xlnm.Database">#REF!</definedName>
    <definedName name="_xlnm.Print_Area" localSheetId="0">EAS!$A$1:$N$146</definedName>
    <definedName name="_xlnm.Print_Titles" localSheetId="0">EAS!$1:$1,EAS!$A:$B</definedName>
    <definedName name="Recover">[1]Macro1!$A$1880</definedName>
    <definedName name="TableName">"Dummy"</definedName>
  </definedName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C210" i="1" l="1"/>
  <c r="C197" i="1"/>
  <c r="C184" i="1"/>
  <c r="C183" i="1"/>
  <c r="M33" i="6" l="1"/>
  <c r="M32" i="6"/>
  <c r="M31" i="6"/>
  <c r="M29" i="6"/>
  <c r="M28" i="6"/>
  <c r="M26" i="6"/>
  <c r="L26" i="6"/>
  <c r="F26" i="6"/>
  <c r="G26" i="6" s="1"/>
  <c r="H26" i="6" s="1"/>
  <c r="J26" i="6" s="1"/>
  <c r="C26" i="6"/>
  <c r="M25" i="6"/>
  <c r="L25" i="6"/>
  <c r="H25" i="6"/>
  <c r="J25" i="6" s="1"/>
  <c r="G25" i="6"/>
  <c r="F25" i="6"/>
  <c r="C25" i="6"/>
  <c r="L24" i="6"/>
  <c r="F24" i="6"/>
  <c r="G24" i="6" s="1"/>
  <c r="H24" i="6" s="1"/>
  <c r="J24" i="6" s="1"/>
  <c r="C24" i="6"/>
  <c r="M23" i="6"/>
  <c r="L23" i="6"/>
  <c r="F23" i="6"/>
  <c r="G23" i="6" s="1"/>
  <c r="H23" i="6" s="1"/>
  <c r="J23" i="6" s="1"/>
  <c r="C23" i="6"/>
  <c r="M22" i="6"/>
  <c r="G22" i="6"/>
  <c r="H22" i="6" s="1"/>
  <c r="J22" i="6" s="1"/>
  <c r="F22" i="6"/>
  <c r="C22" i="6"/>
  <c r="M21" i="6"/>
  <c r="L21" i="6"/>
  <c r="F21" i="6"/>
  <c r="G21" i="6" s="1"/>
  <c r="H21" i="6" s="1"/>
  <c r="J21" i="6" s="1"/>
  <c r="C21" i="6"/>
  <c r="M20" i="6"/>
  <c r="L20" i="6"/>
  <c r="F20" i="6"/>
  <c r="G20" i="6" s="1"/>
  <c r="H20" i="6" s="1"/>
  <c r="J20" i="6" s="1"/>
  <c r="C20" i="6"/>
  <c r="M19" i="6"/>
  <c r="L19" i="6"/>
  <c r="H19" i="6"/>
  <c r="J19" i="6" s="1"/>
  <c r="G19" i="6"/>
  <c r="F19" i="6"/>
  <c r="C19" i="6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O180" i="5" s="1"/>
  <c r="C122" i="2"/>
  <c r="C121" i="2"/>
  <c r="C117" i="2"/>
  <c r="B115" i="2"/>
  <c r="B117" i="2" s="1"/>
  <c r="C114" i="2"/>
  <c r="C113" i="2"/>
  <c r="C112" i="2"/>
  <c r="C111" i="2"/>
  <c r="B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USDOT User</author>
    <author>dennis.devany</author>
  </authors>
  <commentList>
    <comment ref="L46" authorId="0" shapeId="0" xr:uid="{00000000-0006-0000-0000-000001000000}">
      <text>
        <r>
          <rPr>
            <sz val="10"/>
            <rFont val="Arial"/>
          </rPr>
          <t>USDOT User:
4 in summer; 3 in winter</t>
        </r>
      </text>
    </comment>
    <comment ref="L50" authorId="1" shapeId="0" xr:uid="{00000000-0006-0000-0000-000002000000}">
      <text>
        <r>
          <rPr>
            <sz val="10"/>
            <rFont val="Arial"/>
          </rPr>
          <t>dennis.devany:
Very seasonal market:  4 RTs in June &amp; Sept; 5 RTs July &amp; August</t>
        </r>
      </text>
    </comment>
  </commentList>
</comments>
</file>

<file path=xl/sharedStrings.xml><?xml version="1.0" encoding="utf-8"?>
<sst xmlns="http://schemas.openxmlformats.org/spreadsheetml/2006/main" count="10420" uniqueCount="908">
  <si>
    <t>State</t>
  </si>
  <si>
    <t>EAS Community</t>
  </si>
  <si>
    <t>Annual contract subsidy rates</t>
  </si>
  <si>
    <t>EAS Carrier</t>
  </si>
  <si>
    <t>Docket</t>
  </si>
  <si>
    <t>Contract Date Start</t>
  </si>
  <si>
    <t>Contract Date End</t>
  </si>
  <si>
    <t>Currently Effective Rate Order</t>
  </si>
  <si>
    <t>Current Hubs Served</t>
  </si>
  <si>
    <t>Aircraft</t>
  </si>
  <si>
    <t>Seats</t>
  </si>
  <si>
    <t>RTs/Day</t>
  </si>
  <si>
    <t>Number of weekly round trips</t>
  </si>
  <si>
    <t>Airport Code</t>
  </si>
  <si>
    <t>Airport Lat</t>
  </si>
  <si>
    <t>Airport Long</t>
  </si>
  <si>
    <t>Hub Lat</t>
  </si>
  <si>
    <t>Hub Long</t>
  </si>
  <si>
    <t>AL</t>
  </si>
  <si>
    <t>Muscle Shoals</t>
  </si>
  <si>
    <t>Boutique Air</t>
  </si>
  <si>
    <t>OST-2000-7856</t>
  </si>
  <si>
    <t>2017-11-9</t>
  </si>
  <si>
    <t>ATL</t>
  </si>
  <si>
    <t>PC-12</t>
  </si>
  <si>
    <t>MSL</t>
  </si>
  <si>
    <t>AR</t>
  </si>
  <si>
    <t>El Dorado/Camden</t>
  </si>
  <si>
    <t>Southern</t>
  </si>
  <si>
    <t>OST-1997-2935</t>
  </si>
  <si>
    <t>2019-2-19</t>
  </si>
  <si>
    <t>DFW</t>
  </si>
  <si>
    <t>Caravan</t>
  </si>
  <si>
    <t>ELD</t>
  </si>
  <si>
    <t>MEM</t>
  </si>
  <si>
    <t>Harrison</t>
  </si>
  <si>
    <t>HRO</t>
  </si>
  <si>
    <t>Hot Springs</t>
  </si>
  <si>
    <t>HOT</t>
  </si>
  <si>
    <t>Jonesboro</t>
  </si>
  <si>
    <t>Air Choice One</t>
  </si>
  <si>
    <t>2017-11-22</t>
  </si>
  <si>
    <t>STL</t>
  </si>
  <si>
    <t>JBR</t>
  </si>
  <si>
    <t>AZ</t>
  </si>
  <si>
    <t>Page</t>
  </si>
  <si>
    <t>AEAS/Contour</t>
  </si>
  <si>
    <t>OST-1997-2694</t>
  </si>
  <si>
    <t>2018-6-22</t>
  </si>
  <si>
    <t>LAS</t>
  </si>
  <si>
    <t>ERJ-135</t>
  </si>
  <si>
    <t>PGA</t>
  </si>
  <si>
    <t>PHX</t>
  </si>
  <si>
    <t>Prescott</t>
  </si>
  <si>
    <t>SkyWest</t>
  </si>
  <si>
    <t>OST-1996-1899</t>
  </si>
  <si>
    <t>2020-7-2</t>
  </si>
  <si>
    <t>DEN</t>
  </si>
  <si>
    <t>CRJ-200</t>
  </si>
  <si>
    <t>PRC</t>
  </si>
  <si>
    <t>LAX</t>
  </si>
  <si>
    <t>Show Low</t>
  </si>
  <si>
    <t>OST-1998-4409</t>
  </si>
  <si>
    <t>2018-5-5</t>
  </si>
  <si>
    <t>SOW</t>
  </si>
  <si>
    <t>CA</t>
  </si>
  <si>
    <t>Crescent City</t>
  </si>
  <si>
    <t>OST-1997-2649</t>
  </si>
  <si>
    <t>2018-2-17</t>
  </si>
  <si>
    <t>OAK</t>
  </si>
  <si>
    <t>7 AEAS</t>
  </si>
  <si>
    <t>CEC</t>
  </si>
  <si>
    <t>El Centro</t>
  </si>
  <si>
    <t>Mokulele</t>
  </si>
  <si>
    <t>OST-2008-0299</t>
  </si>
  <si>
    <t>2018-3-6</t>
  </si>
  <si>
    <t>IPL</t>
  </si>
  <si>
    <t>Merced</t>
  </si>
  <si>
    <t>OST-1998-3521</t>
  </si>
  <si>
    <t>2019-4-24</t>
  </si>
  <si>
    <t>MCE</t>
  </si>
  <si>
    <t>SMF</t>
  </si>
  <si>
    <t>CO</t>
  </si>
  <si>
    <t>Alamosa</t>
  </si>
  <si>
    <t>OST-1997-2960</t>
  </si>
  <si>
    <t>2018-9-6</t>
  </si>
  <si>
    <t>ALS</t>
  </si>
  <si>
    <t>Cortez</t>
  </si>
  <si>
    <t>OST-1998-3508</t>
  </si>
  <si>
    <t>2018-8-1</t>
  </si>
  <si>
    <t>CEZ</t>
  </si>
  <si>
    <t>Pueblo</t>
  </si>
  <si>
    <t>OST-1999-6589</t>
  </si>
  <si>
    <t>2019-11-21</t>
  </si>
  <si>
    <t>PUB</t>
  </si>
  <si>
    <t>GA</t>
  </si>
  <si>
    <t>Macon</t>
  </si>
  <si>
    <t>OST-2007-28671</t>
  </si>
  <si>
    <t>2019-4-9</t>
  </si>
  <si>
    <t>BWI</t>
  </si>
  <si>
    <t>12 AEAS</t>
  </si>
  <si>
    <t>MCN</t>
  </si>
  <si>
    <t>HI</t>
  </si>
  <si>
    <t>Hana</t>
  </si>
  <si>
    <t>OST-1999-6502</t>
  </si>
  <si>
    <t>2020-2-3</t>
  </si>
  <si>
    <t>OGG</t>
  </si>
  <si>
    <t>HNM</t>
  </si>
  <si>
    <t>Kamuela</t>
  </si>
  <si>
    <t>OST-1997-2833</t>
  </si>
  <si>
    <t>2019-5-25</t>
  </si>
  <si>
    <t>MUE</t>
  </si>
  <si>
    <t>IA</t>
  </si>
  <si>
    <t>Burlington</t>
  </si>
  <si>
    <t>OST-2001-8731</t>
  </si>
  <si>
    <t>2017-12-20</t>
  </si>
  <si>
    <t>ORD</t>
  </si>
  <si>
    <t>BRL</t>
  </si>
  <si>
    <t>Fort Dodge</t>
  </si>
  <si>
    <t>OST-2001-10682</t>
  </si>
  <si>
    <t>2016-12-28</t>
  </si>
  <si>
    <t>MSP</t>
  </si>
  <si>
    <t>FOD</t>
  </si>
  <si>
    <t>Mason City</t>
  </si>
  <si>
    <t>OST-2001-10684</t>
  </si>
  <si>
    <t>MCW</t>
  </si>
  <si>
    <t>Waterloo</t>
  </si>
  <si>
    <t>OST-2011-0132</t>
  </si>
  <si>
    <t>2020-2-10</t>
  </si>
  <si>
    <t>ERJ-145</t>
  </si>
  <si>
    <t>ALO</t>
  </si>
  <si>
    <t>IL</t>
  </si>
  <si>
    <t>Decatur</t>
  </si>
  <si>
    <t>OST-2006-23929</t>
  </si>
  <si>
    <t>2019-12-4</t>
  </si>
  <si>
    <t>DEC</t>
  </si>
  <si>
    <t>Marion/Herrin</t>
  </si>
  <si>
    <t>Cape Air</t>
  </si>
  <si>
    <t>OST-2000-7881</t>
  </si>
  <si>
    <t>2019-10-13</t>
  </si>
  <si>
    <t>BNA</t>
  </si>
  <si>
    <t>C-402/Tecnam</t>
  </si>
  <si>
    <t>MWA</t>
  </si>
  <si>
    <t>Quincy/Hannibal, MO</t>
  </si>
  <si>
    <t>OST-2003-14492</t>
  </si>
  <si>
    <t>UIN</t>
  </si>
  <si>
    <t>KS</t>
  </si>
  <si>
    <t>Dodge City</t>
  </si>
  <si>
    <t>OST-1998-3502</t>
  </si>
  <si>
    <t>2019-12-9</t>
  </si>
  <si>
    <t>DDC</t>
  </si>
  <si>
    <t>Garden City</t>
  </si>
  <si>
    <t>OST-1998-3503</t>
  </si>
  <si>
    <t>2020-6-11</t>
  </si>
  <si>
    <t>ERJ-140</t>
  </si>
  <si>
    <t>GCK</t>
  </si>
  <si>
    <t>Hays</t>
  </si>
  <si>
    <t>OST-1998-3497</t>
  </si>
  <si>
    <t>2018-5-13</t>
  </si>
  <si>
    <t>HYS</t>
  </si>
  <si>
    <t>Liberal/Guymon, OK</t>
  </si>
  <si>
    <t>OST-1998-3498</t>
  </si>
  <si>
    <t>LBL</t>
  </si>
  <si>
    <t>Salina</t>
  </si>
  <si>
    <t>OST-2002-11376</t>
  </si>
  <si>
    <t>2020-1-15</t>
  </si>
  <si>
    <t>SLN</t>
  </si>
  <si>
    <t>KY</t>
  </si>
  <si>
    <t>Owensboro</t>
  </si>
  <si>
    <t>OST-2000-7855</t>
  </si>
  <si>
    <t>2019-10-14</t>
  </si>
  <si>
    <t>OWB</t>
  </si>
  <si>
    <t>Paducah</t>
  </si>
  <si>
    <t>OST-2009-0299</t>
  </si>
  <si>
    <t>2020-2-1</t>
  </si>
  <si>
    <t>PAH</t>
  </si>
  <si>
    <t>ME</t>
  </si>
  <si>
    <t>Augusta/Waterville</t>
  </si>
  <si>
    <t>OST-1997-2784</t>
  </si>
  <si>
    <t>2018-9-4</t>
  </si>
  <si>
    <t>BOS</t>
  </si>
  <si>
    <t>Cessna 402</t>
  </si>
  <si>
    <t>3 or 4</t>
  </si>
  <si>
    <t>28 Peak/21 off-peak</t>
  </si>
  <si>
    <t>AUG</t>
  </si>
  <si>
    <t>Bar Harbor (Labor Day to Memorial Day)</t>
  </si>
  <si>
    <t>OST-2011-0185</t>
  </si>
  <si>
    <t>2016-4-10</t>
  </si>
  <si>
    <t>BHB</t>
  </si>
  <si>
    <t>Bar Harbor (Memorial Day to Labor Day)</t>
  </si>
  <si>
    <t>Silver Airways</t>
  </si>
  <si>
    <t>2020-2-9</t>
  </si>
  <si>
    <t>Saab 340</t>
  </si>
  <si>
    <t>Presque Isle/Houlton</t>
  </si>
  <si>
    <t>United</t>
  </si>
  <si>
    <t>OST-2000-8012</t>
  </si>
  <si>
    <t>2020-5-10</t>
  </si>
  <si>
    <t>EWR</t>
  </si>
  <si>
    <t>PQI</t>
  </si>
  <si>
    <t>Rockland</t>
  </si>
  <si>
    <t>3 to 6</t>
  </si>
  <si>
    <t>42 Peak/28 spring/21 off-peak</t>
  </si>
  <si>
    <t>RKD</t>
  </si>
  <si>
    <t>MI</t>
  </si>
  <si>
    <t>Alpena</t>
  </si>
  <si>
    <t>OST-2009-0300</t>
  </si>
  <si>
    <t>2018-5-38</t>
  </si>
  <si>
    <t>DTW</t>
  </si>
  <si>
    <t>APN</t>
  </si>
  <si>
    <t>Escanaba</t>
  </si>
  <si>
    <t>OST-2003-15128</t>
  </si>
  <si>
    <t>2018-6-18</t>
  </si>
  <si>
    <t>ESC</t>
  </si>
  <si>
    <t>Hancock/Houghton</t>
  </si>
  <si>
    <t>OST-2009-0302</t>
  </si>
  <si>
    <t>CMX</t>
  </si>
  <si>
    <t>Iron Mountain/Kingsford</t>
  </si>
  <si>
    <t>OST-1999-5175</t>
  </si>
  <si>
    <t>2018-10-18</t>
  </si>
  <si>
    <t>IMT</t>
  </si>
  <si>
    <t>Ironwood/Ashland, WI</t>
  </si>
  <si>
    <t>OST-1996-1266</t>
  </si>
  <si>
    <t>2020-4-5</t>
  </si>
  <si>
    <t>IWD</t>
  </si>
  <si>
    <t>Manistee/Ludington</t>
  </si>
  <si>
    <t>OST-1996-1711</t>
  </si>
  <si>
    <t>2018-4-19</t>
  </si>
  <si>
    <t>MDW</t>
  </si>
  <si>
    <t>D328 Jet</t>
  </si>
  <si>
    <t>1 or 2</t>
  </si>
  <si>
    <t>6 or 12 AEAS</t>
  </si>
  <si>
    <t>MBL</t>
  </si>
  <si>
    <t>Muskegon</t>
  </si>
  <si>
    <t>OST-2009-0301</t>
  </si>
  <si>
    <t>MKG</t>
  </si>
  <si>
    <t>Pellston</t>
  </si>
  <si>
    <t>OST-2011-0133</t>
  </si>
  <si>
    <t>2020-1-11</t>
  </si>
  <si>
    <t>PLN</t>
  </si>
  <si>
    <t>Sault Ste. Marie</t>
  </si>
  <si>
    <t>OST-2009-0303</t>
  </si>
  <si>
    <t>CIU</t>
  </si>
  <si>
    <t>MN</t>
  </si>
  <si>
    <t>Bemidji</t>
  </si>
  <si>
    <t>OST-2011-0134</t>
  </si>
  <si>
    <t>2020-1-13</t>
  </si>
  <si>
    <t>BJI</t>
  </si>
  <si>
    <t>Brainerd</t>
  </si>
  <si>
    <t>OST-2011-0135</t>
  </si>
  <si>
    <t>BRD</t>
  </si>
  <si>
    <t>Chisholm/Hibbing</t>
  </si>
  <si>
    <t>OST-2003-15796</t>
  </si>
  <si>
    <t>2020-2-11</t>
  </si>
  <si>
    <t>HIB</t>
  </si>
  <si>
    <t>International Falls</t>
  </si>
  <si>
    <t>OST-2009-0304</t>
  </si>
  <si>
    <t>INL</t>
  </si>
  <si>
    <t>Thief River Falls</t>
  </si>
  <si>
    <t>Key Lime Air/DAC</t>
  </si>
  <si>
    <t>OST-2001-10642</t>
  </si>
  <si>
    <t>2020-2-21</t>
  </si>
  <si>
    <t>TVF</t>
  </si>
  <si>
    <t>MO</t>
  </si>
  <si>
    <t>Cape Girardeau/Sikeston</t>
  </si>
  <si>
    <t>OST-1996-1559</t>
  </si>
  <si>
    <t>CGI</t>
  </si>
  <si>
    <t>Fort Leonard Wood</t>
  </si>
  <si>
    <t>OST-1996-1167</t>
  </si>
  <si>
    <t>2018-12-13</t>
  </si>
  <si>
    <t>TBN</t>
  </si>
  <si>
    <t>Kirksville</t>
  </si>
  <si>
    <t>OST-1997-2515</t>
  </si>
  <si>
    <t>2016-8-14</t>
  </si>
  <si>
    <t>IRK</t>
  </si>
  <si>
    <t>MS</t>
  </si>
  <si>
    <t>Greenville</t>
  </si>
  <si>
    <t>OST-2008-0209</t>
  </si>
  <si>
    <t>2017-6-23</t>
  </si>
  <si>
    <t>GLH</t>
  </si>
  <si>
    <t>Laurel/Hattiesburg</t>
  </si>
  <si>
    <t>OST-2001-10685</t>
  </si>
  <si>
    <t>2020-5-8</t>
  </si>
  <si>
    <t>IAH</t>
  </si>
  <si>
    <t>PIB</t>
  </si>
  <si>
    <t>Meridian</t>
  </si>
  <si>
    <t>OST-2008-0112</t>
  </si>
  <si>
    <t>MEI</t>
  </si>
  <si>
    <t>Tupelo</t>
  </si>
  <si>
    <t>OST-2009-0305</t>
  </si>
  <si>
    <t>2018-3-17</t>
  </si>
  <si>
    <t>18 AEAS</t>
  </si>
  <si>
    <t>TUP</t>
  </si>
  <si>
    <t>MT</t>
  </si>
  <si>
    <t>Butte</t>
  </si>
  <si>
    <t>OST-2011-0136</t>
  </si>
  <si>
    <t>2019-12-5</t>
  </si>
  <si>
    <t>SLC</t>
  </si>
  <si>
    <t>BTM</t>
  </si>
  <si>
    <t>Glasgow</t>
  </si>
  <si>
    <t>OST-1997-2605</t>
  </si>
  <si>
    <t>2019-10-11</t>
  </si>
  <si>
    <t>BIL</t>
  </si>
  <si>
    <t>GGW</t>
  </si>
  <si>
    <t>Glendive</t>
  </si>
  <si>
    <t>GDV</t>
  </si>
  <si>
    <t>Havre</t>
  </si>
  <si>
    <t>HVR</t>
  </si>
  <si>
    <t>Sidney</t>
  </si>
  <si>
    <t>SDY</t>
  </si>
  <si>
    <t>West Yellowstone</t>
  </si>
  <si>
    <t>OST-2003-14626</t>
  </si>
  <si>
    <t>2019-3-4</t>
  </si>
  <si>
    <t>WYS</t>
  </si>
  <si>
    <t>Wolf Point</t>
  </si>
  <si>
    <t>OLF</t>
  </si>
  <si>
    <t>ND</t>
  </si>
  <si>
    <t>Devils Lake</t>
  </si>
  <si>
    <t>OST-1997-2785</t>
  </si>
  <si>
    <t>2020-7-1</t>
  </si>
  <si>
    <t>DVL</t>
  </si>
  <si>
    <t>Dickinson</t>
  </si>
  <si>
    <t>OST-1995-697</t>
  </si>
  <si>
    <t>2018-6-17</t>
  </si>
  <si>
    <t>DIK</t>
  </si>
  <si>
    <t>Jamestown (ND)</t>
  </si>
  <si>
    <t>JMS</t>
  </si>
  <si>
    <t>NE</t>
  </si>
  <si>
    <t>Alliance</t>
  </si>
  <si>
    <t>OST-2000-8322</t>
  </si>
  <si>
    <t>2019-3-6</t>
  </si>
  <si>
    <t>Metro 23</t>
  </si>
  <si>
    <t>AIA</t>
  </si>
  <si>
    <t>Chadron</t>
  </si>
  <si>
    <t>CDR</t>
  </si>
  <si>
    <t>Grand Island</t>
  </si>
  <si>
    <t>American</t>
  </si>
  <si>
    <t>OST-2002-13983</t>
  </si>
  <si>
    <t>2019-5-16</t>
  </si>
  <si>
    <t>GRI</t>
  </si>
  <si>
    <t>Kearney</t>
  </si>
  <si>
    <t>OST-1996-1715</t>
  </si>
  <si>
    <t>2020-6-10</t>
  </si>
  <si>
    <t>EAR</t>
  </si>
  <si>
    <t>McCook</t>
  </si>
  <si>
    <t>OST-1997-3005</t>
  </si>
  <si>
    <t>2018-5-10</t>
  </si>
  <si>
    <t>MCK</t>
  </si>
  <si>
    <t>North Platte</t>
  </si>
  <si>
    <t>OST-1999-5173</t>
  </si>
  <si>
    <t>2019-10-15</t>
  </si>
  <si>
    <t>LBF</t>
  </si>
  <si>
    <t>Scottsbluff</t>
  </si>
  <si>
    <t>OST-2003-14535</t>
  </si>
  <si>
    <t>BFF</t>
  </si>
  <si>
    <t>NH</t>
  </si>
  <si>
    <t>Lebanon/White River Jct.</t>
  </si>
  <si>
    <t>OST-2003-14822</t>
  </si>
  <si>
    <t>2018-9-14</t>
  </si>
  <si>
    <t>LEB</t>
  </si>
  <si>
    <t>HPN</t>
  </si>
  <si>
    <t>NM</t>
  </si>
  <si>
    <t>Carlsbad</t>
  </si>
  <si>
    <t>OST-2002-12802</t>
  </si>
  <si>
    <t>2019-4-19</t>
  </si>
  <si>
    <t>ABQ</t>
  </si>
  <si>
    <t>CNM</t>
  </si>
  <si>
    <t>Clovis</t>
  </si>
  <si>
    <t>OST-1996-1902</t>
  </si>
  <si>
    <t>2020-2-2</t>
  </si>
  <si>
    <t>Dornier 328 Jet</t>
  </si>
  <si>
    <t>CVN</t>
  </si>
  <si>
    <t>Silver City/Hurley/Deming</t>
  </si>
  <si>
    <t>Advanced Air</t>
  </si>
  <si>
    <t>OST-1996-1903</t>
  </si>
  <si>
    <t>2018-10-15</t>
  </si>
  <si>
    <t>King Air</t>
  </si>
  <si>
    <t>SVC</t>
  </si>
  <si>
    <t>NY</t>
  </si>
  <si>
    <t>Massena</t>
  </si>
  <si>
    <t>OST-2012-0163</t>
  </si>
  <si>
    <t>2019-3-3</t>
  </si>
  <si>
    <t>MSS</t>
  </si>
  <si>
    <t>Ogdensburg</t>
  </si>
  <si>
    <t>OST-1997-2842</t>
  </si>
  <si>
    <t>IAD</t>
  </si>
  <si>
    <t>OGS</t>
  </si>
  <si>
    <t>Plattsburgh</t>
  </si>
  <si>
    <t>OST-2003-14783</t>
  </si>
  <si>
    <t>2020-5-12</t>
  </si>
  <si>
    <t>PBG</t>
  </si>
  <si>
    <t>Saranac Lake/Lake Placid</t>
  </si>
  <si>
    <t xml:space="preserve">OST-2000-8025 </t>
  </si>
  <si>
    <t>2018-1-15</t>
  </si>
  <si>
    <t>SLK</t>
  </si>
  <si>
    <t>Watertown (NY)</t>
  </si>
  <si>
    <t>OST-2013-0188</t>
  </si>
  <si>
    <t>2020-1-12</t>
  </si>
  <si>
    <t>PHL</t>
  </si>
  <si>
    <t>ART</t>
  </si>
  <si>
    <t>OR</t>
  </si>
  <si>
    <t>Pendleton</t>
  </si>
  <si>
    <t>OST-2004-19934</t>
  </si>
  <si>
    <t>2018-11-4</t>
  </si>
  <si>
    <t>PDX</t>
  </si>
  <si>
    <t>PDT</t>
  </si>
  <si>
    <t>PA</t>
  </si>
  <si>
    <t>Altoona</t>
  </si>
  <si>
    <t>OST-2002-11446</t>
  </si>
  <si>
    <t>2018-8-23</t>
  </si>
  <si>
    <t>AOO</t>
  </si>
  <si>
    <t>PIT</t>
  </si>
  <si>
    <t>Bradford</t>
  </si>
  <si>
    <t>OST-2003-14528</t>
  </si>
  <si>
    <t>2018-10-6</t>
  </si>
  <si>
    <t>BFD</t>
  </si>
  <si>
    <t>DuBois</t>
  </si>
  <si>
    <t>OST-2004-17617</t>
  </si>
  <si>
    <t>2018-9-5</t>
  </si>
  <si>
    <t>DUJ</t>
  </si>
  <si>
    <t>Johnstown</t>
  </si>
  <si>
    <t>OST-2002-11451</t>
  </si>
  <si>
    <t>2018-8-18</t>
  </si>
  <si>
    <t>JST</t>
  </si>
  <si>
    <t>Lancaster</t>
  </si>
  <si>
    <t>OST-2002-11450</t>
  </si>
  <si>
    <t>2019-12-12</t>
  </si>
  <si>
    <t>LNS</t>
  </si>
  <si>
    <t>PR</t>
  </si>
  <si>
    <t>Mayaguez</t>
  </si>
  <si>
    <t>OST-2004-19622</t>
  </si>
  <si>
    <t>2016-2-1</t>
  </si>
  <si>
    <t>SJU</t>
  </si>
  <si>
    <t>MAZ</t>
  </si>
  <si>
    <t>SD</t>
  </si>
  <si>
    <t>Aberdeen</t>
  </si>
  <si>
    <t>OST-2011-0137</t>
  </si>
  <si>
    <t>ABR</t>
  </si>
  <si>
    <t>Pierre</t>
  </si>
  <si>
    <t>OST-2011-0138</t>
  </si>
  <si>
    <t>2019-2-12</t>
  </si>
  <si>
    <t>PIR</t>
  </si>
  <si>
    <t>Watertown (SD)</t>
  </si>
  <si>
    <t>OST-2001-10644</t>
  </si>
  <si>
    <t>ATY</t>
  </si>
  <si>
    <t>TN</t>
  </si>
  <si>
    <t>Jackson</t>
  </si>
  <si>
    <t>OST-2000-7857</t>
  </si>
  <si>
    <t>2017-3-11</t>
  </si>
  <si>
    <t>MKL</t>
  </si>
  <si>
    <t>TX</t>
  </si>
  <si>
    <t>Victoria</t>
  </si>
  <si>
    <t>OST-2005-20454</t>
  </si>
  <si>
    <t>2018-9-18</t>
  </si>
  <si>
    <t>King Air 350</t>
  </si>
  <si>
    <t>VCT</t>
  </si>
  <si>
    <t>UT</t>
  </si>
  <si>
    <t>Cedar City</t>
  </si>
  <si>
    <t>OST-2003-16395</t>
  </si>
  <si>
    <t>2019-6-15</t>
  </si>
  <si>
    <t>CDC</t>
  </si>
  <si>
    <t>Moab</t>
  </si>
  <si>
    <t>OST-1997-2827</t>
  </si>
  <si>
    <t>2020-6-21</t>
  </si>
  <si>
    <t>CNY</t>
  </si>
  <si>
    <t>Vernal</t>
  </si>
  <si>
    <t>OST-1997-2706</t>
  </si>
  <si>
    <t>VEL</t>
  </si>
  <si>
    <t>VA</t>
  </si>
  <si>
    <t>Staunton</t>
  </si>
  <si>
    <t>OST-2002-11378</t>
  </si>
  <si>
    <t>2020-3-11</t>
  </si>
  <si>
    <t>SHD</t>
  </si>
  <si>
    <t>VT</t>
  </si>
  <si>
    <t>Rutland</t>
  </si>
  <si>
    <t>OST-2005-21681</t>
  </si>
  <si>
    <t>2019-6-16</t>
  </si>
  <si>
    <t>RUT</t>
  </si>
  <si>
    <t>WI</t>
  </si>
  <si>
    <t>Eau Claire</t>
  </si>
  <si>
    <t>OST-2009-0306</t>
  </si>
  <si>
    <t>EAU</t>
  </si>
  <si>
    <t>Rhinelander</t>
  </si>
  <si>
    <t>OST-2011-0109</t>
  </si>
  <si>
    <t>RHI</t>
  </si>
  <si>
    <t>WV</t>
  </si>
  <si>
    <t>Beckley</t>
  </si>
  <si>
    <t>OST-1997-2761</t>
  </si>
  <si>
    <t>2018-10-8</t>
  </si>
  <si>
    <t>CLT</t>
  </si>
  <si>
    <t>BKW</t>
  </si>
  <si>
    <t>Clarksburg/Fairmont</t>
  </si>
  <si>
    <t>OST-2005-20736</t>
  </si>
  <si>
    <t>2019-10-3</t>
  </si>
  <si>
    <t>CKB</t>
  </si>
  <si>
    <t>Greenbrier/White Sulphur Springs/Lewisburg</t>
  </si>
  <si>
    <t>OST-2003-15553</t>
  </si>
  <si>
    <t>LWB</t>
  </si>
  <si>
    <t>Morgantown</t>
  </si>
  <si>
    <t>OST-2005-20735</t>
  </si>
  <si>
    <t>MGW</t>
  </si>
  <si>
    <t>Parkersburg/Marietta, OH</t>
  </si>
  <si>
    <t>OST-2005-20734</t>
  </si>
  <si>
    <t>PKB</t>
  </si>
  <si>
    <t>WY</t>
  </si>
  <si>
    <t>Cody</t>
  </si>
  <si>
    <t>OST-2011-0121</t>
  </si>
  <si>
    <t>2020-1-14</t>
  </si>
  <si>
    <t>COD</t>
  </si>
  <si>
    <t>Laramie</t>
  </si>
  <si>
    <t>OST-1997-2958</t>
  </si>
  <si>
    <t>2018-6-10</t>
  </si>
  <si>
    <t>LAR</t>
  </si>
  <si>
    <t>Community(ies)</t>
  </si>
  <si>
    <t>Total</t>
  </si>
  <si>
    <t>Count</t>
  </si>
  <si>
    <t>Bar Harbor</t>
  </si>
  <si>
    <t>Franklin/Oil City</t>
  </si>
  <si>
    <t>Greenbrier/W. Sulphur Sps</t>
  </si>
  <si>
    <t>Hagerstown</t>
  </si>
  <si>
    <t>Jamestown (NY)</t>
  </si>
  <si>
    <t>Joplin</t>
  </si>
  <si>
    <t>Visalia</t>
  </si>
  <si>
    <t>Great Bend</t>
  </si>
  <si>
    <t>Over $1K</t>
  </si>
  <si>
    <t>Huron</t>
  </si>
  <si>
    <t>Sioux City</t>
  </si>
  <si>
    <t>No Subsidy</t>
  </si>
  <si>
    <t>Worland</t>
  </si>
  <si>
    <t>Grand Total</t>
  </si>
  <si>
    <t>Kalaupapa</t>
  </si>
  <si>
    <t>(Multiple Items)</t>
  </si>
  <si>
    <t>Sum of Claim Amount</t>
  </si>
  <si>
    <t>(blank)</t>
  </si>
  <si>
    <t>Claim Date</t>
  </si>
  <si>
    <t>Core_ID</t>
  </si>
  <si>
    <t>Status</t>
  </si>
  <si>
    <t>Carrier</t>
  </si>
  <si>
    <t>Date Submitted</t>
  </si>
  <si>
    <t>Subsidy Order</t>
  </si>
  <si>
    <t>Date Claim Authorized</t>
  </si>
  <si>
    <t>Claim Amount</t>
  </si>
  <si>
    <t>Actual Paid</t>
  </si>
  <si>
    <t>Authorized For Payment</t>
  </si>
  <si>
    <t>American Airlines (American Eagle)</t>
  </si>
  <si>
    <t xml:space="preserve"> IA</t>
  </si>
  <si>
    <t>Multi-Aero, Inc. d/b/a Air Choice One</t>
  </si>
  <si>
    <t xml:space="preserve"> MI</t>
  </si>
  <si>
    <t xml:space="preserve"> NY</t>
  </si>
  <si>
    <t xml:space="preserve"> KS</t>
  </si>
  <si>
    <t xml:space="preserve"> NE</t>
  </si>
  <si>
    <t xml:space="preserve"> MO</t>
  </si>
  <si>
    <t>Raleigh County, West Virginia</t>
  </si>
  <si>
    <t xml:space="preserve"> WV</t>
  </si>
  <si>
    <t>Alaska Airlines, Inc.</t>
  </si>
  <si>
    <t>Adak</t>
  </si>
  <si>
    <t xml:space="preserve"> AK</t>
  </si>
  <si>
    <t>Cordova</t>
  </si>
  <si>
    <t>Yakutat</t>
  </si>
  <si>
    <t>Gustavus</t>
  </si>
  <si>
    <t>Petersburg</t>
  </si>
  <si>
    <t>Wrangell</t>
  </si>
  <si>
    <t>Ward Air</t>
  </si>
  <si>
    <t>Chatham</t>
  </si>
  <si>
    <t>Funter Bay</t>
  </si>
  <si>
    <t>Manistee County Airport Authority</t>
  </si>
  <si>
    <t>40-Mile Air</t>
  </si>
  <si>
    <t>Healy Lake</t>
  </si>
  <si>
    <t>Alaska Seaplanes</t>
  </si>
  <si>
    <t>Kake</t>
  </si>
  <si>
    <t>Island Air (Redemption Inc.)</t>
  </si>
  <si>
    <t>Alitak</t>
  </si>
  <si>
    <t>Great Lakes Aviation, Ltd.</t>
  </si>
  <si>
    <t xml:space="preserve"> CO</t>
  </si>
  <si>
    <t xml:space="preserve"> SD</t>
  </si>
  <si>
    <t xml:space="preserve"> AZ</t>
  </si>
  <si>
    <t xml:space="preserve"> WY</t>
  </si>
  <si>
    <t>Grant Aviation, Inc.</t>
  </si>
  <si>
    <t>Akutan</t>
  </si>
  <si>
    <t>Aleknagik</t>
  </si>
  <si>
    <t>Atka</t>
  </si>
  <si>
    <t>Chignik</t>
  </si>
  <si>
    <t>Chignik Lake</t>
  </si>
  <si>
    <t>Clark's Point</t>
  </si>
  <si>
    <t>Egegik</t>
  </si>
  <si>
    <t>Ekwok</t>
  </si>
  <si>
    <t>False Pass</t>
  </si>
  <si>
    <t>Igiugig</t>
  </si>
  <si>
    <t>King Cove</t>
  </si>
  <si>
    <t>Koliganek</t>
  </si>
  <si>
    <t>Levelock</t>
  </si>
  <si>
    <t>Manokotak</t>
  </si>
  <si>
    <t>New Stuyahok</t>
  </si>
  <si>
    <t>Nikolski</t>
  </si>
  <si>
    <t>Perryville</t>
  </si>
  <si>
    <t>Pilot Point</t>
  </si>
  <si>
    <t>Port Heiden</t>
  </si>
  <si>
    <t>South Naknek</t>
  </si>
  <si>
    <t>Twin Hills</t>
  </si>
  <si>
    <t>Ugashik</t>
  </si>
  <si>
    <t xml:space="preserve"> TN</t>
  </si>
  <si>
    <t xml:space="preserve"> AR</t>
  </si>
  <si>
    <t>Angoon</t>
  </si>
  <si>
    <t xml:space="preserve"> NM</t>
  </si>
  <si>
    <t xml:space="preserve"> IL</t>
  </si>
  <si>
    <t xml:space="preserve"> CA</t>
  </si>
  <si>
    <t xml:space="preserve"> MS</t>
  </si>
  <si>
    <t xml:space="preserve"> AL</t>
  </si>
  <si>
    <t xml:space="preserve"> UT</t>
  </si>
  <si>
    <t>Silver Airways (Gulfstream)</t>
  </si>
  <si>
    <t xml:space="preserve"> PA</t>
  </si>
  <si>
    <t xml:space="preserve"> VA</t>
  </si>
  <si>
    <t>Hyannis Air Service, Inc. d/b/a Cape Air</t>
  </si>
  <si>
    <t xml:space="preserve"> VT</t>
  </si>
  <si>
    <t>SeaPort Airlines, Inc.</t>
  </si>
  <si>
    <t xml:space="preserve"> NH</t>
  </si>
  <si>
    <t xml:space="preserve"> ME</t>
  </si>
  <si>
    <t xml:space="preserve"> OR</t>
  </si>
  <si>
    <t>Erickson Helicopters, Inc. (Evergreen)</t>
  </si>
  <si>
    <t>Diomede</t>
  </si>
  <si>
    <t>Amook Bay</t>
  </si>
  <si>
    <t>Kitoi Bay</t>
  </si>
  <si>
    <t>Moser Bay</t>
  </si>
  <si>
    <t>Olga Bay</t>
  </si>
  <si>
    <t>Port Bailey</t>
  </si>
  <si>
    <t>Port Williams</t>
  </si>
  <si>
    <t>Seal Bay</t>
  </si>
  <si>
    <t>Uganik</t>
  </si>
  <si>
    <t>West Point</t>
  </si>
  <si>
    <t>Zachar Bay</t>
  </si>
  <si>
    <t>Peninsula Airways d/b/a PenAir</t>
  </si>
  <si>
    <t>J &amp; M Alaska Air Tours, Inc. dba Alaska Air Transit</t>
  </si>
  <si>
    <t>Tatitlek</t>
  </si>
  <si>
    <t>Wright Air Service</t>
  </si>
  <si>
    <t>Lake Minchumina</t>
  </si>
  <si>
    <t>Schuman Aviation Company Ltd. d/b/a Makani Kai Air Charters</t>
  </si>
  <si>
    <t xml:space="preserve"> HI</t>
  </si>
  <si>
    <t>Southern Airways Express, LLC (Sun Air)</t>
  </si>
  <si>
    <t xml:space="preserve"> MD</t>
  </si>
  <si>
    <t>Ellis Air Taxi d/b/a Copper Valley Air Service</t>
  </si>
  <si>
    <t>McCarthy</t>
  </si>
  <si>
    <t>May Creek</t>
  </si>
  <si>
    <t xml:space="preserve"> KY</t>
  </si>
  <si>
    <t xml:space="preserve"> MT</t>
  </si>
  <si>
    <t xml:space="preserve"> PR</t>
  </si>
  <si>
    <t>SkyWest Airlines</t>
  </si>
  <si>
    <t xml:space="preserve"> MN</t>
  </si>
  <si>
    <t xml:space="preserve"> ND</t>
  </si>
  <si>
    <t xml:space="preserve"> WI</t>
  </si>
  <si>
    <t>Express Jet (Atlantic Southeast)</t>
  </si>
  <si>
    <t>Chisana</t>
  </si>
  <si>
    <t>Victoria County Texas</t>
  </si>
  <si>
    <t xml:space="preserve"> TX</t>
  </si>
  <si>
    <t>Tenakee</t>
  </si>
  <si>
    <t>Mokulele Flight Services, Inc. d/b/a Mokulele Airlines</t>
  </si>
  <si>
    <t>Elfin Cove</t>
  </si>
  <si>
    <t>Reeve Air Alaska, LLC</t>
  </si>
  <si>
    <t>Gulkana</t>
  </si>
  <si>
    <t>Pelican</t>
  </si>
  <si>
    <t>Excursion Inlet</t>
  </si>
  <si>
    <t>Warbelow's Air Ventures</t>
  </si>
  <si>
    <t>Central</t>
  </si>
  <si>
    <t>Circle</t>
  </si>
  <si>
    <t>Manley Hot Springs</t>
  </si>
  <si>
    <t>Minto</t>
  </si>
  <si>
    <t>Corporate Flight Management d/b/a Contour Airlines</t>
  </si>
  <si>
    <t>Tatonduk Outfitters Limited dba Everts Air Alaska</t>
  </si>
  <si>
    <t>Rampart</t>
  </si>
  <si>
    <t>Taquan Air (Venture Air)</t>
  </si>
  <si>
    <t>Hydaburg</t>
  </si>
  <si>
    <t>Harris Aircraft Services, Inc.</t>
  </si>
  <si>
    <t>Port Alexander</t>
  </si>
  <si>
    <t>United Airlines, Inc.</t>
  </si>
  <si>
    <t>Delta Air Lines, Inc.</t>
  </si>
  <si>
    <t>Claim Paid</t>
  </si>
  <si>
    <t>Community</t>
  </si>
  <si>
    <t>Test</t>
  </si>
  <si>
    <t>Service Days</t>
  </si>
  <si>
    <t>Watertown</t>
  </si>
  <si>
    <t>AK</t>
  </si>
  <si>
    <t xml:space="preserve">Cordova </t>
  </si>
  <si>
    <t xml:space="preserve">Gustavus </t>
  </si>
  <si>
    <t>MD</t>
  </si>
  <si>
    <t>Manley</t>
  </si>
  <si>
    <t>Jamestown</t>
  </si>
  <si>
    <t>Kingman</t>
  </si>
  <si>
    <t>Bradford, PA - no service between 10/31/14 and 2/28/15</t>
  </si>
  <si>
    <t>Crescent City, CA - no service between 4/7/15 and 9/15/15</t>
  </si>
  <si>
    <t>Fort Dodge, IA - no service between 10/1/14 and 2/23/15</t>
  </si>
  <si>
    <t>Franklin/Oil City, PA - no service between 11/1/14 and 3/4/15</t>
  </si>
  <si>
    <t>Greenville, MS - no service between 10/1/14 and 3/16/15</t>
  </si>
  <si>
    <t>Macon, GA - no service between 11/5/14 and 9/30/15</t>
  </si>
  <si>
    <t>Mason City, IA - no service between 10/1/14 and 11/17/14</t>
  </si>
  <si>
    <t>Merced, CA - no service between 8/31/15 and 9/30/15</t>
  </si>
  <si>
    <t>Moab, UT - no service between 4/30/15 and 9/30/15</t>
  </si>
  <si>
    <t>Muscle Shoals, AL  - no service between 10/1/14 and 1/12/15</t>
  </si>
  <si>
    <t>Pueblo, CO - no service between 6/3/15 and 9/30/15</t>
  </si>
  <si>
    <t>Vernal, UT - no service between 5/1/15 and 9/30/15</t>
  </si>
  <si>
    <t>EAS community</t>
  </si>
  <si>
    <t>Start of service hiatus in CY15</t>
  </si>
  <si>
    <t>Service resumed or end of FY15, if service had not yet resumed</t>
  </si>
  <si>
    <t>Length of hiatus (days)</t>
  </si>
  <si>
    <t>Service Hiatus Days at 6/7ths</t>
  </si>
  <si>
    <t>Prorated Service Days</t>
  </si>
  <si>
    <t>FY15 traffic</t>
  </si>
  <si>
    <t>Prorated enplanements per day</t>
  </si>
  <si>
    <t>Actual subsidy paid YE 09/30/15</t>
  </si>
  <si>
    <t>Prorated subsidy per passenger</t>
  </si>
  <si>
    <t>Length of hiatus (days) in CY 15</t>
  </si>
  <si>
    <t>Start of CY 15</t>
  </si>
  <si>
    <t>*</t>
  </si>
  <si>
    <t>Alaska Airlines</t>
  </si>
  <si>
    <t>OST-2000-8556</t>
  </si>
  <si>
    <t>2019-9-2</t>
  </si>
  <si>
    <t>ANC</t>
  </si>
  <si>
    <t>B-737-700</t>
  </si>
  <si>
    <t>ADK</t>
  </si>
  <si>
    <t>Adak (freighter)</t>
  </si>
  <si>
    <t>B-737-700F</t>
  </si>
  <si>
    <t>Akhiok</t>
  </si>
  <si>
    <t>Island Air</t>
  </si>
  <si>
    <t>OST-2017-0046</t>
  </si>
  <si>
    <t>2019-6-13</t>
  </si>
  <si>
    <t>AKN</t>
  </si>
  <si>
    <t>PA-32/BNI/C208</t>
  </si>
  <si>
    <t>5/9/9</t>
  </si>
  <si>
    <t>AKK</t>
  </si>
  <si>
    <t>Akutan (fixed-wing)</t>
  </si>
  <si>
    <t>Grant Aviation</t>
  </si>
  <si>
    <t>OST-2000-7068</t>
  </si>
  <si>
    <t>2019-1-8</t>
  </si>
  <si>
    <t>DUT</t>
  </si>
  <si>
    <t>King Air 200</t>
  </si>
  <si>
    <t>7AK</t>
  </si>
  <si>
    <t>Akutan (helicopter)</t>
  </si>
  <si>
    <t>Maritime Helicopters</t>
  </si>
  <si>
    <t>Bell 206</t>
  </si>
  <si>
    <t>KQA</t>
  </si>
  <si>
    <t>OST-2000-6945</t>
  </si>
  <si>
    <t>2019-10-18</t>
  </si>
  <si>
    <t>ADQ</t>
  </si>
  <si>
    <t>Beaver</t>
  </si>
  <si>
    <t>ALZ</t>
  </si>
  <si>
    <t>AOS</t>
  </si>
  <si>
    <t>OST-2006-25542</t>
  </si>
  <si>
    <t>2018-11-6</t>
  </si>
  <si>
    <t>JNU</t>
  </si>
  <si>
    <t>Cessna/Beaver</t>
  </si>
  <si>
    <t>4-9</t>
  </si>
  <si>
    <t>AGN</t>
  </si>
  <si>
    <t>OST-1995-363</t>
  </si>
  <si>
    <t>2018-9-19</t>
  </si>
  <si>
    <t>AKB</t>
  </si>
  <si>
    <t>Warbelow's</t>
  </si>
  <si>
    <t>OST-1998-3621</t>
  </si>
  <si>
    <t>2019-11-20</t>
  </si>
  <si>
    <t>FAI</t>
  </si>
  <si>
    <t>Navajo</t>
  </si>
  <si>
    <t>CEM</t>
  </si>
  <si>
    <t>OST-2015-0245</t>
  </si>
  <si>
    <t>2020-2-20</t>
  </si>
  <si>
    <t>KCG</t>
  </si>
  <si>
    <t>KCQ</t>
  </si>
  <si>
    <t>OST-1998-4574</t>
  </si>
  <si>
    <t>2019-6-2</t>
  </si>
  <si>
    <t>TKJ</t>
  </si>
  <si>
    <t>C-185</t>
  </si>
  <si>
    <t>CZN</t>
  </si>
  <si>
    <t>IRC</t>
  </si>
  <si>
    <t>OST-1998-4899</t>
  </si>
  <si>
    <t>2019-4-10</t>
  </si>
  <si>
    <t>CDV</t>
  </si>
  <si>
    <t>Cordova (freighter)</t>
  </si>
  <si>
    <t>Pathfinder</t>
  </si>
  <si>
    <t>OST-2020-0020</t>
  </si>
  <si>
    <t>2020-6-22</t>
  </si>
  <si>
    <t>OME</t>
  </si>
  <si>
    <t>Bell 212</t>
  </si>
  <si>
    <t>DM2</t>
  </si>
  <si>
    <t>WAA</t>
  </si>
  <si>
    <t>Tanana Air Service</t>
  </si>
  <si>
    <t>OST-2015-0242</t>
  </si>
  <si>
    <t>C-207</t>
  </si>
  <si>
    <t>EGX</t>
  </si>
  <si>
    <t>OST-2015-0175</t>
  </si>
  <si>
    <t>2019-11-19</t>
  </si>
  <si>
    <t>DLG</t>
  </si>
  <si>
    <t>Piper PA-32</t>
  </si>
  <si>
    <t>KEK</t>
  </si>
  <si>
    <t>OST-2002-11586</t>
  </si>
  <si>
    <t>ELV</t>
  </si>
  <si>
    <t>OST-2002-12014</t>
  </si>
  <si>
    <t>2018-9-20</t>
  </si>
  <si>
    <t>C-206/C-207</t>
  </si>
  <si>
    <t>EXI</t>
  </si>
  <si>
    <t>OST-2015-0059</t>
  </si>
  <si>
    <t>2019-5-15</t>
  </si>
  <si>
    <t>CDB</t>
  </si>
  <si>
    <t>KFP</t>
  </si>
  <si>
    <t>Reeve</t>
  </si>
  <si>
    <t>OST-1995-492</t>
  </si>
  <si>
    <t>2019-1-7</t>
  </si>
  <si>
    <t>PA-31</t>
  </si>
  <si>
    <t>GKN</t>
  </si>
  <si>
    <t>GST</t>
  </si>
  <si>
    <t>OST-1998-3546</t>
  </si>
  <si>
    <t>2020-5-6</t>
  </si>
  <si>
    <t>HKB</t>
  </si>
  <si>
    <t>Taquan</t>
  </si>
  <si>
    <t>OST-1999-6245</t>
  </si>
  <si>
    <t>2015-10-17</t>
  </si>
  <si>
    <t>WFB</t>
  </si>
  <si>
    <t>Caravan/Beaver</t>
  </si>
  <si>
    <t>9 or 6</t>
  </si>
  <si>
    <t>HYG</t>
  </si>
  <si>
    <t>OST-2015-0176</t>
  </si>
  <si>
    <t>C-207/GA-8</t>
  </si>
  <si>
    <t>6 or 7</t>
  </si>
  <si>
    <t>IGG</t>
  </si>
  <si>
    <t>OST-2008-0217</t>
  </si>
  <si>
    <t>PC-12/C-208</t>
  </si>
  <si>
    <t>KAE</t>
  </si>
  <si>
    <t>OST-2015-0177</t>
  </si>
  <si>
    <t>KVC</t>
  </si>
  <si>
    <t>KKB</t>
  </si>
  <si>
    <t>OST-2016-0011</t>
  </si>
  <si>
    <t>2019-4-25</t>
  </si>
  <si>
    <t xml:space="preserve">C-207 </t>
  </si>
  <si>
    <t>KGK</t>
  </si>
  <si>
    <t>Wright</t>
  </si>
  <si>
    <t>OST-2008-0237</t>
  </si>
  <si>
    <t>2018-1105</t>
  </si>
  <si>
    <t>C-208/PA-31/A36</t>
  </si>
  <si>
    <t>3 to 9</t>
  </si>
  <si>
    <t>LMA</t>
  </si>
  <si>
    <t>OST-2015-0243</t>
  </si>
  <si>
    <t>KLL</t>
  </si>
  <si>
    <t>OST-2004-17563</t>
  </si>
  <si>
    <t>2020-7-13</t>
  </si>
  <si>
    <t>MLY</t>
  </si>
  <si>
    <t>Copper Valley</t>
  </si>
  <si>
    <t>C-185/C-186</t>
  </si>
  <si>
    <t>3-5</t>
  </si>
  <si>
    <t>MYK</t>
  </si>
  <si>
    <t>MXY</t>
  </si>
  <si>
    <t>McGrath</t>
  </si>
  <si>
    <t xml:space="preserve">Corvus/Ravn </t>
  </si>
  <si>
    <t>OST-2017-0108</t>
  </si>
  <si>
    <t>2018-8-22</t>
  </si>
  <si>
    <t>Dash-8</t>
  </si>
  <si>
    <t>MCG</t>
  </si>
  <si>
    <t>MNT</t>
  </si>
  <si>
    <t>KMY</t>
  </si>
  <si>
    <t>OST-2016-0010</t>
  </si>
  <si>
    <t>KNW</t>
  </si>
  <si>
    <t>IKO</t>
  </si>
  <si>
    <t>KOY</t>
  </si>
  <si>
    <t>PEC</t>
  </si>
  <si>
    <t>OST-2015-0116</t>
  </si>
  <si>
    <t>2019-8-14</t>
  </si>
  <si>
    <t>KPV</t>
  </si>
  <si>
    <t>PSG</t>
  </si>
  <si>
    <t>KTN</t>
  </si>
  <si>
    <t>Petersburg (freighter)</t>
  </si>
  <si>
    <t>SEA</t>
  </si>
  <si>
    <t>OST-2015-0178</t>
  </si>
  <si>
    <t>PIP</t>
  </si>
  <si>
    <t>Baranautica</t>
  </si>
  <si>
    <t>OST-1999-6244</t>
  </si>
  <si>
    <t>2019-10-1</t>
  </si>
  <si>
    <t>SIT</t>
  </si>
  <si>
    <t>PTD</t>
  </si>
  <si>
    <t>KPY</t>
  </si>
  <si>
    <t>OST-2016-0012</t>
  </si>
  <si>
    <t>2020-4-7</t>
  </si>
  <si>
    <t>C-208/C-207</t>
  </si>
  <si>
    <t>PTH</t>
  </si>
  <si>
    <t>KPR</t>
  </si>
  <si>
    <t>SYB</t>
  </si>
  <si>
    <t>OST-2015-0060</t>
  </si>
  <si>
    <t>WSN</t>
  </si>
  <si>
    <t>St. George</t>
  </si>
  <si>
    <t>OST-2017-0109</t>
  </si>
  <si>
    <t>STG</t>
  </si>
  <si>
    <t>St. Paul Island</t>
  </si>
  <si>
    <t>Corvus</t>
  </si>
  <si>
    <t>OST-2019-0038</t>
  </si>
  <si>
    <t>2019-10-2</t>
  </si>
  <si>
    <t>SNP</t>
  </si>
  <si>
    <t>Alaska Air Transit</t>
  </si>
  <si>
    <t>OST-2013-0030</t>
  </si>
  <si>
    <t>2019-9-4</t>
  </si>
  <si>
    <t>MRI</t>
  </si>
  <si>
    <t>TEK</t>
  </si>
  <si>
    <t>TKE</t>
  </si>
  <si>
    <t>OST-2015-0117</t>
  </si>
  <si>
    <t>6/7</t>
  </si>
  <si>
    <t>TWA</t>
  </si>
  <si>
    <t>UGI</t>
  </si>
  <si>
    <t>OST-2015-0179</t>
  </si>
  <si>
    <t>UGS</t>
  </si>
  <si>
    <t>KWP</t>
  </si>
  <si>
    <t>WRG</t>
  </si>
  <si>
    <t>Wrangell (freighter)</t>
  </si>
  <si>
    <t>YAK</t>
  </si>
  <si>
    <t>Yakutat (freighter)</t>
  </si>
  <si>
    <t>KZB</t>
  </si>
  <si>
    <t>NaN</t>
  </si>
  <si>
    <t>AEAS/North Country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</si>
</sst>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mm/dd/yy;@"/>
    <numFmt numFmtId="166" formatCode="#,##0.0"/>
    <numFmt numFmtId="167" formatCode="_(* #,##0_);_(* \(#,##0\);_(* &quot;-&quot;??_);_(@_)"/>
    <numFmt numFmtId="168" formatCode="[$-409]d\-mmm\-yy;@"/>
    <numFmt numFmtId="169" formatCode="&quot;$&quot;#,##0.00"/>
    <numFmt numFmtId="170" formatCode="0.000000"/>
    <numFmt numFmtId="171" formatCode="0.0%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u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1" fillId="0" borderId="0"/>
    <xf numFmtId="43" fontId="1" fillId="0" borderId="0"/>
    <xf numFmtId="43" fontId="10" fillId="0" borderId="0"/>
    <xf numFmtId="0" fontId="1" fillId="0" borderId="0"/>
    <xf numFmtId="0" fontId="10" fillId="0" borderId="0"/>
    <xf numFmtId="9" fontId="10" fillId="0" borderId="0"/>
    <xf numFmtId="0" fontId="1" fillId="0" borderId="0"/>
    <xf numFmtId="43" fontId="1" fillId="0" borderId="0"/>
    <xf numFmtId="43" fontId="10" fillId="0" borderId="0"/>
    <xf numFmtId="43" fontId="1" fillId="0" borderId="0"/>
    <xf numFmtId="44" fontId="10" fillId="0" borderId="0"/>
    <xf numFmtId="0" fontId="1" fillId="0" borderId="0"/>
    <xf numFmtId="0" fontId="11" fillId="0" borderId="0"/>
    <xf numFmtId="43" fontId="10" fillId="0" borderId="0"/>
    <xf numFmtId="0" fontId="1" fillId="0" borderId="0"/>
    <xf numFmtId="0" fontId="1" fillId="0" borderId="0"/>
    <xf numFmtId="43" fontId="1" fillId="0" borderId="0"/>
    <xf numFmtId="0" fontId="10" fillId="0" borderId="0"/>
    <xf numFmtId="43" fontId="10" fillId="0" borderId="0"/>
    <xf numFmtId="0" fontId="1" fillId="0" borderId="0"/>
    <xf numFmtId="43" fontId="1" fillId="0" borderId="0"/>
    <xf numFmtId="0" fontId="1" fillId="0" borderId="0"/>
    <xf numFmtId="0" fontId="10" fillId="0" borderId="0"/>
    <xf numFmtId="0" fontId="1" fillId="0" borderId="0"/>
    <xf numFmtId="43" fontId="1" fillId="0" borderId="0"/>
    <xf numFmtId="43" fontId="10" fillId="0" borderId="0"/>
    <xf numFmtId="43" fontId="1" fillId="0" borderId="0"/>
    <xf numFmtId="0" fontId="1" fillId="0" borderId="0"/>
    <xf numFmtId="0" fontId="1" fillId="0" borderId="0"/>
    <xf numFmtId="0" fontId="1" fillId="0" borderId="0"/>
    <xf numFmtId="43" fontId="1" fillId="0" borderId="0"/>
  </cellStyleXfs>
  <cellXfs count="92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49" fontId="2" fillId="0" borderId="0" xfId="0" quotePrefix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14" fontId="2" fillId="0" borderId="0" xfId="0" quotePrefix="1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 wrapText="1"/>
    </xf>
    <xf numFmtId="164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quotePrefix="1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>
      <alignment horizontal="center"/>
    </xf>
    <xf numFmtId="165" fontId="2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" fontId="2" fillId="0" borderId="0" xfId="0" quotePrefix="1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14" fontId="8" fillId="0" borderId="0" xfId="0" quotePrefix="1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1"/>
    <xf numFmtId="17" fontId="9" fillId="2" borderId="1" xfId="1" applyNumberFormat="1" applyFont="1" applyFill="1" applyBorder="1"/>
    <xf numFmtId="0" fontId="9" fillId="2" borderId="1" xfId="1" applyFont="1" applyFill="1" applyBorder="1"/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1" fillId="4" borderId="0" xfId="1" applyFill="1"/>
    <xf numFmtId="0" fontId="4" fillId="4" borderId="1" xfId="1" applyFont="1" applyFill="1" applyBorder="1" applyAlignment="1">
      <alignment horizontal="center" vertical="center" wrapText="1"/>
    </xf>
    <xf numFmtId="0" fontId="5" fillId="0" borderId="0" xfId="0" applyFont="1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43" fontId="0" fillId="0" borderId="0" xfId="3" applyFont="1"/>
    <xf numFmtId="0" fontId="0" fillId="3" borderId="0" xfId="0" applyFill="1"/>
    <xf numFmtId="0" fontId="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5" fontId="2" fillId="0" borderId="0" xfId="0" applyNumberFormat="1" applyFont="1" applyAlignment="1">
      <alignment horizontal="center" vertical="center"/>
    </xf>
    <xf numFmtId="6" fontId="2" fillId="0" borderId="0" xfId="0" quotePrefix="1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169" fontId="2" fillId="0" borderId="0" xfId="0" quotePrefix="1" applyNumberFormat="1" applyFont="1" applyAlignment="1">
      <alignment horizontal="center" vertical="center"/>
    </xf>
    <xf numFmtId="167" fontId="0" fillId="0" borderId="0" xfId="3" applyNumberFormat="1" applyFont="1"/>
    <xf numFmtId="167" fontId="0" fillId="0" borderId="0" xfId="0" applyNumberFormat="1"/>
    <xf numFmtId="167" fontId="0" fillId="3" borderId="0" xfId="0" applyNumberFormat="1" applyFill="1"/>
    <xf numFmtId="8" fontId="0" fillId="0" borderId="0" xfId="0" applyNumberFormat="1"/>
    <xf numFmtId="167" fontId="0" fillId="0" borderId="0" xfId="2" applyNumberFormat="1" applyFont="1"/>
    <xf numFmtId="167" fontId="1" fillId="0" borderId="0" xfId="1" applyNumberFormat="1"/>
    <xf numFmtId="168" fontId="4" fillId="0" borderId="1" xfId="1" applyNumberFormat="1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168" fontId="4" fillId="3" borderId="1" xfId="1" applyNumberFormat="1" applyFont="1" applyFill="1" applyBorder="1" applyAlignment="1">
      <alignment horizontal="center" vertical="center" wrapText="1"/>
    </xf>
    <xf numFmtId="168" fontId="4" fillId="4" borderId="1" xfId="1" applyNumberFormat="1" applyFont="1" applyFill="1" applyBorder="1" applyAlignment="1">
      <alignment horizontal="center" vertical="center" wrapText="1"/>
    </xf>
    <xf numFmtId="170" fontId="0" fillId="0" borderId="0" xfId="0" applyNumberFormat="1"/>
    <xf numFmtId="5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 vertical="center" wrapText="1"/>
    </xf>
    <xf numFmtId="1" fontId="2" fillId="0" borderId="0" xfId="0" quotePrefix="1" applyNumberFormat="1" applyFont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</cellXfs>
  <cellStyles count="32">
    <cellStyle name="Comma" xfId="3" builtinId="3"/>
    <cellStyle name="Comma 2" xfId="2" xr:uid="{00000000-0005-0000-0000-000002000000}"/>
    <cellStyle name="Comma 2 2" xfId="8" xr:uid="{00000000-0005-0000-0000-000008000000}"/>
    <cellStyle name="Comma 2 2 2" xfId="19" xr:uid="{00000000-0005-0000-0000-000013000000}"/>
    <cellStyle name="Comma 2 2 3" xfId="25" xr:uid="{00000000-0005-0000-0000-000019000000}"/>
    <cellStyle name="Comma 2 3" xfId="21" xr:uid="{00000000-0005-0000-0000-000015000000}"/>
    <cellStyle name="Comma 3" xfId="9" xr:uid="{00000000-0005-0000-0000-000009000000}"/>
    <cellStyle name="Comma 3 2" xfId="10" xr:uid="{00000000-0005-0000-0000-00000A000000}"/>
    <cellStyle name="Comma 3 2 2" xfId="27" xr:uid="{00000000-0005-0000-0000-00001B000000}"/>
    <cellStyle name="Comma 3 3" xfId="26" xr:uid="{00000000-0005-0000-0000-00001A000000}"/>
    <cellStyle name="Comma 4" xfId="14" xr:uid="{00000000-0005-0000-0000-00000E000000}"/>
    <cellStyle name="Comma 5" xfId="17" xr:uid="{00000000-0005-0000-0000-000011000000}"/>
    <cellStyle name="Comma 5 2" xfId="31" xr:uid="{00000000-0005-0000-0000-00001F000000}"/>
    <cellStyle name="Currency 2" xfId="11" xr:uid="{00000000-0005-0000-0000-00000B000000}"/>
    <cellStyle name="Normal" xfId="0" builtinId="0"/>
    <cellStyle name="Normal 2" xfId="1" xr:uid="{00000000-0005-0000-0000-000001000000}"/>
    <cellStyle name="Normal 2 2" xfId="7" xr:uid="{00000000-0005-0000-0000-000007000000}"/>
    <cellStyle name="Normal 2 2 2" xfId="18" xr:uid="{00000000-0005-0000-0000-000012000000}"/>
    <cellStyle name="Normal 2 2 3" xfId="24" xr:uid="{00000000-0005-0000-0000-000018000000}"/>
    <cellStyle name="Normal 2 3" xfId="20" xr:uid="{00000000-0005-0000-0000-000014000000}"/>
    <cellStyle name="Normal 3" xfId="5" xr:uid="{00000000-0005-0000-0000-000005000000}"/>
    <cellStyle name="Normal 3 2" xfId="23" xr:uid="{00000000-0005-0000-0000-000017000000}"/>
    <cellStyle name="Normal 4" xfId="4" xr:uid="{00000000-0005-0000-0000-000004000000}"/>
    <cellStyle name="Normal 4 2" xfId="12" xr:uid="{00000000-0005-0000-0000-00000C000000}"/>
    <cellStyle name="Normal 4 2 2" xfId="28" xr:uid="{00000000-0005-0000-0000-00001C000000}"/>
    <cellStyle name="Normal 4 3" xfId="22" xr:uid="{00000000-0005-0000-0000-000016000000}"/>
    <cellStyle name="Normal 5" xfId="13" xr:uid="{00000000-0005-0000-0000-00000D000000}"/>
    <cellStyle name="Normal 6" xfId="15" xr:uid="{00000000-0005-0000-0000-00000F000000}"/>
    <cellStyle name="Normal 6 2" xfId="29" xr:uid="{00000000-0005-0000-0000-00001D000000}"/>
    <cellStyle name="Normal 8" xfId="16" xr:uid="{00000000-0005-0000-0000-000010000000}"/>
    <cellStyle name="Normal 8 2" xfId="30" xr:uid="{00000000-0005-0000-0000-00001E000000}"/>
    <cellStyle name="Percent 2" xfId="6" xr:uid="{00000000-0005-0000-0000-000006000000}"/>
  </cellStyles>
  <dxfs count="2"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USER/PX-MGMT/Greg-%20EAS/EAS%20(2)/Tracking/FY16/PO%20Reports/PO%20Status%20Q3%20ending%209%208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Status (2)"/>
      <sheetName val="PO Status"/>
      <sheetName val="Macro1"/>
    </sheetNames>
    <sheetDataSet>
      <sheetData sheetId="0"/>
      <sheetData sheetId="1"/>
      <sheetData sheetId="2">
        <row r="1880">
          <cell r="A1880" t="str">
            <v>Recover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2647.487684953703" createdVersion="4" refreshedVersion="4" minRefreshableVersion="3" recordCount="7031" xr:uid="{00000000-000A-0000-FFFF-FFFF00000000}">
  <cacheSource type="worksheet">
    <worksheetSource ref="A1:K1048576" sheet="ADDS YE 6_30"/>
  </cacheSource>
  <cacheFields count="11">
    <cacheField name="Claim Date" numFmtId="0">
      <sharedItems containsNonDate="0" containsDate="1" containsString="0" containsBlank="1" minDate="2015-07-01T00:00:00" maxDate="2016-06-02T00:00:00"/>
    </cacheField>
    <cacheField name="Core_ID" numFmtId="0">
      <sharedItems containsString="0" containsBlank="1" containsNumber="1" containsInteger="1" minValue="101" maxValue="406"/>
    </cacheField>
    <cacheField name="Status" numFmtId="0">
      <sharedItems containsBlank="1"/>
    </cacheField>
    <cacheField name="Carrier" numFmtId="0">
      <sharedItems containsBlank="1"/>
    </cacheField>
    <cacheField name="Date Submitted" numFmtId="0">
      <sharedItems containsNonDate="0" containsDate="1" containsString="0" containsBlank="1" minDate="2015-08-01T00:00:00" maxDate="2016-08-06T00:00:00"/>
    </cacheField>
    <cacheField name="Subsidy Order" numFmtId="0">
      <sharedItems containsNonDate="0" containsDate="1" containsString="0" containsBlank="1" minDate="2011-03-28T00:00:00" maxDate="2016-06-16T00:00:00"/>
    </cacheField>
    <cacheField name="Community(ies)" numFmtId="0">
      <sharedItems containsBlank="1" count="177">
        <s v="Waterloo"/>
        <s v="Ironwood/Ashland, WI"/>
        <s v="Watertown (NY)"/>
        <s v="Garden City"/>
        <s v="Grand Island"/>
        <s v="Joplin"/>
        <s v="Beckley"/>
        <s v="Adak"/>
        <s v="Cordova"/>
        <s v="Yakutat"/>
        <s v="Gustavus"/>
        <s v="Petersburg"/>
        <s v="Wrangell"/>
        <s v="Chatham"/>
        <s v="Funter Bay"/>
        <s v="Manistee/Ludington"/>
        <s v="Healy Lake"/>
        <s v="Kake"/>
        <s v="Alitak"/>
        <s v="Alamosa"/>
        <s v="Cortez"/>
        <s v="Dodge City"/>
        <s v="Huron"/>
        <s v="Kearney"/>
        <s v="Liberal/Guymon, OK"/>
        <s v="North Platte"/>
        <s v="Page"/>
        <s v="Prescott"/>
        <s v="Pueblo"/>
        <s v="Salina"/>
        <s v="Scottsbluff"/>
        <s v="Worland"/>
        <s v="Akutan"/>
        <s v="Aleknagik"/>
        <s v="Atka"/>
        <s v="Chignik"/>
        <s v="Chignik Lake"/>
        <s v="Clark's Point"/>
        <s v="Egegik"/>
        <s v="Ekwok"/>
        <s v="False Pass"/>
        <s v="Igiugig"/>
        <s v="King Cove"/>
        <s v="Koliganek"/>
        <s v="Levelock"/>
        <s v="Manokotak"/>
        <s v="New Stuyahok"/>
        <s v="Nikolski"/>
        <s v="Perryville"/>
        <s v="Pilot Point"/>
        <s v="Port Heiden"/>
        <s v="South Naknek"/>
        <s v="Twin Hills"/>
        <s v="Ugashik"/>
        <s v="Jackson"/>
        <s v="Mason City"/>
        <s v="Jonesboro"/>
        <s v="Fort Dodge"/>
        <s v="Angoon"/>
        <s v="Clovis"/>
        <s v="Silver City/Hurley/Deming"/>
        <s v="Carlsbad"/>
        <s v="Alliance"/>
        <s v="Chadron"/>
        <s v="Decatur"/>
        <s v="Show Low"/>
        <s v="Merced"/>
        <s v="Greenville"/>
        <s v="Muscle Shoals"/>
        <s v="Vernal"/>
        <s v="Burlington"/>
        <s v="Moab"/>
        <s v="McCook"/>
        <s v="Clarksburg/Fairmont"/>
        <s v="DuBois"/>
        <s v="Johnstown"/>
        <s v="Greenbrier/W. Sulphur Sps"/>
        <s v="Morgantown"/>
        <s v="Parkersburg/Marietta, OH"/>
        <s v="Staunton"/>
        <s v="Saranac Lake/Lake Placid"/>
        <s v="Rutland"/>
        <s v="Hot Springs"/>
        <s v="Lebanon/White River Jct."/>
        <s v="El Dorado/Camden"/>
        <s v="Rockland"/>
        <s v="Harrison"/>
        <s v="Pendleton"/>
        <s v="Augusta/Waterville"/>
        <s v="Massena"/>
        <s v="Cape Girardeau/Sikeston"/>
        <s v="Diomede"/>
        <s v="Marion/Herrin"/>
        <s v="Quincy/Hannibal, MO"/>
        <s v="Amook Bay"/>
        <s v="Kitoi Bay"/>
        <s v="Moser Bay"/>
        <s v="Olga Bay"/>
        <s v="Kirksville"/>
        <s v="Port Bailey"/>
        <s v="Port Williams"/>
        <s v="Seal Bay"/>
        <s v="Uganik"/>
        <s v="West Point"/>
        <s v="Zachar Bay"/>
        <s v="Plattsburgh"/>
        <s v="Presque Isle/Houlton"/>
        <s v="Crescent City"/>
        <s v="Tatitlek"/>
        <s v="Lake Minchumina"/>
        <s v="Kalaupapa"/>
        <s v="Altoona"/>
        <s v="Bradford"/>
        <s v="Franklin/Oil City"/>
        <s v="Hagerstown"/>
        <s v="Jamestown (NY)"/>
        <s v="Lancaster"/>
        <s v="McCarthy"/>
        <s v="May Creek"/>
        <s v="Fort Leonard Wood"/>
        <s v="Owensboro"/>
        <s v="Sidney"/>
        <s v="Glendive"/>
        <s v="Glasgow"/>
        <s v="Havre"/>
        <s v="Wolf Point"/>
        <s v="Mayaguez"/>
        <s v="Ogdensburg"/>
        <s v="Aberdeen"/>
        <s v="Alpena"/>
        <s v="Bemidji"/>
        <s v="Brainerd"/>
        <s v="Butte"/>
        <s v="Cedar City"/>
        <s v="Sault Ste. Marie"/>
        <s v="Hancock/Houghton"/>
        <s v="Devils Lake"/>
        <s v="Eau Claire"/>
        <s v="Escanaba"/>
        <s v="Chisholm/Hibbing"/>
        <s v="Hays"/>
        <s v="Iron Mountain/Kingsford"/>
        <s v="International Falls"/>
        <s v="Jamestown (ND)"/>
        <s v="Laramie"/>
        <s v="Muskegon"/>
        <s v="Paducah"/>
        <s v="Pellston"/>
        <s v="Rhinelander"/>
        <s v="West Yellowstone"/>
        <s v="Laurel/Hattiesburg"/>
        <s v="Meridian"/>
        <s v="Chisana"/>
        <s v="Victoria"/>
        <s v="Tenakee"/>
        <s v="El Centro"/>
        <s v="Kamuela"/>
        <s v="Elfin Cove"/>
        <s v="Gulkana"/>
        <s v="Pelican"/>
        <s v="Excursion Inlet"/>
        <s v="Central"/>
        <s v="Circle"/>
        <s v="Manley Hot Springs"/>
        <s v="Minto"/>
        <s v="Tupelo"/>
        <s v="Rampart"/>
        <s v="Hydaburg"/>
        <s v="Cody"/>
        <s v="Thief River Falls"/>
        <s v="Bar Harbor"/>
        <s v="Sioux City"/>
        <s v="Port Alexander"/>
        <s v="Great Bend"/>
        <s v="Visalia"/>
        <s v="Watertown (SD)"/>
        <m/>
      </sharedItems>
    </cacheField>
    <cacheField name="State" numFmtId="0">
      <sharedItems containsBlank="1" count="36">
        <s v=" IA"/>
        <s v=" MI"/>
        <s v=" NY"/>
        <s v=" KS"/>
        <s v=" NE"/>
        <s v=" MO"/>
        <s v=" WV"/>
        <s v=" AK"/>
        <s v=" CO"/>
        <s v=" SD"/>
        <s v=" AZ"/>
        <s v=" WY"/>
        <s v=" TN"/>
        <s v=" AR"/>
        <s v=" NM"/>
        <s v=" IL"/>
        <s v=" CA"/>
        <s v=" MS"/>
        <s v=" AL"/>
        <s v=" UT"/>
        <s v=" PA"/>
        <s v=" VA"/>
        <s v=" VT"/>
        <s v=" NH"/>
        <s v=" ME"/>
        <s v=" OR"/>
        <s v=" HI"/>
        <s v=" MD"/>
        <s v=" KY"/>
        <s v=" MT"/>
        <s v=" PR"/>
        <s v=" MN"/>
        <s v=" ND"/>
        <s v=" WI"/>
        <s v=" TX"/>
        <m/>
      </sharedItems>
    </cacheField>
    <cacheField name="Date Claim Authorized" numFmtId="0">
      <sharedItems containsNonDate="0" containsDate="1" containsString="0" containsBlank="1" minDate="2015-08-03T00:00:00" maxDate="2016-08-09T00:00:00"/>
    </cacheField>
    <cacheField name="Claim Amount" numFmtId="0">
      <sharedItems containsString="0" containsBlank="1" containsNumber="1" containsInteger="1" minValue="212" maxValue="415233"/>
    </cacheField>
    <cacheField name="Actual Paid" numFmtId="0">
      <sharedItems containsString="0" containsBlank="1" containsNumber="1" minValue="0" maxValue="415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7031">
  <r>
    <d v="2016-06-01T00:00:00"/>
    <n v="239"/>
    <s v="Authorized For Payment"/>
    <s v="American Airlines (American Eagle)"/>
    <d v="2016-07-08T00:00:00"/>
    <d v="2015-12-16T00:00:00"/>
    <x v="0"/>
    <x v="0"/>
    <d v="2016-07-11T00:00:00"/>
    <n v="154672"/>
    <n v="154672"/>
  </r>
  <r>
    <d v="2016-06-01T00:00:00"/>
    <n v="340"/>
    <s v="Authorized For Payment"/>
    <s v="Multi-Aero, Inc. d/b/a Air Choice One"/>
    <d v="2016-07-08T00:00:00"/>
    <d v="2014-04-17T00:00:00"/>
    <x v="1"/>
    <x v="1"/>
    <d v="2016-07-08T00:00:00"/>
    <n v="306072"/>
    <n v="306072"/>
  </r>
  <r>
    <d v="2016-06-01T00:00:00"/>
    <n v="112"/>
    <s v="Authorized For Payment"/>
    <s v="American Airlines (American Eagle)"/>
    <d v="2016-07-08T00:00:00"/>
    <d v="2015-11-21T00:00:00"/>
    <x v="2"/>
    <x v="2"/>
    <d v="2016-07-11T00:00:00"/>
    <n v="161175"/>
    <n v="161175"/>
  </r>
  <r>
    <d v="2016-06-01T00:00:00"/>
    <n v="110"/>
    <s v="Authorized For Payment"/>
    <s v="American Airlines (American Eagle)"/>
    <d v="2016-07-08T00:00:00"/>
    <d v="2014-03-09T00:00:00"/>
    <x v="3"/>
    <x v="3"/>
    <d v="2016-07-11T00:00:00"/>
    <n v="119180"/>
    <n v="119180"/>
  </r>
  <r>
    <d v="2016-06-01T00:00:00"/>
    <n v="111"/>
    <s v="Authorized For Payment"/>
    <s v="American Airlines (American Eagle)"/>
    <d v="2016-07-08T00:00:00"/>
    <d v="2015-05-15T00:00:00"/>
    <x v="4"/>
    <x v="4"/>
    <d v="2016-07-11T00:00:00"/>
    <n v="103572"/>
    <n v="103572"/>
  </r>
  <r>
    <d v="2016-06-01T00:00:00"/>
    <n v="282"/>
    <s v="Authorized For Payment"/>
    <s v="American Airlines (American Eagle)"/>
    <d v="2016-07-08T00:00:00"/>
    <d v="2015-01-24T00:00:00"/>
    <x v="5"/>
    <x v="5"/>
    <d v="2016-07-11T00:00:00"/>
    <n v="42952"/>
    <n v="42952"/>
  </r>
  <r>
    <d v="2016-06-01T00:00:00"/>
    <n v="358"/>
    <s v="Authorized For Payment"/>
    <s v="Raleigh County, West Virginia"/>
    <d v="2016-07-11T00:00:00"/>
    <d v="2014-10-24T00:00:00"/>
    <x v="6"/>
    <x v="6"/>
    <d v="2016-07-12T00:00:00"/>
    <n v="229320"/>
    <n v="229320"/>
  </r>
  <r>
    <d v="2016-06-01T00:00:00"/>
    <n v="104"/>
    <s v="Authorized For Payment"/>
    <s v="Alaska Airlines, Inc."/>
    <d v="2016-07-11T00:00:00"/>
    <d v="2015-06-22T00:00:00"/>
    <x v="7"/>
    <x v="7"/>
    <d v="2016-07-12T00:00:00"/>
    <n v="176850"/>
    <n v="176850"/>
  </r>
  <r>
    <d v="2016-06-01T00:00:00"/>
    <n v="105"/>
    <s v="Authorized For Payment"/>
    <s v="Alaska Airlines, Inc."/>
    <d v="2016-07-11T00:00:00"/>
    <d v="2015-02-05T00:00:00"/>
    <x v="8"/>
    <x v="7"/>
    <d v="2016-07-12T00:00:00"/>
    <n v="184080"/>
    <n v="184080"/>
  </r>
  <r>
    <d v="2016-06-01T00:00:00"/>
    <n v="281"/>
    <s v="Authorized For Payment"/>
    <s v="Alaska Airlines, Inc."/>
    <d v="2016-07-11T00:00:00"/>
    <d v="2015-02-05T00:00:00"/>
    <x v="9"/>
    <x v="7"/>
    <d v="2016-07-12T00:00:00"/>
    <n v="184080"/>
    <n v="184080"/>
  </r>
  <r>
    <d v="2016-06-01T00:00:00"/>
    <n v="278"/>
    <s v="Authorized For Payment"/>
    <s v="Alaska Airlines, Inc."/>
    <d v="2016-07-11T00:00:00"/>
    <d v="2015-02-05T00:00:00"/>
    <x v="10"/>
    <x v="7"/>
    <d v="2016-07-12T00:00:00"/>
    <n v="79768"/>
    <n v="79768"/>
  </r>
  <r>
    <d v="2016-06-01T00:00:00"/>
    <n v="279"/>
    <s v="Authorized For Payment"/>
    <s v="Alaska Airlines, Inc."/>
    <d v="2016-07-11T00:00:00"/>
    <d v="2015-02-05T00:00:00"/>
    <x v="11"/>
    <x v="7"/>
    <d v="2016-07-12T00:00:00"/>
    <n v="136440"/>
    <n v="136440"/>
  </r>
  <r>
    <d v="2016-06-01T00:00:00"/>
    <n v="280"/>
    <s v="Authorized For Payment"/>
    <s v="Alaska Airlines, Inc."/>
    <d v="2016-07-11T00:00:00"/>
    <d v="2015-02-05T00:00:00"/>
    <x v="12"/>
    <x v="7"/>
    <d v="2016-07-12T00:00:00"/>
    <n v="134166"/>
    <n v="134166"/>
  </r>
  <r>
    <d v="2016-06-01T00:00:00"/>
    <n v="231"/>
    <s v="Authorized For Payment"/>
    <s v="Ward Air"/>
    <d v="2016-07-12T00:00:00"/>
    <d v="2014-07-09T00:00:00"/>
    <x v="13"/>
    <x v="7"/>
    <d v="2016-07-12T00:00:00"/>
    <n v="476"/>
    <n v="476"/>
  </r>
  <r>
    <d v="2016-06-01T00:00:00"/>
    <n v="232"/>
    <s v="Authorized For Payment"/>
    <s v="Ward Air"/>
    <d v="2016-07-12T00:00:00"/>
    <d v="2014-07-09T00:00:00"/>
    <x v="14"/>
    <x v="7"/>
    <d v="2016-07-12T00:00:00"/>
    <n v="1240"/>
    <n v="1240"/>
  </r>
  <r>
    <d v="2016-06-01T00:00:00"/>
    <n v="266"/>
    <s v="Authorized For Payment"/>
    <s v="Manistee County Airport Authority"/>
    <d v="2016-07-13T00:00:00"/>
    <d v="2014-07-16T00:00:00"/>
    <x v="15"/>
    <x v="1"/>
    <d v="2016-07-14T00:00:00"/>
    <n v="212972"/>
    <n v="212972"/>
  </r>
  <r>
    <d v="2016-06-01T00:00:00"/>
    <n v="102"/>
    <s v="Authorized For Payment"/>
    <s v="40-Mile Air"/>
    <d v="2016-07-23T00:00:00"/>
    <d v="2016-04-01T00:00:00"/>
    <x v="16"/>
    <x v="7"/>
    <d v="2016-08-02T00:00:00"/>
    <n v="10880"/>
    <n v="10880"/>
  </r>
  <r>
    <d v="2016-06-01T00:00:00"/>
    <n v="351"/>
    <s v="Authorized For Payment"/>
    <s v="Alaska Seaplanes"/>
    <d v="2016-07-05T00:00:00"/>
    <d v="2015-09-21T00:00:00"/>
    <x v="17"/>
    <x v="7"/>
    <d v="2016-07-06T00:00:00"/>
    <n v="3286"/>
    <n v="3286"/>
  </r>
  <r>
    <d v="2016-06-01T00:00:00"/>
    <n v="285"/>
    <s v="Authorized For Payment"/>
    <s v="Island Air (Redemption Inc.)"/>
    <d v="2016-07-01T00:00:00"/>
    <d v="2015-07-02T00:00:00"/>
    <x v="18"/>
    <x v="7"/>
    <d v="2016-07-05T00:00:00"/>
    <n v="1504"/>
    <n v="1504"/>
  </r>
  <r>
    <d v="2016-06-01T00:00:00"/>
    <n v="128"/>
    <s v="Authorized For Payment"/>
    <s v="Great Lakes Aviation, Ltd."/>
    <d v="2016-07-01T00:00:00"/>
    <d v="2014-06-09T00:00:00"/>
    <x v="19"/>
    <x v="8"/>
    <d v="2016-07-05T00:00:00"/>
    <n v="165549"/>
    <n v="165549"/>
  </r>
  <r>
    <d v="2016-06-01T00:00:00"/>
    <n v="131"/>
    <s v="Authorized For Payment"/>
    <s v="Great Lakes Aviation, Ltd."/>
    <d v="2016-07-01T00:00:00"/>
    <d v="2014-06-09T00:00:00"/>
    <x v="20"/>
    <x v="8"/>
    <d v="2016-07-05T00:00:00"/>
    <n v="145612"/>
    <n v="145612"/>
  </r>
  <r>
    <d v="2016-06-01T00:00:00"/>
    <n v="133"/>
    <s v="Authorized For Payment"/>
    <s v="Great Lakes Aviation, Ltd."/>
    <d v="2016-07-01T00:00:00"/>
    <d v="2014-03-09T00:00:00"/>
    <x v="21"/>
    <x v="3"/>
    <d v="2016-07-05T00:00:00"/>
    <n v="102720"/>
    <n v="102720"/>
  </r>
  <r>
    <d v="2016-06-01T00:00:00"/>
    <n v="138"/>
    <s v="Authorized For Payment"/>
    <s v="Great Lakes Aviation, Ltd."/>
    <d v="2016-07-01T00:00:00"/>
    <d v="2014-07-10T00:00:00"/>
    <x v="22"/>
    <x v="9"/>
    <d v="2016-07-05T00:00:00"/>
    <n v="137280"/>
    <n v="137280"/>
  </r>
  <r>
    <d v="2016-06-01T00:00:00"/>
    <n v="139"/>
    <s v="Authorized For Payment"/>
    <s v="Great Lakes Aviation, Ltd."/>
    <d v="2016-07-01T00:00:00"/>
    <d v="2015-04-17T00:00:00"/>
    <x v="23"/>
    <x v="4"/>
    <d v="2016-07-05T00:00:00"/>
    <n v="125001"/>
    <n v="125001"/>
  </r>
  <r>
    <d v="2016-06-01T00:00:00"/>
    <n v="142"/>
    <s v="Authorized For Payment"/>
    <s v="Great Lakes Aviation, Ltd."/>
    <d v="2016-07-01T00:00:00"/>
    <d v="2014-03-09T00:00:00"/>
    <x v="24"/>
    <x v="3"/>
    <d v="2016-07-05T00:00:00"/>
    <n v="84663"/>
    <n v="84663"/>
  </r>
  <r>
    <d v="2016-06-01T00:00:00"/>
    <n v="146"/>
    <s v="Authorized For Payment"/>
    <s v="Great Lakes Aviation, Ltd."/>
    <d v="2016-07-01T00:00:00"/>
    <d v="2015-04-17T00:00:00"/>
    <x v="25"/>
    <x v="4"/>
    <d v="2016-07-05T00:00:00"/>
    <n v="129744"/>
    <n v="129744"/>
  </r>
  <r>
    <d v="2016-06-01T00:00:00"/>
    <n v="147"/>
    <s v="Authorized For Payment"/>
    <s v="Great Lakes Aviation, Ltd."/>
    <d v="2016-07-01T00:00:00"/>
    <d v="2015-04-24T00:00:00"/>
    <x v="26"/>
    <x v="10"/>
    <d v="2016-07-05T00:00:00"/>
    <n v="235773"/>
    <n v="235773"/>
  </r>
  <r>
    <d v="2016-06-01T00:00:00"/>
    <n v="148"/>
    <s v="Authorized For Payment"/>
    <s v="Great Lakes Aviation, Ltd."/>
    <d v="2016-07-01T00:00:00"/>
    <d v="2015-04-24T00:00:00"/>
    <x v="27"/>
    <x v="10"/>
    <d v="2016-07-05T00:00:00"/>
    <n v="219473"/>
    <n v="219473"/>
  </r>
  <r>
    <d v="2016-06-01T00:00:00"/>
    <n v="149"/>
    <s v="Authorized For Payment"/>
    <s v="Great Lakes Aviation, Ltd."/>
    <d v="2016-07-01T00:00:00"/>
    <d v="2015-06-11T00:00:00"/>
    <x v="28"/>
    <x v="8"/>
    <d v="2016-07-05T00:00:00"/>
    <n v="138690"/>
    <n v="138690"/>
  </r>
  <r>
    <d v="2016-06-01T00:00:00"/>
    <n v="389"/>
    <s v="Authorized For Payment"/>
    <s v="Great Lakes Aviation, Ltd."/>
    <d v="2016-07-01T00:00:00"/>
    <d v="2016-02-09T00:00:00"/>
    <x v="29"/>
    <x v="3"/>
    <d v="2016-07-05T00:00:00"/>
    <n v="90365"/>
    <n v="90365"/>
  </r>
  <r>
    <d v="2016-06-01T00:00:00"/>
    <n v="150"/>
    <s v="Authorized For Payment"/>
    <s v="Great Lakes Aviation, Ltd."/>
    <d v="2016-07-01T00:00:00"/>
    <d v="2015-04-17T00:00:00"/>
    <x v="30"/>
    <x v="4"/>
    <d v="2016-07-05T00:00:00"/>
    <n v="87301"/>
    <n v="87301"/>
  </r>
  <r>
    <d v="2016-06-01T00:00:00"/>
    <n v="154"/>
    <s v="Authorized For Payment"/>
    <s v="Great Lakes Aviation, Ltd."/>
    <d v="2016-07-01T00:00:00"/>
    <d v="2014-08-22T00:00:00"/>
    <x v="31"/>
    <x v="11"/>
    <d v="2016-07-05T00:00:00"/>
    <n v="127568"/>
    <n v="127568"/>
  </r>
  <r>
    <d v="2016-06-01T00:00:00"/>
    <n v="318"/>
    <s v="Authorized For Payment"/>
    <s v="Grant Aviation, Inc."/>
    <d v="2016-07-01T00:00:00"/>
    <d v="2014-09-16T00:00:00"/>
    <x v="32"/>
    <x v="7"/>
    <d v="2016-07-01T00:00:00"/>
    <n v="69264"/>
    <n v="69264"/>
  </r>
  <r>
    <d v="2016-06-01T00:00:00"/>
    <n v="366"/>
    <s v="Authorized For Payment"/>
    <s v="Grant Aviation, Inc."/>
    <d v="2016-07-01T00:00:00"/>
    <d v="2015-03-13T00:00:00"/>
    <x v="33"/>
    <x v="7"/>
    <d v="2016-07-01T00:00:00"/>
    <n v="8360"/>
    <n v="8360"/>
  </r>
  <r>
    <d v="2016-06-01T00:00:00"/>
    <n v="264"/>
    <s v="Authorized For Payment"/>
    <s v="Grant Aviation, Inc."/>
    <d v="2016-07-01T00:00:00"/>
    <d v="2014-08-13T00:00:00"/>
    <x v="34"/>
    <x v="7"/>
    <d v="2016-07-01T00:00:00"/>
    <n v="72754"/>
    <n v="72754"/>
  </r>
  <r>
    <d v="2016-06-01T00:00:00"/>
    <n v="390"/>
    <s v="Authorized For Payment"/>
    <s v="Grant Aviation, Inc."/>
    <d v="2016-07-01T00:00:00"/>
    <d v="2016-03-12T00:00:00"/>
    <x v="35"/>
    <x v="7"/>
    <d v="2016-07-01T00:00:00"/>
    <n v="29036"/>
    <n v="29036"/>
  </r>
  <r>
    <d v="2016-06-01T00:00:00"/>
    <n v="394"/>
    <s v="Authorized For Payment"/>
    <s v="Grant Aviation, Inc."/>
    <d v="2016-07-01T00:00:00"/>
    <d v="2016-03-12T00:00:00"/>
    <x v="36"/>
    <x v="7"/>
    <d v="2016-07-01T00:00:00"/>
    <n v="29036"/>
    <n v="29036"/>
  </r>
  <r>
    <d v="2016-06-01T00:00:00"/>
    <n v="373"/>
    <s v="Authorized For Payment"/>
    <s v="Grant Aviation, Inc."/>
    <d v="2016-07-01T00:00:00"/>
    <d v="2015-09-03T00:00:00"/>
    <x v="37"/>
    <x v="7"/>
    <d v="2016-07-01T00:00:00"/>
    <n v="9144"/>
    <n v="9144"/>
  </r>
  <r>
    <d v="2016-06-01T00:00:00"/>
    <n v="391"/>
    <s v="Authorized For Payment"/>
    <s v="Grant Aviation, Inc."/>
    <d v="2016-07-01T00:00:00"/>
    <d v="2016-03-12T00:00:00"/>
    <x v="38"/>
    <x v="7"/>
    <d v="2016-07-01T00:00:00"/>
    <n v="51960"/>
    <n v="51960"/>
  </r>
  <r>
    <d v="2016-06-01T00:00:00"/>
    <n v="380"/>
    <s v="Authorized For Payment"/>
    <s v="Grant Aviation, Inc."/>
    <d v="2016-07-01T00:00:00"/>
    <d v="2015-12-02T00:00:00"/>
    <x v="39"/>
    <x v="7"/>
    <d v="2016-07-01T00:00:00"/>
    <n v="17680"/>
    <n v="17680"/>
  </r>
  <r>
    <d v="2016-06-01T00:00:00"/>
    <n v="372"/>
    <s v="Authorized For Payment"/>
    <s v="Grant Aviation, Inc."/>
    <d v="2016-07-01T00:00:00"/>
    <d v="2015-09-03T00:00:00"/>
    <x v="40"/>
    <x v="7"/>
    <d v="2016-07-01T00:00:00"/>
    <n v="17694"/>
    <n v="17694"/>
  </r>
  <r>
    <d v="2016-06-01T00:00:00"/>
    <n v="381"/>
    <s v="Authorized For Payment"/>
    <s v="Grant Aviation, Inc."/>
    <d v="2016-07-01T00:00:00"/>
    <d v="2015-12-02T00:00:00"/>
    <x v="41"/>
    <x v="7"/>
    <d v="2016-07-01T00:00:00"/>
    <n v="16562"/>
    <n v="16562"/>
  </r>
  <r>
    <d v="2016-06-01T00:00:00"/>
    <n v="382"/>
    <s v="Authorized For Payment"/>
    <s v="Grant Aviation, Inc."/>
    <d v="2016-07-01T00:00:00"/>
    <d v="2015-12-02T00:00:00"/>
    <x v="42"/>
    <x v="7"/>
    <d v="2016-07-01T00:00:00"/>
    <n v="52936"/>
    <n v="52936"/>
  </r>
  <r>
    <d v="2016-06-01T00:00:00"/>
    <n v="397"/>
    <s v="Authorized For Payment"/>
    <s v="Grant Aviation, Inc."/>
    <d v="2016-07-01T00:00:00"/>
    <d v="2016-04-06T00:00:00"/>
    <x v="43"/>
    <x v="7"/>
    <d v="2016-07-01T00:00:00"/>
    <n v="31380"/>
    <n v="31380"/>
  </r>
  <r>
    <d v="2016-06-01T00:00:00"/>
    <n v="392"/>
    <s v="Authorized For Payment"/>
    <s v="Grant Aviation, Inc."/>
    <d v="2016-07-01T00:00:00"/>
    <d v="2016-03-12T00:00:00"/>
    <x v="44"/>
    <x v="7"/>
    <d v="2016-07-01T00:00:00"/>
    <n v="15444"/>
    <n v="15444"/>
  </r>
  <r>
    <d v="2016-06-01T00:00:00"/>
    <n v="393"/>
    <s v="Authorized For Payment"/>
    <s v="Grant Aviation, Inc."/>
    <d v="2016-07-01T00:00:00"/>
    <d v="2016-03-12T00:00:00"/>
    <x v="45"/>
    <x v="7"/>
    <d v="2016-07-01T00:00:00"/>
    <n v="36296"/>
    <n v="36296"/>
  </r>
  <r>
    <d v="2016-06-01T00:00:00"/>
    <n v="398"/>
    <s v="Authorized For Payment"/>
    <s v="Grant Aviation, Inc."/>
    <d v="2016-07-01T00:00:00"/>
    <d v="2016-04-06T00:00:00"/>
    <x v="46"/>
    <x v="7"/>
    <d v="2016-07-01T00:00:00"/>
    <n v="37356"/>
    <n v="37356"/>
  </r>
  <r>
    <d v="2016-06-01T00:00:00"/>
    <n v="265"/>
    <s v="Authorized For Payment"/>
    <s v="Grant Aviation, Inc."/>
    <d v="2016-07-01T00:00:00"/>
    <d v="2014-08-13T00:00:00"/>
    <x v="47"/>
    <x v="7"/>
    <d v="2016-07-01T00:00:00"/>
    <n v="24656"/>
    <n v="24656"/>
  </r>
  <r>
    <d v="2016-06-01T00:00:00"/>
    <n v="376"/>
    <s v="Authorized For Payment"/>
    <s v="Grant Aviation, Inc."/>
    <d v="2016-07-01T00:00:00"/>
    <d v="2015-10-20T00:00:00"/>
    <x v="48"/>
    <x v="7"/>
    <d v="2016-07-01T00:00:00"/>
    <n v="49504"/>
    <n v="49504"/>
  </r>
  <r>
    <d v="2016-06-01T00:00:00"/>
    <n v="383"/>
    <s v="Authorized For Payment"/>
    <s v="Grant Aviation, Inc."/>
    <d v="2016-07-01T00:00:00"/>
    <d v="2015-12-02T00:00:00"/>
    <x v="49"/>
    <x v="7"/>
    <d v="2016-07-01T00:00:00"/>
    <n v="17820"/>
    <n v="17820"/>
  </r>
  <r>
    <d v="2016-06-01T00:00:00"/>
    <n v="399"/>
    <s v="Authorized For Payment"/>
    <s v="Grant Aviation, Inc."/>
    <d v="2016-07-01T00:00:00"/>
    <d v="2016-04-06T00:00:00"/>
    <x v="50"/>
    <x v="7"/>
    <d v="2016-07-01T00:00:00"/>
    <n v="42804"/>
    <n v="42804"/>
  </r>
  <r>
    <d v="2016-06-01T00:00:00"/>
    <n v="374"/>
    <s v="Authorized For Payment"/>
    <s v="Grant Aviation, Inc."/>
    <d v="2016-07-01T00:00:00"/>
    <d v="2015-09-03T00:00:00"/>
    <x v="51"/>
    <x v="7"/>
    <d v="2016-07-01T00:00:00"/>
    <n v="11338"/>
    <n v="11338"/>
  </r>
  <r>
    <d v="2016-06-01T00:00:00"/>
    <n v="377"/>
    <s v="Authorized For Payment"/>
    <s v="Grant Aviation, Inc."/>
    <d v="2016-07-01T00:00:00"/>
    <d v="2015-10-20T00:00:00"/>
    <x v="52"/>
    <x v="7"/>
    <d v="2016-07-01T00:00:00"/>
    <n v="17836"/>
    <n v="17836"/>
  </r>
  <r>
    <d v="2016-06-01T00:00:00"/>
    <n v="384"/>
    <s v="Authorized For Payment"/>
    <s v="Grant Aviation, Inc."/>
    <d v="2016-07-01T00:00:00"/>
    <d v="2015-12-02T00:00:00"/>
    <x v="53"/>
    <x v="7"/>
    <d v="2016-07-01T00:00:00"/>
    <n v="14850"/>
    <n v="14850"/>
  </r>
  <r>
    <d v="2016-06-01T00:00:00"/>
    <n v="365"/>
    <s v="Authorized For Payment"/>
    <s v="Multi-Aero, Inc. d/b/a Air Choice One"/>
    <d v="2016-07-01T00:00:00"/>
    <d v="2015-03-01T00:00:00"/>
    <x v="54"/>
    <x v="12"/>
    <d v="2016-07-01T00:00:00"/>
    <n v="171152"/>
    <n v="171152"/>
  </r>
  <r>
    <d v="2016-06-01T00:00:00"/>
    <n v="348"/>
    <s v="Authorized For Payment"/>
    <s v="Multi-Aero, Inc. d/b/a Air Choice One"/>
    <d v="2016-07-01T00:00:00"/>
    <d v="2014-08-16T00:00:00"/>
    <x v="55"/>
    <x v="0"/>
    <d v="2016-07-01T00:00:00"/>
    <n v="310590"/>
    <n v="310590"/>
  </r>
  <r>
    <d v="2016-06-01T00:00:00"/>
    <n v="240"/>
    <s v="Authorized For Payment"/>
    <s v="Multi-Aero, Inc. d/b/a Air Choice One"/>
    <d v="2016-07-01T00:00:00"/>
    <d v="2014-02-17T00:00:00"/>
    <x v="56"/>
    <x v="13"/>
    <d v="2016-07-01T00:00:00"/>
    <n v="163488"/>
    <n v="163488"/>
  </r>
  <r>
    <d v="2016-06-01T00:00:00"/>
    <n v="361"/>
    <s v="Authorized For Payment"/>
    <s v="Multi-Aero, Inc. d/b/a Air Choice One"/>
    <d v="2016-07-01T00:00:00"/>
    <d v="2014-10-21T00:00:00"/>
    <x v="57"/>
    <x v="0"/>
    <d v="2016-07-01T00:00:00"/>
    <n v="312120"/>
    <n v="312120"/>
  </r>
  <r>
    <d v="2016-06-01T00:00:00"/>
    <n v="106"/>
    <s v="Authorized For Payment"/>
    <s v="Alaska Seaplanes"/>
    <d v="2016-07-05T00:00:00"/>
    <d v="2015-01-06T00:00:00"/>
    <x v="58"/>
    <x v="7"/>
    <d v="2016-07-06T00:00:00"/>
    <n v="34028"/>
    <n v="34028"/>
  </r>
  <r>
    <d v="2016-06-01T00:00:00"/>
    <n v="339"/>
    <s v="Authorized For Payment"/>
    <s v="Boutique Air"/>
    <d v="2016-07-01T00:00:00"/>
    <d v="2014-04-19T00:00:00"/>
    <x v="59"/>
    <x v="14"/>
    <d v="2016-07-07T00:00:00"/>
    <n v="266112"/>
    <n v="266112"/>
  </r>
  <r>
    <d v="2016-06-01T00:00:00"/>
    <n v="357"/>
    <s v="Authorized For Payment"/>
    <s v="Boutique Air"/>
    <d v="2016-07-01T00:00:00"/>
    <d v="2014-12-04T00:00:00"/>
    <x v="60"/>
    <x v="14"/>
    <d v="2016-07-01T00:00:00"/>
    <n v="283456"/>
    <n v="283456"/>
  </r>
  <r>
    <d v="2016-06-01T00:00:00"/>
    <n v="368"/>
    <s v="Authorized For Payment"/>
    <s v="Boutique Air"/>
    <d v="2016-07-01T00:00:00"/>
    <d v="2015-04-12T00:00:00"/>
    <x v="61"/>
    <x v="14"/>
    <d v="2016-07-05T00:00:00"/>
    <n v="204984"/>
    <n v="141912"/>
  </r>
  <r>
    <d v="2016-06-01T00:00:00"/>
    <n v="369"/>
    <s v="Authorized For Payment"/>
    <s v="Boutique Air"/>
    <d v="2016-07-01T00:00:00"/>
    <d v="2015-04-23T00:00:00"/>
    <x v="62"/>
    <x v="4"/>
    <d v="2016-07-05T00:00:00"/>
    <n v="176176"/>
    <n v="121968"/>
  </r>
  <r>
    <d v="2016-06-01T00:00:00"/>
    <n v="370"/>
    <s v="Authorized For Payment"/>
    <s v="Boutique Air"/>
    <d v="2016-07-01T00:00:00"/>
    <d v="2015-04-23T00:00:00"/>
    <x v="63"/>
    <x v="4"/>
    <d v="2016-07-01T00:00:00"/>
    <n v="180336"/>
    <n v="180336"/>
  </r>
  <r>
    <d v="2016-06-01T00:00:00"/>
    <n v="203"/>
    <s v="Authorized For Payment"/>
    <s v="Multi-Aero, Inc. d/b/a Air Choice One"/>
    <d v="2016-07-01T00:00:00"/>
    <d v="2015-12-11T00:00:00"/>
    <x v="64"/>
    <x v="15"/>
    <d v="2016-07-01T00:00:00"/>
    <n v="248040"/>
    <n v="248040"/>
  </r>
  <r>
    <d v="2016-06-01T00:00:00"/>
    <n v="367"/>
    <s v="Authorized For Payment"/>
    <s v="Boutique Air"/>
    <d v="2016-07-01T00:00:00"/>
    <d v="2015-04-13T00:00:00"/>
    <x v="65"/>
    <x v="10"/>
    <d v="2016-07-07T00:00:00"/>
    <n v="27180"/>
    <n v="27180"/>
  </r>
  <r>
    <d v="2016-06-01T00:00:00"/>
    <n v="367"/>
    <s v="Authorized For Payment"/>
    <s v="Boutique Air"/>
    <d v="2016-07-01T00:00:00"/>
    <d v="2016-06-15T00:00:00"/>
    <x v="65"/>
    <x v="10"/>
    <d v="2016-07-07T00:00:00"/>
    <n v="100440"/>
    <n v="100440"/>
  </r>
  <r>
    <d v="2016-06-01T00:00:00"/>
    <n v="378"/>
    <s v="Authorized For Payment"/>
    <s v="Boutique Air"/>
    <d v="2016-07-01T00:00:00"/>
    <d v="2015-06-09T00:00:00"/>
    <x v="66"/>
    <x v="16"/>
    <d v="2016-07-01T00:00:00"/>
    <n v="248114"/>
    <n v="248114"/>
  </r>
  <r>
    <d v="2016-06-01T00:00:00"/>
    <n v="379"/>
    <s v="Authorized For Payment"/>
    <s v="Boutique Air"/>
    <d v="2016-07-01T00:00:00"/>
    <d v="2015-08-09T00:00:00"/>
    <x v="67"/>
    <x v="17"/>
    <d v="2016-07-01T00:00:00"/>
    <n v="177165"/>
    <n v="177165"/>
  </r>
  <r>
    <d v="2016-06-01T00:00:00"/>
    <n v="385"/>
    <s v="Authorized For Payment"/>
    <s v="Boutique Air"/>
    <d v="2016-07-01T00:00:00"/>
    <d v="2015-12-03T00:00:00"/>
    <x v="68"/>
    <x v="18"/>
    <d v="2016-07-01T00:00:00"/>
    <n v="234016"/>
    <n v="234016"/>
  </r>
  <r>
    <d v="2016-06-01T00:00:00"/>
    <n v="396"/>
    <s v="Authorized For Payment"/>
    <s v="Boutique Air"/>
    <d v="2016-07-01T00:00:00"/>
    <d v="2015-12-17T00:00:00"/>
    <x v="69"/>
    <x v="19"/>
    <d v="2016-07-01T00:00:00"/>
    <n v="279954"/>
    <n v="279954"/>
  </r>
  <r>
    <d v="2016-06-01T00:00:00"/>
    <n v="202"/>
    <s v="Authorized For Payment"/>
    <s v="Multi-Aero, Inc. d/b/a Air Choice One"/>
    <d v="2016-07-01T00:00:00"/>
    <d v="2015-12-11T00:00:00"/>
    <x v="70"/>
    <x v="0"/>
    <d v="2016-07-01T00:00:00"/>
    <n v="197923"/>
    <n v="197923"/>
  </r>
  <r>
    <d v="2016-06-01T00:00:00"/>
    <n v="388"/>
    <s v="Authorized For Payment"/>
    <s v="Boutique Air"/>
    <d v="2016-07-01T00:00:00"/>
    <d v="2015-12-17T00:00:00"/>
    <x v="71"/>
    <x v="19"/>
    <d v="2016-07-01T00:00:00"/>
    <n v="398516"/>
    <n v="398516"/>
  </r>
  <r>
    <d v="2016-06-01T00:00:00"/>
    <n v="406"/>
    <s v="Authorized For Payment"/>
    <s v="Boutique Air"/>
    <d v="2016-07-01T00:00:00"/>
    <d v="2016-02-19T00:00:00"/>
    <x v="72"/>
    <x v="4"/>
    <d v="2016-07-07T00:00:00"/>
    <n v="203805"/>
    <n v="203805"/>
  </r>
  <r>
    <d v="2016-06-01T00:00:00"/>
    <n v="263"/>
    <s v="Authorized For Payment"/>
    <s v="Silver Airways (Gulfstream)"/>
    <d v="2016-07-01T00:00:00"/>
    <d v="2014-07-11T00:00:00"/>
    <x v="73"/>
    <x v="6"/>
    <d v="2016-07-01T00:00:00"/>
    <n v="191468"/>
    <n v="191468"/>
  </r>
  <r>
    <d v="2016-06-01T00:00:00"/>
    <n v="156"/>
    <s v="Authorized For Payment"/>
    <s v="Silver Airways (Gulfstream)"/>
    <d v="2016-07-01T00:00:00"/>
    <d v="2014-07-11T00:00:00"/>
    <x v="74"/>
    <x v="20"/>
    <d v="2016-07-01T00:00:00"/>
    <n v="190608"/>
    <n v="190608"/>
  </r>
  <r>
    <d v="2016-06-01T00:00:00"/>
    <n v="261"/>
    <s v="Authorized For Payment"/>
    <s v="Silver Airways (Gulfstream)"/>
    <d v="2016-07-01T00:00:00"/>
    <d v="2014-07-11T00:00:00"/>
    <x v="75"/>
    <x v="20"/>
    <d v="2016-07-01T00:00:00"/>
    <n v="203376"/>
    <n v="203376"/>
  </r>
  <r>
    <d v="2016-06-01T00:00:00"/>
    <n v="287"/>
    <s v="Authorized For Payment"/>
    <s v="Silver Airways (Gulfstream)"/>
    <d v="2016-07-01T00:00:00"/>
    <d v="2014-07-11T00:00:00"/>
    <x v="76"/>
    <x v="6"/>
    <d v="2016-07-01T00:00:00"/>
    <n v="303252"/>
    <n v="303252"/>
  </r>
  <r>
    <d v="2016-06-01T00:00:00"/>
    <n v="288"/>
    <s v="Authorized For Payment"/>
    <s v="Silver Airways (Gulfstream)"/>
    <d v="2016-07-01T00:00:00"/>
    <d v="2014-07-11T00:00:00"/>
    <x v="77"/>
    <x v="6"/>
    <d v="2016-07-01T00:00:00"/>
    <n v="197890"/>
    <n v="197890"/>
  </r>
  <r>
    <d v="2016-06-01T00:00:00"/>
    <n v="165"/>
    <s v="Authorized For Payment"/>
    <s v="Silver Airways (Gulfstream)"/>
    <d v="2016-07-01T00:00:00"/>
    <d v="2014-07-11T00:00:00"/>
    <x v="78"/>
    <x v="6"/>
    <d v="2016-07-01T00:00:00"/>
    <n v="286676"/>
    <n v="286676"/>
  </r>
  <r>
    <d v="2016-06-01T00:00:00"/>
    <n v="267"/>
    <s v="Authorized For Payment"/>
    <s v="Silver Airways (Gulfstream)"/>
    <d v="2016-07-01T00:00:00"/>
    <d v="2014-07-11T00:00:00"/>
    <x v="79"/>
    <x v="21"/>
    <d v="2016-07-01T00:00:00"/>
    <n v="164137"/>
    <n v="164137"/>
  </r>
  <r>
    <d v="2016-06-01T00:00:00"/>
    <n v="183"/>
    <s v="Authorized For Payment"/>
    <s v="Hyannis Air Service, Inc. d/b/a Cape Air"/>
    <d v="2016-07-06T00:00:00"/>
    <d v="2014-02-19T00:00:00"/>
    <x v="80"/>
    <x v="2"/>
    <d v="2016-07-06T00:00:00"/>
    <n v="152240"/>
    <n v="152240"/>
  </r>
  <r>
    <d v="2016-06-01T00:00:00"/>
    <n v="182"/>
    <s v="Authorized For Payment"/>
    <s v="Hyannis Air Service, Inc. d/b/a Cape Air"/>
    <d v="2016-07-06T00:00:00"/>
    <d v="2013-08-03T00:00:00"/>
    <x v="81"/>
    <x v="22"/>
    <d v="2016-07-06T00:00:00"/>
    <n v="109782"/>
    <n v="109782"/>
  </r>
  <r>
    <d v="2016-06-01T00:00:00"/>
    <n v="214"/>
    <s v="Authorized For Payment"/>
    <s v="SeaPort Airlines, Inc."/>
    <d v="2016-07-01T00:00:00"/>
    <d v="2013-08-13T00:00:00"/>
    <x v="82"/>
    <x v="13"/>
    <d v="2016-07-05T00:00:00"/>
    <n v="136245"/>
    <n v="136245"/>
  </r>
  <r>
    <d v="2016-06-01T00:00:00"/>
    <n v="175"/>
    <s v="Authorized For Payment"/>
    <s v="Hyannis Air Service, Inc. d/b/a Cape Air"/>
    <d v="2016-07-06T00:00:00"/>
    <d v="2014-11-06T00:00:00"/>
    <x v="83"/>
    <x v="23"/>
    <d v="2016-07-06T00:00:00"/>
    <n v="150021"/>
    <n v="150021"/>
  </r>
  <r>
    <d v="2016-06-01T00:00:00"/>
    <n v="175"/>
    <s v="Authorized For Payment"/>
    <s v="Hyannis Air Service, Inc. d/b/a Cape Air"/>
    <d v="2016-07-06T00:00:00"/>
    <d v="2014-11-06T00:00:00"/>
    <x v="83"/>
    <x v="23"/>
    <d v="2016-07-06T00:00:00"/>
    <n v="110760"/>
    <n v="110760"/>
  </r>
  <r>
    <d v="2016-06-01T00:00:00"/>
    <n v="212"/>
    <s v="Authorized For Payment"/>
    <s v="SeaPort Airlines, Inc."/>
    <d v="2016-07-01T00:00:00"/>
    <d v="2013-08-13T00:00:00"/>
    <x v="84"/>
    <x v="13"/>
    <d v="2016-07-05T00:00:00"/>
    <n v="163976"/>
    <n v="163976"/>
  </r>
  <r>
    <d v="2016-06-01T00:00:00"/>
    <n v="181"/>
    <s v="Authorized For Payment"/>
    <s v="Hyannis Air Service, Inc. d/b/a Cape Air"/>
    <d v="2016-07-06T00:00:00"/>
    <d v="2014-10-04T00:00:00"/>
    <x v="85"/>
    <x v="24"/>
    <d v="2016-07-06T00:00:00"/>
    <n v="175904"/>
    <n v="175904"/>
  </r>
  <r>
    <d v="2016-06-01T00:00:00"/>
    <n v="213"/>
    <s v="Authorized For Payment"/>
    <s v="SeaPort Airlines, Inc."/>
    <d v="2016-07-01T00:00:00"/>
    <d v="2013-08-13T00:00:00"/>
    <x v="86"/>
    <x v="13"/>
    <d v="2016-07-05T00:00:00"/>
    <n v="188448"/>
    <n v="188448"/>
  </r>
  <r>
    <d v="2016-06-01T00:00:00"/>
    <n v="216"/>
    <s v="Authorized For Payment"/>
    <s v="SeaPort Airlines, Inc."/>
    <d v="2016-07-01T00:00:00"/>
    <d v="2013-01-06T00:00:00"/>
    <x v="87"/>
    <x v="25"/>
    <d v="2016-07-05T00:00:00"/>
    <n v="155367"/>
    <n v="155367"/>
  </r>
  <r>
    <d v="2016-06-01T00:00:00"/>
    <n v="169"/>
    <s v="Authorized For Payment"/>
    <s v="Hyannis Air Service, Inc. d/b/a Cape Air"/>
    <d v="2016-07-06T00:00:00"/>
    <d v="2014-10-04T00:00:00"/>
    <x v="88"/>
    <x v="24"/>
    <d v="2016-07-06T00:00:00"/>
    <n v="181470"/>
    <n v="181470"/>
  </r>
  <r>
    <d v="2016-06-01T00:00:00"/>
    <n v="177"/>
    <s v="Authorized For Payment"/>
    <s v="Hyannis Air Service, Inc. d/b/a Cape Air"/>
    <d v="2016-07-06T00:00:00"/>
    <d v="2015-01-02T00:00:00"/>
    <x v="89"/>
    <x v="2"/>
    <d v="2016-07-06T00:00:00"/>
    <n v="225920"/>
    <n v="225920"/>
  </r>
  <r>
    <d v="2016-06-01T00:00:00"/>
    <n v="170"/>
    <s v="Authorized For Payment"/>
    <s v="Hyannis Air Service, Inc. d/b/a Cape Air"/>
    <d v="2016-07-06T00:00:00"/>
    <d v="2015-10-19T00:00:00"/>
    <x v="90"/>
    <x v="5"/>
    <d v="2016-07-06T00:00:00"/>
    <n v="171252"/>
    <n v="171252"/>
  </r>
  <r>
    <d v="2016-06-01T00:00:00"/>
    <n v="312"/>
    <s v="Authorized For Payment"/>
    <s v="Erickson Helicopters, Inc. (Evergreen)"/>
    <d v="2016-07-01T00:00:00"/>
    <d v="2015-06-21T00:00:00"/>
    <x v="91"/>
    <x v="7"/>
    <d v="2016-07-05T00:00:00"/>
    <n v="19850"/>
    <n v="19850"/>
  </r>
  <r>
    <d v="2016-06-01T00:00:00"/>
    <n v="312"/>
    <s v="Authorized For Payment"/>
    <s v="Erickson Helicopters, Inc. (Evergreen)"/>
    <d v="2016-07-01T00:00:00"/>
    <d v="2015-06-21T00:00:00"/>
    <x v="91"/>
    <x v="7"/>
    <d v="2016-07-05T00:00:00"/>
    <n v="3966"/>
    <n v="3966"/>
  </r>
  <r>
    <d v="2016-06-01T00:00:00"/>
    <n v="176"/>
    <s v="Authorized For Payment"/>
    <s v="Hyannis Air Service, Inc. d/b/a Cape Air"/>
    <d v="2016-07-06T00:00:00"/>
    <d v="2015-10-19T00:00:00"/>
    <x v="92"/>
    <x v="15"/>
    <d v="2016-07-06T00:00:00"/>
    <n v="213285"/>
    <n v="213285"/>
  </r>
  <r>
    <d v="2016-06-01T00:00:00"/>
    <n v="180"/>
    <s v="Authorized For Payment"/>
    <s v="Hyannis Air Service, Inc. d/b/a Cape Air"/>
    <d v="2016-07-06T00:00:00"/>
    <d v="2015-10-19T00:00:00"/>
    <x v="93"/>
    <x v="15"/>
    <d v="2016-07-06T00:00:00"/>
    <n v="209100"/>
    <n v="209100"/>
  </r>
  <r>
    <d v="2016-06-01T00:00:00"/>
    <n v="300"/>
    <s v="Authorized For Payment"/>
    <s v="Island Air (Redemption Inc.)"/>
    <d v="2016-07-01T00:00:00"/>
    <d v="2015-07-02T00:00:00"/>
    <x v="94"/>
    <x v="7"/>
    <d v="2016-07-05T00:00:00"/>
    <n v="1692"/>
    <n v="1692"/>
  </r>
  <r>
    <d v="2016-06-01T00:00:00"/>
    <n v="301"/>
    <s v="Authorized For Payment"/>
    <s v="Island Air (Redemption Inc.)"/>
    <d v="2016-07-01T00:00:00"/>
    <d v="2015-07-02T00:00:00"/>
    <x v="95"/>
    <x v="7"/>
    <d v="2016-07-05T00:00:00"/>
    <n v="1692"/>
    <n v="1692"/>
  </r>
  <r>
    <d v="2016-06-01T00:00:00"/>
    <n v="302"/>
    <s v="Authorized For Payment"/>
    <s v="Island Air (Redemption Inc.)"/>
    <d v="2016-07-01T00:00:00"/>
    <d v="2015-07-02T00:00:00"/>
    <x v="96"/>
    <x v="7"/>
    <d v="2016-07-05T00:00:00"/>
    <n v="1692"/>
    <n v="1692"/>
  </r>
  <r>
    <d v="2016-06-01T00:00:00"/>
    <n v="303"/>
    <s v="Authorized For Payment"/>
    <s v="Island Air (Redemption Inc.)"/>
    <d v="2016-07-01T00:00:00"/>
    <d v="2015-07-02T00:00:00"/>
    <x v="97"/>
    <x v="7"/>
    <d v="2016-07-05T00:00:00"/>
    <n v="1692"/>
    <n v="1692"/>
  </r>
  <r>
    <d v="2016-06-01T00:00:00"/>
    <n v="173"/>
    <s v="Authorized For Payment"/>
    <s v="Hyannis Air Service, Inc. d/b/a Cape Air"/>
    <d v="2016-07-06T00:00:00"/>
    <d v="2012-07-25T00:00:00"/>
    <x v="98"/>
    <x v="5"/>
    <d v="2016-07-06T00:00:00"/>
    <n v="135800"/>
    <n v="135800"/>
  </r>
  <r>
    <d v="2016-06-01T00:00:00"/>
    <n v="304"/>
    <s v="Authorized For Payment"/>
    <s v="Island Air (Redemption Inc.)"/>
    <d v="2016-07-01T00:00:00"/>
    <d v="2015-07-02T00:00:00"/>
    <x v="99"/>
    <x v="7"/>
    <d v="2016-07-05T00:00:00"/>
    <n v="1504"/>
    <n v="1504"/>
  </r>
  <r>
    <d v="2016-06-01T00:00:00"/>
    <n v="305"/>
    <s v="Authorized For Payment"/>
    <s v="Island Air (Redemption Inc.)"/>
    <d v="2016-07-01T00:00:00"/>
    <d v="2015-07-02T00:00:00"/>
    <x v="100"/>
    <x v="7"/>
    <d v="2016-07-05T00:00:00"/>
    <n v="1692"/>
    <n v="1692"/>
  </r>
  <r>
    <d v="2016-06-01T00:00:00"/>
    <n v="307"/>
    <s v="Authorized For Payment"/>
    <s v="Island Air (Redemption Inc.)"/>
    <d v="2016-07-01T00:00:00"/>
    <d v="2015-07-02T00:00:00"/>
    <x v="101"/>
    <x v="7"/>
    <d v="2016-07-05T00:00:00"/>
    <n v="1692"/>
    <n v="1692"/>
  </r>
  <r>
    <d v="2016-06-01T00:00:00"/>
    <n v="309"/>
    <s v="Authorized For Payment"/>
    <s v="Island Air (Redemption Inc.)"/>
    <d v="2016-07-01T00:00:00"/>
    <d v="2015-07-02T00:00:00"/>
    <x v="102"/>
    <x v="7"/>
    <d v="2016-07-05T00:00:00"/>
    <n v="1504"/>
    <n v="1504"/>
  </r>
  <r>
    <d v="2016-06-01T00:00:00"/>
    <n v="310"/>
    <s v="Authorized For Payment"/>
    <s v="Island Air (Redemption Inc.)"/>
    <d v="2016-07-01T00:00:00"/>
    <d v="2015-07-02T00:00:00"/>
    <x v="103"/>
    <x v="7"/>
    <d v="2016-07-05T00:00:00"/>
    <n v="1504"/>
    <n v="1504"/>
  </r>
  <r>
    <d v="2016-06-01T00:00:00"/>
    <n v="311"/>
    <s v="Authorized For Payment"/>
    <s v="Island Air (Redemption Inc.)"/>
    <d v="2016-07-01T00:00:00"/>
    <d v="2015-07-02T00:00:00"/>
    <x v="104"/>
    <x v="7"/>
    <d v="2016-07-05T00:00:00"/>
    <n v="1504"/>
    <n v="1504"/>
  </r>
  <r>
    <d v="2016-06-01T00:00:00"/>
    <n v="258"/>
    <s v="Authorized For Payment"/>
    <s v="Peninsula Airways d/b/a PenAir"/>
    <d v="2016-07-01T00:00:00"/>
    <d v="2014-06-04T00:00:00"/>
    <x v="105"/>
    <x v="2"/>
    <d v="2016-07-07T00:00:00"/>
    <n v="235305"/>
    <n v="235305"/>
  </r>
  <r>
    <d v="2016-06-01T00:00:00"/>
    <n v="259"/>
    <s v="Authorized For Payment"/>
    <s v="Peninsula Airways d/b/a PenAir"/>
    <d v="2016-07-01T00:00:00"/>
    <d v="2014-06-04T00:00:00"/>
    <x v="106"/>
    <x v="24"/>
    <d v="2016-07-05T00:00:00"/>
    <n v="402948"/>
    <n v="402948"/>
  </r>
  <r>
    <d v="2016-06-01T00:00:00"/>
    <n v="371"/>
    <s v="Authorized For Payment"/>
    <s v="Peninsula Airways d/b/a PenAir"/>
    <d v="2016-07-01T00:00:00"/>
    <d v="2015-03-14T00:00:00"/>
    <x v="107"/>
    <x v="16"/>
    <d v="2016-07-05T00:00:00"/>
    <n v="285012"/>
    <n v="285012"/>
  </r>
  <r>
    <d v="2016-06-01T00:00:00"/>
    <n v="375"/>
    <s v="Authorized For Payment"/>
    <s v="J &amp; M Alaska Air Tours, Inc. dba Alaska Air Transit"/>
    <d v="2016-07-01T00:00:00"/>
    <d v="2015-07-08T00:00:00"/>
    <x v="108"/>
    <x v="7"/>
    <d v="2016-07-05T00:00:00"/>
    <n v="9144"/>
    <n v="9144"/>
  </r>
  <r>
    <d v="2016-06-01T00:00:00"/>
    <n v="234"/>
    <s v="Authorized For Payment"/>
    <s v="Wright Air Service"/>
    <d v="2016-07-01T00:00:00"/>
    <d v="2014-11-03T00:00:00"/>
    <x v="109"/>
    <x v="7"/>
    <d v="2016-07-05T00:00:00"/>
    <n v="8856"/>
    <n v="8856"/>
  </r>
  <r>
    <d v="2016-06-01T00:00:00"/>
    <n v="236"/>
    <s v="Authorized For Payment"/>
    <s v="Schuman Aviation Company Ltd. d/b/a Makani Kai Air Charters"/>
    <d v="2016-07-01T00:00:00"/>
    <d v="2014-06-12T00:00:00"/>
    <x v="110"/>
    <x v="26"/>
    <d v="2016-07-05T00:00:00"/>
    <n v="59340"/>
    <n v="59340"/>
  </r>
  <r>
    <d v="2016-06-01T00:00:00"/>
    <n v="349"/>
    <s v="Authorized For Payment"/>
    <s v="Southern Airways Express, LLC (Sun Air)"/>
    <d v="2016-07-02T00:00:00"/>
    <d v="2014-07-11T00:00:00"/>
    <x v="111"/>
    <x v="20"/>
    <d v="2016-07-05T00:00:00"/>
    <n v="194910"/>
    <n v="194910"/>
  </r>
  <r>
    <d v="2016-06-01T00:00:00"/>
    <n v="359"/>
    <s v="Authorized For Payment"/>
    <s v="Southern Airways Express, LLC (Sun Air)"/>
    <d v="2016-07-02T00:00:00"/>
    <d v="2014-10-21T00:00:00"/>
    <x v="112"/>
    <x v="20"/>
    <d v="2016-07-05T00:00:00"/>
    <n v="171790"/>
    <n v="171790"/>
  </r>
  <r>
    <d v="2016-06-01T00:00:00"/>
    <n v="360"/>
    <s v="Authorized For Payment"/>
    <s v="Southern Airways Express, LLC (Sun Air)"/>
    <d v="2016-07-02T00:00:00"/>
    <d v="2014-10-21T00:00:00"/>
    <x v="113"/>
    <x v="20"/>
    <d v="2016-07-05T00:00:00"/>
    <n v="126080"/>
    <n v="126080"/>
  </r>
  <r>
    <d v="2016-06-01T00:00:00"/>
    <n v="270"/>
    <s v="Authorized For Payment"/>
    <s v="Southern Airways Express, LLC (Sun Air)"/>
    <d v="2016-07-02T00:00:00"/>
    <d v="2016-03-14T00:00:00"/>
    <x v="114"/>
    <x v="27"/>
    <d v="2016-07-06T00:00:00"/>
    <n v="142350"/>
    <n v="142350"/>
  </r>
  <r>
    <d v="2016-06-01T00:00:00"/>
    <n v="346"/>
    <s v="Authorized For Payment"/>
    <s v="Southern Airways Express, LLC (Sun Air)"/>
    <d v="2016-07-02T00:00:00"/>
    <d v="2014-07-11T00:00:00"/>
    <x v="115"/>
    <x v="2"/>
    <d v="2016-07-05T00:00:00"/>
    <n v="153354"/>
    <n v="153354"/>
  </r>
  <r>
    <d v="2016-06-01T00:00:00"/>
    <n v="271"/>
    <s v="Authorized For Payment"/>
    <s v="Southern Airways Express, LLC (Sun Air)"/>
    <d v="2016-07-02T00:00:00"/>
    <d v="2016-03-14T00:00:00"/>
    <x v="116"/>
    <x v="20"/>
    <d v="2016-07-05T00:00:00"/>
    <n v="201474"/>
    <n v="201474"/>
  </r>
  <r>
    <d v="2016-06-01T00:00:00"/>
    <n v="308"/>
    <s v="Authorized For Payment"/>
    <s v="Ellis Air Taxi d/b/a Copper Valley Air Service"/>
    <d v="2016-07-02T00:00:00"/>
    <d v="2015-01-23T00:00:00"/>
    <x v="117"/>
    <x v="7"/>
    <d v="2016-07-05T00:00:00"/>
    <n v="11106"/>
    <n v="11106"/>
  </r>
  <r>
    <d v="2016-06-01T00:00:00"/>
    <n v="124"/>
    <s v="Authorized For Payment"/>
    <s v="Ellis Air Taxi d/b/a Copper Valley Air Service"/>
    <d v="2016-07-02T00:00:00"/>
    <d v="2015-01-23T00:00:00"/>
    <x v="118"/>
    <x v="7"/>
    <d v="2016-07-05T00:00:00"/>
    <n v="11106"/>
    <n v="11106"/>
  </r>
  <r>
    <d v="2016-06-01T00:00:00"/>
    <n v="171"/>
    <s v="Authorized For Payment"/>
    <s v="Hyannis Air Service, Inc. d/b/a Cape Air"/>
    <d v="2016-07-06T00:00:00"/>
    <d v="2015-01-12T00:00:00"/>
    <x v="119"/>
    <x v="5"/>
    <d v="2016-07-06T00:00:00"/>
    <n v="144240"/>
    <n v="144240"/>
  </r>
  <r>
    <d v="2016-06-01T00:00:00"/>
    <n v="171"/>
    <s v="Authorized For Payment"/>
    <s v="Hyannis Air Service, Inc. d/b/a Cape Air"/>
    <d v="2016-07-06T00:00:00"/>
    <d v="2015-01-12T00:00:00"/>
    <x v="119"/>
    <x v="5"/>
    <d v="2016-07-06T00:00:00"/>
    <n v="78592"/>
    <n v="78592"/>
  </r>
  <r>
    <d v="2016-06-01T00:00:00"/>
    <n v="235"/>
    <s v="Authorized For Payment"/>
    <s v="Hyannis Air Service, Inc. d/b/a Cape Air"/>
    <d v="2016-07-06T00:00:00"/>
    <d v="2015-10-18T00:00:00"/>
    <x v="120"/>
    <x v="28"/>
    <d v="2016-07-06T00:00:00"/>
    <n v="163582"/>
    <n v="163582"/>
  </r>
  <r>
    <d v="2016-06-01T00:00:00"/>
    <n v="330"/>
    <s v="Authorized For Payment"/>
    <s v="Hyannis Air Service, Inc. d/b/a Cape Air"/>
    <d v="2016-07-06T00:00:00"/>
    <d v="2015-09-20T00:00:00"/>
    <x v="121"/>
    <x v="29"/>
    <d v="2016-07-06T00:00:00"/>
    <n v="264240"/>
    <n v="264240"/>
  </r>
  <r>
    <d v="2016-06-01T00:00:00"/>
    <n v="328"/>
    <s v="Authorized For Payment"/>
    <s v="Hyannis Air Service, Inc. d/b/a Cape Air"/>
    <d v="2016-07-06T00:00:00"/>
    <d v="2015-09-20T00:00:00"/>
    <x v="122"/>
    <x v="29"/>
    <d v="2016-07-06T00:00:00"/>
    <n v="165184"/>
    <n v="165184"/>
  </r>
  <r>
    <d v="2016-06-01T00:00:00"/>
    <n v="327"/>
    <s v="Authorized For Payment"/>
    <s v="Hyannis Air Service, Inc. d/b/a Cape Air"/>
    <d v="2016-07-06T00:00:00"/>
    <d v="2015-09-20T00:00:00"/>
    <x v="123"/>
    <x v="29"/>
    <d v="2016-07-06T00:00:00"/>
    <n v="168475"/>
    <n v="168475"/>
  </r>
  <r>
    <d v="2016-06-01T00:00:00"/>
    <n v="329"/>
    <s v="Authorized For Payment"/>
    <s v="Hyannis Air Service, Inc. d/b/a Cape Air"/>
    <d v="2016-07-06T00:00:00"/>
    <d v="2015-09-20T00:00:00"/>
    <x v="124"/>
    <x v="29"/>
    <d v="2016-07-06T00:00:00"/>
    <n v="160993"/>
    <n v="160993"/>
  </r>
  <r>
    <d v="2016-06-01T00:00:00"/>
    <n v="331"/>
    <s v="Authorized For Payment"/>
    <s v="Hyannis Air Service, Inc. d/b/a Cape Air"/>
    <d v="2016-07-06T00:00:00"/>
    <d v="2015-09-20T00:00:00"/>
    <x v="125"/>
    <x v="29"/>
    <d v="2016-07-06T00:00:00"/>
    <n v="184926"/>
    <n v="184926"/>
  </r>
  <r>
    <d v="2016-06-01T00:00:00"/>
    <n v="178"/>
    <s v="Authorized For Payment"/>
    <s v="Hyannis Air Service, Inc. d/b/a Cape Air"/>
    <d v="2016-07-06T00:00:00"/>
    <d v="2016-02-01T00:00:00"/>
    <x v="126"/>
    <x v="30"/>
    <d v="2016-07-07T00:00:00"/>
    <n v="105672"/>
    <n v="105672"/>
  </r>
  <r>
    <d v="2016-06-01T00:00:00"/>
    <n v="179"/>
    <s v="Authorized For Payment"/>
    <s v="Hyannis Air Service, Inc. d/b/a Cape Air"/>
    <d v="2016-07-06T00:00:00"/>
    <d v="2015-01-01T00:00:00"/>
    <x v="127"/>
    <x v="2"/>
    <d v="2016-07-07T00:00:00"/>
    <n v="197208"/>
    <n v="197208"/>
  </r>
  <r>
    <d v="2016-06-01T00:00:00"/>
    <n v="247"/>
    <s v="Authorized For Payment"/>
    <s v="SkyWest Airlines"/>
    <d v="2016-07-14T00:00:00"/>
    <d v="2015-12-15T00:00:00"/>
    <x v="128"/>
    <x v="9"/>
    <d v="2016-07-14T00:00:00"/>
    <n v="87240"/>
    <n v="87240"/>
  </r>
  <r>
    <d v="2016-06-01T00:00:00"/>
    <n v="268"/>
    <s v="Authorized For Payment"/>
    <s v="SkyWest Airlines"/>
    <d v="2016-07-14T00:00:00"/>
    <d v="2014-07-08T00:00:00"/>
    <x v="129"/>
    <x v="1"/>
    <d v="2016-07-14T00:00:00"/>
    <n v="184496"/>
    <n v="184496"/>
  </r>
  <r>
    <d v="2016-06-01T00:00:00"/>
    <n v="248"/>
    <s v="Authorized For Payment"/>
    <s v="SkyWest Airlines"/>
    <d v="2016-07-14T00:00:00"/>
    <d v="2015-12-15T00:00:00"/>
    <x v="130"/>
    <x v="31"/>
    <d v="2016-07-14T00:00:00"/>
    <n v="104640"/>
    <n v="104640"/>
  </r>
  <r>
    <d v="2016-06-01T00:00:00"/>
    <n v="289"/>
    <s v="Authorized For Payment"/>
    <s v="SkyWest Airlines"/>
    <d v="2016-07-14T00:00:00"/>
    <d v="2015-01-05T00:00:00"/>
    <x v="131"/>
    <x v="31"/>
    <d v="2016-07-14T00:00:00"/>
    <n v="142168"/>
    <n v="142168"/>
  </r>
  <r>
    <d v="2016-06-01T00:00:00"/>
    <n v="249"/>
    <s v="Authorized For Payment"/>
    <s v="SkyWest Airlines"/>
    <d v="2016-07-14T00:00:00"/>
    <d v="2015-10-21T00:00:00"/>
    <x v="132"/>
    <x v="29"/>
    <d v="2016-07-14T00:00:00"/>
    <n v="76272"/>
    <n v="76272"/>
  </r>
  <r>
    <d v="2016-06-01T00:00:00"/>
    <n v="218"/>
    <s v="Authorized For Payment"/>
    <s v="SkyWest Airlines"/>
    <d v="2016-07-14T00:00:00"/>
    <d v="2015-11-22T00:00:00"/>
    <x v="133"/>
    <x v="19"/>
    <d v="2016-07-14T00:00:00"/>
    <n v="223704"/>
    <n v="223704"/>
  </r>
  <r>
    <d v="2016-06-01T00:00:00"/>
    <n v="387"/>
    <s v="Authorized For Payment"/>
    <s v="SkyWest Airlines"/>
    <d v="2016-07-14T00:00:00"/>
    <d v="2015-12-14T00:00:00"/>
    <x v="134"/>
    <x v="1"/>
    <d v="2016-07-14T00:00:00"/>
    <n v="162848"/>
    <n v="162848"/>
  </r>
  <r>
    <d v="2016-06-01T00:00:00"/>
    <n v="223"/>
    <s v="Authorized For Payment"/>
    <s v="SkyWest Airlines"/>
    <d v="2016-07-14T00:00:00"/>
    <d v="2015-11-05T00:00:00"/>
    <x v="135"/>
    <x v="1"/>
    <d v="2016-07-14T00:00:00"/>
    <n v="129385"/>
    <n v="129385"/>
  </r>
  <r>
    <d v="2016-06-01T00:00:00"/>
    <n v="342"/>
    <s v="Authorized For Payment"/>
    <s v="SkyWest Airlines"/>
    <d v="2016-07-14T00:00:00"/>
    <d v="2014-01-19T00:00:00"/>
    <x v="136"/>
    <x v="32"/>
    <d v="2016-07-14T00:00:00"/>
    <n v="264684"/>
    <n v="264684"/>
  </r>
  <r>
    <d v="2016-06-01T00:00:00"/>
    <n v="221"/>
    <s v="Authorized For Payment"/>
    <s v="SkyWest Airlines"/>
    <d v="2016-07-14T00:00:00"/>
    <d v="2015-11-05T00:00:00"/>
    <x v="137"/>
    <x v="33"/>
    <d v="2016-07-14T00:00:00"/>
    <n v="187712"/>
    <n v="187712"/>
  </r>
  <r>
    <d v="2016-06-01T00:00:00"/>
    <n v="355"/>
    <s v="Authorized For Payment"/>
    <s v="SkyWest Airlines"/>
    <d v="2016-07-14T00:00:00"/>
    <d v="2014-11-07T00:00:00"/>
    <x v="138"/>
    <x v="1"/>
    <d v="2016-07-14T00:00:00"/>
    <n v="272460"/>
    <n v="272460"/>
  </r>
  <r>
    <d v="2016-06-01T00:00:00"/>
    <n v="338"/>
    <s v="Authorized For Payment"/>
    <s v="SkyWest Airlines"/>
    <d v="2016-07-14T00:00:00"/>
    <d v="2016-02-22T00:00:00"/>
    <x v="139"/>
    <x v="31"/>
    <d v="2016-07-14T00:00:00"/>
    <n v="243880"/>
    <n v="243880"/>
  </r>
  <r>
    <d v="2016-06-01T00:00:00"/>
    <n v="336"/>
    <s v="Authorized For Payment"/>
    <s v="SkyWest Airlines"/>
    <d v="2016-07-14T00:00:00"/>
    <d v="2014-03-09T00:00:00"/>
    <x v="140"/>
    <x v="3"/>
    <d v="2016-07-14T00:00:00"/>
    <n v="171306"/>
    <n v="171306"/>
  </r>
  <r>
    <d v="2016-06-01T00:00:00"/>
    <n v="292"/>
    <s v="Authorized For Payment"/>
    <s v="SkyWest Airlines"/>
    <d v="2016-07-14T00:00:00"/>
    <d v="2015-01-05T00:00:00"/>
    <x v="141"/>
    <x v="1"/>
    <d v="2016-07-14T00:00:00"/>
    <n v="251104"/>
    <n v="251104"/>
  </r>
  <r>
    <d v="2016-06-01T00:00:00"/>
    <n v="291"/>
    <s v="Authorized For Payment"/>
    <s v="SkyWest Airlines"/>
    <d v="2016-07-14T00:00:00"/>
    <d v="2015-01-05T00:00:00"/>
    <x v="142"/>
    <x v="31"/>
    <d v="2016-07-14T00:00:00"/>
    <n v="186784"/>
    <n v="186784"/>
  </r>
  <r>
    <d v="2016-06-01T00:00:00"/>
    <n v="343"/>
    <s v="Authorized For Payment"/>
    <s v="SkyWest Airlines"/>
    <d v="2016-07-14T00:00:00"/>
    <d v="2014-01-19T00:00:00"/>
    <x v="143"/>
    <x v="32"/>
    <d v="2016-07-14T00:00:00"/>
    <n v="262166"/>
    <n v="262166"/>
  </r>
  <r>
    <d v="2016-06-01T00:00:00"/>
    <n v="290"/>
    <s v="Authorized For Payment"/>
    <s v="SkyWest Airlines"/>
    <d v="2016-07-14T00:00:00"/>
    <d v="2014-08-22T00:00:00"/>
    <x v="144"/>
    <x v="11"/>
    <d v="2016-07-14T00:00:00"/>
    <n v="173400"/>
    <n v="173400"/>
  </r>
  <r>
    <d v="2016-06-01T00:00:00"/>
    <n v="224"/>
    <s v="Authorized For Payment"/>
    <s v="SkyWest Airlines"/>
    <d v="2016-07-14T00:00:00"/>
    <d v="2015-11-05T00:00:00"/>
    <x v="145"/>
    <x v="1"/>
    <d v="2016-07-14T00:00:00"/>
    <n v="200750"/>
    <n v="200750"/>
  </r>
  <r>
    <d v="2016-06-01T00:00:00"/>
    <n v="225"/>
    <s v="Authorized For Payment"/>
    <s v="SkyWest Airlines"/>
    <d v="2016-07-14T00:00:00"/>
    <d v="2015-11-05T00:00:00"/>
    <x v="146"/>
    <x v="28"/>
    <d v="2016-07-14T00:00:00"/>
    <n v="180180"/>
    <n v="180180"/>
  </r>
  <r>
    <d v="2016-06-01T00:00:00"/>
    <n v="386"/>
    <s v="Authorized For Payment"/>
    <s v="SkyWest Airlines"/>
    <d v="2016-07-14T00:00:00"/>
    <d v="2015-12-14T00:00:00"/>
    <x v="147"/>
    <x v="1"/>
    <d v="2016-07-14T00:00:00"/>
    <n v="112800"/>
    <n v="112800"/>
  </r>
  <r>
    <d v="2016-06-01T00:00:00"/>
    <n v="293"/>
    <s v="Authorized For Payment"/>
    <s v="SkyWest Airlines"/>
    <d v="2016-07-14T00:00:00"/>
    <d v="2015-01-05T00:00:00"/>
    <x v="148"/>
    <x v="33"/>
    <d v="2016-07-14T00:00:00"/>
    <n v="172440"/>
    <n v="172440"/>
  </r>
  <r>
    <d v="2016-06-01T00:00:00"/>
    <n v="226"/>
    <s v="Authorized For Payment"/>
    <s v="SkyWest Airlines"/>
    <d v="2016-07-14T00:00:00"/>
    <d v="2015-03-11T00:00:00"/>
    <x v="149"/>
    <x v="29"/>
    <d v="2016-07-14T00:00:00"/>
    <n v="122196"/>
    <n v="122196"/>
  </r>
  <r>
    <d v="2016-06-01T00:00:00"/>
    <n v="344"/>
    <s v="Authorized For Payment"/>
    <s v="Express Jet (Atlantic Southeast)"/>
    <d v="2016-07-14T00:00:00"/>
    <d v="2014-07-12T00:00:00"/>
    <x v="150"/>
    <x v="17"/>
    <d v="2016-07-14T00:00:00"/>
    <n v="332592"/>
    <n v="332592"/>
  </r>
  <r>
    <d v="2016-06-01T00:00:00"/>
    <n v="113"/>
    <s v="Authorized For Payment"/>
    <s v="Express Jet (Atlantic Southeast)"/>
    <d v="2016-07-14T00:00:00"/>
    <d v="2014-07-12T00:00:00"/>
    <x v="151"/>
    <x v="17"/>
    <d v="2016-07-14T00:00:00"/>
    <n v="332592"/>
    <n v="332592"/>
  </r>
  <r>
    <d v="2016-06-01T00:00:00"/>
    <n v="101"/>
    <s v="Authorized For Payment"/>
    <s v="40-Mile Air"/>
    <d v="2016-07-23T00:00:00"/>
    <d v="2016-04-01T00:00:00"/>
    <x v="152"/>
    <x v="7"/>
    <d v="2016-08-02T00:00:00"/>
    <n v="8046"/>
    <n v="8046"/>
  </r>
  <r>
    <d v="2016-06-01T00:00:00"/>
    <n v="350"/>
    <s v="Authorized For Payment"/>
    <s v="Victoria County Texas"/>
    <d v="2016-07-26T00:00:00"/>
    <d v="2014-09-18T00:00:00"/>
    <x v="153"/>
    <x v="34"/>
    <d v="2016-08-01T00:00:00"/>
    <n v="246905"/>
    <n v="246905"/>
  </r>
  <r>
    <d v="2016-06-01T00:00:00"/>
    <n v="317"/>
    <s v="Authorized For Payment"/>
    <s v="Alaska Seaplanes"/>
    <d v="2016-07-05T00:00:00"/>
    <d v="2015-01-06T00:00:00"/>
    <x v="154"/>
    <x v="7"/>
    <d v="2016-07-06T00:00:00"/>
    <n v="19648"/>
    <n v="19648"/>
  </r>
  <r>
    <d v="2016-06-01T00:00:00"/>
    <n v="400"/>
    <s v="Authorized For Payment"/>
    <s v="Mokulele Flight Services, Inc. d/b/a Mokulele Airlines"/>
    <d v="2016-07-05T00:00:00"/>
    <d v="2016-03-31T00:00:00"/>
    <x v="155"/>
    <x v="16"/>
    <d v="2016-07-06T00:00:00"/>
    <n v="189696"/>
    <n v="189696"/>
  </r>
  <r>
    <d v="2016-06-01T00:00:00"/>
    <n v="324"/>
    <s v="Authorized For Payment"/>
    <s v="Mokulele Flight Services, Inc. d/b/a Mokulele Airlines"/>
    <d v="2016-07-05T00:00:00"/>
    <d v="2013-08-06T00:00:00"/>
    <x v="156"/>
    <x v="26"/>
    <d v="2016-07-06T00:00:00"/>
    <n v="35464"/>
    <n v="35464"/>
  </r>
  <r>
    <d v="2016-06-01T00:00:00"/>
    <n v="107"/>
    <s v="Authorized For Payment"/>
    <s v="Alaska Seaplanes"/>
    <d v="2016-07-05T00:00:00"/>
    <d v="2015-01-06T00:00:00"/>
    <x v="157"/>
    <x v="7"/>
    <d v="2016-07-06T00:00:00"/>
    <n v="18192"/>
    <n v="18192"/>
  </r>
  <r>
    <d v="2016-06-01T00:00:00"/>
    <n v="363"/>
    <s v="Authorized For Payment"/>
    <s v="Reeve Air Alaska, LLC"/>
    <d v="2016-07-05T00:00:00"/>
    <d v="2015-01-23T00:00:00"/>
    <x v="158"/>
    <x v="7"/>
    <d v="2016-07-06T00:00:00"/>
    <n v="19332"/>
    <n v="19332"/>
  </r>
  <r>
    <d v="2016-06-01T00:00:00"/>
    <n v="108"/>
    <s v="Authorized For Payment"/>
    <s v="Alaska Seaplanes"/>
    <d v="2016-07-05T00:00:00"/>
    <d v="2015-01-06T00:00:00"/>
    <x v="159"/>
    <x v="7"/>
    <d v="2016-07-06T00:00:00"/>
    <n v="27720"/>
    <n v="27720"/>
  </r>
  <r>
    <d v="2016-06-01T00:00:00"/>
    <n v="351"/>
    <s v="Authorized For Payment"/>
    <s v="Alaska Seaplanes"/>
    <d v="2016-07-05T00:00:00"/>
    <d v="2015-09-21T00:00:00"/>
    <x v="17"/>
    <x v="7"/>
    <d v="2016-07-06T00:00:00"/>
    <n v="20425"/>
    <n v="20425"/>
  </r>
  <r>
    <d v="2016-06-01T00:00:00"/>
    <n v="352"/>
    <s v="Authorized For Payment"/>
    <s v="Alaska Seaplanes"/>
    <d v="2016-07-05T00:00:00"/>
    <d v="2014-10-12T00:00:00"/>
    <x v="160"/>
    <x v="7"/>
    <d v="2016-07-06T00:00:00"/>
    <n v="4134"/>
    <n v="4134"/>
  </r>
  <r>
    <d v="2016-06-01T00:00:00"/>
    <n v="228"/>
    <s v="Authorized For Payment"/>
    <s v="Warbelow's Air Ventures"/>
    <d v="2016-07-06T00:00:00"/>
    <d v="2015-09-09T00:00:00"/>
    <x v="161"/>
    <x v="7"/>
    <d v="2016-07-06T00:00:00"/>
    <n v="13772"/>
    <n v="13772"/>
  </r>
  <r>
    <d v="2016-06-01T00:00:00"/>
    <n v="299"/>
    <s v="Authorized For Payment"/>
    <s v="Warbelow's Air Ventures"/>
    <d v="2016-07-06T00:00:00"/>
    <d v="2015-09-09T00:00:00"/>
    <x v="162"/>
    <x v="7"/>
    <d v="2016-07-06T00:00:00"/>
    <n v="13772"/>
    <n v="13772"/>
  </r>
  <r>
    <d v="2016-06-01T00:00:00"/>
    <n v="229"/>
    <s v="Authorized For Payment"/>
    <s v="Warbelow's Air Ventures"/>
    <d v="2016-07-06T00:00:00"/>
    <d v="2014-08-12T00:00:00"/>
    <x v="163"/>
    <x v="7"/>
    <d v="2016-07-06T00:00:00"/>
    <n v="3952"/>
    <n v="3952"/>
  </r>
  <r>
    <d v="2016-06-01T00:00:00"/>
    <n v="315"/>
    <s v="Authorized For Payment"/>
    <s v="Warbelow's Air Ventures"/>
    <d v="2016-07-06T00:00:00"/>
    <d v="2014-08-12T00:00:00"/>
    <x v="164"/>
    <x v="7"/>
    <d v="2016-07-06T00:00:00"/>
    <n v="3952"/>
    <n v="3952"/>
  </r>
  <r>
    <d v="2016-06-01T00:00:00"/>
    <n v="395"/>
    <s v="Authorized For Payment"/>
    <s v="Corporate Flight Management d/b/a Contour Airlines"/>
    <d v="2016-07-01T00:00:00"/>
    <d v="2015-12-12T00:00:00"/>
    <x v="165"/>
    <x v="17"/>
    <d v="2016-07-01T00:00:00"/>
    <n v="363636"/>
    <n v="363636"/>
  </r>
  <r>
    <d v="2016-06-01T00:00:00"/>
    <n v="356"/>
    <s v="Authorized For Payment"/>
    <s v="Tatonduk Outfitters Limited dba Everts Air Alaska"/>
    <d v="2016-08-05T00:00:00"/>
    <d v="2014-11-03T00:00:00"/>
    <x v="166"/>
    <x v="7"/>
    <d v="2016-08-08T00:00:00"/>
    <n v="5780"/>
    <n v="5780"/>
  </r>
  <r>
    <d v="2016-06-01T00:00:00"/>
    <n v="227"/>
    <s v="Authorized For Payment"/>
    <s v="Taquan Air (Venture Air)"/>
    <d v="2016-07-28T00:00:00"/>
    <d v="2015-10-17T00:00:00"/>
    <x v="167"/>
    <x v="7"/>
    <d v="2016-08-01T00:00:00"/>
    <n v="12090"/>
    <n v="12090"/>
  </r>
  <r>
    <d v="2016-05-01T00:00:00"/>
    <n v="400"/>
    <s v="Authorized For Payment"/>
    <s v="Mokulele Flight Services, Inc. d/b/a Mokulele Airlines"/>
    <d v="2016-06-23T00:00:00"/>
    <d v="2016-03-31T00:00:00"/>
    <x v="155"/>
    <x v="16"/>
    <d v="2016-06-24T00:00:00"/>
    <n v="43472"/>
    <n v="43472"/>
  </r>
  <r>
    <d v="2016-05-01T00:00:00"/>
    <n v="356"/>
    <s v="Authorized For Payment"/>
    <s v="Tatonduk Outfitters Limited dba Everts Air Alaska"/>
    <d v="2016-07-28T00:00:00"/>
    <d v="2014-11-03T00:00:00"/>
    <x v="166"/>
    <x v="7"/>
    <d v="2016-08-01T00:00:00"/>
    <n v="4624"/>
    <n v="4624"/>
  </r>
  <r>
    <d v="2016-05-01T00:00:00"/>
    <n v="247"/>
    <s v="Authorized For Payment"/>
    <s v="SkyWest Airlines"/>
    <d v="2016-06-09T00:00:00"/>
    <d v="2015-12-15T00:00:00"/>
    <x v="128"/>
    <x v="9"/>
    <d v="2016-06-09T00:00:00"/>
    <n v="90148"/>
    <n v="90148"/>
  </r>
  <r>
    <d v="2016-05-01T00:00:00"/>
    <n v="268"/>
    <s v="Authorized For Payment"/>
    <s v="SkyWest Airlines"/>
    <d v="2016-06-09T00:00:00"/>
    <d v="2014-07-08T00:00:00"/>
    <x v="129"/>
    <x v="1"/>
    <d v="2016-06-09T00:00:00"/>
    <n v="189818"/>
    <n v="189818"/>
  </r>
  <r>
    <d v="2016-05-01T00:00:00"/>
    <n v="248"/>
    <s v="Authorized For Payment"/>
    <s v="SkyWest Airlines"/>
    <d v="2016-06-09T00:00:00"/>
    <d v="2015-12-15T00:00:00"/>
    <x v="130"/>
    <x v="31"/>
    <d v="2016-06-09T00:00:00"/>
    <n v="108128"/>
    <n v="108128"/>
  </r>
  <r>
    <d v="2016-05-01T00:00:00"/>
    <n v="289"/>
    <s v="Authorized For Payment"/>
    <s v="SkyWest Airlines"/>
    <d v="2016-06-09T00:00:00"/>
    <d v="2015-01-05T00:00:00"/>
    <x v="131"/>
    <x v="31"/>
    <d v="2016-06-09T00:00:00"/>
    <n v="144902"/>
    <n v="144902"/>
  </r>
  <r>
    <d v="2016-05-01T00:00:00"/>
    <n v="249"/>
    <s v="Authorized For Payment"/>
    <s v="SkyWest Airlines"/>
    <d v="2016-06-09T00:00:00"/>
    <d v="2015-10-21T00:00:00"/>
    <x v="132"/>
    <x v="29"/>
    <d v="2016-06-09T00:00:00"/>
    <n v="75591"/>
    <n v="75591"/>
  </r>
  <r>
    <d v="2016-05-01T00:00:00"/>
    <n v="218"/>
    <s v="Authorized For Payment"/>
    <s v="SkyWest Airlines"/>
    <d v="2016-06-09T00:00:00"/>
    <d v="2015-11-22T00:00:00"/>
    <x v="133"/>
    <x v="19"/>
    <d v="2016-06-09T00:00:00"/>
    <n v="228006"/>
    <n v="228006"/>
  </r>
  <r>
    <d v="2016-05-01T00:00:00"/>
    <n v="387"/>
    <s v="Authorized For Payment"/>
    <s v="SkyWest Airlines"/>
    <d v="2016-06-09T00:00:00"/>
    <d v="2015-12-14T00:00:00"/>
    <x v="134"/>
    <x v="1"/>
    <d v="2016-06-09T00:00:00"/>
    <n v="165756"/>
    <n v="165756"/>
  </r>
  <r>
    <d v="2016-05-01T00:00:00"/>
    <n v="223"/>
    <s v="Authorized For Payment"/>
    <s v="SkyWest Airlines"/>
    <d v="2016-06-09T00:00:00"/>
    <d v="2015-11-05T00:00:00"/>
    <x v="135"/>
    <x v="1"/>
    <d v="2016-06-09T00:00:00"/>
    <n v="137400"/>
    <n v="137400"/>
  </r>
  <r>
    <d v="2016-05-01T00:00:00"/>
    <n v="219"/>
    <s v="Authorized For Payment"/>
    <s v="SkyWest Airlines"/>
    <d v="2016-06-09T00:00:00"/>
    <d v="2015-12-13T00:00:00"/>
    <x v="168"/>
    <x v="11"/>
    <d v="2016-06-14T00:00:00"/>
    <n v="121148"/>
    <n v="121148"/>
  </r>
  <r>
    <d v="2016-05-01T00:00:00"/>
    <n v="342"/>
    <s v="Authorized For Payment"/>
    <s v="SkyWest Airlines"/>
    <d v="2016-06-09T00:00:00"/>
    <d v="2014-01-19T00:00:00"/>
    <x v="136"/>
    <x v="32"/>
    <d v="2016-06-09T00:00:00"/>
    <n v="273315"/>
    <n v="273315"/>
  </r>
  <r>
    <d v="2016-05-01T00:00:00"/>
    <n v="221"/>
    <s v="Authorized For Payment"/>
    <s v="SkyWest Airlines"/>
    <d v="2016-06-09T00:00:00"/>
    <d v="2015-11-05T00:00:00"/>
    <x v="137"/>
    <x v="33"/>
    <d v="2016-06-09T00:00:00"/>
    <n v="191064"/>
    <n v="191064"/>
  </r>
  <r>
    <d v="2016-05-01T00:00:00"/>
    <n v="355"/>
    <s v="Authorized For Payment"/>
    <s v="SkyWest Airlines"/>
    <d v="2016-06-09T00:00:00"/>
    <d v="2014-11-07T00:00:00"/>
    <x v="138"/>
    <x v="1"/>
    <d v="2016-06-09T00:00:00"/>
    <n v="304008"/>
    <n v="304008"/>
  </r>
  <r>
    <d v="2016-05-01T00:00:00"/>
    <n v="338"/>
    <s v="Authorized For Payment"/>
    <s v="SkyWest Airlines"/>
    <d v="2016-06-09T00:00:00"/>
    <d v="2014-03-13T00:00:00"/>
    <x v="139"/>
    <x v="31"/>
    <d v="2016-06-09T00:00:00"/>
    <n v="217665"/>
    <n v="217665"/>
  </r>
  <r>
    <d v="2016-05-01T00:00:00"/>
    <n v="336"/>
    <s v="Authorized For Payment"/>
    <s v="SkyWest Airlines"/>
    <d v="2016-06-09T00:00:00"/>
    <d v="2014-03-09T00:00:00"/>
    <x v="140"/>
    <x v="3"/>
    <d v="2016-06-09T00:00:00"/>
    <n v="186042"/>
    <n v="186042"/>
  </r>
  <r>
    <d v="2016-05-01T00:00:00"/>
    <n v="292"/>
    <s v="Authorized For Payment"/>
    <s v="SkyWest Airlines"/>
    <d v="2016-06-09T00:00:00"/>
    <d v="2015-01-05T00:00:00"/>
    <x v="141"/>
    <x v="1"/>
    <d v="2016-06-09T00:00:00"/>
    <n v="257830"/>
    <n v="257830"/>
  </r>
  <r>
    <d v="2016-05-01T00:00:00"/>
    <n v="291"/>
    <s v="Authorized For Payment"/>
    <s v="SkyWest Airlines"/>
    <d v="2016-06-09T00:00:00"/>
    <d v="2015-01-05T00:00:00"/>
    <x v="142"/>
    <x v="31"/>
    <d v="2016-06-09T00:00:00"/>
    <n v="181396"/>
    <n v="181396"/>
  </r>
  <r>
    <d v="2016-05-01T00:00:00"/>
    <n v="343"/>
    <s v="Authorized For Payment"/>
    <s v="SkyWest Airlines"/>
    <d v="2016-06-09T00:00:00"/>
    <d v="2014-01-19T00:00:00"/>
    <x v="143"/>
    <x v="32"/>
    <d v="2016-06-09T00:00:00"/>
    <n v="273322"/>
    <n v="273322"/>
  </r>
  <r>
    <d v="2016-05-01T00:00:00"/>
    <n v="290"/>
    <s v="Authorized For Payment"/>
    <s v="SkyWest Airlines"/>
    <d v="2016-06-09T00:00:00"/>
    <d v="2014-08-22T00:00:00"/>
    <x v="144"/>
    <x v="11"/>
    <d v="2016-06-09T00:00:00"/>
    <n v="170000"/>
    <n v="170000"/>
  </r>
  <r>
    <d v="2016-05-01T00:00:00"/>
    <n v="224"/>
    <s v="Authorized For Payment"/>
    <s v="SkyWest Airlines"/>
    <d v="2016-06-09T00:00:00"/>
    <d v="2015-11-05T00:00:00"/>
    <x v="145"/>
    <x v="1"/>
    <d v="2016-06-09T00:00:00"/>
    <n v="208050"/>
    <n v="208050"/>
  </r>
  <r>
    <d v="2016-05-01T00:00:00"/>
    <n v="225"/>
    <s v="Authorized For Payment"/>
    <s v="SkyWest Airlines"/>
    <d v="2016-06-09T00:00:00"/>
    <d v="2015-11-05T00:00:00"/>
    <x v="146"/>
    <x v="28"/>
    <d v="2016-06-09T00:00:00"/>
    <n v="188370"/>
    <n v="188370"/>
  </r>
  <r>
    <d v="2016-05-01T00:00:00"/>
    <n v="386"/>
    <s v="Authorized For Payment"/>
    <s v="SkyWest Airlines"/>
    <d v="2016-06-09T00:00:00"/>
    <d v="2015-12-14T00:00:00"/>
    <x v="147"/>
    <x v="1"/>
    <d v="2016-06-09T00:00:00"/>
    <n v="114680"/>
    <n v="114680"/>
  </r>
  <r>
    <d v="2016-05-01T00:00:00"/>
    <n v="293"/>
    <s v="Authorized For Payment"/>
    <s v="SkyWest Airlines"/>
    <d v="2016-06-09T00:00:00"/>
    <d v="2015-01-05T00:00:00"/>
    <x v="148"/>
    <x v="33"/>
    <d v="2016-06-09T00:00:00"/>
    <n v="178188"/>
    <n v="178188"/>
  </r>
  <r>
    <d v="2016-05-01T00:00:00"/>
    <n v="344"/>
    <s v="Authorized For Payment"/>
    <s v="Express Jet (Atlantic Southeast)"/>
    <d v="2016-06-09T00:00:00"/>
    <d v="2014-07-12T00:00:00"/>
    <x v="150"/>
    <x v="17"/>
    <d v="2016-06-10T00:00:00"/>
    <n v="338988"/>
    <n v="338988"/>
  </r>
  <r>
    <d v="2016-05-01T00:00:00"/>
    <n v="113"/>
    <s v="Authorized For Payment"/>
    <s v="Express Jet (Atlantic Southeast)"/>
    <d v="2016-06-09T00:00:00"/>
    <d v="2014-07-12T00:00:00"/>
    <x v="151"/>
    <x v="17"/>
    <d v="2016-06-10T00:00:00"/>
    <n v="338988"/>
    <n v="338988"/>
  </r>
  <r>
    <d v="2016-05-01T00:00:00"/>
    <n v="231"/>
    <s v="Authorized For Payment"/>
    <s v="Ward Air"/>
    <d v="2016-06-09T00:00:00"/>
    <d v="2014-07-09T00:00:00"/>
    <x v="13"/>
    <x v="7"/>
    <d v="2016-06-10T00:00:00"/>
    <n v="476"/>
    <n v="476"/>
  </r>
  <r>
    <d v="2016-05-01T00:00:00"/>
    <n v="232"/>
    <s v="Authorized For Payment"/>
    <s v="Ward Air"/>
    <d v="2016-06-09T00:00:00"/>
    <d v="2014-07-09T00:00:00"/>
    <x v="14"/>
    <x v="7"/>
    <d v="2016-06-09T00:00:00"/>
    <n v="992"/>
    <n v="992"/>
  </r>
  <r>
    <d v="2016-05-01T00:00:00"/>
    <n v="350"/>
    <s v="Authorized For Payment"/>
    <s v="Victoria County Texas"/>
    <d v="2016-06-17T00:00:00"/>
    <d v="2014-09-18T00:00:00"/>
    <x v="153"/>
    <x v="34"/>
    <d v="2016-06-20T00:00:00"/>
    <n v="249350"/>
    <n v="249350"/>
  </r>
  <r>
    <d v="2016-05-01T00:00:00"/>
    <n v="266"/>
    <s v="Authorized For Payment"/>
    <s v="Manistee County Airport Authority"/>
    <d v="2016-06-20T00:00:00"/>
    <d v="2014-07-16T00:00:00"/>
    <x v="15"/>
    <x v="1"/>
    <d v="2016-06-22T00:00:00"/>
    <n v="178436"/>
    <n v="178436"/>
  </r>
  <r>
    <d v="2016-05-01T00:00:00"/>
    <n v="395"/>
    <s v="Authorized For Payment"/>
    <s v="Corporate Flight Management d/b/a Contour Airlines"/>
    <d v="2016-06-01T00:00:00"/>
    <d v="2015-12-12T00:00:00"/>
    <x v="165"/>
    <x v="17"/>
    <d v="2016-06-03T00:00:00"/>
    <n v="373464"/>
    <n v="373464"/>
  </r>
  <r>
    <d v="2016-05-01T00:00:00"/>
    <n v="352"/>
    <s v="Authorized For Payment"/>
    <s v="Alaska Seaplanes"/>
    <d v="2016-06-06T00:00:00"/>
    <d v="2014-10-12T00:00:00"/>
    <x v="160"/>
    <x v="7"/>
    <d v="2016-06-07T00:00:00"/>
    <n v="4134"/>
    <n v="4134"/>
  </r>
  <r>
    <d v="2016-05-01T00:00:00"/>
    <n v="363"/>
    <s v="Authorized For Payment"/>
    <s v="Reeve Air Alaska, LLC"/>
    <d v="2016-06-03T00:00:00"/>
    <d v="2015-01-23T00:00:00"/>
    <x v="158"/>
    <x v="7"/>
    <d v="2016-06-07T00:00:00"/>
    <n v="19332"/>
    <n v="19332"/>
  </r>
  <r>
    <d v="2016-05-01T00:00:00"/>
    <n v="101"/>
    <s v="Authorized For Payment"/>
    <s v="40-Mile Air"/>
    <d v="2016-06-04T00:00:00"/>
    <d v="2016-04-01T00:00:00"/>
    <x v="152"/>
    <x v="7"/>
    <d v="2016-06-14T00:00:00"/>
    <n v="7470"/>
    <n v="7470"/>
  </r>
  <r>
    <d v="2016-05-01T00:00:00"/>
    <n v="102"/>
    <s v="Authorized For Payment"/>
    <s v="40-Mile Air"/>
    <d v="2016-06-04T00:00:00"/>
    <d v="2016-04-01T00:00:00"/>
    <x v="16"/>
    <x v="7"/>
    <d v="2016-06-10T00:00:00"/>
    <n v="8656"/>
    <n v="8656"/>
  </r>
  <r>
    <d v="2016-05-01T00:00:00"/>
    <n v="351"/>
    <s v="Authorized For Payment"/>
    <s v="Alaska Seaplanes"/>
    <d v="2016-06-06T00:00:00"/>
    <d v="2015-09-21T00:00:00"/>
    <x v="17"/>
    <x v="7"/>
    <d v="2016-06-07T00:00:00"/>
    <n v="4240"/>
    <n v="4240"/>
  </r>
  <r>
    <d v="2016-05-01T00:00:00"/>
    <n v="227"/>
    <s v="Authorized For Payment"/>
    <s v="Taquan Air (Venture Air)"/>
    <d v="2016-06-06T00:00:00"/>
    <d v="2015-10-17T00:00:00"/>
    <x v="167"/>
    <x v="7"/>
    <d v="2016-06-07T00:00:00"/>
    <n v="12090"/>
    <n v="12090"/>
  </r>
  <r>
    <d v="2016-05-01T00:00:00"/>
    <n v="358"/>
    <s v="Authorized For Payment"/>
    <s v="Raleigh County, West Virginia"/>
    <d v="2016-06-07T00:00:00"/>
    <d v="2014-10-24T00:00:00"/>
    <x v="6"/>
    <x v="6"/>
    <d v="2016-06-10T00:00:00"/>
    <n v="222705"/>
    <n v="222705"/>
  </r>
  <r>
    <d v="2016-05-01T00:00:00"/>
    <n v="104"/>
    <s v="Authorized For Payment"/>
    <s v="Alaska Airlines, Inc."/>
    <d v="2016-06-07T00:00:00"/>
    <d v="2015-06-22T00:00:00"/>
    <x v="7"/>
    <x v="7"/>
    <d v="2016-06-10T00:00:00"/>
    <n v="176850"/>
    <n v="176850"/>
  </r>
  <r>
    <d v="2016-05-01T00:00:00"/>
    <n v="105"/>
    <s v="Authorized For Payment"/>
    <s v="Alaska Airlines, Inc."/>
    <d v="2016-06-07T00:00:00"/>
    <d v="2015-02-05T00:00:00"/>
    <x v="8"/>
    <x v="7"/>
    <d v="2016-06-10T00:00:00"/>
    <n v="187148"/>
    <n v="187148"/>
  </r>
  <r>
    <d v="2016-05-01T00:00:00"/>
    <n v="281"/>
    <s v="Authorized For Payment"/>
    <s v="Alaska Airlines, Inc."/>
    <d v="2016-06-07T00:00:00"/>
    <d v="2015-02-05T00:00:00"/>
    <x v="9"/>
    <x v="7"/>
    <d v="2016-06-10T00:00:00"/>
    <n v="187148"/>
    <n v="187148"/>
  </r>
  <r>
    <d v="2016-05-01T00:00:00"/>
    <n v="279"/>
    <s v="Authorized For Payment"/>
    <s v="Alaska Airlines, Inc."/>
    <d v="2016-06-07T00:00:00"/>
    <d v="2015-02-05T00:00:00"/>
    <x v="11"/>
    <x v="7"/>
    <d v="2016-06-10T00:00:00"/>
    <n v="140988"/>
    <n v="140988"/>
  </r>
  <r>
    <d v="2016-05-01T00:00:00"/>
    <n v="280"/>
    <s v="Authorized For Payment"/>
    <s v="Alaska Airlines, Inc."/>
    <d v="2016-06-07T00:00:00"/>
    <d v="2015-02-05T00:00:00"/>
    <x v="12"/>
    <x v="7"/>
    <d v="2016-06-10T00:00:00"/>
    <n v="140988"/>
    <n v="140988"/>
  </r>
  <r>
    <d v="2016-05-01T00:00:00"/>
    <n v="239"/>
    <s v="Authorized For Payment"/>
    <s v="American Airlines (American Eagle)"/>
    <d v="2016-07-08T00:00:00"/>
    <d v="2015-12-16T00:00:00"/>
    <x v="0"/>
    <x v="0"/>
    <d v="2016-07-11T00:00:00"/>
    <n v="157434"/>
    <n v="157434"/>
  </r>
  <r>
    <d v="2016-05-01T00:00:00"/>
    <n v="112"/>
    <s v="Authorized For Payment"/>
    <s v="American Airlines (American Eagle)"/>
    <d v="2016-06-07T00:00:00"/>
    <d v="2015-11-21T00:00:00"/>
    <x v="2"/>
    <x v="2"/>
    <d v="2016-06-10T00:00:00"/>
    <n v="162710"/>
    <n v="162710"/>
  </r>
  <r>
    <d v="2016-05-01T00:00:00"/>
    <n v="110"/>
    <s v="Authorized For Payment"/>
    <s v="American Airlines (American Eagle)"/>
    <d v="2016-06-07T00:00:00"/>
    <d v="2014-03-09T00:00:00"/>
    <x v="3"/>
    <x v="3"/>
    <d v="2016-06-10T00:00:00"/>
    <n v="122210"/>
    <n v="122210"/>
  </r>
  <r>
    <d v="2016-05-01T00:00:00"/>
    <n v="111"/>
    <s v="Authorized For Payment"/>
    <s v="American Airlines (American Eagle)"/>
    <d v="2016-06-07T00:00:00"/>
    <d v="2015-05-15T00:00:00"/>
    <x v="4"/>
    <x v="4"/>
    <d v="2016-06-10T00:00:00"/>
    <n v="111244"/>
    <n v="111244"/>
  </r>
  <r>
    <d v="2016-05-01T00:00:00"/>
    <n v="282"/>
    <s v="Authorized For Payment"/>
    <s v="American Airlines (American Eagle)"/>
    <d v="2016-06-07T00:00:00"/>
    <d v="2015-01-24T00:00:00"/>
    <x v="5"/>
    <x v="5"/>
    <d v="2016-06-10T00:00:00"/>
    <n v="45136"/>
    <n v="45136"/>
  </r>
  <r>
    <d v="2016-05-01T00:00:00"/>
    <n v="375"/>
    <s v="Authorized For Payment"/>
    <s v="J &amp; M Alaska Air Tours, Inc. dba Alaska Air Transit"/>
    <d v="2016-06-01T00:00:00"/>
    <d v="2015-07-08T00:00:00"/>
    <x v="108"/>
    <x v="7"/>
    <d v="2016-06-03T00:00:00"/>
    <n v="9144"/>
    <n v="9144"/>
  </r>
  <r>
    <d v="2016-05-01T00:00:00"/>
    <n v="128"/>
    <s v="Authorized For Payment"/>
    <s v="Great Lakes Aviation, Ltd."/>
    <d v="2016-06-01T00:00:00"/>
    <d v="2014-06-09T00:00:00"/>
    <x v="19"/>
    <x v="8"/>
    <d v="2016-06-03T00:00:00"/>
    <n v="172695"/>
    <n v="172695"/>
  </r>
  <r>
    <d v="2016-05-01T00:00:00"/>
    <n v="131"/>
    <s v="Authorized For Payment"/>
    <s v="Great Lakes Aviation, Ltd."/>
    <d v="2016-06-01T00:00:00"/>
    <d v="2014-06-09T00:00:00"/>
    <x v="20"/>
    <x v="8"/>
    <d v="2016-06-03T00:00:00"/>
    <n v="164739"/>
    <n v="164739"/>
  </r>
  <r>
    <d v="2016-05-01T00:00:00"/>
    <n v="133"/>
    <s v="Authorized For Payment"/>
    <s v="Great Lakes Aviation, Ltd."/>
    <d v="2016-06-01T00:00:00"/>
    <d v="2014-03-09T00:00:00"/>
    <x v="21"/>
    <x v="3"/>
    <d v="2016-06-03T00:00:00"/>
    <n v="122622"/>
    <n v="122622"/>
  </r>
  <r>
    <d v="2016-05-01T00:00:00"/>
    <n v="138"/>
    <s v="Authorized For Payment"/>
    <s v="Great Lakes Aviation, Ltd."/>
    <d v="2016-06-01T00:00:00"/>
    <d v="2014-07-10T00:00:00"/>
    <x v="22"/>
    <x v="9"/>
    <d v="2016-06-03T00:00:00"/>
    <n v="174720"/>
    <n v="174720"/>
  </r>
  <r>
    <d v="2016-05-01T00:00:00"/>
    <n v="139"/>
    <s v="Authorized For Payment"/>
    <s v="Great Lakes Aviation, Ltd."/>
    <d v="2016-06-01T00:00:00"/>
    <d v="2015-04-17T00:00:00"/>
    <x v="23"/>
    <x v="4"/>
    <d v="2016-06-03T00:00:00"/>
    <n v="146243"/>
    <n v="146243"/>
  </r>
  <r>
    <d v="2016-05-01T00:00:00"/>
    <n v="142"/>
    <s v="Authorized For Payment"/>
    <s v="Great Lakes Aviation, Ltd."/>
    <d v="2016-06-01T00:00:00"/>
    <d v="2014-03-09T00:00:00"/>
    <x v="24"/>
    <x v="3"/>
    <d v="2016-06-03T00:00:00"/>
    <n v="129448"/>
    <n v="129448"/>
  </r>
  <r>
    <d v="2016-05-01T00:00:00"/>
    <n v="143"/>
    <s v="Authorized For Payment"/>
    <s v="Great Lakes Aviation, Ltd."/>
    <d v="2016-06-01T00:00:00"/>
    <d v="2014-04-20T00:00:00"/>
    <x v="72"/>
    <x v="4"/>
    <d v="2016-06-03T00:00:00"/>
    <n v="138693"/>
    <n v="138693"/>
  </r>
  <r>
    <d v="2016-05-01T00:00:00"/>
    <n v="146"/>
    <s v="Authorized For Payment"/>
    <s v="Great Lakes Aviation, Ltd."/>
    <d v="2016-06-01T00:00:00"/>
    <d v="2015-04-17T00:00:00"/>
    <x v="25"/>
    <x v="4"/>
    <d v="2016-06-03T00:00:00"/>
    <n v="126480"/>
    <n v="126480"/>
  </r>
  <r>
    <d v="2016-05-01T00:00:00"/>
    <n v="148"/>
    <s v="Authorized For Payment"/>
    <s v="Great Lakes Aviation, Ltd."/>
    <d v="2016-06-01T00:00:00"/>
    <d v="2015-04-24T00:00:00"/>
    <x v="27"/>
    <x v="10"/>
    <d v="2016-06-03T00:00:00"/>
    <n v="210781"/>
    <n v="210781"/>
  </r>
  <r>
    <d v="2016-05-01T00:00:00"/>
    <n v="149"/>
    <s v="Authorized For Payment"/>
    <s v="Great Lakes Aviation, Ltd."/>
    <d v="2016-06-01T00:00:00"/>
    <d v="2015-06-11T00:00:00"/>
    <x v="28"/>
    <x v="8"/>
    <d v="2016-06-03T00:00:00"/>
    <n v="124200"/>
    <n v="124200"/>
  </r>
  <r>
    <d v="2016-05-01T00:00:00"/>
    <n v="150"/>
    <s v="Authorized For Payment"/>
    <s v="Great Lakes Aviation, Ltd."/>
    <d v="2016-06-01T00:00:00"/>
    <d v="2015-04-17T00:00:00"/>
    <x v="30"/>
    <x v="4"/>
    <d v="2016-06-03T00:00:00"/>
    <n v="129870"/>
    <n v="129870"/>
  </r>
  <r>
    <d v="2016-05-01T00:00:00"/>
    <n v="255"/>
    <s v="Authorized For Payment"/>
    <s v="Great Lakes Aviation, Ltd."/>
    <d v="2016-06-01T00:00:00"/>
    <d v="2014-04-17T00:00:00"/>
    <x v="169"/>
    <x v="31"/>
    <d v="2016-06-03T00:00:00"/>
    <n v="75468"/>
    <n v="75468"/>
  </r>
  <r>
    <d v="2016-05-01T00:00:00"/>
    <n v="154"/>
    <s v="Authorized For Payment"/>
    <s v="Great Lakes Aviation, Ltd."/>
    <d v="2016-06-01T00:00:00"/>
    <d v="2014-08-22T00:00:00"/>
    <x v="31"/>
    <x v="11"/>
    <d v="2016-06-03T00:00:00"/>
    <n v="140896"/>
    <n v="140896"/>
  </r>
  <r>
    <d v="2016-05-01T00:00:00"/>
    <n v="147"/>
    <s v="Authorized For Payment"/>
    <s v="Great Lakes Aviation, Ltd."/>
    <d v="2016-06-01T00:00:00"/>
    <d v="2015-04-24T00:00:00"/>
    <x v="26"/>
    <x v="10"/>
    <d v="2016-06-03T00:00:00"/>
    <n v="113781"/>
    <n v="113781"/>
  </r>
  <r>
    <d v="2016-05-01T00:00:00"/>
    <n v="147"/>
    <s v="Authorized For Payment"/>
    <s v="Great Lakes Aviation, Ltd."/>
    <d v="2016-06-01T00:00:00"/>
    <d v="2015-04-24T00:00:00"/>
    <x v="26"/>
    <x v="10"/>
    <d v="2016-06-03T00:00:00"/>
    <n v="75658"/>
    <n v="75658"/>
  </r>
  <r>
    <d v="2016-05-01T00:00:00"/>
    <n v="106"/>
    <s v="Authorized For Payment"/>
    <s v="Alaska Seaplanes"/>
    <d v="2016-06-06T00:00:00"/>
    <d v="2015-01-06T00:00:00"/>
    <x v="58"/>
    <x v="7"/>
    <d v="2016-06-07T00:00:00"/>
    <n v="27512"/>
    <n v="27512"/>
  </r>
  <r>
    <d v="2016-05-01T00:00:00"/>
    <n v="317"/>
    <s v="Authorized For Payment"/>
    <s v="Alaska Seaplanes"/>
    <d v="2016-06-06T00:00:00"/>
    <d v="2015-01-06T00:00:00"/>
    <x v="154"/>
    <x v="7"/>
    <d v="2016-06-07T00:00:00"/>
    <n v="16578"/>
    <n v="16578"/>
  </r>
  <r>
    <d v="2016-05-01T00:00:00"/>
    <n v="108"/>
    <s v="Authorized For Payment"/>
    <s v="Alaska Seaplanes"/>
    <d v="2016-06-06T00:00:00"/>
    <d v="2015-01-06T00:00:00"/>
    <x v="159"/>
    <x v="7"/>
    <d v="2016-06-07T00:00:00"/>
    <n v="25740"/>
    <n v="26235"/>
  </r>
  <r>
    <d v="2016-05-01T00:00:00"/>
    <n v="258"/>
    <s v="Authorized For Payment"/>
    <s v="Peninsula Airways d/b/a PenAir"/>
    <d v="2016-06-02T00:00:00"/>
    <d v="2014-06-04T00:00:00"/>
    <x v="105"/>
    <x v="2"/>
    <d v="2016-06-03T00:00:00"/>
    <n v="242028"/>
    <n v="242028"/>
  </r>
  <r>
    <d v="2016-05-01T00:00:00"/>
    <n v="351"/>
    <s v="Authorized For Payment"/>
    <s v="Alaska Seaplanes"/>
    <d v="2016-06-06T00:00:00"/>
    <d v="2015-09-21T00:00:00"/>
    <x v="17"/>
    <x v="7"/>
    <d v="2016-06-07T00:00:00"/>
    <n v="18525"/>
    <n v="18525"/>
  </r>
  <r>
    <d v="2016-05-01T00:00:00"/>
    <n v="107"/>
    <s v="Authorized For Payment"/>
    <s v="Alaska Seaplanes"/>
    <d v="2016-06-06T00:00:00"/>
    <d v="2015-01-06T00:00:00"/>
    <x v="157"/>
    <x v="7"/>
    <d v="2016-06-07T00:00:00"/>
    <n v="13644"/>
    <n v="13644"/>
  </r>
  <r>
    <d v="2016-05-01T00:00:00"/>
    <n v="312"/>
    <s v="Authorized For Payment"/>
    <s v="Erickson Helicopters, Inc. (Evergreen)"/>
    <d v="2016-06-01T00:00:00"/>
    <d v="2015-06-21T00:00:00"/>
    <x v="91"/>
    <x v="7"/>
    <d v="2016-06-03T00:00:00"/>
    <n v="11910"/>
    <n v="11910"/>
  </r>
  <r>
    <d v="2016-05-01T00:00:00"/>
    <n v="318"/>
    <s v="Authorized For Payment"/>
    <s v="Grant Aviation, Inc."/>
    <d v="2016-06-01T00:00:00"/>
    <d v="2014-09-16T00:00:00"/>
    <x v="32"/>
    <x v="7"/>
    <d v="2016-06-03T00:00:00"/>
    <n v="67932"/>
    <n v="67932"/>
  </r>
  <r>
    <d v="2016-05-01T00:00:00"/>
    <n v="285"/>
    <s v="Authorized For Payment"/>
    <s v="Island Air (Redemption Inc.)"/>
    <d v="2016-06-01T00:00:00"/>
    <d v="2015-07-02T00:00:00"/>
    <x v="18"/>
    <x v="7"/>
    <d v="2016-06-03T00:00:00"/>
    <n v="1316"/>
    <n v="1316"/>
  </r>
  <r>
    <d v="2016-05-01T00:00:00"/>
    <n v="366"/>
    <s v="Authorized For Payment"/>
    <s v="Grant Aviation, Inc."/>
    <d v="2016-06-01T00:00:00"/>
    <d v="2015-03-13T00:00:00"/>
    <x v="33"/>
    <x v="7"/>
    <d v="2016-06-03T00:00:00"/>
    <n v="5320"/>
    <n v="5320"/>
  </r>
  <r>
    <d v="2016-05-01T00:00:00"/>
    <n v="264"/>
    <s v="Authorized For Payment"/>
    <s v="Grant Aviation, Inc."/>
    <d v="2016-06-01T00:00:00"/>
    <d v="2014-08-13T00:00:00"/>
    <x v="34"/>
    <x v="7"/>
    <d v="2016-06-03T00:00:00"/>
    <n v="92596"/>
    <n v="92596"/>
  </r>
  <r>
    <d v="2016-05-01T00:00:00"/>
    <n v="390"/>
    <s v="Authorized For Payment"/>
    <s v="Grant Aviation, Inc."/>
    <d v="2016-06-01T00:00:00"/>
    <d v="2016-03-12T00:00:00"/>
    <x v="35"/>
    <x v="7"/>
    <d v="2016-06-03T00:00:00"/>
    <n v="30744"/>
    <n v="30744"/>
  </r>
  <r>
    <d v="2016-05-01T00:00:00"/>
    <n v="339"/>
    <s v="Authorized For Payment"/>
    <s v="Boutique Air"/>
    <d v="2016-06-01T00:00:00"/>
    <d v="2014-04-19T00:00:00"/>
    <x v="59"/>
    <x v="14"/>
    <d v="2016-06-03T00:00:00"/>
    <n v="273024"/>
    <n v="273024"/>
  </r>
  <r>
    <d v="2016-05-01T00:00:00"/>
    <n v="394"/>
    <s v="Authorized For Payment"/>
    <s v="Grant Aviation, Inc."/>
    <d v="2016-06-01T00:00:00"/>
    <d v="2016-03-12T00:00:00"/>
    <x v="36"/>
    <x v="7"/>
    <d v="2016-06-03T00:00:00"/>
    <n v="30744"/>
    <n v="30744"/>
  </r>
  <r>
    <d v="2016-05-01T00:00:00"/>
    <n v="357"/>
    <s v="Authorized For Payment"/>
    <s v="Boutique Air"/>
    <d v="2016-06-01T00:00:00"/>
    <d v="2014-12-04T00:00:00"/>
    <x v="60"/>
    <x v="14"/>
    <d v="2016-06-03T00:00:00"/>
    <n v="294464"/>
    <n v="294464"/>
  </r>
  <r>
    <d v="2016-05-01T00:00:00"/>
    <n v="373"/>
    <s v="Authorized For Payment"/>
    <s v="Grant Aviation, Inc."/>
    <d v="2016-06-01T00:00:00"/>
    <d v="2015-09-03T00:00:00"/>
    <x v="37"/>
    <x v="7"/>
    <d v="2016-06-03T00:00:00"/>
    <n v="8892"/>
    <n v="8892"/>
  </r>
  <r>
    <d v="2016-05-01T00:00:00"/>
    <n v="368"/>
    <s v="Authorized For Payment"/>
    <s v="Boutique Air"/>
    <d v="2016-06-01T00:00:00"/>
    <d v="2015-04-12T00:00:00"/>
    <x v="61"/>
    <x v="14"/>
    <d v="2016-06-03T00:00:00"/>
    <n v="208926"/>
    <n v="208926"/>
  </r>
  <r>
    <d v="2016-05-01T00:00:00"/>
    <n v="369"/>
    <s v="Authorized For Payment"/>
    <s v="Boutique Air"/>
    <d v="2016-06-01T00:00:00"/>
    <d v="2015-04-23T00:00:00"/>
    <x v="62"/>
    <x v="4"/>
    <d v="2016-06-03T00:00:00"/>
    <n v="179564"/>
    <n v="179564"/>
  </r>
  <r>
    <d v="2016-05-01T00:00:00"/>
    <n v="391"/>
    <s v="Authorized For Payment"/>
    <s v="Grant Aviation, Inc."/>
    <d v="2016-06-01T00:00:00"/>
    <d v="2016-03-12T00:00:00"/>
    <x v="38"/>
    <x v="7"/>
    <d v="2016-06-03T00:00:00"/>
    <n v="53692"/>
    <n v="53692"/>
  </r>
  <r>
    <d v="2016-05-01T00:00:00"/>
    <n v="370"/>
    <s v="Authorized For Payment"/>
    <s v="Boutique Air"/>
    <d v="2016-06-01T00:00:00"/>
    <d v="2015-04-23T00:00:00"/>
    <x v="63"/>
    <x v="4"/>
    <d v="2016-06-03T00:00:00"/>
    <n v="187272"/>
    <n v="187272"/>
  </r>
  <r>
    <d v="2016-05-01T00:00:00"/>
    <n v="367"/>
    <s v="Authorized For Payment"/>
    <s v="Boutique Air"/>
    <d v="2016-06-01T00:00:00"/>
    <d v="2015-04-13T00:00:00"/>
    <x v="65"/>
    <x v="10"/>
    <d v="2016-06-03T00:00:00"/>
    <n v="120800"/>
    <n v="120800"/>
  </r>
  <r>
    <d v="2016-05-01T00:00:00"/>
    <n v="378"/>
    <s v="Authorized For Payment"/>
    <s v="Boutique Air"/>
    <d v="2016-06-01T00:00:00"/>
    <d v="2015-06-09T00:00:00"/>
    <x v="66"/>
    <x v="16"/>
    <d v="2016-06-03T00:00:00"/>
    <n v="260425"/>
    <n v="260425"/>
  </r>
  <r>
    <d v="2016-05-01T00:00:00"/>
    <n v="380"/>
    <s v="Authorized For Payment"/>
    <s v="Grant Aviation, Inc."/>
    <d v="2016-06-01T00:00:00"/>
    <d v="2015-12-02T00:00:00"/>
    <x v="39"/>
    <x v="7"/>
    <d v="2016-06-03T00:00:00"/>
    <n v="17680"/>
    <n v="17680"/>
  </r>
  <r>
    <d v="2016-05-01T00:00:00"/>
    <n v="385"/>
    <s v="Authorized For Payment"/>
    <s v="Boutique Air"/>
    <d v="2016-06-01T00:00:00"/>
    <d v="2015-12-03T00:00:00"/>
    <x v="68"/>
    <x v="18"/>
    <d v="2016-06-03T00:00:00"/>
    <n v="243104"/>
    <n v="243104"/>
  </r>
  <r>
    <d v="2016-05-01T00:00:00"/>
    <n v="379"/>
    <s v="Authorized For Payment"/>
    <s v="Boutique Air"/>
    <d v="2016-06-01T00:00:00"/>
    <d v="2015-08-09T00:00:00"/>
    <x v="67"/>
    <x v="17"/>
    <d v="2016-06-03T00:00:00"/>
    <n v="179451"/>
    <n v="179451"/>
  </r>
  <r>
    <d v="2016-05-01T00:00:00"/>
    <n v="372"/>
    <s v="Authorized For Payment"/>
    <s v="Grant Aviation, Inc."/>
    <d v="2016-06-01T00:00:00"/>
    <d v="2015-09-03T00:00:00"/>
    <x v="40"/>
    <x v="7"/>
    <d v="2016-06-03T00:00:00"/>
    <n v="17316"/>
    <n v="17316"/>
  </r>
  <r>
    <d v="2016-05-01T00:00:00"/>
    <n v="381"/>
    <s v="Authorized For Payment"/>
    <s v="Grant Aviation, Inc."/>
    <d v="2016-06-01T00:00:00"/>
    <d v="2015-12-02T00:00:00"/>
    <x v="41"/>
    <x v="7"/>
    <d v="2016-06-03T00:00:00"/>
    <n v="16562"/>
    <n v="16562"/>
  </r>
  <r>
    <d v="2016-05-01T00:00:00"/>
    <n v="382"/>
    <s v="Authorized For Payment"/>
    <s v="Grant Aviation, Inc."/>
    <d v="2016-06-01T00:00:00"/>
    <d v="2015-12-02T00:00:00"/>
    <x v="42"/>
    <x v="7"/>
    <d v="2016-06-03T00:00:00"/>
    <n v="53954"/>
    <n v="53954"/>
  </r>
  <r>
    <d v="2016-05-01T00:00:00"/>
    <n v="397"/>
    <s v="Authorized For Payment"/>
    <s v="Grant Aviation, Inc."/>
    <d v="2016-06-01T00:00:00"/>
    <d v="2016-04-06T00:00:00"/>
    <x v="43"/>
    <x v="7"/>
    <d v="2016-06-03T00:00:00"/>
    <n v="32426"/>
    <n v="32426"/>
  </r>
  <r>
    <d v="2016-05-01T00:00:00"/>
    <n v="392"/>
    <s v="Authorized For Payment"/>
    <s v="Grant Aviation, Inc."/>
    <d v="2016-06-01T00:00:00"/>
    <d v="2016-03-12T00:00:00"/>
    <x v="44"/>
    <x v="7"/>
    <d v="2016-06-03T00:00:00"/>
    <n v="15444"/>
    <n v="15444"/>
  </r>
  <r>
    <d v="2016-05-01T00:00:00"/>
    <n v="393"/>
    <s v="Authorized For Payment"/>
    <s v="Grant Aviation, Inc."/>
    <d v="2016-06-01T00:00:00"/>
    <d v="2016-03-12T00:00:00"/>
    <x v="45"/>
    <x v="7"/>
    <d v="2016-06-03T00:00:00"/>
    <n v="34900"/>
    <n v="34900"/>
  </r>
  <r>
    <d v="2016-05-01T00:00:00"/>
    <n v="398"/>
    <s v="Authorized For Payment"/>
    <s v="Grant Aviation, Inc."/>
    <d v="2016-06-01T00:00:00"/>
    <d v="2016-04-06T00:00:00"/>
    <x v="46"/>
    <x v="7"/>
    <d v="2016-06-03T00:00:00"/>
    <n v="40752"/>
    <n v="40752"/>
  </r>
  <r>
    <d v="2016-05-01T00:00:00"/>
    <n v="265"/>
    <s v="Authorized For Payment"/>
    <s v="Grant Aviation, Inc."/>
    <d v="2016-06-01T00:00:00"/>
    <d v="2014-08-13T00:00:00"/>
    <x v="47"/>
    <x v="7"/>
    <d v="2016-06-03T00:00:00"/>
    <n v="27738"/>
    <n v="27738"/>
  </r>
  <r>
    <d v="2016-05-01T00:00:00"/>
    <n v="396"/>
    <s v="Authorized For Payment"/>
    <s v="Boutique Air"/>
    <d v="2016-06-01T00:00:00"/>
    <d v="2015-12-17T00:00:00"/>
    <x v="69"/>
    <x v="19"/>
    <d v="2016-06-03T00:00:00"/>
    <n v="229671"/>
    <n v="229671"/>
  </r>
  <r>
    <d v="2016-05-01T00:00:00"/>
    <n v="376"/>
    <s v="Authorized For Payment"/>
    <s v="Grant Aviation, Inc."/>
    <d v="2016-06-01T00:00:00"/>
    <d v="2015-10-20T00:00:00"/>
    <x v="48"/>
    <x v="7"/>
    <d v="2016-06-03T00:00:00"/>
    <n v="52416"/>
    <n v="52416"/>
  </r>
  <r>
    <d v="2016-05-01T00:00:00"/>
    <n v="383"/>
    <s v="Authorized For Payment"/>
    <s v="Grant Aviation, Inc."/>
    <d v="2016-06-01T00:00:00"/>
    <d v="2015-12-02T00:00:00"/>
    <x v="49"/>
    <x v="7"/>
    <d v="2016-06-03T00:00:00"/>
    <n v="16830"/>
    <n v="16830"/>
  </r>
  <r>
    <d v="2016-05-01T00:00:00"/>
    <n v="399"/>
    <s v="Authorized For Payment"/>
    <s v="Grant Aviation, Inc."/>
    <d v="2016-06-01T00:00:00"/>
    <d v="2016-04-06T00:00:00"/>
    <x v="50"/>
    <x v="7"/>
    <d v="2016-06-03T00:00:00"/>
    <n v="40426"/>
    <n v="40426"/>
  </r>
  <r>
    <d v="2016-05-01T00:00:00"/>
    <n v="388"/>
    <s v="Authorized For Payment"/>
    <s v="Boutique Air"/>
    <d v="2016-06-01T00:00:00"/>
    <d v="2015-12-17T00:00:00"/>
    <x v="71"/>
    <x v="19"/>
    <d v="2016-06-03T00:00:00"/>
    <n v="319705"/>
    <n v="319705"/>
  </r>
  <r>
    <d v="2016-05-01T00:00:00"/>
    <n v="374"/>
    <s v="Authorized For Payment"/>
    <s v="Grant Aviation, Inc."/>
    <d v="2016-06-01T00:00:00"/>
    <d v="2015-09-03T00:00:00"/>
    <x v="51"/>
    <x v="7"/>
    <d v="2016-06-03T00:00:00"/>
    <n v="11128"/>
    <n v="11128"/>
  </r>
  <r>
    <d v="2016-05-01T00:00:00"/>
    <n v="377"/>
    <s v="Authorized For Payment"/>
    <s v="Grant Aviation, Inc."/>
    <d v="2016-06-01T00:00:00"/>
    <d v="2015-10-20T00:00:00"/>
    <x v="52"/>
    <x v="7"/>
    <d v="2016-06-03T00:00:00"/>
    <n v="17836"/>
    <n v="17836"/>
  </r>
  <r>
    <d v="2016-05-01T00:00:00"/>
    <n v="384"/>
    <s v="Authorized For Payment"/>
    <s v="Grant Aviation, Inc."/>
    <d v="2016-06-01T00:00:00"/>
    <d v="2015-12-02T00:00:00"/>
    <x v="53"/>
    <x v="7"/>
    <d v="2016-06-03T00:00:00"/>
    <n v="14850"/>
    <n v="14850"/>
  </r>
  <r>
    <d v="2016-05-01T00:00:00"/>
    <n v="365"/>
    <s v="Authorized For Payment"/>
    <s v="Multi-Aero, Inc. d/b/a Air Choice One"/>
    <d v="2016-06-01T00:00:00"/>
    <d v="2015-03-01T00:00:00"/>
    <x v="54"/>
    <x v="12"/>
    <d v="2016-06-03T00:00:00"/>
    <n v="180160"/>
    <n v="180160"/>
  </r>
  <r>
    <d v="2016-05-01T00:00:00"/>
    <n v="240"/>
    <s v="Authorized For Payment"/>
    <s v="Multi-Aero, Inc. d/b/a Air Choice One"/>
    <d v="2016-06-01T00:00:00"/>
    <d v="2014-02-17T00:00:00"/>
    <x v="56"/>
    <x v="13"/>
    <d v="2016-06-03T00:00:00"/>
    <n v="165584"/>
    <n v="165584"/>
  </r>
  <r>
    <d v="2016-05-01T00:00:00"/>
    <n v="348"/>
    <s v="Authorized For Payment"/>
    <s v="Multi-Aero, Inc. d/b/a Air Choice One"/>
    <d v="2016-06-01T00:00:00"/>
    <d v="2014-08-16T00:00:00"/>
    <x v="55"/>
    <x v="0"/>
    <d v="2016-06-03T00:00:00"/>
    <n v="321300"/>
    <n v="321300"/>
  </r>
  <r>
    <d v="2016-05-01T00:00:00"/>
    <n v="340"/>
    <s v="Authorized For Payment"/>
    <s v="Multi-Aero, Inc. d/b/a Air Choice One"/>
    <d v="2016-06-01T00:00:00"/>
    <d v="2014-04-17T00:00:00"/>
    <x v="1"/>
    <x v="1"/>
    <d v="2016-06-03T00:00:00"/>
    <n v="309996"/>
    <n v="309996"/>
  </r>
  <r>
    <d v="2016-05-01T00:00:00"/>
    <n v="361"/>
    <s v="Authorized For Payment"/>
    <s v="Multi-Aero, Inc. d/b/a Air Choice One"/>
    <d v="2016-06-01T00:00:00"/>
    <d v="2014-10-21T00:00:00"/>
    <x v="57"/>
    <x v="0"/>
    <d v="2016-06-03T00:00:00"/>
    <n v="324360"/>
    <n v="324360"/>
  </r>
  <r>
    <d v="2016-05-01T00:00:00"/>
    <n v="203"/>
    <s v="Authorized For Payment"/>
    <s v="Multi-Aero, Inc. d/b/a Air Choice One"/>
    <d v="2016-06-01T00:00:00"/>
    <d v="2015-12-11T00:00:00"/>
    <x v="64"/>
    <x v="15"/>
    <d v="2016-06-03T00:00:00"/>
    <n v="252810"/>
    <n v="252810"/>
  </r>
  <r>
    <d v="2016-05-01T00:00:00"/>
    <n v="202"/>
    <s v="Authorized For Payment"/>
    <s v="Multi-Aero, Inc. d/b/a Air Choice One"/>
    <d v="2016-06-01T00:00:00"/>
    <d v="2015-12-11T00:00:00"/>
    <x v="70"/>
    <x v="0"/>
    <d v="2016-06-03T00:00:00"/>
    <n v="200764"/>
    <n v="200764"/>
  </r>
  <r>
    <d v="2016-05-01T00:00:00"/>
    <n v="263"/>
    <s v="Authorized For Payment"/>
    <s v="Silver Airways (Gulfstream)"/>
    <d v="2016-06-01T00:00:00"/>
    <d v="2014-07-11T00:00:00"/>
    <x v="73"/>
    <x v="6"/>
    <d v="2016-06-03T00:00:00"/>
    <n v="183860"/>
    <n v="183860"/>
  </r>
  <r>
    <d v="2016-05-01T00:00:00"/>
    <n v="183"/>
    <s v="Authorized For Payment"/>
    <s v="Hyannis Air Service, Inc. d/b/a Cape Air"/>
    <d v="2016-06-02T00:00:00"/>
    <d v="2014-02-19T00:00:00"/>
    <x v="80"/>
    <x v="2"/>
    <d v="2016-06-03T00:00:00"/>
    <n v="153105"/>
    <n v="153105"/>
  </r>
  <r>
    <d v="2016-05-01T00:00:00"/>
    <n v="156"/>
    <s v="Authorized For Payment"/>
    <s v="Silver Airways (Gulfstream)"/>
    <d v="2016-06-01T00:00:00"/>
    <d v="2014-07-11T00:00:00"/>
    <x v="74"/>
    <x v="20"/>
    <d v="2016-06-03T00:00:00"/>
    <n v="186846"/>
    <n v="186846"/>
  </r>
  <r>
    <d v="2016-05-01T00:00:00"/>
    <n v="261"/>
    <s v="Authorized For Payment"/>
    <s v="Silver Airways (Gulfstream)"/>
    <d v="2016-06-01T00:00:00"/>
    <d v="2014-07-11T00:00:00"/>
    <x v="75"/>
    <x v="20"/>
    <d v="2016-06-03T00:00:00"/>
    <n v="195348"/>
    <n v="195348"/>
  </r>
  <r>
    <d v="2016-05-01T00:00:00"/>
    <n v="182"/>
    <s v="Authorized For Payment"/>
    <s v="Hyannis Air Service, Inc. d/b/a Cape Air"/>
    <d v="2016-06-02T00:00:00"/>
    <d v="2013-08-03T00:00:00"/>
    <x v="81"/>
    <x v="22"/>
    <d v="2016-06-03T00:00:00"/>
    <n v="116202"/>
    <n v="116202"/>
  </r>
  <r>
    <d v="2016-05-01T00:00:00"/>
    <n v="287"/>
    <s v="Authorized For Payment"/>
    <s v="Silver Airways (Gulfstream)"/>
    <d v="2016-06-01T00:00:00"/>
    <d v="2014-07-11T00:00:00"/>
    <x v="76"/>
    <x v="6"/>
    <d v="2016-06-03T00:00:00"/>
    <n v="295056"/>
    <n v="295056"/>
  </r>
  <r>
    <d v="2016-05-01T00:00:00"/>
    <n v="288"/>
    <s v="Authorized For Payment"/>
    <s v="Silver Airways (Gulfstream)"/>
    <d v="2016-06-01T00:00:00"/>
    <d v="2014-07-11T00:00:00"/>
    <x v="77"/>
    <x v="6"/>
    <d v="2016-06-03T00:00:00"/>
    <n v="190180"/>
    <n v="190180"/>
  </r>
  <r>
    <d v="2016-05-01T00:00:00"/>
    <n v="175"/>
    <s v="Authorized For Payment"/>
    <s v="Hyannis Air Service, Inc. d/b/a Cape Air"/>
    <d v="2016-06-02T00:00:00"/>
    <d v="2014-11-06T00:00:00"/>
    <x v="83"/>
    <x v="23"/>
    <d v="2016-06-03T00:00:00"/>
    <n v="153186"/>
    <n v="153186"/>
  </r>
  <r>
    <d v="2016-05-01T00:00:00"/>
    <n v="165"/>
    <s v="Authorized For Payment"/>
    <s v="Silver Airways (Gulfstream)"/>
    <d v="2016-06-01T00:00:00"/>
    <d v="2014-07-11T00:00:00"/>
    <x v="78"/>
    <x v="6"/>
    <d v="2016-06-03T00:00:00"/>
    <n v="288600"/>
    <n v="288600"/>
  </r>
  <r>
    <d v="2016-05-01T00:00:00"/>
    <n v="267"/>
    <s v="Authorized For Payment"/>
    <s v="Silver Airways (Gulfstream)"/>
    <d v="2016-06-01T00:00:00"/>
    <d v="2014-07-11T00:00:00"/>
    <x v="79"/>
    <x v="21"/>
    <d v="2016-06-03T00:00:00"/>
    <n v="156528"/>
    <n v="156528"/>
  </r>
  <r>
    <d v="2016-05-01T00:00:00"/>
    <n v="175"/>
    <s v="Authorized For Payment"/>
    <s v="Hyannis Air Service, Inc. d/b/a Cape Air"/>
    <d v="2016-06-02T00:00:00"/>
    <d v="2014-11-06T00:00:00"/>
    <x v="83"/>
    <x v="23"/>
    <d v="2016-06-03T00:00:00"/>
    <n v="114452"/>
    <n v="114452"/>
  </r>
  <r>
    <d v="2016-05-01T00:00:00"/>
    <n v="181"/>
    <s v="Authorized For Payment"/>
    <s v="Hyannis Air Service, Inc. d/b/a Cape Air"/>
    <d v="2016-06-02T00:00:00"/>
    <d v="2014-10-04T00:00:00"/>
    <x v="85"/>
    <x v="24"/>
    <d v="2016-06-03T00:00:00"/>
    <n v="141312"/>
    <n v="141312"/>
  </r>
  <r>
    <d v="2016-05-01T00:00:00"/>
    <n v="169"/>
    <s v="Authorized For Payment"/>
    <s v="Hyannis Air Service, Inc. d/b/a Cape Air"/>
    <d v="2016-06-02T00:00:00"/>
    <d v="2014-10-04T00:00:00"/>
    <x v="88"/>
    <x v="24"/>
    <d v="2016-06-03T00:00:00"/>
    <n v="153066"/>
    <n v="153066"/>
  </r>
  <r>
    <d v="2016-05-01T00:00:00"/>
    <n v="179"/>
    <s v="Authorized For Payment"/>
    <s v="Hyannis Air Service, Inc. d/b/a Cape Air"/>
    <d v="2016-06-02T00:00:00"/>
    <d v="2015-01-01T00:00:00"/>
    <x v="127"/>
    <x v="2"/>
    <d v="2016-06-03T00:00:00"/>
    <n v="218592"/>
    <n v="218592"/>
  </r>
  <r>
    <d v="2016-05-01T00:00:00"/>
    <n v="177"/>
    <s v="Authorized For Payment"/>
    <s v="Hyannis Air Service, Inc. d/b/a Cape Air"/>
    <d v="2016-06-02T00:00:00"/>
    <d v="2015-01-02T00:00:00"/>
    <x v="89"/>
    <x v="2"/>
    <d v="2016-06-03T00:00:00"/>
    <n v="238080"/>
    <n v="238080"/>
  </r>
  <r>
    <d v="2016-05-01T00:00:00"/>
    <n v="170"/>
    <s v="Authorized For Payment"/>
    <s v="Hyannis Air Service, Inc. d/b/a Cape Air"/>
    <d v="2016-06-02T00:00:00"/>
    <d v="2015-10-19T00:00:00"/>
    <x v="90"/>
    <x v="5"/>
    <d v="2016-06-03T00:00:00"/>
    <n v="171252"/>
    <n v="171252"/>
  </r>
  <r>
    <d v="2016-05-01T00:00:00"/>
    <n v="349"/>
    <s v="Authorized For Payment"/>
    <s v="Southern Airways Express, LLC (Sun Air)"/>
    <d v="2016-06-01T00:00:00"/>
    <d v="2014-07-11T00:00:00"/>
    <x v="111"/>
    <x v="20"/>
    <d v="2016-06-03T00:00:00"/>
    <n v="204700"/>
    <n v="204700"/>
  </r>
  <r>
    <d v="2016-05-01T00:00:00"/>
    <n v="359"/>
    <s v="Authorized For Payment"/>
    <s v="Southern Airways Express, LLC (Sun Air)"/>
    <d v="2016-06-01T00:00:00"/>
    <d v="2014-10-21T00:00:00"/>
    <x v="112"/>
    <x v="20"/>
    <d v="2016-06-03T00:00:00"/>
    <n v="177656"/>
    <n v="177656"/>
  </r>
  <r>
    <d v="2016-05-01T00:00:00"/>
    <n v="360"/>
    <s v="Authorized For Payment"/>
    <s v="Southern Airways Express, LLC (Sun Air)"/>
    <d v="2016-06-01T00:00:00"/>
    <d v="2014-10-21T00:00:00"/>
    <x v="113"/>
    <x v="20"/>
    <d v="2016-06-03T00:00:00"/>
    <n v="132384"/>
    <n v="132384"/>
  </r>
  <r>
    <d v="2016-05-01T00:00:00"/>
    <n v="270"/>
    <s v="Authorized For Payment"/>
    <s v="Southern Airways Express, LLC (Sun Air)"/>
    <d v="2016-06-01T00:00:00"/>
    <d v="2016-03-14T00:00:00"/>
    <x v="114"/>
    <x v="27"/>
    <d v="2016-06-03T00:00:00"/>
    <n v="153300"/>
    <n v="153300"/>
  </r>
  <r>
    <d v="2016-05-01T00:00:00"/>
    <n v="176"/>
    <s v="Authorized For Payment"/>
    <s v="Hyannis Air Service, Inc. d/b/a Cape Air"/>
    <d v="2016-06-02T00:00:00"/>
    <d v="2015-10-19T00:00:00"/>
    <x v="92"/>
    <x v="15"/>
    <d v="2016-06-03T00:00:00"/>
    <n v="226299"/>
    <n v="226299"/>
  </r>
  <r>
    <d v="2016-05-01T00:00:00"/>
    <n v="346"/>
    <s v="Authorized For Payment"/>
    <s v="Southern Airways Express, LLC (Sun Air)"/>
    <d v="2016-06-01T00:00:00"/>
    <d v="2014-07-11T00:00:00"/>
    <x v="115"/>
    <x v="2"/>
    <d v="2016-06-03T00:00:00"/>
    <n v="173466"/>
    <n v="173466"/>
  </r>
  <r>
    <d v="2016-05-01T00:00:00"/>
    <n v="271"/>
    <s v="Authorized For Payment"/>
    <s v="Southern Airways Express, LLC (Sun Air)"/>
    <d v="2016-06-01T00:00:00"/>
    <d v="2016-03-14T00:00:00"/>
    <x v="116"/>
    <x v="20"/>
    <d v="2016-06-03T00:00:00"/>
    <n v="216216"/>
    <n v="216216"/>
  </r>
  <r>
    <d v="2016-05-01T00:00:00"/>
    <n v="212"/>
    <s v="Authorized For Payment"/>
    <s v="SeaPort Airlines, Inc."/>
    <d v="2016-06-01T00:00:00"/>
    <d v="2013-08-13T00:00:00"/>
    <x v="84"/>
    <x v="13"/>
    <d v="2016-06-03T00:00:00"/>
    <n v="163976"/>
    <n v="163976"/>
  </r>
  <r>
    <d v="2016-05-01T00:00:00"/>
    <n v="180"/>
    <s v="Authorized For Payment"/>
    <s v="Hyannis Air Service, Inc. d/b/a Cape Air"/>
    <d v="2016-06-02T00:00:00"/>
    <d v="2015-10-19T00:00:00"/>
    <x v="93"/>
    <x v="15"/>
    <d v="2016-06-03T00:00:00"/>
    <n v="215373"/>
    <n v="215373"/>
  </r>
  <r>
    <d v="2016-05-01T00:00:00"/>
    <n v="173"/>
    <s v="Authorized For Payment"/>
    <s v="Hyannis Air Service, Inc. d/b/a Cape Air"/>
    <d v="2016-06-02T00:00:00"/>
    <d v="2012-07-25T00:00:00"/>
    <x v="98"/>
    <x v="5"/>
    <d v="2016-06-03T00:00:00"/>
    <n v="145112"/>
    <n v="145112"/>
  </r>
  <r>
    <d v="2016-05-01T00:00:00"/>
    <n v="214"/>
    <s v="Authorized For Payment"/>
    <s v="SeaPort Airlines, Inc."/>
    <d v="2016-06-01T00:00:00"/>
    <d v="2013-08-13T00:00:00"/>
    <x v="82"/>
    <x v="13"/>
    <d v="2016-06-03T00:00:00"/>
    <n v="144156"/>
    <n v="144156"/>
  </r>
  <r>
    <d v="2016-05-01T00:00:00"/>
    <n v="213"/>
    <s v="Authorized For Payment"/>
    <s v="SeaPort Airlines, Inc."/>
    <d v="2016-06-01T00:00:00"/>
    <d v="2013-08-13T00:00:00"/>
    <x v="86"/>
    <x v="13"/>
    <d v="2016-06-03T00:00:00"/>
    <n v="189656"/>
    <n v="189656"/>
  </r>
  <r>
    <d v="2016-05-01T00:00:00"/>
    <n v="216"/>
    <s v="Authorized For Payment"/>
    <s v="SeaPort Airlines, Inc."/>
    <d v="2016-06-01T00:00:00"/>
    <d v="2013-01-06T00:00:00"/>
    <x v="87"/>
    <x v="25"/>
    <d v="2016-06-03T00:00:00"/>
    <n v="158763"/>
    <n v="158763"/>
  </r>
  <r>
    <d v="2016-05-01T00:00:00"/>
    <n v="171"/>
    <s v="Authorized For Payment"/>
    <s v="Hyannis Air Service, Inc. d/b/a Cape Air"/>
    <d v="2016-06-02T00:00:00"/>
    <d v="2015-01-12T00:00:00"/>
    <x v="119"/>
    <x v="5"/>
    <d v="2016-06-03T00:00:00"/>
    <n v="149048"/>
    <n v="149048"/>
  </r>
  <r>
    <d v="2016-05-01T00:00:00"/>
    <n v="300"/>
    <s v="Authorized For Payment"/>
    <s v="Island Air (Redemption Inc.)"/>
    <d v="2016-06-01T00:00:00"/>
    <d v="2015-07-02T00:00:00"/>
    <x v="94"/>
    <x v="7"/>
    <d v="2016-06-03T00:00:00"/>
    <n v="1316"/>
    <n v="1316"/>
  </r>
  <r>
    <d v="2016-05-01T00:00:00"/>
    <n v="171"/>
    <s v="Authorized For Payment"/>
    <s v="Hyannis Air Service, Inc. d/b/a Cape Air"/>
    <d v="2016-06-02T00:00:00"/>
    <d v="2015-01-12T00:00:00"/>
    <x v="119"/>
    <x v="5"/>
    <d v="2016-06-03T00:00:00"/>
    <n v="94556"/>
    <n v="94556"/>
  </r>
  <r>
    <d v="2016-05-01T00:00:00"/>
    <n v="301"/>
    <s v="Authorized For Payment"/>
    <s v="Island Air (Redemption Inc.)"/>
    <d v="2016-06-01T00:00:00"/>
    <d v="2015-07-02T00:00:00"/>
    <x v="95"/>
    <x v="7"/>
    <d v="2016-06-03T00:00:00"/>
    <n v="1316"/>
    <n v="1316"/>
  </r>
  <r>
    <d v="2016-05-01T00:00:00"/>
    <n v="302"/>
    <s v="Authorized For Payment"/>
    <s v="Island Air (Redemption Inc.)"/>
    <d v="2016-06-01T00:00:00"/>
    <d v="2015-07-02T00:00:00"/>
    <x v="96"/>
    <x v="7"/>
    <d v="2016-06-03T00:00:00"/>
    <n v="752"/>
    <n v="752"/>
  </r>
  <r>
    <d v="2016-05-01T00:00:00"/>
    <n v="303"/>
    <s v="Authorized For Payment"/>
    <s v="Island Air (Redemption Inc.)"/>
    <d v="2016-06-01T00:00:00"/>
    <d v="2015-07-02T00:00:00"/>
    <x v="97"/>
    <x v="7"/>
    <d v="2016-06-03T00:00:00"/>
    <n v="752"/>
    <n v="752"/>
  </r>
  <r>
    <d v="2016-05-01T00:00:00"/>
    <n v="304"/>
    <s v="Authorized For Payment"/>
    <s v="Island Air (Redemption Inc.)"/>
    <d v="2016-06-01T00:00:00"/>
    <d v="2015-07-02T00:00:00"/>
    <x v="99"/>
    <x v="7"/>
    <d v="2016-06-03T00:00:00"/>
    <n v="1316"/>
    <n v="1316"/>
  </r>
  <r>
    <d v="2016-05-01T00:00:00"/>
    <n v="305"/>
    <s v="Authorized For Payment"/>
    <s v="Island Air (Redemption Inc.)"/>
    <d v="2016-06-01T00:00:00"/>
    <d v="2015-07-02T00:00:00"/>
    <x v="100"/>
    <x v="7"/>
    <d v="2016-06-03T00:00:00"/>
    <n v="1316"/>
    <n v="1316"/>
  </r>
  <r>
    <d v="2016-05-01T00:00:00"/>
    <n v="307"/>
    <s v="Authorized For Payment"/>
    <s v="Island Air (Redemption Inc.)"/>
    <d v="2016-06-01T00:00:00"/>
    <d v="2015-07-02T00:00:00"/>
    <x v="101"/>
    <x v="7"/>
    <d v="2016-06-03T00:00:00"/>
    <n v="1316"/>
    <n v="1316"/>
  </r>
  <r>
    <d v="2016-05-01T00:00:00"/>
    <n v="309"/>
    <s v="Authorized For Payment"/>
    <s v="Island Air (Redemption Inc.)"/>
    <d v="2016-06-01T00:00:00"/>
    <d v="2015-07-02T00:00:00"/>
    <x v="102"/>
    <x v="7"/>
    <d v="2016-06-03T00:00:00"/>
    <n v="1316"/>
    <n v="1316"/>
  </r>
  <r>
    <d v="2016-05-01T00:00:00"/>
    <n v="235"/>
    <s v="Authorized For Payment"/>
    <s v="Hyannis Air Service, Inc. d/b/a Cape Air"/>
    <d v="2016-06-02T00:00:00"/>
    <d v="2015-10-18T00:00:00"/>
    <x v="120"/>
    <x v="28"/>
    <d v="2016-06-03T00:00:00"/>
    <n v="168177"/>
    <n v="168177"/>
  </r>
  <r>
    <d v="2016-05-01T00:00:00"/>
    <n v="310"/>
    <s v="Authorized For Payment"/>
    <s v="Island Air (Redemption Inc.)"/>
    <d v="2016-06-01T00:00:00"/>
    <d v="2015-07-02T00:00:00"/>
    <x v="103"/>
    <x v="7"/>
    <d v="2016-06-03T00:00:00"/>
    <n v="1316"/>
    <n v="1316"/>
  </r>
  <r>
    <d v="2016-05-01T00:00:00"/>
    <n v="311"/>
    <s v="Authorized For Payment"/>
    <s v="Island Air (Redemption Inc.)"/>
    <d v="2016-06-01T00:00:00"/>
    <d v="2015-07-02T00:00:00"/>
    <x v="104"/>
    <x v="7"/>
    <d v="2016-06-03T00:00:00"/>
    <n v="1316"/>
    <n v="1316"/>
  </r>
  <r>
    <d v="2016-05-01T00:00:00"/>
    <n v="234"/>
    <s v="Authorized For Payment"/>
    <s v="Wright Air Service"/>
    <d v="2016-06-01T00:00:00"/>
    <d v="2014-11-03T00:00:00"/>
    <x v="109"/>
    <x v="7"/>
    <d v="2016-06-03T00:00:00"/>
    <n v="8856"/>
    <n v="8856"/>
  </r>
  <r>
    <d v="2016-05-01T00:00:00"/>
    <n v="312"/>
    <s v="Authorized For Payment"/>
    <s v="Erickson Helicopters, Inc. (Evergreen)"/>
    <d v="2016-06-01T00:00:00"/>
    <d v="2015-06-21T00:00:00"/>
    <x v="91"/>
    <x v="7"/>
    <d v="2016-06-03T00:00:00"/>
    <n v="3966"/>
    <n v="3966"/>
  </r>
  <r>
    <d v="2016-05-01T00:00:00"/>
    <n v="330"/>
    <s v="Authorized For Payment"/>
    <s v="Hyannis Air Service, Inc. d/b/a Cape Air"/>
    <d v="2016-06-02T00:00:00"/>
    <d v="2015-09-20T00:00:00"/>
    <x v="121"/>
    <x v="29"/>
    <d v="2016-06-03T00:00:00"/>
    <n v="274149"/>
    <n v="274149"/>
  </r>
  <r>
    <d v="2016-05-01T00:00:00"/>
    <n v="228"/>
    <s v="Authorized For Payment"/>
    <s v="Warbelow's Air Ventures"/>
    <d v="2016-06-01T00:00:00"/>
    <d v="2015-09-09T00:00:00"/>
    <x v="161"/>
    <x v="7"/>
    <d v="2016-06-03T00:00:00"/>
    <n v="13146"/>
    <n v="13146"/>
  </r>
  <r>
    <d v="2016-05-01T00:00:00"/>
    <n v="299"/>
    <s v="Authorized For Payment"/>
    <s v="Warbelow's Air Ventures"/>
    <d v="2016-06-01T00:00:00"/>
    <d v="2015-09-09T00:00:00"/>
    <x v="162"/>
    <x v="7"/>
    <d v="2016-06-03T00:00:00"/>
    <n v="13146"/>
    <n v="13146"/>
  </r>
  <r>
    <d v="2016-05-01T00:00:00"/>
    <n v="229"/>
    <s v="Authorized For Payment"/>
    <s v="Warbelow's Air Ventures"/>
    <d v="2016-06-01T00:00:00"/>
    <d v="2014-08-12T00:00:00"/>
    <x v="163"/>
    <x v="7"/>
    <d v="2016-06-03T00:00:00"/>
    <n v="3952"/>
    <n v="3952"/>
  </r>
  <r>
    <d v="2016-05-01T00:00:00"/>
    <n v="315"/>
    <s v="Authorized For Payment"/>
    <s v="Warbelow's Air Ventures"/>
    <d v="2016-06-01T00:00:00"/>
    <d v="2014-08-12T00:00:00"/>
    <x v="164"/>
    <x v="7"/>
    <d v="2016-06-03T00:00:00"/>
    <n v="3952"/>
    <n v="3952"/>
  </r>
  <r>
    <d v="2016-05-01T00:00:00"/>
    <n v="308"/>
    <s v="Authorized For Payment"/>
    <s v="Ellis Air Taxi d/b/a Copper Valley Air Service"/>
    <d v="2016-06-01T00:00:00"/>
    <d v="2015-01-23T00:00:00"/>
    <x v="117"/>
    <x v="7"/>
    <d v="2016-06-03T00:00:00"/>
    <n v="11106"/>
    <n v="11106"/>
  </r>
  <r>
    <d v="2016-05-01T00:00:00"/>
    <n v="124"/>
    <s v="Authorized For Payment"/>
    <s v="Ellis Air Taxi d/b/a Copper Valley Air Service"/>
    <d v="2016-06-01T00:00:00"/>
    <d v="2015-01-23T00:00:00"/>
    <x v="118"/>
    <x v="7"/>
    <d v="2016-06-03T00:00:00"/>
    <n v="11106"/>
    <n v="11106"/>
  </r>
  <r>
    <d v="2016-05-01T00:00:00"/>
    <n v="236"/>
    <s v="Authorized For Payment"/>
    <s v="Schuman Aviation Company Ltd. d/b/a Makani Kai Air Charters"/>
    <d v="2016-06-01T00:00:00"/>
    <d v="2014-06-12T00:00:00"/>
    <x v="110"/>
    <x v="26"/>
    <d v="2016-06-03T00:00:00"/>
    <n v="62094"/>
    <n v="62094"/>
  </r>
  <r>
    <d v="2016-05-01T00:00:00"/>
    <n v="328"/>
    <s v="Authorized For Payment"/>
    <s v="Hyannis Air Service, Inc. d/b/a Cape Air"/>
    <d v="2016-06-02T00:00:00"/>
    <d v="2015-09-20T00:00:00"/>
    <x v="122"/>
    <x v="29"/>
    <d v="2016-06-03T00:00:00"/>
    <n v="166608"/>
    <n v="166608"/>
  </r>
  <r>
    <d v="2016-05-01T00:00:00"/>
    <n v="327"/>
    <s v="Authorized For Payment"/>
    <s v="Hyannis Air Service, Inc. d/b/a Cape Air"/>
    <d v="2016-06-02T00:00:00"/>
    <d v="2015-09-20T00:00:00"/>
    <x v="123"/>
    <x v="29"/>
    <d v="2016-06-03T00:00:00"/>
    <n v="168475"/>
    <n v="168475"/>
  </r>
  <r>
    <d v="2016-05-01T00:00:00"/>
    <n v="329"/>
    <s v="Authorized For Payment"/>
    <s v="Hyannis Air Service, Inc. d/b/a Cape Air"/>
    <d v="2016-06-02T00:00:00"/>
    <d v="2015-09-20T00:00:00"/>
    <x v="124"/>
    <x v="29"/>
    <d v="2016-06-03T00:00:00"/>
    <n v="163947"/>
    <n v="163947"/>
  </r>
  <r>
    <d v="2016-05-01T00:00:00"/>
    <n v="259"/>
    <s v="Authorized For Payment"/>
    <s v="Peninsula Airways d/b/a PenAir"/>
    <d v="2016-06-02T00:00:00"/>
    <d v="2014-06-04T00:00:00"/>
    <x v="106"/>
    <x v="24"/>
    <d v="2016-06-03T00:00:00"/>
    <n v="410319"/>
    <n v="410319"/>
  </r>
  <r>
    <d v="2016-05-01T00:00:00"/>
    <n v="178"/>
    <s v="Authorized For Payment"/>
    <s v="Hyannis Air Service, Inc. d/b/a Cape Air"/>
    <d v="2016-06-02T00:00:00"/>
    <d v="2016-02-01T00:00:00"/>
    <x v="126"/>
    <x v="30"/>
    <d v="2016-06-03T00:00:00"/>
    <n v="116550"/>
    <n v="116550"/>
  </r>
  <r>
    <d v="2016-05-01T00:00:00"/>
    <n v="331"/>
    <s v="Authorized For Payment"/>
    <s v="Hyannis Air Service, Inc. d/b/a Cape Air"/>
    <d v="2016-06-02T00:00:00"/>
    <d v="2015-09-20T00:00:00"/>
    <x v="125"/>
    <x v="29"/>
    <d v="2016-06-03T00:00:00"/>
    <n v="181818"/>
    <n v="181818"/>
  </r>
  <r>
    <d v="2016-05-01T00:00:00"/>
    <n v="250"/>
    <s v="Authorized For Payment"/>
    <s v="Hyannis Air Service, Inc. d/b/a Cape Air"/>
    <d v="2016-06-02T00:00:00"/>
    <d v="2012-03-02T00:00:00"/>
    <x v="170"/>
    <x v="24"/>
    <d v="2016-06-03T00:00:00"/>
    <n v="163382"/>
    <n v="163382"/>
  </r>
  <r>
    <d v="2016-05-01T00:00:00"/>
    <n v="371"/>
    <s v="Authorized For Payment"/>
    <s v="Peninsula Airways d/b/a PenAir"/>
    <d v="2016-06-02T00:00:00"/>
    <d v="2015-03-14T00:00:00"/>
    <x v="107"/>
    <x v="16"/>
    <d v="2016-06-03T00:00:00"/>
    <n v="289926"/>
    <n v="289926"/>
  </r>
  <r>
    <d v="2016-05-01T00:00:00"/>
    <n v="324"/>
    <s v="Authorized For Payment"/>
    <s v="Mokulele Flight Services, Inc. d/b/a Mokulele Airlines"/>
    <d v="2016-06-02T00:00:00"/>
    <d v="2013-08-06T00:00:00"/>
    <x v="156"/>
    <x v="26"/>
    <d v="2016-06-03T00:00:00"/>
    <n v="36828"/>
    <n v="36828"/>
  </r>
  <r>
    <d v="2016-04-01T00:00:00"/>
    <n v="110"/>
    <s v="Authorized For Payment"/>
    <s v="American Airlines (American Eagle)"/>
    <d v="2016-05-13T00:00:00"/>
    <d v="2014-03-09T00:00:00"/>
    <x v="3"/>
    <x v="3"/>
    <d v="2016-05-16T00:00:00"/>
    <n v="115140"/>
    <n v="115140"/>
  </r>
  <r>
    <d v="2016-04-01T00:00:00"/>
    <n v="111"/>
    <s v="Authorized For Payment"/>
    <s v="American Airlines (American Eagle)"/>
    <d v="2016-05-13T00:00:00"/>
    <d v="2015-05-15T00:00:00"/>
    <x v="4"/>
    <x v="4"/>
    <d v="2016-05-16T00:00:00"/>
    <n v="105490"/>
    <n v="105490"/>
  </r>
  <r>
    <d v="2016-04-01T00:00:00"/>
    <n v="282"/>
    <s v="Authorized For Payment"/>
    <s v="American Airlines (American Eagle)"/>
    <d v="2016-05-13T00:00:00"/>
    <d v="2015-01-24T00:00:00"/>
    <x v="5"/>
    <x v="5"/>
    <d v="2016-05-16T00:00:00"/>
    <n v="42224"/>
    <n v="42224"/>
  </r>
  <r>
    <d v="2016-04-01T00:00:00"/>
    <n v="238"/>
    <s v="Authorized For Payment"/>
    <s v="American Airlines (American Eagle)"/>
    <d v="2016-05-13T00:00:00"/>
    <d v="2014-03-14T00:00:00"/>
    <x v="171"/>
    <x v="0"/>
    <d v="2016-05-16T00:00:00"/>
    <n v="49788"/>
    <n v="49788"/>
  </r>
  <r>
    <d v="2016-04-01T00:00:00"/>
    <n v="112"/>
    <s v="Authorized For Payment"/>
    <s v="American Airlines (American Eagle)"/>
    <d v="2016-05-13T00:00:00"/>
    <d v="2015-11-21T00:00:00"/>
    <x v="2"/>
    <x v="2"/>
    <d v="2016-05-16T00:00:00"/>
    <n v="153500"/>
    <n v="153500"/>
  </r>
  <r>
    <d v="2016-04-01T00:00:00"/>
    <n v="239"/>
    <s v="Authorized For Payment"/>
    <s v="American Airlines (American Eagle)"/>
    <d v="2016-05-13T00:00:00"/>
    <d v="2014-03-14T00:00:00"/>
    <x v="0"/>
    <x v="0"/>
    <d v="2016-05-16T00:00:00"/>
    <n v="78540"/>
    <n v="78540"/>
  </r>
  <r>
    <d v="2016-04-01T00:00:00"/>
    <n v="128"/>
    <s v="Authorized For Payment"/>
    <s v="Great Lakes Aviation, Ltd."/>
    <d v="2016-05-02T00:00:00"/>
    <d v="2014-06-09T00:00:00"/>
    <x v="19"/>
    <x v="8"/>
    <d v="2016-05-03T00:00:00"/>
    <n v="157807"/>
    <n v="157807"/>
  </r>
  <r>
    <d v="2016-04-01T00:00:00"/>
    <n v="131"/>
    <s v="Authorized For Payment"/>
    <s v="Great Lakes Aviation, Ltd."/>
    <d v="2016-05-02T00:00:00"/>
    <d v="2014-06-09T00:00:00"/>
    <x v="20"/>
    <x v="8"/>
    <d v="2016-05-03T00:00:00"/>
    <n v="168441"/>
    <n v="168441"/>
  </r>
  <r>
    <d v="2016-04-01T00:00:00"/>
    <n v="133"/>
    <s v="Authorized For Payment"/>
    <s v="Great Lakes Aviation, Ltd."/>
    <d v="2016-05-02T00:00:00"/>
    <d v="2014-03-09T00:00:00"/>
    <x v="21"/>
    <x v="3"/>
    <d v="2016-05-03T00:00:00"/>
    <n v="149586"/>
    <n v="149586"/>
  </r>
  <r>
    <d v="2016-04-01T00:00:00"/>
    <n v="138"/>
    <s v="Authorized For Payment"/>
    <s v="Great Lakes Aviation, Ltd."/>
    <d v="2016-05-02T00:00:00"/>
    <d v="2014-07-10T00:00:00"/>
    <x v="22"/>
    <x v="9"/>
    <d v="2016-05-03T00:00:00"/>
    <n v="212160"/>
    <n v="212160"/>
  </r>
  <r>
    <d v="2016-04-01T00:00:00"/>
    <n v="139"/>
    <s v="Authorized For Payment"/>
    <s v="Great Lakes Aviation, Ltd."/>
    <d v="2016-05-02T00:00:00"/>
    <d v="2015-04-17T00:00:00"/>
    <x v="23"/>
    <x v="4"/>
    <d v="2016-05-03T00:00:00"/>
    <n v="129086"/>
    <n v="129086"/>
  </r>
  <r>
    <d v="2016-04-01T00:00:00"/>
    <n v="142"/>
    <s v="Authorized For Payment"/>
    <s v="Great Lakes Aviation, Ltd."/>
    <d v="2016-05-02T00:00:00"/>
    <d v="2014-03-09T00:00:00"/>
    <x v="24"/>
    <x v="3"/>
    <d v="2016-05-03T00:00:00"/>
    <n v="149080"/>
    <n v="149080"/>
  </r>
  <r>
    <d v="2016-04-01T00:00:00"/>
    <n v="143"/>
    <s v="Authorized For Payment"/>
    <s v="Great Lakes Aviation, Ltd."/>
    <d v="2016-05-02T00:00:00"/>
    <d v="2014-04-20T00:00:00"/>
    <x v="72"/>
    <x v="4"/>
    <d v="2016-05-03T00:00:00"/>
    <n v="139612"/>
    <n v="139612"/>
  </r>
  <r>
    <d v="2016-04-01T00:00:00"/>
    <n v="146"/>
    <s v="Authorized For Payment"/>
    <s v="Great Lakes Aviation, Ltd."/>
    <d v="2016-05-02T00:00:00"/>
    <d v="2015-04-17T00:00:00"/>
    <x v="25"/>
    <x v="4"/>
    <d v="2016-05-03T00:00:00"/>
    <n v="154224"/>
    <n v="154224"/>
  </r>
  <r>
    <d v="2016-04-01T00:00:00"/>
    <n v="147"/>
    <s v="Authorized For Payment"/>
    <s v="Great Lakes Aviation, Ltd."/>
    <d v="2016-05-02T00:00:00"/>
    <d v="2015-04-24T00:00:00"/>
    <x v="26"/>
    <x v="10"/>
    <d v="2016-05-03T00:00:00"/>
    <n v="178296"/>
    <n v="178296"/>
  </r>
  <r>
    <d v="2016-04-01T00:00:00"/>
    <n v="148"/>
    <s v="Authorized For Payment"/>
    <s v="Great Lakes Aviation, Ltd."/>
    <d v="2016-05-02T00:00:00"/>
    <d v="2015-04-24T00:00:00"/>
    <x v="27"/>
    <x v="10"/>
    <d v="2016-05-03T00:00:00"/>
    <n v="182532"/>
    <n v="182532"/>
  </r>
  <r>
    <d v="2016-04-01T00:00:00"/>
    <n v="149"/>
    <s v="Authorized For Payment"/>
    <s v="Great Lakes Aviation, Ltd."/>
    <d v="2016-05-02T00:00:00"/>
    <d v="2015-06-11T00:00:00"/>
    <x v="28"/>
    <x v="8"/>
    <d v="2016-05-03T00:00:00"/>
    <n v="64860"/>
    <n v="64860"/>
  </r>
  <r>
    <d v="2016-04-01T00:00:00"/>
    <n v="150"/>
    <s v="Authorized For Payment"/>
    <s v="Great Lakes Aviation, Ltd."/>
    <d v="2016-05-02T00:00:00"/>
    <d v="2015-04-17T00:00:00"/>
    <x v="30"/>
    <x v="4"/>
    <d v="2016-05-03T00:00:00"/>
    <n v="134920"/>
    <n v="134920"/>
  </r>
  <r>
    <d v="2016-04-01T00:00:00"/>
    <n v="255"/>
    <s v="Authorized For Payment"/>
    <s v="Great Lakes Aviation, Ltd."/>
    <d v="2016-05-02T00:00:00"/>
    <d v="2014-04-17T00:00:00"/>
    <x v="169"/>
    <x v="31"/>
    <d v="2016-05-03T00:00:00"/>
    <n v="139020"/>
    <n v="139020"/>
  </r>
  <r>
    <d v="2016-04-01T00:00:00"/>
    <n v="154"/>
    <s v="Authorized For Payment"/>
    <s v="Great Lakes Aviation, Ltd."/>
    <d v="2016-05-02T00:00:00"/>
    <d v="2014-08-22T00:00:00"/>
    <x v="31"/>
    <x v="11"/>
    <d v="2016-05-03T00:00:00"/>
    <n v="154224"/>
    <n v="154224"/>
  </r>
  <r>
    <d v="2016-04-01T00:00:00"/>
    <n v="371"/>
    <s v="Authorized For Payment"/>
    <s v="Peninsula Airways d/b/a PenAir"/>
    <d v="2016-05-02T00:00:00"/>
    <d v="2015-03-14T00:00:00"/>
    <x v="107"/>
    <x v="16"/>
    <d v="2016-05-03T00:00:00"/>
    <n v="289926"/>
    <n v="289926"/>
  </r>
  <r>
    <d v="2016-04-01T00:00:00"/>
    <n v="349"/>
    <s v="Authorized For Payment"/>
    <s v="Southern Airways Express, LLC (Sun Air)"/>
    <d v="2016-05-03T00:00:00"/>
    <d v="2014-07-11T00:00:00"/>
    <x v="111"/>
    <x v="20"/>
    <d v="2016-05-03T00:00:00"/>
    <n v="191350"/>
    <n v="191350"/>
  </r>
  <r>
    <d v="2016-04-01T00:00:00"/>
    <n v="359"/>
    <s v="Authorized For Payment"/>
    <s v="Southern Airways Express, LLC (Sun Air)"/>
    <d v="2016-05-03T00:00:00"/>
    <d v="2014-10-21T00:00:00"/>
    <x v="112"/>
    <x v="20"/>
    <d v="2016-05-03T00:00:00"/>
    <n v="170952"/>
    <n v="170952"/>
  </r>
  <r>
    <d v="2016-04-01T00:00:00"/>
    <n v="360"/>
    <s v="Authorized For Payment"/>
    <s v="Southern Airways Express, LLC (Sun Air)"/>
    <d v="2016-05-03T00:00:00"/>
    <d v="2014-10-21T00:00:00"/>
    <x v="113"/>
    <x v="20"/>
    <d v="2016-05-03T00:00:00"/>
    <n v="124504"/>
    <n v="124504"/>
  </r>
  <r>
    <d v="2016-04-01T00:00:00"/>
    <n v="270"/>
    <s v="Authorized For Payment"/>
    <s v="Southern Airways Express, LLC (Sun Air)"/>
    <d v="2016-05-03T00:00:00"/>
    <d v="2016-03-14T00:00:00"/>
    <x v="114"/>
    <x v="27"/>
    <d v="2016-05-05T00:00:00"/>
    <n v="147460"/>
    <n v="147460"/>
  </r>
  <r>
    <d v="2016-04-01T00:00:00"/>
    <n v="346"/>
    <s v="Authorized For Payment"/>
    <s v="Southern Airways Express, LLC (Sun Air)"/>
    <d v="2016-05-03T00:00:00"/>
    <d v="2014-07-11T00:00:00"/>
    <x v="115"/>
    <x v="2"/>
    <d v="2016-05-03T00:00:00"/>
    <n v="157544"/>
    <n v="157544"/>
  </r>
  <r>
    <d v="2016-04-01T00:00:00"/>
    <n v="271"/>
    <s v="Authorized For Payment"/>
    <s v="Southern Airways Express, LLC (Sun Air)"/>
    <d v="2016-05-03T00:00:00"/>
    <d v="2016-03-14T00:00:00"/>
    <x v="116"/>
    <x v="20"/>
    <d v="2016-05-06T00:00:00"/>
    <n v="206388"/>
    <n v="206388"/>
  </r>
  <r>
    <d v="2016-04-01T00:00:00"/>
    <n v="395"/>
    <s v="Authorized For Payment"/>
    <s v="Corporate Flight Management d/b/a Contour Airlines"/>
    <d v="2016-05-02T00:00:00"/>
    <d v="2015-12-12T00:00:00"/>
    <x v="165"/>
    <x v="17"/>
    <d v="2016-05-02T00:00:00"/>
    <n v="293436"/>
    <n v="293436"/>
  </r>
  <r>
    <d v="2016-04-01T00:00:00"/>
    <n v="101"/>
    <s v="Authorized For Payment"/>
    <s v="40-Mile Air"/>
    <d v="2016-06-04T00:00:00"/>
    <d v="2016-04-01T00:00:00"/>
    <x v="152"/>
    <x v="7"/>
    <d v="2016-06-10T00:00:00"/>
    <n v="6640"/>
    <n v="6640"/>
  </r>
  <r>
    <d v="2016-04-01T00:00:00"/>
    <n v="350"/>
    <s v="Authorized For Payment"/>
    <s v="Victoria County Texas"/>
    <d v="2016-05-17T00:00:00"/>
    <d v="2014-09-18T00:00:00"/>
    <x v="153"/>
    <x v="34"/>
    <d v="2016-05-20T00:00:00"/>
    <n v="234682"/>
    <n v="234682"/>
  </r>
  <r>
    <d v="2016-04-01T00:00:00"/>
    <n v="351"/>
    <s v="Authorized For Payment"/>
    <s v="Alaska Seaplanes"/>
    <d v="2016-05-04T00:00:00"/>
    <d v="2015-09-21T00:00:00"/>
    <x v="17"/>
    <x v="7"/>
    <d v="2016-05-04T00:00:00"/>
    <n v="901"/>
    <n v="901"/>
  </r>
  <r>
    <d v="2016-04-01T00:00:00"/>
    <n v="102"/>
    <s v="Authorized For Payment"/>
    <s v="40-Mile Air"/>
    <d v="2016-06-04T00:00:00"/>
    <d v="2016-04-01T00:00:00"/>
    <x v="16"/>
    <x v="7"/>
    <d v="2016-06-10T00:00:00"/>
    <n v="8656"/>
    <n v="8656"/>
  </r>
  <r>
    <d v="2016-04-01T00:00:00"/>
    <n v="202"/>
    <s v="Authorized For Payment"/>
    <s v="Multi-Aero, Inc. d/b/a Air Choice One"/>
    <d v="2016-05-01T00:00:00"/>
    <d v="2015-12-11T00:00:00"/>
    <x v="70"/>
    <x v="0"/>
    <d v="2016-05-02T00:00:00"/>
    <n v="192241"/>
    <n v="192241"/>
  </r>
  <r>
    <d v="2016-04-01T00:00:00"/>
    <n v="348"/>
    <s v="Authorized For Payment"/>
    <s v="Multi-Aero, Inc. d/b/a Air Choice One"/>
    <d v="2016-05-01T00:00:00"/>
    <d v="2014-08-16T00:00:00"/>
    <x v="55"/>
    <x v="0"/>
    <d v="2016-05-02T00:00:00"/>
    <n v="304470"/>
    <n v="304470"/>
  </r>
  <r>
    <d v="2016-04-01T00:00:00"/>
    <n v="365"/>
    <s v="Authorized For Payment"/>
    <s v="Multi-Aero, Inc. d/b/a Air Choice One"/>
    <d v="2016-05-01T00:00:00"/>
    <d v="2015-03-01T00:00:00"/>
    <x v="54"/>
    <x v="12"/>
    <d v="2016-05-02T00:00:00"/>
    <n v="171152"/>
    <n v="171152"/>
  </r>
  <r>
    <d v="2016-04-01T00:00:00"/>
    <n v="240"/>
    <s v="Authorized For Payment"/>
    <s v="Multi-Aero, Inc. d/b/a Air Choice One"/>
    <d v="2016-05-01T00:00:00"/>
    <d v="2014-02-17T00:00:00"/>
    <x v="56"/>
    <x v="13"/>
    <d v="2016-05-02T00:00:00"/>
    <n v="159296"/>
    <n v="159296"/>
  </r>
  <r>
    <d v="2016-04-01T00:00:00"/>
    <n v="340"/>
    <s v="Authorized For Payment"/>
    <s v="Multi-Aero, Inc. d/b/a Air Choice One"/>
    <d v="2016-05-01T00:00:00"/>
    <d v="2014-04-17T00:00:00"/>
    <x v="1"/>
    <x v="1"/>
    <d v="2016-05-02T00:00:00"/>
    <n v="298224"/>
    <n v="298224"/>
  </r>
  <r>
    <d v="2016-04-01T00:00:00"/>
    <n v="361"/>
    <s v="Authorized For Payment"/>
    <s v="Multi-Aero, Inc. d/b/a Air Choice One"/>
    <d v="2016-05-01T00:00:00"/>
    <d v="2014-10-21T00:00:00"/>
    <x v="57"/>
    <x v="0"/>
    <d v="2016-05-02T00:00:00"/>
    <n v="310590"/>
    <n v="310590"/>
  </r>
  <r>
    <d v="2016-04-01T00:00:00"/>
    <n v="203"/>
    <s v="Authorized For Payment"/>
    <s v="Multi-Aero, Inc. d/b/a Air Choice One"/>
    <d v="2016-05-01T00:00:00"/>
    <d v="2015-12-11T00:00:00"/>
    <x v="64"/>
    <x v="15"/>
    <d v="2016-05-02T00:00:00"/>
    <n v="241680"/>
    <n v="241680"/>
  </r>
  <r>
    <d v="2016-04-01T00:00:00"/>
    <n v="318"/>
    <s v="Authorized For Payment"/>
    <s v="Grant Aviation, Inc."/>
    <d v="2016-05-01T00:00:00"/>
    <d v="2014-09-16T00:00:00"/>
    <x v="32"/>
    <x v="7"/>
    <d v="2016-05-03T00:00:00"/>
    <n v="69264"/>
    <n v="69264"/>
  </r>
  <r>
    <d v="2016-04-01T00:00:00"/>
    <n v="366"/>
    <s v="Authorized For Payment"/>
    <s v="Grant Aviation, Inc."/>
    <d v="2016-05-01T00:00:00"/>
    <d v="2015-03-13T00:00:00"/>
    <x v="33"/>
    <x v="7"/>
    <d v="2016-05-03T00:00:00"/>
    <n v="7600"/>
    <n v="7600"/>
  </r>
  <r>
    <d v="2016-04-01T00:00:00"/>
    <n v="264"/>
    <s v="Authorized For Payment"/>
    <s v="Grant Aviation, Inc."/>
    <d v="2016-05-01T00:00:00"/>
    <d v="2014-08-13T00:00:00"/>
    <x v="34"/>
    <x v="7"/>
    <d v="2016-05-03T00:00:00"/>
    <n v="85982"/>
    <n v="85982"/>
  </r>
  <r>
    <d v="2016-04-01T00:00:00"/>
    <n v="227"/>
    <s v="Authorized For Payment"/>
    <s v="Taquan Air (Venture Air)"/>
    <d v="2016-05-07T00:00:00"/>
    <d v="2015-10-17T00:00:00"/>
    <x v="167"/>
    <x v="7"/>
    <d v="2016-05-09T00:00:00"/>
    <n v="12090"/>
    <n v="12090"/>
  </r>
  <r>
    <d v="2016-04-01T00:00:00"/>
    <n v="390"/>
    <s v="Authorized For Payment"/>
    <s v="Grant Aviation, Inc."/>
    <d v="2016-05-01T00:00:00"/>
    <d v="2016-03-12T00:00:00"/>
    <x v="35"/>
    <x v="7"/>
    <d v="2016-05-03T00:00:00"/>
    <n v="29036"/>
    <n v="29036"/>
  </r>
  <r>
    <d v="2016-04-01T00:00:00"/>
    <n v="394"/>
    <s v="Authorized For Payment"/>
    <s v="Grant Aviation, Inc."/>
    <d v="2016-05-01T00:00:00"/>
    <d v="2016-03-12T00:00:00"/>
    <x v="36"/>
    <x v="7"/>
    <d v="2016-05-03T00:00:00"/>
    <n v="29036"/>
    <n v="29036"/>
  </r>
  <r>
    <d v="2016-04-01T00:00:00"/>
    <n v="373"/>
    <s v="Authorized For Payment"/>
    <s v="Grant Aviation, Inc."/>
    <d v="2016-05-01T00:00:00"/>
    <d v="2015-09-03T00:00:00"/>
    <x v="37"/>
    <x v="7"/>
    <d v="2016-05-03T00:00:00"/>
    <n v="8892"/>
    <n v="8892"/>
  </r>
  <r>
    <d v="2016-04-01T00:00:00"/>
    <n v="391"/>
    <s v="Authorized For Payment"/>
    <s v="Grant Aviation, Inc."/>
    <d v="2016-05-01T00:00:00"/>
    <d v="2016-03-12T00:00:00"/>
    <x v="38"/>
    <x v="7"/>
    <d v="2016-05-03T00:00:00"/>
    <n v="22516"/>
    <n v="22516"/>
  </r>
  <r>
    <d v="2016-04-01T00:00:00"/>
    <n v="380"/>
    <s v="Authorized For Payment"/>
    <s v="Grant Aviation, Inc."/>
    <d v="2016-05-01T00:00:00"/>
    <d v="2015-12-02T00:00:00"/>
    <x v="39"/>
    <x v="7"/>
    <d v="2016-05-03T00:00:00"/>
    <n v="17680"/>
    <n v="17680"/>
  </r>
  <r>
    <d v="2016-04-01T00:00:00"/>
    <n v="372"/>
    <s v="Authorized For Payment"/>
    <s v="Grant Aviation, Inc."/>
    <d v="2016-05-01T00:00:00"/>
    <d v="2015-09-03T00:00:00"/>
    <x v="40"/>
    <x v="7"/>
    <d v="2016-05-03T00:00:00"/>
    <n v="17316"/>
    <n v="17316"/>
  </r>
  <r>
    <d v="2016-04-01T00:00:00"/>
    <n v="381"/>
    <s v="Authorized For Payment"/>
    <s v="Grant Aviation, Inc."/>
    <d v="2016-05-01T00:00:00"/>
    <d v="2015-12-02T00:00:00"/>
    <x v="41"/>
    <x v="7"/>
    <d v="2016-05-03T00:00:00"/>
    <n v="16562"/>
    <n v="16562"/>
  </r>
  <r>
    <d v="2016-04-01T00:00:00"/>
    <n v="382"/>
    <s v="Authorized For Payment"/>
    <s v="Grant Aviation, Inc."/>
    <d v="2016-05-01T00:00:00"/>
    <d v="2015-12-02T00:00:00"/>
    <x v="42"/>
    <x v="7"/>
    <d v="2016-05-03T00:00:00"/>
    <n v="51918"/>
    <n v="51918"/>
  </r>
  <r>
    <d v="2016-04-01T00:00:00"/>
    <n v="351"/>
    <s v="Authorized For Payment"/>
    <s v="Alaska Seaplanes"/>
    <d v="2016-05-04T00:00:00"/>
    <d v="2015-09-21T00:00:00"/>
    <x v="17"/>
    <x v="7"/>
    <d v="2016-05-04T00:00:00"/>
    <n v="14345"/>
    <n v="14345"/>
  </r>
  <r>
    <d v="2016-04-01T00:00:00"/>
    <n v="397"/>
    <s v="Authorized For Payment"/>
    <s v="Grant Aviation, Inc."/>
    <d v="2016-05-01T00:00:00"/>
    <d v="2016-04-06T00:00:00"/>
    <x v="43"/>
    <x v="7"/>
    <d v="2016-05-04T00:00:00"/>
    <n v="20920"/>
    <n v="20920"/>
  </r>
  <r>
    <d v="2016-04-01T00:00:00"/>
    <n v="392"/>
    <s v="Authorized For Payment"/>
    <s v="Grant Aviation, Inc."/>
    <d v="2016-05-01T00:00:00"/>
    <d v="2016-03-12T00:00:00"/>
    <x v="44"/>
    <x v="7"/>
    <d v="2016-05-03T00:00:00"/>
    <n v="15444"/>
    <n v="15444"/>
  </r>
  <r>
    <d v="2016-04-01T00:00:00"/>
    <n v="393"/>
    <s v="Authorized For Payment"/>
    <s v="Grant Aviation, Inc."/>
    <d v="2016-05-01T00:00:00"/>
    <d v="2016-03-12T00:00:00"/>
    <x v="45"/>
    <x v="7"/>
    <d v="2016-05-03T00:00:00"/>
    <n v="35598"/>
    <n v="35598"/>
  </r>
  <r>
    <d v="2016-04-01T00:00:00"/>
    <n v="398"/>
    <s v="Authorized For Payment"/>
    <s v="Grant Aviation, Inc."/>
    <d v="2016-05-01T00:00:00"/>
    <d v="2016-04-06T00:00:00"/>
    <x v="46"/>
    <x v="7"/>
    <d v="2016-05-04T00:00:00"/>
    <n v="24904"/>
    <n v="24904"/>
  </r>
  <r>
    <d v="2016-04-01T00:00:00"/>
    <n v="265"/>
    <s v="Authorized For Payment"/>
    <s v="Grant Aviation, Inc."/>
    <d v="2016-05-01T00:00:00"/>
    <d v="2014-08-13T00:00:00"/>
    <x v="47"/>
    <x v="7"/>
    <d v="2016-05-03T00:00:00"/>
    <n v="27738"/>
    <n v="27738"/>
  </r>
  <r>
    <d v="2016-04-01T00:00:00"/>
    <n v="376"/>
    <s v="Authorized For Payment"/>
    <s v="Grant Aviation, Inc."/>
    <d v="2016-05-01T00:00:00"/>
    <d v="2015-10-20T00:00:00"/>
    <x v="48"/>
    <x v="7"/>
    <d v="2016-05-03T00:00:00"/>
    <n v="49504"/>
    <n v="49504"/>
  </r>
  <r>
    <d v="2016-04-01T00:00:00"/>
    <n v="383"/>
    <s v="Authorized For Payment"/>
    <s v="Grant Aviation, Inc."/>
    <d v="2016-05-01T00:00:00"/>
    <d v="2015-12-02T00:00:00"/>
    <x v="49"/>
    <x v="7"/>
    <d v="2016-05-03T00:00:00"/>
    <n v="16830"/>
    <n v="16830"/>
  </r>
  <r>
    <d v="2016-04-01T00:00:00"/>
    <n v="399"/>
    <s v="Authorized For Payment"/>
    <s v="Grant Aviation, Inc."/>
    <d v="2016-05-01T00:00:00"/>
    <d v="2016-04-06T00:00:00"/>
    <x v="50"/>
    <x v="7"/>
    <d v="2016-05-04T00:00:00"/>
    <n v="26158"/>
    <n v="26158"/>
  </r>
  <r>
    <d v="2016-04-01T00:00:00"/>
    <n v="374"/>
    <s v="Authorized For Payment"/>
    <s v="Grant Aviation, Inc."/>
    <d v="2016-05-01T00:00:00"/>
    <d v="2015-09-03T00:00:00"/>
    <x v="51"/>
    <x v="7"/>
    <d v="2016-05-03T00:00:00"/>
    <n v="11128"/>
    <n v="11128"/>
  </r>
  <r>
    <d v="2016-04-01T00:00:00"/>
    <n v="377"/>
    <s v="Authorized For Payment"/>
    <s v="Grant Aviation, Inc."/>
    <d v="2016-05-01T00:00:00"/>
    <d v="2015-10-20T00:00:00"/>
    <x v="52"/>
    <x v="7"/>
    <d v="2016-05-03T00:00:00"/>
    <n v="17836"/>
    <n v="17836"/>
  </r>
  <r>
    <d v="2016-04-01T00:00:00"/>
    <n v="384"/>
    <s v="Authorized For Payment"/>
    <s v="Grant Aviation, Inc."/>
    <d v="2016-05-01T00:00:00"/>
    <d v="2015-12-02T00:00:00"/>
    <x v="53"/>
    <x v="7"/>
    <d v="2016-05-03T00:00:00"/>
    <n v="16830"/>
    <n v="16830"/>
  </r>
  <r>
    <d v="2016-04-01T00:00:00"/>
    <n v="339"/>
    <s v="Authorized For Payment"/>
    <s v="Boutique Air"/>
    <d v="2016-05-01T00:00:00"/>
    <d v="2014-04-19T00:00:00"/>
    <x v="59"/>
    <x v="14"/>
    <d v="2016-05-02T00:00:00"/>
    <n v="266112"/>
    <n v="266112"/>
  </r>
  <r>
    <d v="2016-04-01T00:00:00"/>
    <n v="357"/>
    <s v="Authorized For Payment"/>
    <s v="Boutique Air"/>
    <d v="2016-05-01T00:00:00"/>
    <d v="2014-12-04T00:00:00"/>
    <x v="60"/>
    <x v="14"/>
    <d v="2016-05-02T00:00:00"/>
    <n v="275200"/>
    <n v="275200"/>
  </r>
  <r>
    <d v="2016-04-01T00:00:00"/>
    <n v="368"/>
    <s v="Authorized For Payment"/>
    <s v="Boutique Air"/>
    <d v="2016-05-01T00:00:00"/>
    <d v="2015-04-12T00:00:00"/>
    <x v="61"/>
    <x v="14"/>
    <d v="2016-05-02T00:00:00"/>
    <n v="201042"/>
    <n v="201042"/>
  </r>
  <r>
    <d v="2016-04-01T00:00:00"/>
    <n v="369"/>
    <s v="Authorized For Payment"/>
    <s v="Boutique Air"/>
    <d v="2016-05-01T00:00:00"/>
    <d v="2015-04-23T00:00:00"/>
    <x v="62"/>
    <x v="4"/>
    <d v="2016-05-02T00:00:00"/>
    <n v="172788"/>
    <n v="172788"/>
  </r>
  <r>
    <d v="2016-04-01T00:00:00"/>
    <n v="370"/>
    <s v="Authorized For Payment"/>
    <s v="Boutique Air"/>
    <d v="2016-05-01T00:00:00"/>
    <d v="2015-04-23T00:00:00"/>
    <x v="63"/>
    <x v="4"/>
    <d v="2016-05-02T00:00:00"/>
    <n v="173400"/>
    <n v="173400"/>
  </r>
  <r>
    <d v="2016-04-01T00:00:00"/>
    <n v="367"/>
    <s v="Authorized For Payment"/>
    <s v="Boutique Air"/>
    <d v="2016-05-01T00:00:00"/>
    <d v="2015-04-13T00:00:00"/>
    <x v="65"/>
    <x v="10"/>
    <d v="2016-05-02T00:00:00"/>
    <n v="45300"/>
    <n v="45300"/>
  </r>
  <r>
    <d v="2016-04-01T00:00:00"/>
    <n v="378"/>
    <s v="Authorized For Payment"/>
    <s v="Boutique Air"/>
    <d v="2016-05-01T00:00:00"/>
    <d v="2015-06-09T00:00:00"/>
    <x v="66"/>
    <x v="16"/>
    <d v="2016-05-02T00:00:00"/>
    <n v="249061"/>
    <n v="249061"/>
  </r>
  <r>
    <d v="2016-04-01T00:00:00"/>
    <n v="379"/>
    <s v="Authorized For Payment"/>
    <s v="Boutique Air"/>
    <d v="2016-05-01T00:00:00"/>
    <d v="2015-08-09T00:00:00"/>
    <x v="67"/>
    <x v="17"/>
    <d v="2016-05-02T00:00:00"/>
    <n v="174879"/>
    <n v="174879"/>
  </r>
  <r>
    <d v="2016-04-01T00:00:00"/>
    <n v="385"/>
    <s v="Authorized For Payment"/>
    <s v="Boutique Air"/>
    <d v="2016-05-01T00:00:00"/>
    <d v="2015-12-03T00:00:00"/>
    <x v="68"/>
    <x v="18"/>
    <d v="2016-05-02T00:00:00"/>
    <n v="224928"/>
    <n v="224928"/>
  </r>
  <r>
    <d v="2016-04-01T00:00:00"/>
    <n v="388"/>
    <s v="Authorized For Payment"/>
    <s v="Boutique Air"/>
    <d v="2016-05-01T00:00:00"/>
    <d v="2015-12-17T00:00:00"/>
    <x v="71"/>
    <x v="19"/>
    <d v="2016-05-02T00:00:00"/>
    <n v="295913"/>
    <n v="295913"/>
  </r>
  <r>
    <d v="2016-04-01T00:00:00"/>
    <n v="396"/>
    <s v="Authorized For Payment"/>
    <s v="Boutique Air"/>
    <d v="2016-05-01T00:00:00"/>
    <d v="2015-12-17T00:00:00"/>
    <x v="69"/>
    <x v="19"/>
    <d v="2016-05-02T00:00:00"/>
    <n v="218799"/>
    <n v="218799"/>
  </r>
  <r>
    <d v="2016-04-01T00:00:00"/>
    <n v="263"/>
    <s v="Authorized For Payment"/>
    <s v="Silver Airways (Gulfstream)"/>
    <d v="2016-05-01T00:00:00"/>
    <d v="2014-07-11T00:00:00"/>
    <x v="73"/>
    <x v="6"/>
    <d v="2016-05-02T00:00:00"/>
    <n v="190200"/>
    <n v="190200"/>
  </r>
  <r>
    <d v="2016-04-01T00:00:00"/>
    <n v="156"/>
    <s v="Authorized For Payment"/>
    <s v="Silver Airways (Gulfstream)"/>
    <d v="2016-05-01T00:00:00"/>
    <d v="2014-07-11T00:00:00"/>
    <x v="74"/>
    <x v="20"/>
    <d v="2016-05-02T00:00:00"/>
    <n v="188100"/>
    <n v="188100"/>
  </r>
  <r>
    <d v="2016-04-01T00:00:00"/>
    <n v="287"/>
    <s v="Authorized For Payment"/>
    <s v="Silver Airways (Gulfstream)"/>
    <d v="2016-05-01T00:00:00"/>
    <d v="2014-07-11T00:00:00"/>
    <x v="76"/>
    <x v="6"/>
    <d v="2016-05-02T00:00:00"/>
    <n v="262272"/>
    <n v="262272"/>
  </r>
  <r>
    <d v="2016-04-01T00:00:00"/>
    <n v="261"/>
    <s v="Authorized For Payment"/>
    <s v="Silver Airways (Gulfstream)"/>
    <d v="2016-05-01T00:00:00"/>
    <d v="2014-07-11T00:00:00"/>
    <x v="75"/>
    <x v="20"/>
    <d v="2016-05-02T00:00:00"/>
    <n v="200700"/>
    <n v="200700"/>
  </r>
  <r>
    <d v="2016-04-01T00:00:00"/>
    <n v="288"/>
    <s v="Authorized For Payment"/>
    <s v="Silver Airways (Gulfstream)"/>
    <d v="2016-05-01T00:00:00"/>
    <d v="2014-07-11T00:00:00"/>
    <x v="77"/>
    <x v="6"/>
    <d v="2016-05-02T00:00:00"/>
    <n v="190180"/>
    <n v="190180"/>
  </r>
  <r>
    <d v="2016-04-01T00:00:00"/>
    <n v="165"/>
    <s v="Authorized For Payment"/>
    <s v="Silver Airways (Gulfstream)"/>
    <d v="2016-05-01T00:00:00"/>
    <d v="2014-07-11T00:00:00"/>
    <x v="78"/>
    <x v="6"/>
    <d v="2016-05-02T00:00:00"/>
    <n v="275132"/>
    <n v="275132"/>
  </r>
  <r>
    <d v="2016-04-01T00:00:00"/>
    <n v="267"/>
    <s v="Authorized For Payment"/>
    <s v="Silver Airways (Gulfstream)"/>
    <d v="2016-05-01T00:00:00"/>
    <d v="2014-07-11T00:00:00"/>
    <x v="79"/>
    <x v="21"/>
    <d v="2016-05-02T00:00:00"/>
    <n v="147832"/>
    <n v="147832"/>
  </r>
  <r>
    <d v="2016-04-01T00:00:00"/>
    <n v="183"/>
    <s v="Authorized For Payment"/>
    <s v="Hyannis Air Service, Inc. d/b/a Cape Air"/>
    <d v="2016-05-03T00:00:00"/>
    <d v="2014-02-19T00:00:00"/>
    <x v="80"/>
    <x v="2"/>
    <d v="2016-05-03T00:00:00"/>
    <n v="150510"/>
    <n v="150510"/>
  </r>
  <r>
    <d v="2016-04-01T00:00:00"/>
    <n v="182"/>
    <s v="Authorized For Payment"/>
    <s v="Hyannis Air Service, Inc. d/b/a Cape Air"/>
    <d v="2016-05-03T00:00:00"/>
    <d v="2013-08-03T00:00:00"/>
    <x v="81"/>
    <x v="22"/>
    <d v="2016-05-03T00:00:00"/>
    <n v="112350"/>
    <n v="112350"/>
  </r>
  <r>
    <d v="2016-04-01T00:00:00"/>
    <n v="175"/>
    <s v="Authorized For Payment"/>
    <s v="Hyannis Air Service, Inc. d/b/a Cape Air"/>
    <d v="2016-05-03T00:00:00"/>
    <d v="2014-11-06T00:00:00"/>
    <x v="83"/>
    <x v="23"/>
    <d v="2016-05-03T00:00:00"/>
    <n v="146856"/>
    <n v="146856"/>
  </r>
  <r>
    <d v="2016-04-01T00:00:00"/>
    <n v="212"/>
    <s v="Authorized For Payment"/>
    <s v="SeaPort Airlines, Inc."/>
    <d v="2016-05-02T00:00:00"/>
    <d v="2013-08-13T00:00:00"/>
    <x v="84"/>
    <x v="13"/>
    <d v="2016-05-03T00:00:00"/>
    <n v="148056"/>
    <n v="148056"/>
  </r>
  <r>
    <d v="2016-04-01T00:00:00"/>
    <n v="175"/>
    <s v="Authorized For Payment"/>
    <s v="Hyannis Air Service, Inc. d/b/a Cape Air"/>
    <d v="2016-05-03T00:00:00"/>
    <d v="2014-11-06T00:00:00"/>
    <x v="83"/>
    <x v="23"/>
    <d v="2016-05-03T00:00:00"/>
    <n v="110760"/>
    <n v="110760"/>
  </r>
  <r>
    <d v="2016-04-01T00:00:00"/>
    <n v="181"/>
    <s v="Authorized For Payment"/>
    <s v="Hyannis Air Service, Inc. d/b/a Cape Air"/>
    <d v="2016-05-03T00:00:00"/>
    <d v="2014-10-04T00:00:00"/>
    <x v="85"/>
    <x v="24"/>
    <d v="2016-05-03T00:00:00"/>
    <n v="130272"/>
    <n v="130272"/>
  </r>
  <r>
    <d v="2016-04-01T00:00:00"/>
    <n v="169"/>
    <s v="Authorized For Payment"/>
    <s v="Hyannis Air Service, Inc. d/b/a Cape Air"/>
    <d v="2016-05-03T00:00:00"/>
    <d v="2014-10-04T00:00:00"/>
    <x v="88"/>
    <x v="24"/>
    <d v="2016-05-03T00:00:00"/>
    <n v="138075"/>
    <n v="138075"/>
  </r>
  <r>
    <d v="2016-04-01T00:00:00"/>
    <n v="250"/>
    <s v="Authorized For Payment"/>
    <s v="Hyannis Air Service, Inc. d/b/a Cape Air"/>
    <d v="2016-05-03T00:00:00"/>
    <d v="2012-03-02T00:00:00"/>
    <x v="170"/>
    <x v="24"/>
    <d v="2016-05-03T00:00:00"/>
    <n v="193678"/>
    <n v="193678"/>
  </r>
  <r>
    <d v="2016-04-01T00:00:00"/>
    <n v="179"/>
    <s v="Authorized For Payment"/>
    <s v="Hyannis Air Service, Inc. d/b/a Cape Air"/>
    <d v="2016-05-03T00:00:00"/>
    <d v="2015-01-01T00:00:00"/>
    <x v="127"/>
    <x v="2"/>
    <d v="2016-05-03T00:00:00"/>
    <n v="207900"/>
    <n v="207900"/>
  </r>
  <r>
    <d v="2016-04-01T00:00:00"/>
    <n v="177"/>
    <s v="Authorized For Payment"/>
    <s v="Hyannis Air Service, Inc. d/b/a Cape Air"/>
    <d v="2016-05-03T00:00:00"/>
    <d v="2015-01-02T00:00:00"/>
    <x v="89"/>
    <x v="2"/>
    <d v="2016-05-03T00:00:00"/>
    <n v="229120"/>
    <n v="229120"/>
  </r>
  <r>
    <d v="2016-04-01T00:00:00"/>
    <n v="170"/>
    <s v="Authorized For Payment"/>
    <s v="Hyannis Air Service, Inc. d/b/a Cape Air"/>
    <d v="2016-05-03T00:00:00"/>
    <d v="2015-10-19T00:00:00"/>
    <x v="90"/>
    <x v="5"/>
    <d v="2016-05-03T00:00:00"/>
    <n v="163584"/>
    <n v="163584"/>
  </r>
  <r>
    <d v="2016-04-01T00:00:00"/>
    <n v="176"/>
    <s v="Authorized For Payment"/>
    <s v="Hyannis Air Service, Inc. d/b/a Cape Air"/>
    <d v="2016-05-03T00:00:00"/>
    <d v="2015-10-19T00:00:00"/>
    <x v="92"/>
    <x v="15"/>
    <d v="2016-05-03T00:00:00"/>
    <n v="214008"/>
    <n v="214008"/>
  </r>
  <r>
    <d v="2016-04-01T00:00:00"/>
    <n v="180"/>
    <s v="Authorized For Payment"/>
    <s v="Hyannis Air Service, Inc. d/b/a Cape Air"/>
    <d v="2016-05-03T00:00:00"/>
    <d v="2015-10-19T00:00:00"/>
    <x v="93"/>
    <x v="15"/>
    <d v="2016-05-03T00:00:00"/>
    <n v="200736"/>
    <n v="200736"/>
  </r>
  <r>
    <d v="2016-04-01T00:00:00"/>
    <n v="214"/>
    <s v="Authorized For Payment"/>
    <s v="SeaPort Airlines, Inc."/>
    <d v="2016-05-02T00:00:00"/>
    <d v="2013-08-13T00:00:00"/>
    <x v="82"/>
    <x v="13"/>
    <d v="2016-05-03T00:00:00"/>
    <n v="131850"/>
    <n v="131850"/>
  </r>
  <r>
    <d v="2016-04-01T00:00:00"/>
    <n v="173"/>
    <s v="Authorized For Payment"/>
    <s v="Hyannis Air Service, Inc. d/b/a Cape Air"/>
    <d v="2016-05-03T00:00:00"/>
    <d v="2012-07-25T00:00:00"/>
    <x v="98"/>
    <x v="5"/>
    <d v="2016-05-03T00:00:00"/>
    <n v="131144"/>
    <n v="131144"/>
  </r>
  <r>
    <d v="2016-04-01T00:00:00"/>
    <n v="213"/>
    <s v="Authorized For Payment"/>
    <s v="SeaPort Airlines, Inc."/>
    <d v="2016-05-02T00:00:00"/>
    <d v="2013-08-13T00:00:00"/>
    <x v="86"/>
    <x v="13"/>
    <d v="2016-05-03T00:00:00"/>
    <n v="170328"/>
    <n v="159456"/>
  </r>
  <r>
    <d v="2016-04-01T00:00:00"/>
    <n v="235"/>
    <s v="Authorized For Payment"/>
    <s v="Hyannis Air Service, Inc. d/b/a Cape Air"/>
    <d v="2016-05-03T00:00:00"/>
    <d v="2015-10-18T00:00:00"/>
    <x v="120"/>
    <x v="28"/>
    <d v="2016-05-03T00:00:00"/>
    <n v="161744"/>
    <n v="161744"/>
  </r>
  <r>
    <d v="2016-04-01T00:00:00"/>
    <n v="216"/>
    <s v="Authorized For Payment"/>
    <s v="SeaPort Airlines, Inc."/>
    <d v="2016-05-02T00:00:00"/>
    <d v="2013-01-06T00:00:00"/>
    <x v="87"/>
    <x v="25"/>
    <d v="2016-05-03T00:00:00"/>
    <n v="150273"/>
    <n v="150273"/>
  </r>
  <r>
    <d v="2016-04-01T00:00:00"/>
    <n v="178"/>
    <s v="Authorized For Payment"/>
    <s v="Hyannis Air Service, Inc. d/b/a Cape Air"/>
    <d v="2016-05-03T00:00:00"/>
    <d v="2011-03-28T00:00:00"/>
    <x v="126"/>
    <x v="30"/>
    <d v="2016-05-05T00:00:00"/>
    <n v="101097"/>
    <n v="101097"/>
  </r>
  <r>
    <d v="2016-04-01T00:00:00"/>
    <n v="285"/>
    <s v="Authorized For Payment"/>
    <s v="Island Air (Redemption Inc.)"/>
    <d v="2016-05-02T00:00:00"/>
    <d v="2015-07-02T00:00:00"/>
    <x v="18"/>
    <x v="7"/>
    <d v="2016-05-02T00:00:00"/>
    <n v="752"/>
    <n v="752"/>
  </r>
  <r>
    <d v="2016-04-01T00:00:00"/>
    <n v="300"/>
    <s v="Authorized For Payment"/>
    <s v="Island Air (Redemption Inc.)"/>
    <d v="2016-05-02T00:00:00"/>
    <d v="2015-07-02T00:00:00"/>
    <x v="94"/>
    <x v="7"/>
    <d v="2016-05-02T00:00:00"/>
    <n v="752"/>
    <n v="752"/>
  </r>
  <r>
    <d v="2016-04-01T00:00:00"/>
    <n v="301"/>
    <s v="Authorized For Payment"/>
    <s v="Island Air (Redemption Inc.)"/>
    <d v="2016-05-02T00:00:00"/>
    <d v="2015-07-02T00:00:00"/>
    <x v="95"/>
    <x v="7"/>
    <d v="2016-05-02T00:00:00"/>
    <n v="752"/>
    <n v="752"/>
  </r>
  <r>
    <d v="2016-04-01T00:00:00"/>
    <n v="304"/>
    <s v="Authorized For Payment"/>
    <s v="Island Air (Redemption Inc.)"/>
    <d v="2016-05-02T00:00:00"/>
    <d v="2015-07-02T00:00:00"/>
    <x v="99"/>
    <x v="7"/>
    <d v="2016-05-02T00:00:00"/>
    <n v="752"/>
    <n v="752"/>
  </r>
  <r>
    <d v="2016-04-01T00:00:00"/>
    <n v="305"/>
    <s v="Authorized For Payment"/>
    <s v="Island Air (Redemption Inc.)"/>
    <d v="2016-05-02T00:00:00"/>
    <d v="2015-07-02T00:00:00"/>
    <x v="100"/>
    <x v="7"/>
    <d v="2016-05-02T00:00:00"/>
    <n v="752"/>
    <n v="752"/>
  </r>
  <r>
    <d v="2016-04-01T00:00:00"/>
    <n v="307"/>
    <s v="Authorized For Payment"/>
    <s v="Island Air (Redemption Inc.)"/>
    <d v="2016-05-02T00:00:00"/>
    <d v="2015-07-02T00:00:00"/>
    <x v="101"/>
    <x v="7"/>
    <d v="2016-05-02T00:00:00"/>
    <n v="752"/>
    <n v="752"/>
  </r>
  <r>
    <d v="2016-04-01T00:00:00"/>
    <n v="309"/>
    <s v="Authorized For Payment"/>
    <s v="Island Air (Redemption Inc.)"/>
    <d v="2016-05-02T00:00:00"/>
    <d v="2015-07-02T00:00:00"/>
    <x v="102"/>
    <x v="7"/>
    <d v="2016-05-02T00:00:00"/>
    <n v="752"/>
    <n v="752"/>
  </r>
  <r>
    <d v="2016-04-01T00:00:00"/>
    <n v="310"/>
    <s v="Authorized For Payment"/>
    <s v="Island Air (Redemption Inc.)"/>
    <d v="2016-05-02T00:00:00"/>
    <d v="2015-07-02T00:00:00"/>
    <x v="103"/>
    <x v="7"/>
    <d v="2016-05-02T00:00:00"/>
    <n v="752"/>
    <n v="752"/>
  </r>
  <r>
    <d v="2016-04-01T00:00:00"/>
    <n v="328"/>
    <s v="Authorized For Payment"/>
    <s v="Hyannis Air Service, Inc. d/b/a Cape Air"/>
    <d v="2016-05-03T00:00:00"/>
    <d v="2015-09-20T00:00:00"/>
    <x v="122"/>
    <x v="29"/>
    <d v="2016-05-05T00:00:00"/>
    <n v="156640"/>
    <n v="156640"/>
  </r>
  <r>
    <d v="2016-04-01T00:00:00"/>
    <n v="311"/>
    <s v="Authorized For Payment"/>
    <s v="Island Air (Redemption Inc.)"/>
    <d v="2016-05-02T00:00:00"/>
    <d v="2015-07-02T00:00:00"/>
    <x v="104"/>
    <x v="7"/>
    <d v="2016-05-02T00:00:00"/>
    <n v="752"/>
    <n v="752"/>
  </r>
  <r>
    <d v="2016-04-01T00:00:00"/>
    <n v="327"/>
    <s v="Authorized For Payment"/>
    <s v="Hyannis Air Service, Inc. d/b/a Cape Air"/>
    <d v="2016-05-03T00:00:00"/>
    <d v="2015-09-20T00:00:00"/>
    <x v="123"/>
    <x v="29"/>
    <d v="2016-05-03T00:00:00"/>
    <n v="165545"/>
    <n v="165545"/>
  </r>
  <r>
    <d v="2016-04-01T00:00:00"/>
    <n v="308"/>
    <s v="Authorized For Payment"/>
    <s v="Ellis Air Taxi d/b/a Copper Valley Air Service"/>
    <d v="2016-05-02T00:00:00"/>
    <d v="2015-01-23T00:00:00"/>
    <x v="117"/>
    <x v="7"/>
    <d v="2016-05-03T00:00:00"/>
    <n v="9872"/>
    <n v="9872"/>
  </r>
  <r>
    <d v="2016-04-01T00:00:00"/>
    <n v="124"/>
    <s v="Authorized For Payment"/>
    <s v="Ellis Air Taxi d/b/a Copper Valley Air Service"/>
    <d v="2016-05-02T00:00:00"/>
    <d v="2015-01-23T00:00:00"/>
    <x v="118"/>
    <x v="7"/>
    <d v="2016-05-03T00:00:00"/>
    <n v="9872"/>
    <n v="9872"/>
  </r>
  <r>
    <d v="2016-04-01T00:00:00"/>
    <n v="259"/>
    <s v="Authorized For Payment"/>
    <s v="Peninsula Airways d/b/a PenAir"/>
    <d v="2016-05-02T00:00:00"/>
    <d v="2014-06-04T00:00:00"/>
    <x v="106"/>
    <x v="24"/>
    <d v="2016-05-03T00:00:00"/>
    <n v="378378"/>
    <n v="378378"/>
  </r>
  <r>
    <d v="2016-04-01T00:00:00"/>
    <n v="329"/>
    <s v="Authorized For Payment"/>
    <s v="Hyannis Air Service, Inc. d/b/a Cape Air"/>
    <d v="2016-05-03T00:00:00"/>
    <d v="2015-09-20T00:00:00"/>
    <x v="124"/>
    <x v="29"/>
    <d v="2016-05-03T00:00:00"/>
    <n v="165424"/>
    <n v="165424"/>
  </r>
  <r>
    <d v="2016-04-01T00:00:00"/>
    <n v="331"/>
    <s v="Authorized For Payment"/>
    <s v="Hyannis Air Service, Inc. d/b/a Cape Air"/>
    <d v="2016-05-03T00:00:00"/>
    <d v="2015-09-20T00:00:00"/>
    <x v="125"/>
    <x v="29"/>
    <d v="2016-05-03T00:00:00"/>
    <n v="181818"/>
    <n v="181818"/>
  </r>
  <r>
    <d v="2016-04-01T00:00:00"/>
    <n v="171"/>
    <s v="Authorized For Payment"/>
    <s v="Hyannis Air Service, Inc. d/b/a Cape Air"/>
    <d v="2016-05-03T00:00:00"/>
    <d v="2015-01-12T00:00:00"/>
    <x v="119"/>
    <x v="5"/>
    <d v="2016-05-03T00:00:00"/>
    <n v="143038"/>
    <n v="143038"/>
  </r>
  <r>
    <d v="2016-04-01T00:00:00"/>
    <n v="171"/>
    <s v="Authorized For Payment"/>
    <s v="Hyannis Air Service, Inc. d/b/a Cape Air"/>
    <d v="2016-05-03T00:00:00"/>
    <d v="2015-01-12T00:00:00"/>
    <x v="119"/>
    <x v="5"/>
    <d v="2016-05-03T00:00:00"/>
    <n v="89644"/>
    <n v="89644"/>
  </r>
  <r>
    <d v="2016-04-01T00:00:00"/>
    <n v="330"/>
    <s v="Authorized For Payment"/>
    <s v="Hyannis Air Service, Inc. d/b/a Cape Air"/>
    <d v="2016-05-03T00:00:00"/>
    <d v="2015-09-20T00:00:00"/>
    <x v="121"/>
    <x v="29"/>
    <d v="2016-05-06T00:00:00"/>
    <n v="264240"/>
    <n v="264790.5"/>
  </r>
  <r>
    <d v="2016-04-01T00:00:00"/>
    <n v="258"/>
    <s v="Authorized For Payment"/>
    <s v="Peninsula Airways d/b/a PenAir"/>
    <d v="2016-05-02T00:00:00"/>
    <d v="2014-06-04T00:00:00"/>
    <x v="105"/>
    <x v="2"/>
    <d v="2016-05-03T00:00:00"/>
    <n v="228582"/>
    <n v="228582"/>
  </r>
  <r>
    <d v="2016-04-01T00:00:00"/>
    <n v="236"/>
    <s v="Authorized For Payment"/>
    <s v="Schuman Aviation Company Ltd. d/b/a Makani Kai Air Charters"/>
    <d v="2016-05-02T00:00:00"/>
    <d v="2014-06-12T00:00:00"/>
    <x v="110"/>
    <x v="26"/>
    <d v="2016-05-03T00:00:00"/>
    <n v="61620"/>
    <n v="61620"/>
  </r>
  <r>
    <d v="2016-04-01T00:00:00"/>
    <n v="106"/>
    <s v="Authorized For Payment"/>
    <s v="Alaska Seaplanes"/>
    <d v="2016-05-04T00:00:00"/>
    <d v="2015-01-06T00:00:00"/>
    <x v="58"/>
    <x v="7"/>
    <d v="2016-05-04T00:00:00"/>
    <n v="14480"/>
    <n v="14480"/>
  </r>
  <r>
    <d v="2016-04-01T00:00:00"/>
    <n v="317"/>
    <s v="Authorized For Payment"/>
    <s v="Alaska Seaplanes"/>
    <d v="2016-05-04T00:00:00"/>
    <d v="2015-01-06T00:00:00"/>
    <x v="154"/>
    <x v="7"/>
    <d v="2016-05-04T00:00:00"/>
    <n v="7368"/>
    <n v="7368"/>
  </r>
  <r>
    <d v="2016-04-01T00:00:00"/>
    <n v="108"/>
    <s v="Authorized For Payment"/>
    <s v="Alaska Seaplanes"/>
    <d v="2016-05-04T00:00:00"/>
    <d v="2015-01-06T00:00:00"/>
    <x v="159"/>
    <x v="7"/>
    <d v="2016-05-04T00:00:00"/>
    <n v="23512"/>
    <n v="23512"/>
  </r>
  <r>
    <d v="2016-04-01T00:00:00"/>
    <n v="107"/>
    <s v="Authorized For Payment"/>
    <s v="Alaska Seaplanes"/>
    <d v="2016-05-04T00:00:00"/>
    <d v="2015-01-06T00:00:00"/>
    <x v="157"/>
    <x v="7"/>
    <d v="2016-05-04T00:00:00"/>
    <n v="6632"/>
    <n v="6632"/>
  </r>
  <r>
    <d v="2016-04-01T00:00:00"/>
    <n v="352"/>
    <s v="Authorized For Payment"/>
    <s v="Alaska Seaplanes"/>
    <d v="2016-05-04T00:00:00"/>
    <d v="2014-10-12T00:00:00"/>
    <x v="160"/>
    <x v="7"/>
    <d v="2016-05-04T00:00:00"/>
    <n v="2544"/>
    <n v="2544"/>
  </r>
  <r>
    <d v="2016-04-01T00:00:00"/>
    <n v="228"/>
    <s v="Authorized For Payment"/>
    <s v="Warbelow's Air Ventures"/>
    <d v="2016-05-03T00:00:00"/>
    <d v="2015-09-09T00:00:00"/>
    <x v="161"/>
    <x v="7"/>
    <d v="2016-05-03T00:00:00"/>
    <n v="13146"/>
    <n v="13146"/>
  </r>
  <r>
    <d v="2016-04-01T00:00:00"/>
    <n v="299"/>
    <s v="Authorized For Payment"/>
    <s v="Warbelow's Air Ventures"/>
    <d v="2016-05-03T00:00:00"/>
    <d v="2015-09-09T00:00:00"/>
    <x v="162"/>
    <x v="7"/>
    <d v="2016-05-03T00:00:00"/>
    <n v="13146"/>
    <n v="13146"/>
  </r>
  <r>
    <d v="2016-04-01T00:00:00"/>
    <n v="229"/>
    <s v="Authorized For Payment"/>
    <s v="Warbelow's Air Ventures"/>
    <d v="2016-05-03T00:00:00"/>
    <d v="2014-08-12T00:00:00"/>
    <x v="163"/>
    <x v="7"/>
    <d v="2016-05-03T00:00:00"/>
    <n v="3952"/>
    <n v="3952"/>
  </r>
  <r>
    <d v="2016-04-01T00:00:00"/>
    <n v="315"/>
    <s v="Authorized For Payment"/>
    <s v="Warbelow's Air Ventures"/>
    <d v="2016-05-03T00:00:00"/>
    <d v="2014-08-12T00:00:00"/>
    <x v="164"/>
    <x v="7"/>
    <d v="2016-05-03T00:00:00"/>
    <n v="3952"/>
    <n v="3952"/>
  </r>
  <r>
    <d v="2016-04-01T00:00:00"/>
    <n v="234"/>
    <s v="Authorized For Payment"/>
    <s v="Wright Air Service"/>
    <d v="2016-05-03T00:00:00"/>
    <d v="2014-11-03T00:00:00"/>
    <x v="109"/>
    <x v="7"/>
    <d v="2016-05-04T00:00:00"/>
    <n v="7872"/>
    <n v="7872"/>
  </r>
  <r>
    <d v="2016-04-01T00:00:00"/>
    <n v="324"/>
    <s v="Authorized For Payment"/>
    <s v="Mokulele Flight Services, Inc. d/b/a Mokulele Airlines"/>
    <d v="2016-05-04T00:00:00"/>
    <d v="2013-08-06T00:00:00"/>
    <x v="156"/>
    <x v="26"/>
    <d v="2016-05-05T00:00:00"/>
    <n v="34441"/>
    <n v="34441"/>
  </r>
  <r>
    <d v="2016-04-01T00:00:00"/>
    <n v="358"/>
    <s v="Authorized For Payment"/>
    <s v="Raleigh County, West Virginia"/>
    <d v="2016-05-09T00:00:00"/>
    <d v="2014-10-24T00:00:00"/>
    <x v="6"/>
    <x v="6"/>
    <d v="2016-05-09T00:00:00"/>
    <n v="216090"/>
    <n v="216090"/>
  </r>
  <r>
    <d v="2016-04-01T00:00:00"/>
    <n v="104"/>
    <s v="Authorized For Payment"/>
    <s v="Alaska Airlines, Inc."/>
    <d v="2016-05-05T00:00:00"/>
    <d v="2015-06-22T00:00:00"/>
    <x v="7"/>
    <x v="7"/>
    <d v="2016-05-06T00:00:00"/>
    <n v="157200"/>
    <n v="157200"/>
  </r>
  <r>
    <d v="2016-04-01T00:00:00"/>
    <n v="105"/>
    <s v="Authorized For Payment"/>
    <s v="Alaska Airlines, Inc."/>
    <d v="2016-05-05T00:00:00"/>
    <d v="2015-02-05T00:00:00"/>
    <x v="8"/>
    <x v="7"/>
    <d v="2016-05-06T00:00:00"/>
    <n v="184080"/>
    <n v="184080"/>
  </r>
  <r>
    <d v="2016-04-01T00:00:00"/>
    <n v="281"/>
    <s v="Authorized For Payment"/>
    <s v="Alaska Airlines, Inc."/>
    <d v="2016-05-05T00:00:00"/>
    <d v="2015-02-05T00:00:00"/>
    <x v="9"/>
    <x v="7"/>
    <d v="2016-05-06T00:00:00"/>
    <n v="184080"/>
    <n v="184080"/>
  </r>
  <r>
    <d v="2016-04-01T00:00:00"/>
    <n v="279"/>
    <s v="Authorized For Payment"/>
    <s v="Alaska Airlines, Inc."/>
    <d v="2016-05-05T00:00:00"/>
    <d v="2015-02-05T00:00:00"/>
    <x v="11"/>
    <x v="7"/>
    <d v="2016-05-06T00:00:00"/>
    <n v="136440"/>
    <n v="136440"/>
  </r>
  <r>
    <d v="2016-04-01T00:00:00"/>
    <n v="280"/>
    <s v="Authorized For Payment"/>
    <s v="Alaska Airlines, Inc."/>
    <d v="2016-05-05T00:00:00"/>
    <d v="2015-02-05T00:00:00"/>
    <x v="12"/>
    <x v="7"/>
    <d v="2016-05-06T00:00:00"/>
    <n v="136440"/>
    <n v="136440"/>
  </r>
  <r>
    <d v="2016-04-01T00:00:00"/>
    <n v="375"/>
    <s v="Authorized For Payment"/>
    <s v="J &amp; M Alaska Air Tours, Inc. dba Alaska Air Transit"/>
    <d v="2016-05-05T00:00:00"/>
    <d v="2015-07-08T00:00:00"/>
    <x v="108"/>
    <x v="7"/>
    <d v="2016-05-06T00:00:00"/>
    <n v="8128"/>
    <n v="8128"/>
  </r>
  <r>
    <d v="2016-04-01T00:00:00"/>
    <n v="363"/>
    <s v="Authorized For Payment"/>
    <s v="Reeve Air Alaska, LLC"/>
    <d v="2016-05-09T00:00:00"/>
    <d v="2015-01-23T00:00:00"/>
    <x v="158"/>
    <x v="7"/>
    <d v="2016-05-10T00:00:00"/>
    <n v="17184"/>
    <n v="17184"/>
  </r>
  <r>
    <d v="2016-04-01T00:00:00"/>
    <n v="266"/>
    <s v="Authorized For Payment"/>
    <s v="Manistee County Airport Authority"/>
    <d v="2016-05-09T00:00:00"/>
    <d v="2014-07-16T00:00:00"/>
    <x v="15"/>
    <x v="1"/>
    <d v="2016-05-09T00:00:00"/>
    <n v="149656"/>
    <n v="149656"/>
  </r>
  <r>
    <d v="2016-04-01T00:00:00"/>
    <n v="312"/>
    <s v="Authorized For Payment"/>
    <s v="Erickson Helicopters, Inc. (Evergreen)"/>
    <d v="2016-05-10T00:00:00"/>
    <d v="2015-06-21T00:00:00"/>
    <x v="91"/>
    <x v="7"/>
    <d v="2016-05-11T00:00:00"/>
    <n v="11910"/>
    <n v="11910"/>
  </r>
  <r>
    <d v="2016-04-01T00:00:00"/>
    <n v="312"/>
    <s v="Authorized For Payment"/>
    <s v="Erickson Helicopters, Inc. (Evergreen)"/>
    <d v="2016-05-10T00:00:00"/>
    <d v="2015-06-21T00:00:00"/>
    <x v="91"/>
    <x v="7"/>
    <d v="2016-05-11T00:00:00"/>
    <n v="3966"/>
    <n v="3966"/>
  </r>
  <r>
    <d v="2016-04-01T00:00:00"/>
    <n v="247"/>
    <s v="Authorized For Payment"/>
    <s v="SkyWest Airlines"/>
    <d v="2016-05-11T00:00:00"/>
    <d v="2015-12-15T00:00:00"/>
    <x v="128"/>
    <x v="9"/>
    <d v="2016-05-11T00:00:00"/>
    <n v="87240"/>
    <n v="87240"/>
  </r>
  <r>
    <d v="2016-04-01T00:00:00"/>
    <n v="268"/>
    <s v="Authorized For Payment"/>
    <s v="SkyWest Airlines"/>
    <d v="2016-05-11T00:00:00"/>
    <d v="2014-07-08T00:00:00"/>
    <x v="129"/>
    <x v="1"/>
    <d v="2016-05-11T00:00:00"/>
    <n v="175626"/>
    <n v="175626"/>
  </r>
  <r>
    <d v="2016-04-01T00:00:00"/>
    <n v="248"/>
    <s v="Authorized For Payment"/>
    <s v="SkyWest Airlines"/>
    <d v="2016-05-11T00:00:00"/>
    <d v="2015-12-15T00:00:00"/>
    <x v="130"/>
    <x v="31"/>
    <d v="2016-05-11T00:00:00"/>
    <n v="104640"/>
    <n v="104640"/>
  </r>
  <r>
    <d v="2016-04-01T00:00:00"/>
    <n v="289"/>
    <s v="Authorized For Payment"/>
    <s v="SkyWest Airlines"/>
    <d v="2016-05-11T00:00:00"/>
    <d v="2015-01-05T00:00:00"/>
    <x v="131"/>
    <x v="31"/>
    <d v="2016-05-11T00:00:00"/>
    <n v="139434"/>
    <n v="139434"/>
  </r>
  <r>
    <d v="2016-04-01T00:00:00"/>
    <n v="249"/>
    <s v="Authorized For Payment"/>
    <s v="SkyWest Airlines"/>
    <d v="2016-05-11T00:00:00"/>
    <d v="2015-10-21T00:00:00"/>
    <x v="132"/>
    <x v="29"/>
    <d v="2016-05-11T00:00:00"/>
    <n v="74229"/>
    <n v="74229"/>
  </r>
  <r>
    <d v="2016-04-01T00:00:00"/>
    <n v="218"/>
    <s v="Authorized For Payment"/>
    <s v="SkyWest Airlines"/>
    <d v="2016-05-11T00:00:00"/>
    <d v="2015-11-22T00:00:00"/>
    <x v="133"/>
    <x v="19"/>
    <d v="2016-05-11T00:00:00"/>
    <n v="219402"/>
    <n v="219402"/>
  </r>
  <r>
    <d v="2016-04-01T00:00:00"/>
    <n v="387"/>
    <s v="Authorized For Payment"/>
    <s v="SkyWest Airlines"/>
    <d v="2016-05-11T00:00:00"/>
    <d v="2015-12-14T00:00:00"/>
    <x v="134"/>
    <x v="1"/>
    <d v="2016-05-11T00:00:00"/>
    <n v="159940"/>
    <n v="159940"/>
  </r>
  <r>
    <d v="2016-04-01T00:00:00"/>
    <n v="223"/>
    <s v="Authorized For Payment"/>
    <s v="SkyWest Airlines"/>
    <d v="2016-05-11T00:00:00"/>
    <d v="2015-11-05T00:00:00"/>
    <x v="135"/>
    <x v="1"/>
    <d v="2016-05-11T00:00:00"/>
    <n v="130530"/>
    <n v="130530"/>
  </r>
  <r>
    <d v="2016-04-01T00:00:00"/>
    <n v="219"/>
    <s v="Authorized For Payment"/>
    <s v="SkyWest Airlines"/>
    <d v="2016-05-11T00:00:00"/>
    <d v="2015-12-13T00:00:00"/>
    <x v="168"/>
    <x v="11"/>
    <d v="2016-05-11T00:00:00"/>
    <n v="115286"/>
    <n v="115286"/>
  </r>
  <r>
    <d v="2016-04-01T00:00:00"/>
    <n v="342"/>
    <s v="Authorized For Payment"/>
    <s v="SkyWest Airlines"/>
    <d v="2016-05-11T00:00:00"/>
    <d v="2014-01-19T00:00:00"/>
    <x v="136"/>
    <x v="32"/>
    <d v="2016-05-16T00:00:00"/>
    <n v="256053"/>
    <n v="256053"/>
  </r>
  <r>
    <d v="2016-04-01T00:00:00"/>
    <n v="221"/>
    <s v="Authorized For Payment"/>
    <s v="SkyWest Airlines"/>
    <d v="2016-05-11T00:00:00"/>
    <d v="2015-11-05T00:00:00"/>
    <x v="137"/>
    <x v="33"/>
    <d v="2016-05-11T00:00:00"/>
    <n v="184360"/>
    <n v="184360"/>
  </r>
  <r>
    <d v="2016-04-01T00:00:00"/>
    <n v="355"/>
    <s v="Authorized For Payment"/>
    <s v="SkyWest Airlines"/>
    <d v="2016-05-11T00:00:00"/>
    <d v="2014-11-07T00:00:00"/>
    <x v="138"/>
    <x v="1"/>
    <d v="2016-05-11T00:00:00"/>
    <n v="292536"/>
    <n v="292536"/>
  </r>
  <r>
    <d v="2016-04-01T00:00:00"/>
    <n v="338"/>
    <s v="Authorized For Payment"/>
    <s v="SkyWest Airlines"/>
    <d v="2016-05-11T00:00:00"/>
    <d v="2014-03-13T00:00:00"/>
    <x v="139"/>
    <x v="31"/>
    <d v="2016-05-11T00:00:00"/>
    <n v="207300"/>
    <n v="207300"/>
  </r>
  <r>
    <d v="2016-04-01T00:00:00"/>
    <n v="336"/>
    <s v="Authorized For Payment"/>
    <s v="SkyWest Airlines"/>
    <d v="2016-05-11T00:00:00"/>
    <d v="2014-03-09T00:00:00"/>
    <x v="140"/>
    <x v="3"/>
    <d v="2016-05-11T00:00:00"/>
    <n v="180516"/>
    <n v="180516"/>
  </r>
  <r>
    <d v="2016-04-01T00:00:00"/>
    <n v="292"/>
    <s v="Authorized For Payment"/>
    <s v="SkyWest Airlines"/>
    <d v="2016-05-11T00:00:00"/>
    <d v="2015-01-05T00:00:00"/>
    <x v="141"/>
    <x v="1"/>
    <d v="2016-05-11T00:00:00"/>
    <n v="237652"/>
    <n v="237652"/>
  </r>
  <r>
    <d v="2016-04-01T00:00:00"/>
    <n v="291"/>
    <s v="Authorized For Payment"/>
    <s v="SkyWest Airlines"/>
    <d v="2016-05-11T00:00:00"/>
    <d v="2015-01-05T00:00:00"/>
    <x v="142"/>
    <x v="31"/>
    <d v="2016-05-11T00:00:00"/>
    <n v="176008"/>
    <n v="176008"/>
  </r>
  <r>
    <d v="2016-04-01T00:00:00"/>
    <n v="343"/>
    <s v="Authorized For Payment"/>
    <s v="SkyWest Airlines"/>
    <d v="2016-05-11T00:00:00"/>
    <d v="2014-01-19T00:00:00"/>
    <x v="143"/>
    <x v="32"/>
    <d v="2016-05-11T00:00:00"/>
    <n v="251010"/>
    <n v="251010"/>
  </r>
  <r>
    <d v="2016-04-01T00:00:00"/>
    <n v="290"/>
    <s v="Authorized For Payment"/>
    <s v="SkyWest Airlines"/>
    <d v="2016-05-11T00:00:00"/>
    <d v="2014-08-22T00:00:00"/>
    <x v="144"/>
    <x v="11"/>
    <d v="2016-05-11T00:00:00"/>
    <n v="158100"/>
    <n v="158100"/>
  </r>
  <r>
    <d v="2016-04-01T00:00:00"/>
    <n v="224"/>
    <s v="Authorized For Payment"/>
    <s v="SkyWest Airlines"/>
    <d v="2016-05-11T00:00:00"/>
    <d v="2015-11-05T00:00:00"/>
    <x v="145"/>
    <x v="1"/>
    <d v="2016-05-11T00:00:00"/>
    <n v="197100"/>
    <n v="197100"/>
  </r>
  <r>
    <d v="2016-04-01T00:00:00"/>
    <n v="225"/>
    <s v="Authorized For Payment"/>
    <s v="SkyWest Airlines"/>
    <d v="2016-05-11T00:00:00"/>
    <d v="2015-11-05T00:00:00"/>
    <x v="146"/>
    <x v="28"/>
    <d v="2016-05-11T00:00:00"/>
    <n v="180180"/>
    <n v="180180"/>
  </r>
  <r>
    <d v="2016-04-01T00:00:00"/>
    <n v="386"/>
    <s v="Authorized For Payment"/>
    <s v="SkyWest Airlines"/>
    <d v="2016-05-11T00:00:00"/>
    <d v="2015-12-14T00:00:00"/>
    <x v="147"/>
    <x v="1"/>
    <d v="2016-05-11T00:00:00"/>
    <n v="111860"/>
    <n v="111860"/>
  </r>
  <r>
    <d v="2016-04-01T00:00:00"/>
    <n v="293"/>
    <s v="Authorized For Payment"/>
    <s v="SkyWest Airlines"/>
    <d v="2016-05-11T00:00:00"/>
    <d v="2015-01-05T00:00:00"/>
    <x v="148"/>
    <x v="33"/>
    <d v="2016-05-11T00:00:00"/>
    <n v="169566"/>
    <n v="169566"/>
  </r>
  <r>
    <d v="2016-04-01T00:00:00"/>
    <n v="344"/>
    <s v="Authorized For Payment"/>
    <s v="Express Jet (Atlantic Southeast)"/>
    <d v="2016-05-11T00:00:00"/>
    <d v="2014-07-12T00:00:00"/>
    <x v="150"/>
    <x v="17"/>
    <d v="2016-05-11T00:00:00"/>
    <n v="319800"/>
    <n v="319800"/>
  </r>
  <r>
    <d v="2016-04-01T00:00:00"/>
    <n v="113"/>
    <s v="Authorized For Payment"/>
    <s v="Express Jet (Atlantic Southeast)"/>
    <d v="2016-05-11T00:00:00"/>
    <d v="2014-07-12T00:00:00"/>
    <x v="151"/>
    <x v="17"/>
    <d v="2016-05-11T00:00:00"/>
    <n v="326196"/>
    <n v="326196"/>
  </r>
  <r>
    <d v="2016-04-01T00:00:00"/>
    <n v="356"/>
    <s v="Authorized For Payment"/>
    <s v="Tatonduk Outfitters Limited dba Everts Air Alaska"/>
    <d v="2016-05-11T00:00:00"/>
    <d v="2014-11-03T00:00:00"/>
    <x v="166"/>
    <x v="7"/>
    <d v="2016-05-11T00:00:00"/>
    <n v="4624"/>
    <n v="4624"/>
  </r>
  <r>
    <d v="2016-04-01T00:00:00"/>
    <n v="231"/>
    <s v="Authorized For Payment"/>
    <s v="Ward Air"/>
    <d v="2016-05-12T00:00:00"/>
    <d v="2014-07-09T00:00:00"/>
    <x v="13"/>
    <x v="7"/>
    <d v="2016-05-16T00:00:00"/>
    <n v="476"/>
    <n v="476"/>
  </r>
  <r>
    <d v="2016-04-01T00:00:00"/>
    <n v="232"/>
    <s v="Authorized For Payment"/>
    <s v="Ward Air"/>
    <d v="2016-05-12T00:00:00"/>
    <d v="2014-07-09T00:00:00"/>
    <x v="14"/>
    <x v="7"/>
    <d v="2016-05-16T00:00:00"/>
    <n v="992"/>
    <n v="992"/>
  </r>
  <r>
    <d v="2016-03-01T00:00:00"/>
    <n v="352"/>
    <s v="Authorized For Payment"/>
    <s v="Alaska Seaplanes"/>
    <d v="2016-04-06T00:00:00"/>
    <d v="2014-10-12T00:00:00"/>
    <x v="160"/>
    <x v="7"/>
    <d v="2016-04-07T00:00:00"/>
    <n v="1590"/>
    <n v="1590"/>
  </r>
  <r>
    <d v="2016-03-01T00:00:00"/>
    <n v="358"/>
    <s v="Authorized For Payment"/>
    <s v="Raleigh County, West Virginia"/>
    <d v="2016-04-05T00:00:00"/>
    <d v="2014-10-24T00:00:00"/>
    <x v="6"/>
    <x v="6"/>
    <d v="2016-04-07T00:00:00"/>
    <n v="238140"/>
    <n v="238140"/>
  </r>
  <r>
    <d v="2016-03-01T00:00:00"/>
    <n v="177"/>
    <s v="Authorized For Payment"/>
    <s v="Hyannis Air Service, Inc. d/b/a Cape Air"/>
    <d v="2016-04-06T00:00:00"/>
    <d v="2015-01-02T00:00:00"/>
    <x v="89"/>
    <x v="2"/>
    <d v="2016-04-07T00:00:00"/>
    <n v="227735"/>
    <n v="227735"/>
  </r>
  <r>
    <d v="2016-03-01T00:00:00"/>
    <n v="356"/>
    <s v="Authorized For Payment"/>
    <s v="Tatonduk Outfitters Limited dba Everts Air Alaska"/>
    <d v="2016-04-05T00:00:00"/>
    <d v="2014-11-03T00:00:00"/>
    <x v="166"/>
    <x v="7"/>
    <d v="2016-04-07T00:00:00"/>
    <n v="5202"/>
    <n v="5202"/>
  </r>
  <r>
    <d v="2016-03-01T00:00:00"/>
    <n v="375"/>
    <s v="Authorized For Payment"/>
    <s v="J &amp; M Alaska Air Tours, Inc. dba Alaska Air Transit"/>
    <d v="2016-04-05T00:00:00"/>
    <d v="2015-07-08T00:00:00"/>
    <x v="108"/>
    <x v="7"/>
    <d v="2016-04-07T00:00:00"/>
    <n v="9144"/>
    <n v="9144"/>
  </r>
  <r>
    <d v="2016-03-01T00:00:00"/>
    <n v="239"/>
    <s v="Authorized For Payment"/>
    <s v="American Airlines (American Eagle)"/>
    <d v="2016-04-11T00:00:00"/>
    <d v="2014-03-14T00:00:00"/>
    <x v="0"/>
    <x v="0"/>
    <d v="2016-04-12T00:00:00"/>
    <n v="79968"/>
    <n v="79968"/>
  </r>
  <r>
    <d v="2016-03-01T00:00:00"/>
    <n v="112"/>
    <s v="Authorized For Payment"/>
    <s v="American Airlines (American Eagle)"/>
    <d v="2016-04-11T00:00:00"/>
    <d v="2015-11-21T00:00:00"/>
    <x v="2"/>
    <x v="2"/>
    <d v="2016-04-12T00:00:00"/>
    <n v="165780"/>
    <n v="165780"/>
  </r>
  <r>
    <d v="2016-03-01T00:00:00"/>
    <n v="234"/>
    <s v="Authorized For Payment"/>
    <s v="Wright Air Service"/>
    <d v="2016-04-06T00:00:00"/>
    <d v="2014-11-03T00:00:00"/>
    <x v="109"/>
    <x v="7"/>
    <d v="2016-04-07T00:00:00"/>
    <n v="8856"/>
    <n v="8856"/>
  </r>
  <r>
    <d v="2016-03-01T00:00:00"/>
    <n v="110"/>
    <s v="Authorized For Payment"/>
    <s v="American Airlines (American Eagle)"/>
    <d v="2016-04-11T00:00:00"/>
    <d v="2014-03-09T00:00:00"/>
    <x v="3"/>
    <x v="3"/>
    <d v="2016-04-12T00:00:00"/>
    <n v="125240"/>
    <n v="125240"/>
  </r>
  <r>
    <d v="2016-03-01T00:00:00"/>
    <n v="111"/>
    <s v="Authorized For Payment"/>
    <s v="American Airlines (American Eagle)"/>
    <d v="2016-04-11T00:00:00"/>
    <d v="2015-05-15T00:00:00"/>
    <x v="4"/>
    <x v="4"/>
    <d v="2016-04-12T00:00:00"/>
    <n v="111244"/>
    <n v="111244"/>
  </r>
  <r>
    <d v="2016-03-01T00:00:00"/>
    <n v="282"/>
    <s v="Authorized For Payment"/>
    <s v="American Airlines (American Eagle)"/>
    <d v="2016-04-11T00:00:00"/>
    <d v="2015-01-24T00:00:00"/>
    <x v="5"/>
    <x v="5"/>
    <d v="2016-04-12T00:00:00"/>
    <n v="43680"/>
    <n v="43680"/>
  </r>
  <r>
    <d v="2016-03-01T00:00:00"/>
    <n v="238"/>
    <s v="Authorized For Payment"/>
    <s v="American Airlines (American Eagle)"/>
    <d v="2016-04-11T00:00:00"/>
    <d v="2014-03-14T00:00:00"/>
    <x v="171"/>
    <x v="0"/>
    <d v="2016-04-12T00:00:00"/>
    <n v="48866"/>
    <n v="48866"/>
  </r>
  <r>
    <d v="2016-03-01T00:00:00"/>
    <n v="104"/>
    <s v="Authorized For Payment"/>
    <s v="Alaska Airlines, Inc."/>
    <d v="2016-04-06T00:00:00"/>
    <d v="2015-06-22T00:00:00"/>
    <x v="7"/>
    <x v="7"/>
    <d v="2016-04-07T00:00:00"/>
    <n v="176850"/>
    <n v="176850"/>
  </r>
  <r>
    <d v="2016-03-01T00:00:00"/>
    <n v="105"/>
    <s v="Authorized For Payment"/>
    <s v="Alaska Airlines, Inc."/>
    <d v="2016-04-06T00:00:00"/>
    <d v="2015-02-05T00:00:00"/>
    <x v="8"/>
    <x v="7"/>
    <d v="2016-04-07T00:00:00"/>
    <n v="190216"/>
    <n v="190216"/>
  </r>
  <r>
    <d v="2016-03-01T00:00:00"/>
    <n v="281"/>
    <s v="Authorized For Payment"/>
    <s v="Alaska Airlines, Inc."/>
    <d v="2016-04-06T00:00:00"/>
    <d v="2015-02-05T00:00:00"/>
    <x v="9"/>
    <x v="7"/>
    <d v="2016-04-07T00:00:00"/>
    <n v="190216"/>
    <n v="190216"/>
  </r>
  <r>
    <d v="2016-03-01T00:00:00"/>
    <n v="279"/>
    <s v="Authorized For Payment"/>
    <s v="Alaska Airlines, Inc."/>
    <d v="2016-04-06T00:00:00"/>
    <d v="2015-02-05T00:00:00"/>
    <x v="11"/>
    <x v="7"/>
    <d v="2016-04-07T00:00:00"/>
    <n v="138714"/>
    <n v="138714"/>
  </r>
  <r>
    <d v="2016-03-01T00:00:00"/>
    <n v="280"/>
    <s v="Authorized For Payment"/>
    <s v="Alaska Airlines, Inc."/>
    <d v="2016-04-06T00:00:00"/>
    <d v="2015-02-05T00:00:00"/>
    <x v="12"/>
    <x v="7"/>
    <d v="2016-04-07T00:00:00"/>
    <n v="138714"/>
    <n v="138714"/>
  </r>
  <r>
    <d v="2016-03-01T00:00:00"/>
    <n v="380"/>
    <s v="Authorized For Payment"/>
    <s v="Grant Aviation, Inc."/>
    <d v="2016-04-01T00:00:00"/>
    <d v="2015-12-02T00:00:00"/>
    <x v="39"/>
    <x v="7"/>
    <d v="2016-04-04T00:00:00"/>
    <n v="17680"/>
    <n v="17680"/>
  </r>
  <r>
    <d v="2016-03-01T00:00:00"/>
    <n v="327"/>
    <s v="Authorized For Payment"/>
    <s v="Hyannis Air Service, Inc. d/b/a Cape Air"/>
    <d v="2016-04-04T00:00:00"/>
    <d v="2015-09-20T00:00:00"/>
    <x v="123"/>
    <x v="29"/>
    <d v="2016-04-04T00:00:00"/>
    <n v="171405"/>
    <n v="171405"/>
  </r>
  <r>
    <d v="2016-03-01T00:00:00"/>
    <n v="372"/>
    <s v="Authorized For Payment"/>
    <s v="Grant Aviation, Inc."/>
    <d v="2016-04-01T00:00:00"/>
    <d v="2015-09-03T00:00:00"/>
    <x v="40"/>
    <x v="7"/>
    <d v="2016-04-04T00:00:00"/>
    <n v="17316"/>
    <n v="17316"/>
  </r>
  <r>
    <d v="2016-03-01T00:00:00"/>
    <n v="381"/>
    <s v="Authorized For Payment"/>
    <s v="Grant Aviation, Inc."/>
    <d v="2016-04-01T00:00:00"/>
    <d v="2015-12-02T00:00:00"/>
    <x v="41"/>
    <x v="7"/>
    <d v="2016-04-04T00:00:00"/>
    <n v="16562"/>
    <n v="16562"/>
  </r>
  <r>
    <d v="2016-03-01T00:00:00"/>
    <n v="382"/>
    <s v="Authorized For Payment"/>
    <s v="Grant Aviation, Inc."/>
    <d v="2016-04-01T00:00:00"/>
    <d v="2015-12-02T00:00:00"/>
    <x v="42"/>
    <x v="7"/>
    <d v="2016-04-04T00:00:00"/>
    <n v="54972"/>
    <n v="54972"/>
  </r>
  <r>
    <d v="2016-03-01T00:00:00"/>
    <n v="212"/>
    <s v="Authorized For Payment"/>
    <s v="SeaPort Airlines, Inc."/>
    <d v="2016-04-01T00:00:00"/>
    <d v="2013-08-13T00:00:00"/>
    <x v="84"/>
    <x v="13"/>
    <d v="2016-04-04T00:00:00"/>
    <n v="152832"/>
    <n v="152832"/>
  </r>
  <r>
    <d v="2016-03-01T00:00:00"/>
    <n v="392"/>
    <s v="Authorized For Payment"/>
    <s v="Grant Aviation, Inc."/>
    <d v="2016-04-01T00:00:00"/>
    <d v="2016-03-12T00:00:00"/>
    <x v="44"/>
    <x v="7"/>
    <d v="2016-04-04T00:00:00"/>
    <n v="15444"/>
    <n v="15444"/>
  </r>
  <r>
    <d v="2016-03-01T00:00:00"/>
    <n v="329"/>
    <s v="Authorized For Payment"/>
    <s v="Hyannis Air Service, Inc. d/b/a Cape Air"/>
    <d v="2016-04-04T00:00:00"/>
    <d v="2015-09-20T00:00:00"/>
    <x v="124"/>
    <x v="29"/>
    <d v="2016-04-04T00:00:00"/>
    <n v="160993"/>
    <n v="160993"/>
  </r>
  <r>
    <d v="2016-03-01T00:00:00"/>
    <n v="393"/>
    <s v="Authorized For Payment"/>
    <s v="Grant Aviation, Inc."/>
    <d v="2016-04-01T00:00:00"/>
    <d v="2016-03-12T00:00:00"/>
    <x v="45"/>
    <x v="7"/>
    <d v="2016-04-04T00:00:00"/>
    <n v="37692"/>
    <n v="37692"/>
  </r>
  <r>
    <d v="2016-03-01T00:00:00"/>
    <n v="265"/>
    <s v="Authorized For Payment"/>
    <s v="Grant Aviation, Inc."/>
    <d v="2016-04-01T00:00:00"/>
    <d v="2014-08-13T00:00:00"/>
    <x v="47"/>
    <x v="7"/>
    <d v="2016-04-04T00:00:00"/>
    <n v="24656"/>
    <n v="24656"/>
  </r>
  <r>
    <d v="2016-03-01T00:00:00"/>
    <n v="331"/>
    <s v="Authorized For Payment"/>
    <s v="Hyannis Air Service, Inc. d/b/a Cape Air"/>
    <d v="2016-04-04T00:00:00"/>
    <d v="2015-09-20T00:00:00"/>
    <x v="125"/>
    <x v="29"/>
    <d v="2016-04-04T00:00:00"/>
    <n v="183372"/>
    <n v="183372"/>
  </r>
  <r>
    <d v="2016-03-01T00:00:00"/>
    <n v="376"/>
    <s v="Authorized For Payment"/>
    <s v="Grant Aviation, Inc."/>
    <d v="2016-04-01T00:00:00"/>
    <d v="2015-10-20T00:00:00"/>
    <x v="48"/>
    <x v="7"/>
    <d v="2016-04-04T00:00:00"/>
    <n v="52416"/>
    <n v="52416"/>
  </r>
  <r>
    <d v="2016-03-01T00:00:00"/>
    <n v="374"/>
    <s v="Authorized For Payment"/>
    <s v="Grant Aviation, Inc."/>
    <d v="2016-04-01T00:00:00"/>
    <d v="2015-09-03T00:00:00"/>
    <x v="51"/>
    <x v="7"/>
    <d v="2016-04-04T00:00:00"/>
    <n v="11128"/>
    <n v="11128"/>
  </r>
  <r>
    <d v="2016-03-01T00:00:00"/>
    <n v="377"/>
    <s v="Authorized For Payment"/>
    <s v="Grant Aviation, Inc."/>
    <d v="2016-04-01T00:00:00"/>
    <d v="2015-10-20T00:00:00"/>
    <x v="52"/>
    <x v="7"/>
    <d v="2016-04-04T00:00:00"/>
    <n v="19208"/>
    <n v="19208"/>
  </r>
  <r>
    <d v="2016-03-01T00:00:00"/>
    <n v="383"/>
    <s v="Authorized For Payment"/>
    <s v="Grant Aviation, Inc."/>
    <d v="2016-04-01T00:00:00"/>
    <d v="2015-12-02T00:00:00"/>
    <x v="49"/>
    <x v="7"/>
    <d v="2016-04-04T00:00:00"/>
    <n v="17820"/>
    <n v="17820"/>
  </r>
  <r>
    <d v="2016-03-01T00:00:00"/>
    <n v="384"/>
    <s v="Authorized For Payment"/>
    <s v="Grant Aviation, Inc."/>
    <d v="2016-04-01T00:00:00"/>
    <d v="2015-12-02T00:00:00"/>
    <x v="53"/>
    <x v="7"/>
    <d v="2016-04-04T00:00:00"/>
    <n v="9900"/>
    <n v="9900"/>
  </r>
  <r>
    <d v="2016-03-01T00:00:00"/>
    <n v="236"/>
    <s v="Authorized For Payment"/>
    <s v="Schuman Aviation Company Ltd. d/b/a Makani Kai Air Charters"/>
    <d v="2016-04-01T00:00:00"/>
    <d v="2014-06-12T00:00:00"/>
    <x v="110"/>
    <x v="26"/>
    <d v="2016-04-04T00:00:00"/>
    <n v="63042"/>
    <n v="63042"/>
  </r>
  <r>
    <d v="2016-03-01T00:00:00"/>
    <n v="308"/>
    <s v="Authorized For Payment"/>
    <s v="Ellis Air Taxi d/b/a Copper Valley Air Service"/>
    <d v="2016-04-03T00:00:00"/>
    <d v="2015-01-23T00:00:00"/>
    <x v="117"/>
    <x v="7"/>
    <d v="2016-04-04T00:00:00"/>
    <n v="11106"/>
    <n v="11106"/>
  </r>
  <r>
    <d v="2016-03-01T00:00:00"/>
    <n v="124"/>
    <s v="Authorized For Payment"/>
    <s v="Ellis Air Taxi d/b/a Copper Valley Air Service"/>
    <d v="2016-04-03T00:00:00"/>
    <d v="2015-01-23T00:00:00"/>
    <x v="118"/>
    <x v="7"/>
    <d v="2016-04-04T00:00:00"/>
    <n v="11106"/>
    <n v="11106"/>
  </r>
  <r>
    <d v="2016-03-01T00:00:00"/>
    <n v="371"/>
    <s v="Authorized For Payment"/>
    <s v="Peninsula Airways d/b/a PenAir"/>
    <d v="2016-04-04T00:00:00"/>
    <d v="2015-03-14T00:00:00"/>
    <x v="107"/>
    <x v="16"/>
    <d v="2016-04-05T00:00:00"/>
    <n v="294840"/>
    <n v="294840"/>
  </r>
  <r>
    <d v="2016-03-01T00:00:00"/>
    <n v="259"/>
    <s v="Authorized For Payment"/>
    <s v="Peninsula Airways d/b/a PenAir"/>
    <d v="2016-04-04T00:00:00"/>
    <d v="2014-06-04T00:00:00"/>
    <x v="106"/>
    <x v="24"/>
    <d v="2016-04-05T00:00:00"/>
    <n v="395577"/>
    <n v="395577"/>
  </r>
  <r>
    <d v="2016-03-01T00:00:00"/>
    <n v="258"/>
    <s v="Authorized For Payment"/>
    <s v="Peninsula Airways d/b/a PenAir"/>
    <d v="2016-04-04T00:00:00"/>
    <d v="2014-06-04T00:00:00"/>
    <x v="105"/>
    <x v="2"/>
    <d v="2016-04-05T00:00:00"/>
    <n v="237546"/>
    <n v="237546"/>
  </r>
  <r>
    <d v="2016-03-01T00:00:00"/>
    <n v="363"/>
    <s v="Authorized For Payment"/>
    <s v="Reeve Air Alaska, LLC"/>
    <d v="2016-04-04T00:00:00"/>
    <d v="2015-01-23T00:00:00"/>
    <x v="158"/>
    <x v="7"/>
    <d v="2016-04-05T00:00:00"/>
    <n v="19332"/>
    <n v="19332"/>
  </r>
  <r>
    <d v="2016-03-01T00:00:00"/>
    <n v="324"/>
    <s v="Authorized For Payment"/>
    <s v="Mokulele Flight Services, Inc. d/b/a Mokulele Airlines"/>
    <d v="2016-04-04T00:00:00"/>
    <d v="2013-08-06T00:00:00"/>
    <x v="156"/>
    <x v="26"/>
    <d v="2016-04-05T00:00:00"/>
    <n v="36487"/>
    <n v="36487"/>
  </r>
  <r>
    <d v="2016-03-01T00:00:00"/>
    <n v="227"/>
    <s v="Authorized For Payment"/>
    <s v="Taquan Air (Venture Air)"/>
    <d v="2016-04-04T00:00:00"/>
    <d v="2015-10-17T00:00:00"/>
    <x v="167"/>
    <x v="7"/>
    <d v="2016-04-05T00:00:00"/>
    <n v="12090"/>
    <n v="12090"/>
  </r>
  <r>
    <d v="2016-03-01T00:00:00"/>
    <n v="149"/>
    <s v="Authorized For Payment"/>
    <s v="Great Lakes Aviation, Ltd."/>
    <d v="2016-04-01T00:00:00"/>
    <d v="2015-06-11T00:00:00"/>
    <x v="28"/>
    <x v="8"/>
    <d v="2016-04-04T00:00:00"/>
    <n v="63480"/>
    <n v="63480"/>
  </r>
  <r>
    <d v="2016-03-01T00:00:00"/>
    <n v="154"/>
    <s v="Authorized For Payment"/>
    <s v="Great Lakes Aviation, Ltd."/>
    <d v="2016-04-01T00:00:00"/>
    <d v="2014-08-22T00:00:00"/>
    <x v="31"/>
    <x v="11"/>
    <d v="2016-04-04T00:00:00"/>
    <n v="158032"/>
    <n v="158032"/>
  </r>
  <r>
    <d v="2016-03-01T00:00:00"/>
    <n v="351"/>
    <s v="Authorized For Payment"/>
    <s v="Alaska Seaplanes"/>
    <d v="2016-04-06T00:00:00"/>
    <d v="2015-09-21T00:00:00"/>
    <x v="17"/>
    <x v="7"/>
    <d v="2016-04-07T00:00:00"/>
    <n v="11780"/>
    <n v="11780"/>
  </r>
  <r>
    <d v="2016-03-01T00:00:00"/>
    <n v="108"/>
    <s v="Authorized For Payment"/>
    <s v="Alaska Seaplanes"/>
    <d v="2016-04-06T00:00:00"/>
    <d v="2015-01-06T00:00:00"/>
    <x v="159"/>
    <x v="7"/>
    <d v="2016-04-07T00:00:00"/>
    <n v="25987"/>
    <n v="25987"/>
  </r>
  <r>
    <d v="2016-03-01T00:00:00"/>
    <n v="107"/>
    <s v="Authorized For Payment"/>
    <s v="Alaska Seaplanes"/>
    <d v="2016-04-06T00:00:00"/>
    <d v="2015-01-06T00:00:00"/>
    <x v="157"/>
    <x v="7"/>
    <d v="2016-04-12T00:00:00"/>
    <n v="5874"/>
    <n v="5874"/>
  </r>
  <r>
    <d v="2016-03-01T00:00:00"/>
    <n v="317"/>
    <s v="Authorized For Payment"/>
    <s v="Alaska Seaplanes"/>
    <d v="2016-04-06T00:00:00"/>
    <d v="2015-01-06T00:00:00"/>
    <x v="154"/>
    <x v="7"/>
    <d v="2016-04-07T00:00:00"/>
    <n v="8596"/>
    <n v="8596"/>
  </r>
  <r>
    <d v="2016-03-01T00:00:00"/>
    <n v="349"/>
    <s v="Authorized For Payment"/>
    <s v="Southern Airways Express, LLC (Sun Air)"/>
    <d v="2016-04-01T00:00:00"/>
    <d v="2014-07-11T00:00:00"/>
    <x v="111"/>
    <x v="20"/>
    <d v="2016-04-01T00:00:00"/>
    <n v="203810"/>
    <n v="203810"/>
  </r>
  <r>
    <d v="2016-03-01T00:00:00"/>
    <n v="359"/>
    <s v="Authorized For Payment"/>
    <s v="Southern Airways Express, LLC (Sun Air)"/>
    <d v="2016-04-01T00:00:00"/>
    <d v="2014-10-21T00:00:00"/>
    <x v="112"/>
    <x v="20"/>
    <d v="2016-04-01T00:00:00"/>
    <n v="179332"/>
    <n v="179332"/>
  </r>
  <r>
    <d v="2016-03-01T00:00:00"/>
    <n v="360"/>
    <s v="Authorized For Payment"/>
    <s v="Southern Airways Express, LLC (Sun Air)"/>
    <d v="2016-04-01T00:00:00"/>
    <d v="2014-10-21T00:00:00"/>
    <x v="113"/>
    <x v="20"/>
    <d v="2016-04-01T00:00:00"/>
    <n v="132384"/>
    <n v="132384"/>
  </r>
  <r>
    <d v="2016-03-01T00:00:00"/>
    <n v="270"/>
    <s v="Authorized For Payment"/>
    <s v="Southern Airways Express, LLC (Sun Air)"/>
    <d v="2016-04-01T00:00:00"/>
    <d v="2016-03-14T00:00:00"/>
    <x v="114"/>
    <x v="27"/>
    <d v="2016-04-01T00:00:00"/>
    <n v="157680"/>
    <n v="157680"/>
  </r>
  <r>
    <d v="2016-03-01T00:00:00"/>
    <n v="365"/>
    <s v="Authorized For Payment"/>
    <s v="Multi-Aero, Inc. d/b/a Air Choice One"/>
    <d v="2016-04-01T00:00:00"/>
    <d v="2015-03-01T00:00:00"/>
    <x v="54"/>
    <x v="12"/>
    <d v="2016-04-01T00:00:00"/>
    <n v="180160"/>
    <n v="180160"/>
  </r>
  <r>
    <d v="2016-03-01T00:00:00"/>
    <n v="348"/>
    <s v="Authorized For Payment"/>
    <s v="Multi-Aero, Inc. d/b/a Air Choice One"/>
    <d v="2016-04-01T00:00:00"/>
    <d v="2014-08-16T00:00:00"/>
    <x v="55"/>
    <x v="0"/>
    <d v="2016-04-01T00:00:00"/>
    <n v="318240"/>
    <n v="318240"/>
  </r>
  <r>
    <d v="2016-03-01T00:00:00"/>
    <n v="106"/>
    <s v="Authorized For Payment"/>
    <s v="Alaska Seaplanes"/>
    <d v="2016-04-06T00:00:00"/>
    <d v="2015-01-06T00:00:00"/>
    <x v="58"/>
    <x v="7"/>
    <d v="2016-04-07T00:00:00"/>
    <n v="17014"/>
    <n v="17014"/>
  </r>
  <r>
    <d v="2016-03-01T00:00:00"/>
    <n v="240"/>
    <s v="Authorized For Payment"/>
    <s v="Multi-Aero, Inc. d/b/a Air Choice One"/>
    <d v="2016-04-01T00:00:00"/>
    <d v="2014-02-17T00:00:00"/>
    <x v="56"/>
    <x v="13"/>
    <d v="2016-04-01T00:00:00"/>
    <n v="169776"/>
    <n v="169776"/>
  </r>
  <r>
    <d v="2016-03-01T00:00:00"/>
    <n v="340"/>
    <s v="Authorized For Payment"/>
    <s v="Multi-Aero, Inc. d/b/a Air Choice One"/>
    <d v="2016-04-01T00:00:00"/>
    <d v="2014-04-17T00:00:00"/>
    <x v="1"/>
    <x v="1"/>
    <d v="2016-04-01T00:00:00"/>
    <n v="317844"/>
    <n v="317844"/>
  </r>
  <r>
    <d v="2016-03-01T00:00:00"/>
    <n v="361"/>
    <s v="Authorized For Payment"/>
    <s v="Multi-Aero, Inc. d/b/a Air Choice One"/>
    <d v="2016-04-01T00:00:00"/>
    <d v="2014-10-21T00:00:00"/>
    <x v="57"/>
    <x v="0"/>
    <d v="2016-04-01T00:00:00"/>
    <n v="319770"/>
    <n v="319770"/>
  </r>
  <r>
    <d v="2016-03-01T00:00:00"/>
    <n v="203"/>
    <s v="Authorized For Payment"/>
    <s v="Multi-Aero, Inc. d/b/a Air Choice One"/>
    <d v="2016-04-01T00:00:00"/>
    <d v="2015-12-11T00:00:00"/>
    <x v="64"/>
    <x v="15"/>
    <d v="2016-04-01T00:00:00"/>
    <n v="255195"/>
    <n v="255195"/>
  </r>
  <r>
    <d v="2016-03-01T00:00:00"/>
    <n v="339"/>
    <s v="Authorized For Payment"/>
    <s v="Boutique Air"/>
    <d v="2016-04-01T00:00:00"/>
    <d v="2014-04-19T00:00:00"/>
    <x v="59"/>
    <x v="14"/>
    <d v="2016-04-01T00:00:00"/>
    <n v="266112"/>
    <n v="266112"/>
  </r>
  <r>
    <d v="2016-03-01T00:00:00"/>
    <n v="357"/>
    <s v="Authorized For Payment"/>
    <s v="Boutique Air"/>
    <d v="2016-04-01T00:00:00"/>
    <d v="2014-12-04T00:00:00"/>
    <x v="60"/>
    <x v="14"/>
    <d v="2016-04-01T00:00:00"/>
    <n v="291712"/>
    <n v="291712"/>
  </r>
  <r>
    <d v="2016-03-01T00:00:00"/>
    <n v="368"/>
    <s v="Authorized For Payment"/>
    <s v="Boutique Air"/>
    <d v="2016-04-01T00:00:00"/>
    <d v="2015-04-12T00:00:00"/>
    <x v="61"/>
    <x v="14"/>
    <d v="2016-04-01T00:00:00"/>
    <n v="208926"/>
    <n v="208926"/>
  </r>
  <r>
    <d v="2016-03-01T00:00:00"/>
    <n v="369"/>
    <s v="Authorized For Payment"/>
    <s v="Boutique Air"/>
    <d v="2016-04-01T00:00:00"/>
    <d v="2015-04-23T00:00:00"/>
    <x v="62"/>
    <x v="4"/>
    <d v="2016-04-01T00:00:00"/>
    <n v="182952"/>
    <n v="182952"/>
  </r>
  <r>
    <d v="2016-03-01T00:00:00"/>
    <n v="202"/>
    <s v="Authorized For Payment"/>
    <s v="Multi-Aero, Inc. d/b/a Air Choice One"/>
    <d v="2016-04-01T00:00:00"/>
    <d v="2015-12-11T00:00:00"/>
    <x v="70"/>
    <x v="0"/>
    <d v="2016-04-01T00:00:00"/>
    <n v="204552"/>
    <n v="204552"/>
  </r>
  <r>
    <d v="2016-03-01T00:00:00"/>
    <n v="346"/>
    <s v="Authorized For Payment"/>
    <s v="Southern Airways Express, LLC (Sun Air)"/>
    <d v="2016-04-01T00:00:00"/>
    <d v="2014-07-11T00:00:00"/>
    <x v="115"/>
    <x v="2"/>
    <d v="2016-04-01T00:00:00"/>
    <n v="178494"/>
    <n v="178494"/>
  </r>
  <r>
    <d v="2016-03-01T00:00:00"/>
    <n v="271"/>
    <s v="Authorized For Payment"/>
    <s v="Southern Airways Express, LLC (Sun Air)"/>
    <d v="2016-04-01T00:00:00"/>
    <d v="2016-03-14T00:00:00"/>
    <x v="116"/>
    <x v="20"/>
    <d v="2016-04-01T00:00:00"/>
    <n v="215397"/>
    <n v="215397"/>
  </r>
  <r>
    <d v="2016-03-01T00:00:00"/>
    <n v="370"/>
    <s v="Authorized For Payment"/>
    <s v="Boutique Air"/>
    <d v="2016-04-01T00:00:00"/>
    <d v="2015-04-23T00:00:00"/>
    <x v="63"/>
    <x v="4"/>
    <d v="2016-04-01T00:00:00"/>
    <n v="187272"/>
    <n v="187272"/>
  </r>
  <r>
    <d v="2016-03-01T00:00:00"/>
    <n v="367"/>
    <s v="Authorized For Payment"/>
    <s v="Boutique Air"/>
    <d v="2016-04-01T00:00:00"/>
    <d v="2015-04-13T00:00:00"/>
    <x v="65"/>
    <x v="10"/>
    <d v="2016-04-01T00:00:00"/>
    <n v="46810"/>
    <n v="46810"/>
  </r>
  <r>
    <d v="2016-03-01T00:00:00"/>
    <n v="378"/>
    <s v="Authorized For Payment"/>
    <s v="Boutique Air"/>
    <d v="2016-04-01T00:00:00"/>
    <d v="2015-06-09T00:00:00"/>
    <x v="66"/>
    <x v="16"/>
    <d v="2016-04-01T00:00:00"/>
    <n v="253796"/>
    <n v="253796"/>
  </r>
  <r>
    <d v="2016-03-01T00:00:00"/>
    <n v="379"/>
    <s v="Authorized For Payment"/>
    <s v="Boutique Air"/>
    <d v="2016-04-01T00:00:00"/>
    <d v="2015-08-09T00:00:00"/>
    <x v="67"/>
    <x v="17"/>
    <d v="2016-04-01T00:00:00"/>
    <n v="173736"/>
    <n v="173736"/>
  </r>
  <r>
    <d v="2016-03-01T00:00:00"/>
    <n v="385"/>
    <s v="Authorized For Payment"/>
    <s v="Boutique Air"/>
    <d v="2016-04-01T00:00:00"/>
    <d v="2015-12-03T00:00:00"/>
    <x v="68"/>
    <x v="18"/>
    <d v="2016-04-01T00:00:00"/>
    <n v="245376"/>
    <n v="245376"/>
  </r>
  <r>
    <d v="2016-03-01T00:00:00"/>
    <n v="231"/>
    <s v="Authorized For Payment"/>
    <s v="Ward Air"/>
    <d v="2016-04-04T00:00:00"/>
    <d v="2014-07-09T00:00:00"/>
    <x v="13"/>
    <x v="7"/>
    <d v="2016-04-05T00:00:00"/>
    <n v="476"/>
    <n v="476"/>
  </r>
  <r>
    <d v="2016-03-01T00:00:00"/>
    <n v="232"/>
    <s v="Authorized For Payment"/>
    <s v="Ward Air"/>
    <d v="2016-04-04T00:00:00"/>
    <d v="2014-07-09T00:00:00"/>
    <x v="14"/>
    <x v="7"/>
    <d v="2016-04-05T00:00:00"/>
    <n v="1240"/>
    <n v="1240"/>
  </r>
  <r>
    <d v="2016-03-01T00:00:00"/>
    <n v="263"/>
    <s v="Authorized For Payment"/>
    <s v="Silver Airways (Gulfstream)"/>
    <d v="2016-04-01T00:00:00"/>
    <d v="2014-07-11T00:00:00"/>
    <x v="73"/>
    <x v="6"/>
    <d v="2016-04-01T00:00:00"/>
    <n v="192736"/>
    <n v="192736"/>
  </r>
  <r>
    <d v="2016-03-01T00:00:00"/>
    <n v="156"/>
    <s v="Authorized For Payment"/>
    <s v="Silver Airways (Gulfstream)"/>
    <d v="2016-04-01T00:00:00"/>
    <d v="2014-07-11T00:00:00"/>
    <x v="74"/>
    <x v="20"/>
    <d v="2016-04-01T00:00:00"/>
    <n v="185592"/>
    <n v="185592"/>
  </r>
  <r>
    <d v="2016-03-01T00:00:00"/>
    <n v="261"/>
    <s v="Authorized For Payment"/>
    <s v="Silver Airways (Gulfstream)"/>
    <d v="2016-04-01T00:00:00"/>
    <d v="2014-07-11T00:00:00"/>
    <x v="75"/>
    <x v="20"/>
    <d v="2016-04-01T00:00:00"/>
    <n v="195348"/>
    <n v="195348"/>
  </r>
  <r>
    <d v="2016-03-01T00:00:00"/>
    <n v="287"/>
    <s v="Authorized For Payment"/>
    <s v="Silver Airways (Gulfstream)"/>
    <d v="2016-04-01T00:00:00"/>
    <d v="2014-07-11T00:00:00"/>
    <x v="76"/>
    <x v="6"/>
    <d v="2016-04-01T00:00:00"/>
    <n v="248612"/>
    <n v="248612"/>
  </r>
  <r>
    <d v="2016-03-01T00:00:00"/>
    <n v="288"/>
    <s v="Authorized For Payment"/>
    <s v="Silver Airways (Gulfstream)"/>
    <d v="2016-04-01T00:00:00"/>
    <d v="2014-07-11T00:00:00"/>
    <x v="77"/>
    <x v="6"/>
    <d v="2016-04-01T00:00:00"/>
    <n v="188895"/>
    <n v="188895"/>
  </r>
  <r>
    <d v="2016-03-01T00:00:00"/>
    <n v="165"/>
    <s v="Authorized For Payment"/>
    <s v="Silver Airways (Gulfstream)"/>
    <d v="2016-04-01T00:00:00"/>
    <d v="2014-07-11T00:00:00"/>
    <x v="78"/>
    <x v="6"/>
    <d v="2016-04-01T00:00:00"/>
    <n v="280904"/>
    <n v="280904"/>
  </r>
  <r>
    <d v="2016-03-01T00:00:00"/>
    <n v="267"/>
    <s v="Authorized For Payment"/>
    <s v="Silver Airways (Gulfstream)"/>
    <d v="2016-04-01T00:00:00"/>
    <d v="2014-07-11T00:00:00"/>
    <x v="79"/>
    <x v="21"/>
    <d v="2016-04-01T00:00:00"/>
    <n v="147832"/>
    <n v="147832"/>
  </r>
  <r>
    <d v="2016-03-01T00:00:00"/>
    <n v="183"/>
    <s v="Authorized For Payment"/>
    <s v="Hyannis Air Service, Inc. d/b/a Cape Air"/>
    <d v="2016-04-01T00:00:00"/>
    <d v="2014-02-19T00:00:00"/>
    <x v="80"/>
    <x v="2"/>
    <d v="2016-04-04T00:00:00"/>
    <n v="156565"/>
    <n v="156565"/>
  </r>
  <r>
    <d v="2016-03-01T00:00:00"/>
    <n v="182"/>
    <s v="Authorized For Payment"/>
    <s v="Hyannis Air Service, Inc. d/b/a Cape Air"/>
    <d v="2016-04-01T00:00:00"/>
    <d v="2013-08-03T00:00:00"/>
    <x v="81"/>
    <x v="22"/>
    <d v="2016-04-04T00:00:00"/>
    <n v="112992"/>
    <n v="112992"/>
  </r>
  <r>
    <d v="2016-03-01T00:00:00"/>
    <n v="175"/>
    <s v="Authorized For Payment"/>
    <s v="Hyannis Air Service, Inc. d/b/a Cape Air"/>
    <d v="2016-04-01T00:00:00"/>
    <d v="2014-11-06T00:00:00"/>
    <x v="83"/>
    <x v="23"/>
    <d v="2016-04-04T00:00:00"/>
    <n v="151920"/>
    <n v="151920"/>
  </r>
  <r>
    <d v="2016-03-01T00:00:00"/>
    <n v="175"/>
    <s v="Authorized For Payment"/>
    <s v="Hyannis Air Service, Inc. d/b/a Cape Air"/>
    <d v="2016-04-01T00:00:00"/>
    <d v="2014-11-06T00:00:00"/>
    <x v="83"/>
    <x v="23"/>
    <d v="2016-04-04T00:00:00"/>
    <n v="110760"/>
    <n v="110760"/>
  </r>
  <r>
    <d v="2016-03-01T00:00:00"/>
    <n v="181"/>
    <s v="Authorized For Payment"/>
    <s v="Hyannis Air Service, Inc. d/b/a Cape Air"/>
    <d v="2016-04-01T00:00:00"/>
    <d v="2014-10-04T00:00:00"/>
    <x v="85"/>
    <x v="24"/>
    <d v="2016-04-04T00:00:00"/>
    <n v="134688"/>
    <n v="134688"/>
  </r>
  <r>
    <d v="2016-03-01T00:00:00"/>
    <n v="250"/>
    <s v="Authorized For Payment"/>
    <s v="Hyannis Air Service, Inc. d/b/a Cape Air"/>
    <d v="2016-04-01T00:00:00"/>
    <d v="2012-03-02T00:00:00"/>
    <x v="170"/>
    <x v="24"/>
    <d v="2016-04-04T00:00:00"/>
    <n v="199088"/>
    <n v="199088"/>
  </r>
  <r>
    <d v="2016-03-01T00:00:00"/>
    <n v="179"/>
    <s v="Authorized For Payment"/>
    <s v="Hyannis Air Service, Inc. d/b/a Cape Air"/>
    <d v="2016-04-01T00:00:00"/>
    <d v="2015-01-01T00:00:00"/>
    <x v="127"/>
    <x v="2"/>
    <d v="2016-04-04T00:00:00"/>
    <n v="203276"/>
    <n v="203276"/>
  </r>
  <r>
    <d v="2016-03-01T00:00:00"/>
    <n v="170"/>
    <s v="Authorized For Payment"/>
    <s v="Hyannis Air Service, Inc. d/b/a Cape Air"/>
    <d v="2016-04-01T00:00:00"/>
    <d v="2015-10-19T00:00:00"/>
    <x v="90"/>
    <x v="5"/>
    <d v="2016-04-04T00:00:00"/>
    <n v="178068"/>
    <n v="178068"/>
  </r>
  <r>
    <d v="2016-03-01T00:00:00"/>
    <n v="176"/>
    <s v="Authorized For Payment"/>
    <s v="Hyannis Air Service, Inc. d/b/a Cape Air"/>
    <d v="2016-04-01T00:00:00"/>
    <d v="2015-10-19T00:00:00"/>
    <x v="92"/>
    <x v="15"/>
    <d v="2016-04-04T00:00:00"/>
    <n v="229191"/>
    <n v="229191"/>
  </r>
  <r>
    <d v="2016-03-01T00:00:00"/>
    <n v="216"/>
    <s v="Authorized For Payment"/>
    <s v="SeaPort Airlines, Inc."/>
    <d v="2016-04-01T00:00:00"/>
    <d v="2013-01-06T00:00:00"/>
    <x v="87"/>
    <x v="25"/>
    <d v="2016-04-04T00:00:00"/>
    <n v="145179"/>
    <n v="145179"/>
  </r>
  <r>
    <d v="2016-03-01T00:00:00"/>
    <n v="285"/>
    <s v="Authorized For Payment"/>
    <s v="Island Air (Redemption Inc.)"/>
    <d v="2016-04-01T00:00:00"/>
    <d v="2015-07-02T00:00:00"/>
    <x v="18"/>
    <x v="7"/>
    <d v="2016-04-04T00:00:00"/>
    <n v="940"/>
    <n v="940"/>
  </r>
  <r>
    <d v="2016-03-01T00:00:00"/>
    <n v="300"/>
    <s v="Authorized For Payment"/>
    <s v="Island Air (Redemption Inc.)"/>
    <d v="2016-04-01T00:00:00"/>
    <d v="2015-07-02T00:00:00"/>
    <x v="94"/>
    <x v="7"/>
    <d v="2016-04-04T00:00:00"/>
    <n v="940"/>
    <n v="940"/>
  </r>
  <r>
    <d v="2016-03-01T00:00:00"/>
    <n v="301"/>
    <s v="Authorized For Payment"/>
    <s v="Island Air (Redemption Inc.)"/>
    <d v="2016-04-01T00:00:00"/>
    <d v="2015-07-02T00:00:00"/>
    <x v="95"/>
    <x v="7"/>
    <d v="2016-04-04T00:00:00"/>
    <n v="940"/>
    <n v="940"/>
  </r>
  <r>
    <d v="2016-03-01T00:00:00"/>
    <n v="304"/>
    <s v="Authorized For Payment"/>
    <s v="Island Air (Redemption Inc.)"/>
    <d v="2016-04-01T00:00:00"/>
    <d v="2015-07-02T00:00:00"/>
    <x v="99"/>
    <x v="7"/>
    <d v="2016-04-04T00:00:00"/>
    <n v="940"/>
    <n v="940"/>
  </r>
  <r>
    <d v="2016-03-01T00:00:00"/>
    <n v="180"/>
    <s v="Authorized For Payment"/>
    <s v="Hyannis Air Service, Inc. d/b/a Cape Air"/>
    <d v="2016-04-01T00:00:00"/>
    <d v="2015-10-19T00:00:00"/>
    <x v="93"/>
    <x v="15"/>
    <d v="2016-04-04T00:00:00"/>
    <n v="215373"/>
    <n v="215373"/>
  </r>
  <r>
    <d v="2016-03-01T00:00:00"/>
    <n v="305"/>
    <s v="Authorized For Payment"/>
    <s v="Island Air (Redemption Inc.)"/>
    <d v="2016-04-01T00:00:00"/>
    <d v="2015-07-02T00:00:00"/>
    <x v="100"/>
    <x v="7"/>
    <d v="2016-04-04T00:00:00"/>
    <n v="940"/>
    <n v="940"/>
  </r>
  <r>
    <d v="2016-03-01T00:00:00"/>
    <n v="307"/>
    <s v="Authorized For Payment"/>
    <s v="Island Air (Redemption Inc.)"/>
    <d v="2016-04-01T00:00:00"/>
    <d v="2015-07-02T00:00:00"/>
    <x v="101"/>
    <x v="7"/>
    <d v="2016-04-04T00:00:00"/>
    <n v="940"/>
    <n v="940"/>
  </r>
  <r>
    <d v="2016-03-01T00:00:00"/>
    <n v="309"/>
    <s v="Authorized For Payment"/>
    <s v="Island Air (Redemption Inc.)"/>
    <d v="2016-04-01T00:00:00"/>
    <d v="2015-07-02T00:00:00"/>
    <x v="102"/>
    <x v="7"/>
    <d v="2016-04-04T00:00:00"/>
    <n v="940"/>
    <n v="940"/>
  </r>
  <r>
    <d v="2016-03-01T00:00:00"/>
    <n v="310"/>
    <s v="Authorized For Payment"/>
    <s v="Island Air (Redemption Inc.)"/>
    <d v="2016-04-01T00:00:00"/>
    <d v="2015-07-02T00:00:00"/>
    <x v="103"/>
    <x v="7"/>
    <d v="2016-04-04T00:00:00"/>
    <n v="940"/>
    <n v="940"/>
  </r>
  <r>
    <d v="2016-03-01T00:00:00"/>
    <n v="173"/>
    <s v="Authorized For Payment"/>
    <s v="Hyannis Air Service, Inc. d/b/a Cape Air"/>
    <d v="2016-04-01T00:00:00"/>
    <d v="2012-07-25T00:00:00"/>
    <x v="98"/>
    <x v="5"/>
    <d v="2016-04-04T00:00:00"/>
    <n v="142008"/>
    <n v="142008"/>
  </r>
  <r>
    <d v="2016-03-01T00:00:00"/>
    <n v="311"/>
    <s v="Authorized For Payment"/>
    <s v="Island Air (Redemption Inc.)"/>
    <d v="2016-04-01T00:00:00"/>
    <d v="2015-07-02T00:00:00"/>
    <x v="104"/>
    <x v="7"/>
    <d v="2016-04-04T00:00:00"/>
    <n v="940"/>
    <n v="940"/>
  </r>
  <r>
    <d v="2016-03-01T00:00:00"/>
    <n v="171"/>
    <s v="Authorized For Payment"/>
    <s v="Hyannis Air Service, Inc. d/b/a Cape Air"/>
    <d v="2016-04-01T00:00:00"/>
    <d v="2015-01-12T00:00:00"/>
    <x v="119"/>
    <x v="5"/>
    <d v="2016-04-04T00:00:00"/>
    <n v="85960"/>
    <n v="85960"/>
  </r>
  <r>
    <d v="2016-03-01T00:00:00"/>
    <n v="171"/>
    <s v="Authorized For Payment"/>
    <s v="Hyannis Air Service, Inc. d/b/a Cape Air"/>
    <d v="2016-04-01T00:00:00"/>
    <d v="2015-01-12T00:00:00"/>
    <x v="119"/>
    <x v="5"/>
    <d v="2016-04-04T00:00:00"/>
    <n v="150250"/>
    <n v="150250"/>
  </r>
  <r>
    <d v="2016-03-01T00:00:00"/>
    <n v="318"/>
    <s v="Authorized For Payment"/>
    <s v="Grant Aviation, Inc."/>
    <d v="2016-04-01T00:00:00"/>
    <d v="2014-09-16T00:00:00"/>
    <x v="32"/>
    <x v="7"/>
    <d v="2016-04-05T00:00:00"/>
    <n v="74592"/>
    <n v="74592"/>
  </r>
  <r>
    <d v="2016-03-01T00:00:00"/>
    <n v="235"/>
    <s v="Authorized For Payment"/>
    <s v="Hyannis Air Service, Inc. d/b/a Cape Air"/>
    <d v="2016-04-01T00:00:00"/>
    <d v="2015-10-18T00:00:00"/>
    <x v="120"/>
    <x v="28"/>
    <d v="2016-04-04T00:00:00"/>
    <n v="163582"/>
    <n v="163582"/>
  </r>
  <r>
    <d v="2016-03-01T00:00:00"/>
    <n v="178"/>
    <s v="Authorized For Payment"/>
    <s v="Hyannis Air Service, Inc. d/b/a Cape Air"/>
    <d v="2016-04-01T00:00:00"/>
    <d v="2011-03-28T00:00:00"/>
    <x v="126"/>
    <x v="30"/>
    <d v="2016-04-04T00:00:00"/>
    <n v="100674"/>
    <n v="100674"/>
  </r>
  <r>
    <d v="2016-03-01T00:00:00"/>
    <n v="366"/>
    <s v="Authorized For Payment"/>
    <s v="Grant Aviation, Inc."/>
    <d v="2016-04-01T00:00:00"/>
    <d v="2015-03-13T00:00:00"/>
    <x v="33"/>
    <x v="7"/>
    <d v="2016-04-05T00:00:00"/>
    <n v="6840"/>
    <n v="6840"/>
  </r>
  <r>
    <d v="2016-03-01T00:00:00"/>
    <n v="214"/>
    <s v="Authorized For Payment"/>
    <s v="SeaPort Airlines, Inc."/>
    <d v="2016-04-01T00:00:00"/>
    <d v="2013-08-13T00:00:00"/>
    <x v="82"/>
    <x v="13"/>
    <d v="2016-04-04T00:00:00"/>
    <n v="139761"/>
    <n v="139761"/>
  </r>
  <r>
    <d v="2016-03-01T00:00:00"/>
    <n v="213"/>
    <s v="Authorized For Payment"/>
    <s v="SeaPort Airlines, Inc."/>
    <d v="2016-04-01T00:00:00"/>
    <d v="2013-08-13T00:00:00"/>
    <x v="86"/>
    <x v="13"/>
    <d v="2016-04-04T00:00:00"/>
    <n v="187240"/>
    <n v="187240"/>
  </r>
  <r>
    <d v="2016-03-01T00:00:00"/>
    <n v="330"/>
    <s v="Authorized For Payment"/>
    <s v="Hyannis Air Service, Inc. d/b/a Cape Air"/>
    <d v="2016-04-01T00:00:00"/>
    <d v="2015-09-20T00:00:00"/>
    <x v="121"/>
    <x v="29"/>
    <d v="2016-04-04T00:00:00"/>
    <n v="308830"/>
    <n v="308280"/>
  </r>
  <r>
    <d v="2016-03-01T00:00:00"/>
    <n v="264"/>
    <s v="Authorized For Payment"/>
    <s v="Grant Aviation, Inc."/>
    <d v="2016-04-01T00:00:00"/>
    <d v="2014-08-13T00:00:00"/>
    <x v="34"/>
    <x v="7"/>
    <d v="2016-04-04T00:00:00"/>
    <n v="85982"/>
    <n v="85982"/>
  </r>
  <r>
    <d v="2016-03-01T00:00:00"/>
    <n v="390"/>
    <s v="Authorized For Payment"/>
    <s v="Grant Aviation, Inc."/>
    <d v="2016-04-01T00:00:00"/>
    <d v="2016-03-12T00:00:00"/>
    <x v="35"/>
    <x v="7"/>
    <d v="2016-04-04T00:00:00"/>
    <n v="30744"/>
    <n v="30744"/>
  </r>
  <r>
    <d v="2016-03-01T00:00:00"/>
    <n v="388"/>
    <s v="Authorized For Payment"/>
    <s v="Boutique Air"/>
    <d v="2016-04-01T00:00:00"/>
    <d v="2015-12-17T00:00:00"/>
    <x v="71"/>
    <x v="19"/>
    <d v="2016-04-05T00:00:00"/>
    <n v="17844"/>
    <n v="17844"/>
  </r>
  <r>
    <d v="2016-03-01T00:00:00"/>
    <n v="394"/>
    <s v="Authorized For Payment"/>
    <s v="Grant Aviation, Inc."/>
    <d v="2016-04-01T00:00:00"/>
    <d v="2016-03-12T00:00:00"/>
    <x v="36"/>
    <x v="7"/>
    <d v="2016-04-04T00:00:00"/>
    <n v="30744"/>
    <n v="30744"/>
  </r>
  <r>
    <d v="2016-03-01T00:00:00"/>
    <n v="396"/>
    <s v="Authorized For Payment"/>
    <s v="Boutique Air"/>
    <d v="2016-04-01T00:00:00"/>
    <d v="2015-12-17T00:00:00"/>
    <x v="69"/>
    <x v="19"/>
    <d v="2016-04-05T00:00:00"/>
    <n v="16308"/>
    <n v="16308"/>
  </r>
  <r>
    <d v="2016-03-01T00:00:00"/>
    <n v="373"/>
    <s v="Authorized For Payment"/>
    <s v="Grant Aviation, Inc."/>
    <d v="2016-04-01T00:00:00"/>
    <d v="2015-09-03T00:00:00"/>
    <x v="37"/>
    <x v="7"/>
    <d v="2016-04-04T00:00:00"/>
    <n v="8892"/>
    <n v="8892"/>
  </r>
  <r>
    <d v="2016-03-01T00:00:00"/>
    <n v="391"/>
    <s v="Authorized For Payment"/>
    <s v="Grant Aviation, Inc."/>
    <d v="2016-04-01T00:00:00"/>
    <d v="2016-03-12T00:00:00"/>
    <x v="38"/>
    <x v="7"/>
    <d v="2016-04-04T00:00:00"/>
    <n v="22516"/>
    <n v="22516"/>
  </r>
  <r>
    <d v="2016-03-01T00:00:00"/>
    <n v="328"/>
    <s v="Authorized For Payment"/>
    <s v="Hyannis Air Service, Inc. d/b/a Cape Air"/>
    <d v="2016-04-04T00:00:00"/>
    <d v="2015-09-20T00:00:00"/>
    <x v="122"/>
    <x v="29"/>
    <d v="2016-04-04T00:00:00"/>
    <n v="160912"/>
    <n v="160912"/>
  </r>
  <r>
    <d v="2016-03-01T00:00:00"/>
    <n v="101"/>
    <s v="Authorized For Payment"/>
    <s v="40-Mile Air"/>
    <d v="2016-04-28T00:00:00"/>
    <d v="2016-04-01T00:00:00"/>
    <x v="152"/>
    <x v="7"/>
    <d v="2016-05-02T00:00:00"/>
    <n v="8300"/>
    <n v="8300"/>
  </r>
  <r>
    <d v="2016-03-01T00:00:00"/>
    <n v="102"/>
    <s v="Authorized For Payment"/>
    <s v="40-Mile Air"/>
    <d v="2016-04-28T00:00:00"/>
    <d v="2016-04-01T00:00:00"/>
    <x v="16"/>
    <x v="7"/>
    <d v="2016-05-02T00:00:00"/>
    <n v="9738"/>
    <n v="9738"/>
  </r>
  <r>
    <d v="2016-03-01T00:00:00"/>
    <n v="266"/>
    <s v="Authorized For Payment"/>
    <s v="Manistee County Airport Authority"/>
    <d v="2016-04-11T00:00:00"/>
    <d v="2014-07-16T00:00:00"/>
    <x v="15"/>
    <x v="1"/>
    <d v="2016-04-12T00:00:00"/>
    <n v="141022"/>
    <n v="141022"/>
  </r>
  <r>
    <d v="2016-03-01T00:00:00"/>
    <n v="228"/>
    <s v="Authorized For Payment"/>
    <s v="Warbelow's Air Ventures"/>
    <d v="2016-04-11T00:00:00"/>
    <d v="2015-09-09T00:00:00"/>
    <x v="161"/>
    <x v="7"/>
    <d v="2016-04-12T00:00:00"/>
    <n v="14398"/>
    <n v="14398"/>
  </r>
  <r>
    <d v="2016-03-01T00:00:00"/>
    <n v="299"/>
    <s v="Authorized For Payment"/>
    <s v="Warbelow's Air Ventures"/>
    <d v="2016-04-11T00:00:00"/>
    <d v="2015-09-09T00:00:00"/>
    <x v="162"/>
    <x v="7"/>
    <d v="2016-04-12T00:00:00"/>
    <n v="14398"/>
    <n v="14398"/>
  </r>
  <r>
    <d v="2016-03-01T00:00:00"/>
    <n v="315"/>
    <s v="Authorized For Payment"/>
    <s v="Warbelow's Air Ventures"/>
    <d v="2016-04-11T00:00:00"/>
    <d v="2014-08-12T00:00:00"/>
    <x v="164"/>
    <x v="7"/>
    <d v="2016-04-12T00:00:00"/>
    <n v="3952"/>
    <n v="3952"/>
  </r>
  <r>
    <d v="2016-03-01T00:00:00"/>
    <n v="229"/>
    <s v="Authorized For Payment"/>
    <s v="Warbelow's Air Ventures"/>
    <d v="2016-04-11T00:00:00"/>
    <d v="2014-08-12T00:00:00"/>
    <x v="163"/>
    <x v="7"/>
    <d v="2016-04-12T00:00:00"/>
    <n v="3952"/>
    <n v="3952"/>
  </r>
  <r>
    <d v="2016-03-01T00:00:00"/>
    <n v="247"/>
    <s v="Authorized For Payment"/>
    <s v="SkyWest Airlines"/>
    <d v="2016-04-14T00:00:00"/>
    <d v="2015-12-15T00:00:00"/>
    <x v="128"/>
    <x v="9"/>
    <d v="2016-04-14T00:00:00"/>
    <n v="85786"/>
    <n v="85786"/>
  </r>
  <r>
    <d v="2016-03-01T00:00:00"/>
    <n v="268"/>
    <s v="Authorized For Payment"/>
    <s v="SkyWest Airlines"/>
    <d v="2016-04-14T00:00:00"/>
    <d v="2014-07-08T00:00:00"/>
    <x v="129"/>
    <x v="1"/>
    <d v="2016-04-14T00:00:00"/>
    <n v="177400"/>
    <n v="177400"/>
  </r>
  <r>
    <d v="2016-03-01T00:00:00"/>
    <n v="248"/>
    <s v="Authorized For Payment"/>
    <s v="SkyWest Airlines"/>
    <d v="2016-04-14T00:00:00"/>
    <d v="2015-12-15T00:00:00"/>
    <x v="130"/>
    <x v="31"/>
    <d v="2016-04-14T00:00:00"/>
    <n v="106384"/>
    <n v="106384"/>
  </r>
  <r>
    <d v="2016-03-01T00:00:00"/>
    <n v="249"/>
    <s v="Authorized For Payment"/>
    <s v="SkyWest Airlines"/>
    <d v="2016-04-14T00:00:00"/>
    <d v="2015-10-21T00:00:00"/>
    <x v="132"/>
    <x v="29"/>
    <d v="2016-04-14T00:00:00"/>
    <n v="77634"/>
    <n v="77634"/>
  </r>
  <r>
    <d v="2016-03-01T00:00:00"/>
    <n v="218"/>
    <s v="Authorized For Payment"/>
    <s v="SkyWest Airlines"/>
    <d v="2016-04-14T00:00:00"/>
    <d v="2015-11-22T00:00:00"/>
    <x v="133"/>
    <x v="19"/>
    <d v="2016-04-14T00:00:00"/>
    <n v="232308"/>
    <n v="232308"/>
  </r>
  <r>
    <d v="2016-03-01T00:00:00"/>
    <n v="387"/>
    <s v="Authorized For Payment"/>
    <s v="SkyWest Airlines"/>
    <d v="2016-04-14T00:00:00"/>
    <d v="2015-12-14T00:00:00"/>
    <x v="134"/>
    <x v="1"/>
    <d v="2016-04-14T00:00:00"/>
    <n v="165756"/>
    <n v="165756"/>
  </r>
  <r>
    <d v="2016-03-01T00:00:00"/>
    <n v="223"/>
    <s v="Authorized For Payment"/>
    <s v="SkyWest Airlines"/>
    <d v="2016-04-14T00:00:00"/>
    <d v="2015-11-05T00:00:00"/>
    <x v="135"/>
    <x v="1"/>
    <d v="2016-04-14T00:00:00"/>
    <n v="133965"/>
    <n v="133965"/>
  </r>
  <r>
    <d v="2016-03-01T00:00:00"/>
    <n v="219"/>
    <s v="Authorized For Payment"/>
    <s v="SkyWest Airlines"/>
    <d v="2016-04-14T00:00:00"/>
    <d v="2015-12-13T00:00:00"/>
    <x v="168"/>
    <x v="11"/>
    <d v="2016-04-14T00:00:00"/>
    <n v="60574"/>
    <n v="60574"/>
  </r>
  <r>
    <d v="2016-03-01T00:00:00"/>
    <n v="342"/>
    <s v="Authorized For Payment"/>
    <s v="SkyWest Airlines"/>
    <d v="2016-04-14T00:00:00"/>
    <d v="2014-01-19T00:00:00"/>
    <x v="136"/>
    <x v="32"/>
    <d v="2016-04-14T00:00:00"/>
    <n v="264684"/>
    <n v="264684"/>
  </r>
  <r>
    <d v="2016-03-01T00:00:00"/>
    <n v="221"/>
    <s v="Authorized For Payment"/>
    <s v="SkyWest Airlines"/>
    <d v="2016-04-14T00:00:00"/>
    <d v="2015-11-05T00:00:00"/>
    <x v="137"/>
    <x v="33"/>
    <d v="2016-04-14T00:00:00"/>
    <n v="181008"/>
    <n v="181008"/>
  </r>
  <r>
    <d v="2016-03-01T00:00:00"/>
    <n v="355"/>
    <s v="Authorized For Payment"/>
    <s v="SkyWest Airlines"/>
    <d v="2016-04-14T00:00:00"/>
    <d v="2014-11-07T00:00:00"/>
    <x v="138"/>
    <x v="1"/>
    <d v="2016-04-14T00:00:00"/>
    <n v="301140"/>
    <n v="301140"/>
  </r>
  <r>
    <d v="2016-03-01T00:00:00"/>
    <n v="338"/>
    <s v="Authorized For Payment"/>
    <s v="SkyWest Airlines"/>
    <d v="2016-04-14T00:00:00"/>
    <d v="2014-03-13T00:00:00"/>
    <x v="139"/>
    <x v="31"/>
    <d v="2016-04-14T00:00:00"/>
    <n v="209373"/>
    <n v="209373"/>
  </r>
  <r>
    <d v="2016-03-01T00:00:00"/>
    <n v="336"/>
    <s v="Authorized For Payment"/>
    <s v="SkyWest Airlines"/>
    <d v="2016-04-14T00:00:00"/>
    <d v="2014-03-09T00:00:00"/>
    <x v="140"/>
    <x v="3"/>
    <d v="2016-04-14T00:00:00"/>
    <n v="191568"/>
    <n v="191568"/>
  </r>
  <r>
    <d v="2016-03-01T00:00:00"/>
    <n v="292"/>
    <s v="Authorized For Payment"/>
    <s v="SkyWest Airlines"/>
    <d v="2016-04-14T00:00:00"/>
    <d v="2015-01-05T00:00:00"/>
    <x v="141"/>
    <x v="1"/>
    <d v="2016-04-14T00:00:00"/>
    <n v="251104"/>
    <n v="251104"/>
  </r>
  <r>
    <d v="2016-03-01T00:00:00"/>
    <n v="291"/>
    <s v="Authorized For Payment"/>
    <s v="SkyWest Airlines"/>
    <d v="2016-04-14T00:00:00"/>
    <d v="2015-01-05T00:00:00"/>
    <x v="142"/>
    <x v="31"/>
    <d v="2016-04-14T00:00:00"/>
    <n v="179600"/>
    <n v="179600"/>
  </r>
  <r>
    <d v="2016-03-01T00:00:00"/>
    <n v="343"/>
    <s v="Authorized For Payment"/>
    <s v="SkyWest Airlines"/>
    <d v="2016-04-14T00:00:00"/>
    <d v="2014-01-19T00:00:00"/>
    <x v="143"/>
    <x v="32"/>
    <d v="2016-04-14T00:00:00"/>
    <n v="259377"/>
    <n v="259377"/>
  </r>
  <r>
    <d v="2016-03-01T00:00:00"/>
    <n v="290"/>
    <s v="Authorized For Payment"/>
    <s v="SkyWest Airlines"/>
    <d v="2016-04-14T00:00:00"/>
    <d v="2014-08-22T00:00:00"/>
    <x v="144"/>
    <x v="11"/>
    <d v="2016-04-14T00:00:00"/>
    <n v="159800"/>
    <n v="159800"/>
  </r>
  <r>
    <d v="2016-03-01T00:00:00"/>
    <n v="224"/>
    <s v="Authorized For Payment"/>
    <s v="SkyWest Airlines"/>
    <d v="2016-04-14T00:00:00"/>
    <d v="2015-11-05T00:00:00"/>
    <x v="145"/>
    <x v="1"/>
    <d v="2016-04-14T00:00:00"/>
    <n v="206225"/>
    <n v="206225"/>
  </r>
  <r>
    <d v="2016-03-01T00:00:00"/>
    <n v="225"/>
    <s v="Authorized For Payment"/>
    <s v="SkyWest Airlines"/>
    <d v="2016-04-14T00:00:00"/>
    <d v="2015-11-05T00:00:00"/>
    <x v="146"/>
    <x v="28"/>
    <d v="2016-04-14T00:00:00"/>
    <n v="185094"/>
    <n v="185094"/>
  </r>
  <r>
    <d v="2016-03-01T00:00:00"/>
    <n v="386"/>
    <s v="Authorized For Payment"/>
    <s v="SkyWest Airlines"/>
    <d v="2016-04-14T00:00:00"/>
    <d v="2015-12-14T00:00:00"/>
    <x v="147"/>
    <x v="1"/>
    <d v="2016-04-14T00:00:00"/>
    <n v="95880"/>
    <n v="95880"/>
  </r>
  <r>
    <d v="2016-03-01T00:00:00"/>
    <n v="293"/>
    <s v="Authorized For Payment"/>
    <s v="SkyWest Airlines"/>
    <d v="2016-04-14T00:00:00"/>
    <d v="2015-01-05T00:00:00"/>
    <x v="148"/>
    <x v="33"/>
    <d v="2016-04-14T00:00:00"/>
    <n v="172440"/>
    <n v="172440"/>
  </r>
  <r>
    <d v="2016-03-01T00:00:00"/>
    <n v="289"/>
    <s v="Authorized For Payment"/>
    <s v="SkyWest Airlines"/>
    <d v="2016-04-14T00:00:00"/>
    <d v="2015-01-05T00:00:00"/>
    <x v="131"/>
    <x v="31"/>
    <d v="2016-04-14T00:00:00"/>
    <n v="144902"/>
    <n v="144902"/>
  </r>
  <r>
    <d v="2016-03-01T00:00:00"/>
    <n v="344"/>
    <s v="Authorized For Payment"/>
    <s v="Express Jet (Atlantic Southeast)"/>
    <d v="2016-04-15T00:00:00"/>
    <d v="2014-07-12T00:00:00"/>
    <x v="150"/>
    <x v="17"/>
    <d v="2016-04-18T00:00:00"/>
    <n v="345384"/>
    <n v="345384"/>
  </r>
  <r>
    <d v="2016-03-01T00:00:00"/>
    <n v="113"/>
    <s v="Authorized For Payment"/>
    <s v="Express Jet (Atlantic Southeast)"/>
    <d v="2016-04-15T00:00:00"/>
    <d v="2014-07-12T00:00:00"/>
    <x v="151"/>
    <x v="17"/>
    <d v="2016-04-18T00:00:00"/>
    <n v="345384"/>
    <n v="345384"/>
  </r>
  <r>
    <d v="2016-03-01T00:00:00"/>
    <n v="312"/>
    <s v="Authorized For Payment"/>
    <s v="Erickson Helicopters, Inc. (Evergreen)"/>
    <d v="2016-04-22T00:00:00"/>
    <d v="2015-06-21T00:00:00"/>
    <x v="91"/>
    <x v="7"/>
    <d v="2016-04-25T00:00:00"/>
    <n v="11910"/>
    <n v="11910"/>
  </r>
  <r>
    <d v="2016-03-01T00:00:00"/>
    <n v="312"/>
    <s v="Authorized For Payment"/>
    <s v="Erickson Helicopters, Inc. (Evergreen)"/>
    <d v="2016-04-22T00:00:00"/>
    <d v="2015-06-21T00:00:00"/>
    <x v="91"/>
    <x v="7"/>
    <d v="2016-04-25T00:00:00"/>
    <n v="3966"/>
    <n v="3966"/>
  </r>
  <r>
    <d v="2016-03-01T00:00:00"/>
    <n v="350"/>
    <s v="Authorized For Payment"/>
    <s v="Victoria County Texas"/>
    <d v="2016-04-28T00:00:00"/>
    <d v="2014-09-18T00:00:00"/>
    <x v="153"/>
    <x v="34"/>
    <d v="2016-05-09T00:00:00"/>
    <n v="264017"/>
    <n v="264017"/>
  </r>
  <r>
    <d v="2016-03-01T00:00:00"/>
    <n v="169"/>
    <s v="Authorized For Payment"/>
    <s v="Hyannis Air Service, Inc. d/b/a Cape Air"/>
    <d v="2016-04-01T00:00:00"/>
    <d v="2014-10-04T00:00:00"/>
    <x v="88"/>
    <x v="24"/>
    <d v="2016-04-04T00:00:00"/>
    <n v="143598"/>
    <n v="143598"/>
  </r>
  <r>
    <d v="2016-03-01T00:00:00"/>
    <n v="128"/>
    <s v="Authorized For Payment"/>
    <s v="Great Lakes Aviation, Ltd."/>
    <d v="2016-04-01T00:00:00"/>
    <d v="2014-06-09T00:00:00"/>
    <x v="19"/>
    <x v="8"/>
    <d v="2016-04-04T00:00:00"/>
    <n v="138156"/>
    <n v="138156"/>
  </r>
  <r>
    <d v="2016-03-01T00:00:00"/>
    <n v="131"/>
    <s v="Authorized For Payment"/>
    <s v="Great Lakes Aviation, Ltd."/>
    <d v="2016-04-01T00:00:00"/>
    <d v="2014-06-09T00:00:00"/>
    <x v="20"/>
    <x v="8"/>
    <d v="2016-04-04T00:00:00"/>
    <n v="153633"/>
    <n v="153633"/>
  </r>
  <r>
    <d v="2016-03-01T00:00:00"/>
    <n v="133"/>
    <s v="Authorized For Payment"/>
    <s v="Great Lakes Aviation, Ltd."/>
    <d v="2016-04-01T00:00:00"/>
    <d v="2014-03-09T00:00:00"/>
    <x v="21"/>
    <x v="3"/>
    <d v="2016-04-04T00:00:00"/>
    <n v="163710"/>
    <n v="163710"/>
  </r>
  <r>
    <d v="2016-03-01T00:00:00"/>
    <n v="138"/>
    <s v="Authorized For Payment"/>
    <s v="Great Lakes Aviation, Ltd."/>
    <d v="2016-04-01T00:00:00"/>
    <d v="2014-07-10T00:00:00"/>
    <x v="22"/>
    <x v="9"/>
    <d v="2016-04-04T00:00:00"/>
    <n v="212160"/>
    <n v="212160"/>
  </r>
  <r>
    <d v="2016-03-01T00:00:00"/>
    <n v="139"/>
    <s v="Authorized For Payment"/>
    <s v="Great Lakes Aviation, Ltd."/>
    <d v="2016-04-01T00:00:00"/>
    <d v="2015-04-17T00:00:00"/>
    <x v="23"/>
    <x v="4"/>
    <d v="2016-04-04T00:00:00"/>
    <n v="142975"/>
    <n v="142975"/>
  </r>
  <r>
    <d v="2016-03-01T00:00:00"/>
    <n v="142"/>
    <s v="Authorized For Payment"/>
    <s v="Great Lakes Aviation, Ltd."/>
    <d v="2016-04-01T00:00:00"/>
    <d v="2014-03-09T00:00:00"/>
    <x v="24"/>
    <x v="3"/>
    <d v="2016-04-04T00:00:00"/>
    <n v="151534"/>
    <n v="151534"/>
  </r>
  <r>
    <d v="2016-03-01T00:00:00"/>
    <n v="147"/>
    <s v="Authorized For Payment"/>
    <s v="Great Lakes Aviation, Ltd."/>
    <d v="2016-04-01T00:00:00"/>
    <d v="2015-04-24T00:00:00"/>
    <x v="26"/>
    <x v="10"/>
    <d v="2016-04-04T00:00:00"/>
    <n v="154836"/>
    <n v="154836"/>
  </r>
  <r>
    <d v="2016-03-01T00:00:00"/>
    <n v="143"/>
    <s v="Authorized For Payment"/>
    <s v="Great Lakes Aviation, Ltd."/>
    <d v="2016-04-01T00:00:00"/>
    <d v="2014-04-20T00:00:00"/>
    <x v="72"/>
    <x v="4"/>
    <d v="2016-04-04T00:00:00"/>
    <n v="157982"/>
    <n v="157982"/>
  </r>
  <r>
    <d v="2016-03-01T00:00:00"/>
    <n v="146"/>
    <s v="Authorized For Payment"/>
    <s v="Great Lakes Aviation, Ltd."/>
    <d v="2016-04-01T00:00:00"/>
    <d v="2015-04-17T00:00:00"/>
    <x v="25"/>
    <x v="4"/>
    <d v="2016-04-04T00:00:00"/>
    <n v="147696"/>
    <n v="147696"/>
  </r>
  <r>
    <d v="2016-03-01T00:00:00"/>
    <n v="148"/>
    <s v="Authorized For Payment"/>
    <s v="Great Lakes Aviation, Ltd."/>
    <d v="2016-04-01T00:00:00"/>
    <d v="2015-04-24T00:00:00"/>
    <x v="27"/>
    <x v="10"/>
    <d v="2016-04-04T00:00:00"/>
    <n v="230338"/>
    <n v="230338"/>
  </r>
  <r>
    <d v="2016-03-01T00:00:00"/>
    <n v="150"/>
    <s v="Authorized For Payment"/>
    <s v="Great Lakes Aviation, Ltd."/>
    <d v="2016-04-01T00:00:00"/>
    <d v="2015-04-17T00:00:00"/>
    <x v="30"/>
    <x v="4"/>
    <d v="2016-04-04T00:00:00"/>
    <n v="120490"/>
    <n v="120490"/>
  </r>
  <r>
    <d v="2016-03-01T00:00:00"/>
    <n v="255"/>
    <s v="Authorized For Payment"/>
    <s v="Great Lakes Aviation, Ltd."/>
    <d v="2016-04-01T00:00:00"/>
    <d v="2014-04-17T00:00:00"/>
    <x v="169"/>
    <x v="31"/>
    <d v="2016-04-04T00:00:00"/>
    <n v="125118"/>
    <n v="125118"/>
  </r>
  <r>
    <d v="2016-02-01T00:00:00"/>
    <n v="239"/>
    <s v="Authorized For Payment"/>
    <s v="American Airlines (American Eagle)"/>
    <d v="2016-03-09T00:00:00"/>
    <d v="2014-03-14T00:00:00"/>
    <x v="0"/>
    <x v="0"/>
    <d v="2016-03-10T00:00:00"/>
    <n v="70686"/>
    <n v="70686"/>
  </r>
  <r>
    <d v="2016-02-01T00:00:00"/>
    <n v="104"/>
    <s v="Authorized For Payment"/>
    <s v="Alaska Airlines, Inc."/>
    <d v="2016-03-04T00:00:00"/>
    <d v="2015-06-22T00:00:00"/>
    <x v="7"/>
    <x v="7"/>
    <d v="2016-03-04T00:00:00"/>
    <n v="157200"/>
    <n v="157200"/>
  </r>
  <r>
    <d v="2016-02-01T00:00:00"/>
    <n v="105"/>
    <s v="Authorized For Payment"/>
    <s v="Alaska Airlines, Inc."/>
    <d v="2016-03-04T00:00:00"/>
    <d v="2015-02-05T00:00:00"/>
    <x v="8"/>
    <x v="7"/>
    <d v="2016-03-04T00:00:00"/>
    <n v="177944"/>
    <n v="177944"/>
  </r>
  <r>
    <d v="2016-02-01T00:00:00"/>
    <n v="281"/>
    <s v="Authorized For Payment"/>
    <s v="Alaska Airlines, Inc."/>
    <d v="2016-03-04T00:00:00"/>
    <d v="2015-02-05T00:00:00"/>
    <x v="9"/>
    <x v="7"/>
    <d v="2016-03-04T00:00:00"/>
    <n v="177944"/>
    <n v="177944"/>
  </r>
  <r>
    <d v="2016-02-01T00:00:00"/>
    <n v="279"/>
    <s v="Authorized For Payment"/>
    <s v="Alaska Airlines, Inc."/>
    <d v="2016-03-04T00:00:00"/>
    <d v="2015-02-05T00:00:00"/>
    <x v="11"/>
    <x v="7"/>
    <d v="2016-03-04T00:00:00"/>
    <n v="131892"/>
    <n v="131892"/>
  </r>
  <r>
    <d v="2016-02-01T00:00:00"/>
    <n v="280"/>
    <s v="Authorized For Payment"/>
    <s v="Alaska Airlines, Inc."/>
    <d v="2016-03-04T00:00:00"/>
    <d v="2015-02-05T00:00:00"/>
    <x v="12"/>
    <x v="7"/>
    <d v="2016-03-04T00:00:00"/>
    <n v="131892"/>
    <n v="131892"/>
  </r>
  <r>
    <d v="2016-02-01T00:00:00"/>
    <n v="363"/>
    <s v="Authorized For Payment"/>
    <s v="Reeve Air Alaska, LLC"/>
    <d v="2016-03-04T00:00:00"/>
    <d v="2015-01-23T00:00:00"/>
    <x v="158"/>
    <x v="7"/>
    <d v="2016-03-07T00:00:00"/>
    <n v="19332"/>
    <n v="19332"/>
  </r>
  <r>
    <d v="2016-02-01T00:00:00"/>
    <n v="263"/>
    <s v="Authorized For Payment"/>
    <s v="Silver Airways (Gulfstream)"/>
    <d v="2016-03-01T00:00:00"/>
    <d v="2014-07-11T00:00:00"/>
    <x v="73"/>
    <x v="6"/>
    <d v="2016-03-01T00:00:00"/>
    <n v="177520"/>
    <n v="177520"/>
  </r>
  <r>
    <d v="2016-02-01T00:00:00"/>
    <n v="156"/>
    <s v="Authorized For Payment"/>
    <s v="Silver Airways (Gulfstream)"/>
    <d v="2016-03-01T00:00:00"/>
    <d v="2014-07-11T00:00:00"/>
    <x v="74"/>
    <x v="20"/>
    <d v="2016-03-01T00:00:00"/>
    <n v="179322"/>
    <n v="179322"/>
  </r>
  <r>
    <d v="2016-02-01T00:00:00"/>
    <n v="261"/>
    <s v="Authorized For Payment"/>
    <s v="Silver Airways (Gulfstream)"/>
    <d v="2016-03-01T00:00:00"/>
    <d v="2014-07-11T00:00:00"/>
    <x v="75"/>
    <x v="20"/>
    <d v="2016-03-01T00:00:00"/>
    <n v="189996"/>
    <n v="189996"/>
  </r>
  <r>
    <d v="2016-02-01T00:00:00"/>
    <n v="287"/>
    <s v="Authorized For Payment"/>
    <s v="Silver Airways (Gulfstream)"/>
    <d v="2016-03-01T00:00:00"/>
    <d v="2014-07-11T00:00:00"/>
    <x v="76"/>
    <x v="6"/>
    <d v="2016-03-01T00:00:00"/>
    <n v="273200"/>
    <n v="273200"/>
  </r>
  <r>
    <d v="2016-02-01T00:00:00"/>
    <n v="288"/>
    <s v="Authorized For Payment"/>
    <s v="Silver Airways (Gulfstream)"/>
    <d v="2016-03-01T00:00:00"/>
    <d v="2014-07-11T00:00:00"/>
    <x v="77"/>
    <x v="6"/>
    <d v="2016-03-01T00:00:00"/>
    <n v="190180"/>
    <n v="190180"/>
  </r>
  <r>
    <d v="2016-02-01T00:00:00"/>
    <n v="165"/>
    <s v="Authorized For Payment"/>
    <s v="Silver Airways (Gulfstream)"/>
    <d v="2016-03-01T00:00:00"/>
    <d v="2014-07-11T00:00:00"/>
    <x v="78"/>
    <x v="6"/>
    <d v="2016-03-01T00:00:00"/>
    <n v="255892"/>
    <n v="255892"/>
  </r>
  <r>
    <d v="2016-02-01T00:00:00"/>
    <n v="267"/>
    <s v="Authorized For Payment"/>
    <s v="Silver Airways (Gulfstream)"/>
    <d v="2016-03-01T00:00:00"/>
    <d v="2014-07-11T00:00:00"/>
    <x v="79"/>
    <x v="21"/>
    <d v="2016-03-01T00:00:00"/>
    <n v="150006"/>
    <n v="150006"/>
  </r>
  <r>
    <d v="2016-02-01T00:00:00"/>
    <n v="183"/>
    <s v="Authorized For Payment"/>
    <s v="Hyannis Air Service, Inc. d/b/a Cape Air"/>
    <d v="2016-03-04T00:00:00"/>
    <d v="2014-02-19T00:00:00"/>
    <x v="80"/>
    <x v="2"/>
    <d v="2016-03-07T00:00:00"/>
    <n v="143590"/>
    <n v="143590"/>
  </r>
  <r>
    <d v="2016-02-01T00:00:00"/>
    <n v="182"/>
    <s v="Authorized For Payment"/>
    <s v="Hyannis Air Service, Inc. d/b/a Cape Air"/>
    <d v="2016-03-04T00:00:00"/>
    <d v="2013-08-03T00:00:00"/>
    <x v="81"/>
    <x v="22"/>
    <d v="2016-03-07T00:00:00"/>
    <n v="108819"/>
    <n v="108819"/>
  </r>
  <r>
    <d v="2016-02-01T00:00:00"/>
    <n v="270"/>
    <s v="Authorized For Payment"/>
    <s v="Southern Airways Express, LLC (Sun Air)"/>
    <d v="2016-03-01T00:00:00"/>
    <d v="2016-03-14T00:00:00"/>
    <x v="114"/>
    <x v="27"/>
    <d v="2016-03-01T00:00:00"/>
    <n v="143080"/>
    <n v="143080"/>
  </r>
  <r>
    <d v="2016-02-01T00:00:00"/>
    <n v="175"/>
    <s v="Authorized For Payment"/>
    <s v="Hyannis Air Service, Inc. d/b/a Cape Air"/>
    <d v="2016-03-04T00:00:00"/>
    <d v="2014-11-06T00:00:00"/>
    <x v="83"/>
    <x v="23"/>
    <d v="2016-03-04T00:00:00"/>
    <n v="140209"/>
    <n v="140209"/>
  </r>
  <r>
    <d v="2016-02-01T00:00:00"/>
    <n v="346"/>
    <s v="Authorized For Payment"/>
    <s v="Southern Airways Express, LLC (Sun Air)"/>
    <d v="2016-03-01T00:00:00"/>
    <d v="2014-07-11T00:00:00"/>
    <x v="115"/>
    <x v="2"/>
    <d v="2016-03-01T00:00:00"/>
    <n v="162572"/>
    <n v="162572"/>
  </r>
  <r>
    <d v="2016-02-01T00:00:00"/>
    <n v="285"/>
    <s v="Authorized For Payment"/>
    <s v="Island Air (Redemption Inc.)"/>
    <d v="2016-03-01T00:00:00"/>
    <d v="2015-07-02T00:00:00"/>
    <x v="18"/>
    <x v="7"/>
    <d v="2016-03-01T00:00:00"/>
    <n v="752"/>
    <n v="752"/>
  </r>
  <r>
    <d v="2016-02-01T00:00:00"/>
    <n v="175"/>
    <s v="Authorized For Payment"/>
    <s v="Hyannis Air Service, Inc. d/b/a Cape Air"/>
    <d v="2016-03-04T00:00:00"/>
    <d v="2014-11-06T00:00:00"/>
    <x v="83"/>
    <x v="23"/>
    <d v="2016-03-07T00:00:00"/>
    <n v="106145"/>
    <n v="106145"/>
  </r>
  <r>
    <d v="2016-02-01T00:00:00"/>
    <n v="300"/>
    <s v="Authorized For Payment"/>
    <s v="Island Air (Redemption Inc.)"/>
    <d v="2016-03-01T00:00:00"/>
    <d v="2015-07-02T00:00:00"/>
    <x v="94"/>
    <x v="7"/>
    <d v="2016-03-01T00:00:00"/>
    <n v="752"/>
    <n v="752"/>
  </r>
  <r>
    <d v="2016-02-01T00:00:00"/>
    <n v="271"/>
    <s v="Authorized For Payment"/>
    <s v="Southern Airways Express, LLC (Sun Air)"/>
    <d v="2016-03-01T00:00:00"/>
    <d v="2016-03-14T00:00:00"/>
    <x v="116"/>
    <x v="20"/>
    <d v="2016-03-01T00:00:00"/>
    <n v="201474"/>
    <n v="201474"/>
  </r>
  <r>
    <d v="2016-02-01T00:00:00"/>
    <n v="301"/>
    <s v="Authorized For Payment"/>
    <s v="Island Air (Redemption Inc.)"/>
    <d v="2016-03-01T00:00:00"/>
    <d v="2015-07-02T00:00:00"/>
    <x v="95"/>
    <x v="7"/>
    <d v="2016-03-01T00:00:00"/>
    <n v="752"/>
    <n v="752"/>
  </r>
  <r>
    <d v="2016-02-01T00:00:00"/>
    <n v="304"/>
    <s v="Authorized For Payment"/>
    <s v="Island Air (Redemption Inc.)"/>
    <d v="2016-03-01T00:00:00"/>
    <d v="2015-07-02T00:00:00"/>
    <x v="99"/>
    <x v="7"/>
    <d v="2016-03-01T00:00:00"/>
    <n v="752"/>
    <n v="752"/>
  </r>
  <r>
    <d v="2016-02-01T00:00:00"/>
    <n v="305"/>
    <s v="Authorized For Payment"/>
    <s v="Island Air (Redemption Inc.)"/>
    <d v="2016-03-01T00:00:00"/>
    <d v="2015-07-02T00:00:00"/>
    <x v="100"/>
    <x v="7"/>
    <d v="2016-03-01T00:00:00"/>
    <n v="752"/>
    <n v="752"/>
  </r>
  <r>
    <d v="2016-02-01T00:00:00"/>
    <n v="307"/>
    <s v="Authorized For Payment"/>
    <s v="Island Air (Redemption Inc.)"/>
    <d v="2016-03-01T00:00:00"/>
    <d v="2015-07-02T00:00:00"/>
    <x v="101"/>
    <x v="7"/>
    <d v="2016-03-01T00:00:00"/>
    <n v="752"/>
    <n v="752"/>
  </r>
  <r>
    <d v="2016-02-01T00:00:00"/>
    <n v="309"/>
    <s v="Authorized For Payment"/>
    <s v="Island Air (Redemption Inc.)"/>
    <d v="2016-03-01T00:00:00"/>
    <d v="2015-07-02T00:00:00"/>
    <x v="102"/>
    <x v="7"/>
    <d v="2016-03-01T00:00:00"/>
    <n v="752"/>
    <n v="752"/>
  </r>
  <r>
    <d v="2016-02-01T00:00:00"/>
    <n v="310"/>
    <s v="Authorized For Payment"/>
    <s v="Island Air (Redemption Inc.)"/>
    <d v="2016-03-01T00:00:00"/>
    <d v="2015-07-02T00:00:00"/>
    <x v="103"/>
    <x v="7"/>
    <d v="2016-03-01T00:00:00"/>
    <n v="752"/>
    <n v="752"/>
  </r>
  <r>
    <d v="2016-02-01T00:00:00"/>
    <n v="311"/>
    <s v="Authorized For Payment"/>
    <s v="Island Air (Redemption Inc.)"/>
    <d v="2016-03-01T00:00:00"/>
    <d v="2015-07-02T00:00:00"/>
    <x v="104"/>
    <x v="7"/>
    <d v="2016-03-01T00:00:00"/>
    <n v="752"/>
    <n v="752"/>
  </r>
  <r>
    <d v="2016-02-01T00:00:00"/>
    <n v="181"/>
    <s v="Authorized For Payment"/>
    <s v="Hyannis Air Service, Inc. d/b/a Cape Air"/>
    <d v="2016-03-04T00:00:00"/>
    <d v="2014-10-04T00:00:00"/>
    <x v="85"/>
    <x v="24"/>
    <d v="2016-03-07T00:00:00"/>
    <n v="122912"/>
    <n v="122912"/>
  </r>
  <r>
    <d v="2016-02-01T00:00:00"/>
    <n v="308"/>
    <s v="Authorized For Payment"/>
    <s v="Ellis Air Taxi d/b/a Copper Valley Air Service"/>
    <d v="2016-03-01T00:00:00"/>
    <d v="2015-01-23T00:00:00"/>
    <x v="117"/>
    <x v="7"/>
    <d v="2016-03-01T00:00:00"/>
    <n v="11106"/>
    <n v="11106"/>
  </r>
  <r>
    <d v="2016-02-01T00:00:00"/>
    <n v="124"/>
    <s v="Authorized For Payment"/>
    <s v="Ellis Air Taxi d/b/a Copper Valley Air Service"/>
    <d v="2016-03-01T00:00:00"/>
    <d v="2015-01-23T00:00:00"/>
    <x v="118"/>
    <x v="7"/>
    <d v="2016-03-01T00:00:00"/>
    <n v="11106"/>
    <n v="11106"/>
  </r>
  <r>
    <d v="2016-02-01T00:00:00"/>
    <n v="318"/>
    <s v="Authorized For Payment"/>
    <s v="Grant Aviation, Inc."/>
    <d v="2016-03-01T00:00:00"/>
    <d v="2014-09-16T00:00:00"/>
    <x v="32"/>
    <x v="7"/>
    <d v="2016-03-01T00:00:00"/>
    <n v="63936"/>
    <n v="63936"/>
  </r>
  <r>
    <d v="2016-02-01T00:00:00"/>
    <n v="258"/>
    <s v="Authorized For Payment"/>
    <s v="Peninsula Airways d/b/a PenAir"/>
    <d v="2016-03-01T00:00:00"/>
    <d v="2014-06-04T00:00:00"/>
    <x v="105"/>
    <x v="2"/>
    <d v="2016-03-01T00:00:00"/>
    <n v="224100"/>
    <n v="224100"/>
  </r>
  <r>
    <d v="2016-02-01T00:00:00"/>
    <n v="366"/>
    <s v="Authorized For Payment"/>
    <s v="Grant Aviation, Inc."/>
    <d v="2016-03-01T00:00:00"/>
    <d v="2015-03-13T00:00:00"/>
    <x v="33"/>
    <x v="7"/>
    <d v="2016-03-01T00:00:00"/>
    <n v="9880"/>
    <n v="9880"/>
  </r>
  <r>
    <d v="2016-02-01T00:00:00"/>
    <n v="264"/>
    <s v="Authorized For Payment"/>
    <s v="Grant Aviation, Inc."/>
    <d v="2016-03-01T00:00:00"/>
    <d v="2014-08-13T00:00:00"/>
    <x v="34"/>
    <x v="7"/>
    <d v="2016-03-01T00:00:00"/>
    <n v="85982"/>
    <n v="85982"/>
  </r>
  <r>
    <d v="2016-02-01T00:00:00"/>
    <n v="373"/>
    <s v="Authorized For Payment"/>
    <s v="Grant Aviation, Inc."/>
    <d v="2016-03-01T00:00:00"/>
    <d v="2015-09-03T00:00:00"/>
    <x v="37"/>
    <x v="7"/>
    <d v="2016-03-01T00:00:00"/>
    <n v="8892"/>
    <n v="8892"/>
  </r>
  <r>
    <d v="2016-02-01T00:00:00"/>
    <n v="380"/>
    <s v="Authorized For Payment"/>
    <s v="Grant Aviation, Inc."/>
    <d v="2016-03-01T00:00:00"/>
    <d v="2015-12-02T00:00:00"/>
    <x v="39"/>
    <x v="7"/>
    <d v="2016-03-01T00:00:00"/>
    <n v="17680"/>
    <n v="17680"/>
  </r>
  <r>
    <d v="2016-02-01T00:00:00"/>
    <n v="372"/>
    <s v="Authorized For Payment"/>
    <s v="Grant Aviation, Inc."/>
    <d v="2016-03-01T00:00:00"/>
    <d v="2015-09-03T00:00:00"/>
    <x v="40"/>
    <x v="7"/>
    <d v="2016-03-01T00:00:00"/>
    <n v="17316"/>
    <n v="17316"/>
  </r>
  <r>
    <d v="2016-02-01T00:00:00"/>
    <n v="381"/>
    <s v="Authorized For Payment"/>
    <s v="Grant Aviation, Inc."/>
    <d v="2016-03-01T00:00:00"/>
    <d v="2015-12-02T00:00:00"/>
    <x v="41"/>
    <x v="7"/>
    <d v="2016-03-01T00:00:00"/>
    <n v="16562"/>
    <n v="16562"/>
  </r>
  <r>
    <d v="2016-02-01T00:00:00"/>
    <n v="382"/>
    <s v="Authorized For Payment"/>
    <s v="Grant Aviation, Inc."/>
    <d v="2016-03-01T00:00:00"/>
    <d v="2015-12-02T00:00:00"/>
    <x v="42"/>
    <x v="7"/>
    <d v="2016-03-01T00:00:00"/>
    <n v="50900"/>
    <n v="50900"/>
  </r>
  <r>
    <d v="2016-02-01T00:00:00"/>
    <n v="265"/>
    <s v="Authorized For Payment"/>
    <s v="Grant Aviation, Inc."/>
    <d v="2016-03-01T00:00:00"/>
    <d v="2014-08-13T00:00:00"/>
    <x v="47"/>
    <x v="7"/>
    <d v="2016-03-01T00:00:00"/>
    <n v="27738"/>
    <n v="27738"/>
  </r>
  <r>
    <d v="2016-02-01T00:00:00"/>
    <n v="376"/>
    <s v="Authorized For Payment"/>
    <s v="Grant Aviation, Inc."/>
    <d v="2016-03-01T00:00:00"/>
    <d v="2015-10-20T00:00:00"/>
    <x v="48"/>
    <x v="7"/>
    <d v="2016-03-01T00:00:00"/>
    <n v="49504"/>
    <n v="49504"/>
  </r>
  <r>
    <d v="2016-02-01T00:00:00"/>
    <n v="259"/>
    <s v="Authorized For Payment"/>
    <s v="Peninsula Airways d/b/a PenAir"/>
    <d v="2016-03-01T00:00:00"/>
    <d v="2014-06-04T00:00:00"/>
    <x v="106"/>
    <x v="24"/>
    <d v="2016-03-02T00:00:00"/>
    <n v="366093"/>
    <n v="366093"/>
  </r>
  <r>
    <d v="2016-02-01T00:00:00"/>
    <n v="374"/>
    <s v="Authorized For Payment"/>
    <s v="Grant Aviation, Inc."/>
    <d v="2016-03-01T00:00:00"/>
    <d v="2015-09-03T00:00:00"/>
    <x v="51"/>
    <x v="7"/>
    <d v="2016-03-01T00:00:00"/>
    <n v="11128"/>
    <n v="11128"/>
  </r>
  <r>
    <d v="2016-02-01T00:00:00"/>
    <n v="377"/>
    <s v="Authorized For Payment"/>
    <s v="Grant Aviation, Inc."/>
    <d v="2016-03-01T00:00:00"/>
    <d v="2015-10-20T00:00:00"/>
    <x v="52"/>
    <x v="7"/>
    <d v="2016-03-01T00:00:00"/>
    <n v="16464"/>
    <n v="16464"/>
  </r>
  <r>
    <d v="2016-02-01T00:00:00"/>
    <n v="383"/>
    <s v="Authorized For Payment"/>
    <s v="Grant Aviation, Inc."/>
    <d v="2016-03-01T00:00:00"/>
    <d v="2015-12-02T00:00:00"/>
    <x v="49"/>
    <x v="7"/>
    <d v="2016-03-01T00:00:00"/>
    <n v="16830"/>
    <n v="16830"/>
  </r>
  <r>
    <d v="2016-02-01T00:00:00"/>
    <n v="384"/>
    <s v="Authorized For Payment"/>
    <s v="Grant Aviation, Inc."/>
    <d v="2016-03-01T00:00:00"/>
    <d v="2015-12-02T00:00:00"/>
    <x v="53"/>
    <x v="7"/>
    <d v="2016-03-01T00:00:00"/>
    <n v="14850"/>
    <n v="14850"/>
  </r>
  <r>
    <d v="2016-02-01T00:00:00"/>
    <n v="212"/>
    <s v="Authorized For Payment"/>
    <s v="SeaPort Airlines, Inc."/>
    <d v="2016-03-07T00:00:00"/>
    <d v="2013-08-13T00:00:00"/>
    <x v="84"/>
    <x v="13"/>
    <d v="2016-03-09T00:00:00"/>
    <n v="156016"/>
    <n v="130554"/>
  </r>
  <r>
    <d v="2016-02-01T00:00:00"/>
    <n v="214"/>
    <s v="Authorized For Payment"/>
    <s v="SeaPort Airlines, Inc."/>
    <d v="2016-03-07T00:00:00"/>
    <d v="2013-08-13T00:00:00"/>
    <x v="82"/>
    <x v="13"/>
    <d v="2016-03-09T00:00:00"/>
    <n v="133608"/>
    <n v="108996"/>
  </r>
  <r>
    <d v="2016-02-01T00:00:00"/>
    <n v="250"/>
    <s v="Authorized For Payment"/>
    <s v="Hyannis Air Service, Inc. d/b/a Cape Air"/>
    <d v="2016-03-04T00:00:00"/>
    <d v="2012-03-02T00:00:00"/>
    <x v="170"/>
    <x v="24"/>
    <d v="2016-03-04T00:00:00"/>
    <n v="185563"/>
    <n v="185563"/>
  </r>
  <r>
    <d v="2016-02-01T00:00:00"/>
    <n v="371"/>
    <s v="Authorized For Payment"/>
    <s v="Peninsula Airways d/b/a PenAir"/>
    <d v="2016-03-01T00:00:00"/>
    <d v="2015-03-14T00:00:00"/>
    <x v="107"/>
    <x v="16"/>
    <d v="2016-03-02T00:00:00"/>
    <n v="285012"/>
    <n v="285012"/>
  </r>
  <r>
    <d v="2016-02-01T00:00:00"/>
    <n v="213"/>
    <s v="Authorized For Payment"/>
    <s v="SeaPort Airlines, Inc."/>
    <d v="2016-03-07T00:00:00"/>
    <d v="2013-08-13T00:00:00"/>
    <x v="86"/>
    <x v="13"/>
    <d v="2016-03-09T00:00:00"/>
    <n v="169120"/>
    <n v="141336"/>
  </r>
  <r>
    <d v="2016-02-01T00:00:00"/>
    <n v="216"/>
    <s v="Authorized For Payment"/>
    <s v="SeaPort Airlines, Inc."/>
    <d v="2016-03-07T00:00:00"/>
    <d v="2013-01-06T00:00:00"/>
    <x v="87"/>
    <x v="25"/>
    <d v="2016-03-09T00:00:00"/>
    <n v="140934"/>
    <n v="116313"/>
  </r>
  <r>
    <d v="2016-02-01T00:00:00"/>
    <n v="179"/>
    <s v="Authorized For Payment"/>
    <s v="Hyannis Air Service, Inc. d/b/a Cape Air"/>
    <d v="2016-03-04T00:00:00"/>
    <d v="2015-01-01T00:00:00"/>
    <x v="127"/>
    <x v="2"/>
    <d v="2016-03-07T00:00:00"/>
    <n v="188430"/>
    <n v="188430"/>
  </r>
  <r>
    <d v="2016-02-01T00:00:00"/>
    <n v="235"/>
    <s v="Authorized For Payment"/>
    <s v="Hyannis Air Service, Inc. d/b/a Cape Air"/>
    <d v="2016-03-07T00:00:00"/>
    <d v="2015-10-18T00:00:00"/>
    <x v="120"/>
    <x v="28"/>
    <d v="2016-03-08T00:00:00"/>
    <n v="158068"/>
    <n v="158068"/>
  </r>
  <r>
    <d v="2016-02-01T00:00:00"/>
    <n v="178"/>
    <s v="Authorized For Payment"/>
    <s v="Hyannis Air Service, Inc. d/b/a Cape Air"/>
    <d v="2016-03-04T00:00:00"/>
    <d v="2011-03-28T00:00:00"/>
    <x v="126"/>
    <x v="30"/>
    <d v="2016-03-07T00:00:00"/>
    <n v="97290"/>
    <n v="97290"/>
  </r>
  <r>
    <d v="2016-02-01T00:00:00"/>
    <n v="330"/>
    <s v="Authorized For Payment"/>
    <s v="Hyannis Air Service, Inc. d/b/a Cape Air"/>
    <d v="2016-03-04T00:00:00"/>
    <d v="2015-09-20T00:00:00"/>
    <x v="121"/>
    <x v="29"/>
    <d v="2016-03-07T00:00:00"/>
    <n v="313785"/>
    <n v="313785"/>
  </r>
  <r>
    <d v="2016-02-01T00:00:00"/>
    <n v="328"/>
    <s v="Authorized For Payment"/>
    <s v="Hyannis Air Service, Inc. d/b/a Cape Air"/>
    <d v="2016-03-04T00:00:00"/>
    <d v="2015-09-20T00:00:00"/>
    <x v="122"/>
    <x v="29"/>
    <d v="2016-03-07T00:00:00"/>
    <n v="143824"/>
    <n v="143824"/>
  </r>
  <r>
    <d v="2016-02-01T00:00:00"/>
    <n v="227"/>
    <s v="Authorized For Payment"/>
    <s v="Taquan Air (Venture Air)"/>
    <d v="2016-03-02T00:00:00"/>
    <d v="2015-10-17T00:00:00"/>
    <x v="167"/>
    <x v="7"/>
    <d v="2016-03-03T00:00:00"/>
    <n v="12090"/>
    <n v="12090"/>
  </r>
  <r>
    <d v="2016-02-01T00:00:00"/>
    <n v="327"/>
    <s v="Authorized For Payment"/>
    <s v="Hyannis Air Service, Inc. d/b/a Cape Air"/>
    <d v="2016-03-04T00:00:00"/>
    <d v="2015-09-20T00:00:00"/>
    <x v="123"/>
    <x v="29"/>
    <d v="2016-03-07T00:00:00"/>
    <n v="168475"/>
    <n v="168475"/>
  </r>
  <r>
    <d v="2016-02-01T00:00:00"/>
    <n v="329"/>
    <s v="Authorized For Payment"/>
    <s v="Hyannis Air Service, Inc. d/b/a Cape Air"/>
    <d v="2016-03-04T00:00:00"/>
    <d v="2015-09-20T00:00:00"/>
    <x v="124"/>
    <x v="29"/>
    <d v="2016-03-07T00:00:00"/>
    <n v="165424"/>
    <n v="165424"/>
  </r>
  <r>
    <d v="2016-02-01T00:00:00"/>
    <n v="236"/>
    <s v="Authorized For Payment"/>
    <s v="Schuman Aviation Company Ltd. d/b/a Makani Kai Air Charters"/>
    <d v="2016-03-02T00:00:00"/>
    <d v="2014-06-12T00:00:00"/>
    <x v="110"/>
    <x v="26"/>
    <d v="2016-03-03T00:00:00"/>
    <n v="59250"/>
    <n v="59250"/>
  </r>
  <r>
    <d v="2016-02-01T00:00:00"/>
    <n v="352"/>
    <s v="Authorized For Payment"/>
    <s v="Alaska Seaplanes"/>
    <d v="2016-03-03T00:00:00"/>
    <d v="2014-10-12T00:00:00"/>
    <x v="160"/>
    <x v="7"/>
    <d v="2016-03-04T00:00:00"/>
    <n v="1272"/>
    <n v="1272"/>
  </r>
  <r>
    <d v="2016-02-01T00:00:00"/>
    <n v="331"/>
    <s v="Authorized For Payment"/>
    <s v="Hyannis Air Service, Inc. d/b/a Cape Air"/>
    <d v="2016-03-04T00:00:00"/>
    <d v="2015-09-20T00:00:00"/>
    <x v="125"/>
    <x v="29"/>
    <d v="2016-03-07T00:00:00"/>
    <n v="163170"/>
    <n v="163170"/>
  </r>
  <r>
    <d v="2016-02-01T00:00:00"/>
    <n v="171"/>
    <s v="Authorized For Payment"/>
    <s v="Hyannis Air Service, Inc. d/b/a Cape Air"/>
    <d v="2016-03-04T00:00:00"/>
    <d v="2015-01-12T00:00:00"/>
    <x v="119"/>
    <x v="5"/>
    <d v="2016-03-04T00:00:00"/>
    <n v="139432"/>
    <n v="139432"/>
  </r>
  <r>
    <d v="2016-02-01T00:00:00"/>
    <n v="171"/>
    <s v="Authorized For Payment"/>
    <s v="Hyannis Air Service, Inc. d/b/a Cape Air"/>
    <d v="2016-03-04T00:00:00"/>
    <d v="2015-01-12T00:00:00"/>
    <x v="119"/>
    <x v="5"/>
    <d v="2016-03-04T00:00:00"/>
    <n v="76136"/>
    <n v="76136"/>
  </r>
  <r>
    <d v="2016-02-01T00:00:00"/>
    <n v="177"/>
    <s v="Authorized For Payment"/>
    <s v="Hyannis Air Service, Inc. d/b/a Cape Air"/>
    <d v="2016-03-04T00:00:00"/>
    <d v="2015-01-02T00:00:00"/>
    <x v="89"/>
    <x v="2"/>
    <d v="2016-03-07T00:00:00"/>
    <n v="208654"/>
    <n v="208654"/>
  </r>
  <r>
    <d v="2016-02-01T00:00:00"/>
    <n v="234"/>
    <s v="Authorized For Payment"/>
    <s v="Wright Air Service"/>
    <d v="2016-03-03T00:00:00"/>
    <d v="2014-11-03T00:00:00"/>
    <x v="109"/>
    <x v="7"/>
    <d v="2016-03-04T00:00:00"/>
    <n v="8856"/>
    <n v="8856"/>
  </r>
  <r>
    <d v="2016-02-01T00:00:00"/>
    <n v="358"/>
    <s v="Authorized For Payment"/>
    <s v="Raleigh County, West Virginia"/>
    <d v="2016-03-04T00:00:00"/>
    <d v="2014-10-24T00:00:00"/>
    <x v="6"/>
    <x v="6"/>
    <d v="2016-03-04T00:00:00"/>
    <n v="211680"/>
    <n v="211680"/>
  </r>
  <r>
    <d v="2016-02-01T00:00:00"/>
    <n v="128"/>
    <s v="Authorized For Payment"/>
    <s v="Great Lakes Aviation, Ltd."/>
    <d v="2016-03-01T00:00:00"/>
    <d v="2014-06-09T00:00:00"/>
    <x v="19"/>
    <x v="8"/>
    <d v="2016-03-01T00:00:00"/>
    <n v="127437"/>
    <n v="127437"/>
  </r>
  <r>
    <d v="2016-02-01T00:00:00"/>
    <n v="131"/>
    <s v="Authorized For Payment"/>
    <s v="Great Lakes Aviation, Ltd."/>
    <d v="2016-03-01T00:00:00"/>
    <d v="2014-06-09T00:00:00"/>
    <x v="20"/>
    <x v="8"/>
    <d v="2016-03-01T00:00:00"/>
    <n v="115996"/>
    <n v="115996"/>
  </r>
  <r>
    <d v="2016-02-01T00:00:00"/>
    <n v="133"/>
    <s v="Authorized For Payment"/>
    <s v="Great Lakes Aviation, Ltd."/>
    <d v="2016-03-01T00:00:00"/>
    <d v="2014-03-09T00:00:00"/>
    <x v="21"/>
    <x v="3"/>
    <d v="2016-03-01T00:00:00"/>
    <n v="123906"/>
    <n v="123906"/>
  </r>
  <r>
    <d v="2016-02-01T00:00:00"/>
    <n v="138"/>
    <s v="Authorized For Payment"/>
    <s v="Great Lakes Aviation, Ltd."/>
    <d v="2016-03-01T00:00:00"/>
    <d v="2014-07-10T00:00:00"/>
    <x v="22"/>
    <x v="9"/>
    <d v="2016-03-01T00:00:00"/>
    <n v="208000"/>
    <n v="208000"/>
  </r>
  <r>
    <d v="2016-02-01T00:00:00"/>
    <n v="139"/>
    <s v="Authorized For Payment"/>
    <s v="Great Lakes Aviation, Ltd."/>
    <d v="2016-03-01T00:00:00"/>
    <d v="2015-04-17T00:00:00"/>
    <x v="23"/>
    <x v="4"/>
    <d v="2016-03-01T00:00:00"/>
    <n v="117648"/>
    <n v="117648"/>
  </r>
  <r>
    <d v="2016-02-01T00:00:00"/>
    <n v="146"/>
    <s v="Authorized For Payment"/>
    <s v="Great Lakes Aviation, Ltd."/>
    <d v="2016-03-01T00:00:00"/>
    <d v="2015-04-17T00:00:00"/>
    <x v="25"/>
    <x v="4"/>
    <d v="2016-03-01T00:00:00"/>
    <n v="110976"/>
    <n v="110976"/>
  </r>
  <r>
    <d v="2016-02-01T00:00:00"/>
    <n v="142"/>
    <s v="Authorized For Payment"/>
    <s v="Great Lakes Aviation, Ltd."/>
    <d v="2016-03-01T00:00:00"/>
    <d v="2014-03-09T00:00:00"/>
    <x v="24"/>
    <x v="3"/>
    <d v="2016-03-01T00:00:00"/>
    <n v="141718"/>
    <n v="141718"/>
  </r>
  <r>
    <d v="2016-02-01T00:00:00"/>
    <n v="143"/>
    <s v="Authorized For Payment"/>
    <s v="Great Lakes Aviation, Ltd."/>
    <d v="2016-03-01T00:00:00"/>
    <d v="2014-04-20T00:00:00"/>
    <x v="72"/>
    <x v="4"/>
    <d v="2016-03-01T00:00:00"/>
    <n v="135938"/>
    <n v="135938"/>
  </r>
  <r>
    <d v="2016-02-01T00:00:00"/>
    <n v="147"/>
    <s v="Authorized For Payment"/>
    <s v="Great Lakes Aviation, Ltd."/>
    <d v="2016-03-01T00:00:00"/>
    <d v="2015-04-24T00:00:00"/>
    <x v="26"/>
    <x v="10"/>
    <d v="2016-03-01T00:00:00"/>
    <n v="110262"/>
    <n v="110262"/>
  </r>
  <r>
    <d v="2016-02-01T00:00:00"/>
    <n v="148"/>
    <s v="Authorized For Payment"/>
    <s v="Great Lakes Aviation, Ltd."/>
    <d v="2016-03-01T00:00:00"/>
    <d v="2015-04-24T00:00:00"/>
    <x v="27"/>
    <x v="10"/>
    <d v="2016-03-01T00:00:00"/>
    <n v="217300"/>
    <n v="217300"/>
  </r>
  <r>
    <d v="2016-02-01T00:00:00"/>
    <n v="149"/>
    <s v="Authorized For Payment"/>
    <s v="Great Lakes Aviation, Ltd."/>
    <d v="2016-03-01T00:00:00"/>
    <d v="2015-06-11T00:00:00"/>
    <x v="28"/>
    <x v="8"/>
    <d v="2016-03-01T00:00:00"/>
    <n v="49680"/>
    <n v="49680"/>
  </r>
  <r>
    <d v="2016-02-01T00:00:00"/>
    <n v="150"/>
    <s v="Authorized For Payment"/>
    <s v="Great Lakes Aviation, Ltd."/>
    <d v="2016-03-01T00:00:00"/>
    <d v="2015-04-17T00:00:00"/>
    <x v="30"/>
    <x v="4"/>
    <d v="2016-03-01T00:00:00"/>
    <n v="127705"/>
    <n v="127705"/>
  </r>
  <r>
    <d v="2016-02-01T00:00:00"/>
    <n v="255"/>
    <s v="Authorized For Payment"/>
    <s v="Great Lakes Aviation, Ltd."/>
    <d v="2016-03-01T00:00:00"/>
    <d v="2014-04-17T00:00:00"/>
    <x v="169"/>
    <x v="31"/>
    <d v="2016-03-01T00:00:00"/>
    <n v="158880"/>
    <n v="158880"/>
  </r>
  <r>
    <d v="2016-02-01T00:00:00"/>
    <n v="154"/>
    <s v="Authorized For Payment"/>
    <s v="Great Lakes Aviation, Ltd."/>
    <d v="2016-03-01T00:00:00"/>
    <d v="2014-08-22T00:00:00"/>
    <x v="31"/>
    <x v="11"/>
    <d v="2016-03-01T00:00:00"/>
    <n v="156128"/>
    <n v="156128"/>
  </r>
  <r>
    <d v="2016-02-01T00:00:00"/>
    <n v="202"/>
    <s v="Authorized For Payment"/>
    <s v="Multi-Aero, Inc. d/b/a Air Choice One"/>
    <d v="2016-03-01T00:00:00"/>
    <d v="2015-12-11T00:00:00"/>
    <x v="70"/>
    <x v="0"/>
    <d v="2016-03-01T00:00:00"/>
    <n v="189400"/>
    <n v="189400"/>
  </r>
  <r>
    <d v="2016-02-01T00:00:00"/>
    <n v="203"/>
    <s v="Authorized For Payment"/>
    <s v="Multi-Aero, Inc. d/b/a Air Choice One"/>
    <d v="2016-03-01T00:00:00"/>
    <d v="2015-12-11T00:00:00"/>
    <x v="64"/>
    <x v="15"/>
    <d v="2016-03-01T00:00:00"/>
    <n v="238500"/>
    <n v="238500"/>
  </r>
  <r>
    <d v="2016-02-01T00:00:00"/>
    <n v="361"/>
    <s v="Authorized For Payment"/>
    <s v="Multi-Aero, Inc. d/b/a Air Choice One"/>
    <d v="2016-03-01T00:00:00"/>
    <d v="2014-10-21T00:00:00"/>
    <x v="57"/>
    <x v="0"/>
    <d v="2016-03-01T00:00:00"/>
    <n v="287640"/>
    <n v="287640"/>
  </r>
  <r>
    <d v="2016-02-01T00:00:00"/>
    <n v="340"/>
    <s v="Authorized For Payment"/>
    <s v="Multi-Aero, Inc. d/b/a Air Choice One"/>
    <d v="2016-03-01T00:00:00"/>
    <d v="2014-04-17T00:00:00"/>
    <x v="1"/>
    <x v="1"/>
    <d v="2016-03-01T00:00:00"/>
    <n v="286452"/>
    <n v="286452"/>
  </r>
  <r>
    <d v="2016-02-01T00:00:00"/>
    <n v="240"/>
    <s v="Authorized For Payment"/>
    <s v="Multi-Aero, Inc. d/b/a Air Choice One"/>
    <d v="2016-03-01T00:00:00"/>
    <d v="2014-02-17T00:00:00"/>
    <x v="56"/>
    <x v="13"/>
    <d v="2016-03-01T00:00:00"/>
    <n v="152496"/>
    <n v="152496"/>
  </r>
  <r>
    <d v="2016-02-01T00:00:00"/>
    <n v="348"/>
    <s v="Authorized For Payment"/>
    <s v="Multi-Aero, Inc. d/b/a Air Choice One"/>
    <d v="2016-03-01T00:00:00"/>
    <d v="2014-08-16T00:00:00"/>
    <x v="55"/>
    <x v="0"/>
    <d v="2016-03-01T00:00:00"/>
    <n v="279990"/>
    <n v="279990"/>
  </r>
  <r>
    <d v="2016-02-01T00:00:00"/>
    <n v="365"/>
    <s v="Authorized For Payment"/>
    <s v="Multi-Aero, Inc. d/b/a Air Choice One"/>
    <d v="2016-03-01T00:00:00"/>
    <d v="2015-03-01T00:00:00"/>
    <x v="54"/>
    <x v="12"/>
    <d v="2016-03-01T00:00:00"/>
    <n v="166648"/>
    <n v="166648"/>
  </r>
  <r>
    <d v="2016-02-01T00:00:00"/>
    <n v="231"/>
    <s v="Authorized For Payment"/>
    <s v="Ward Air"/>
    <d v="2016-03-01T00:00:00"/>
    <d v="2014-07-09T00:00:00"/>
    <x v="13"/>
    <x v="7"/>
    <d v="2016-03-01T00:00:00"/>
    <n v="476"/>
    <n v="476"/>
  </r>
  <r>
    <d v="2016-02-01T00:00:00"/>
    <n v="232"/>
    <s v="Authorized For Payment"/>
    <s v="Ward Air"/>
    <d v="2016-03-01T00:00:00"/>
    <d v="2014-07-09T00:00:00"/>
    <x v="14"/>
    <x v="7"/>
    <d v="2016-03-01T00:00:00"/>
    <n v="992"/>
    <n v="992"/>
  </r>
  <r>
    <d v="2016-02-01T00:00:00"/>
    <n v="351"/>
    <s v="Authorized For Payment"/>
    <s v="Alaska Seaplanes"/>
    <d v="2016-03-03T00:00:00"/>
    <d v="2015-09-21T00:00:00"/>
    <x v="17"/>
    <x v="7"/>
    <d v="2016-03-07T00:00:00"/>
    <n v="11400"/>
    <n v="11400"/>
  </r>
  <r>
    <d v="2016-02-01T00:00:00"/>
    <n v="106"/>
    <s v="Authorized For Payment"/>
    <s v="Alaska Seaplanes"/>
    <d v="2016-03-03T00:00:00"/>
    <d v="2015-01-06T00:00:00"/>
    <x v="58"/>
    <x v="7"/>
    <d v="2016-03-04T00:00:00"/>
    <n v="15566"/>
    <n v="15566"/>
  </r>
  <r>
    <d v="2016-02-01T00:00:00"/>
    <n v="349"/>
    <s v="Authorized For Payment"/>
    <s v="Southern Airways Express, LLC (Sun Air)"/>
    <d v="2016-03-01T00:00:00"/>
    <d v="2014-07-11T00:00:00"/>
    <x v="111"/>
    <x v="20"/>
    <d v="2016-03-01T00:00:00"/>
    <n v="183340"/>
    <n v="183340"/>
  </r>
  <r>
    <d v="2016-02-01T00:00:00"/>
    <n v="359"/>
    <s v="Authorized For Payment"/>
    <s v="Southern Airways Express, LLC (Sun Air)"/>
    <d v="2016-03-01T00:00:00"/>
    <d v="2014-10-21T00:00:00"/>
    <x v="112"/>
    <x v="20"/>
    <d v="2016-03-01T00:00:00"/>
    <n v="165086"/>
    <n v="165086"/>
  </r>
  <r>
    <d v="2016-02-01T00:00:00"/>
    <n v="360"/>
    <s v="Authorized For Payment"/>
    <s v="Southern Airways Express, LLC (Sun Air)"/>
    <d v="2016-03-01T00:00:00"/>
    <d v="2014-10-21T00:00:00"/>
    <x v="113"/>
    <x v="20"/>
    <d v="2016-03-01T00:00:00"/>
    <n v="121352"/>
    <n v="121352"/>
  </r>
  <r>
    <d v="2016-02-01T00:00:00"/>
    <n v="101"/>
    <s v="Authorized For Payment"/>
    <s v="40-Mile Air"/>
    <d v="2016-03-01T00:00:00"/>
    <d v="2016-04-01T00:00:00"/>
    <x v="152"/>
    <x v="7"/>
    <d v="2016-03-01T00:00:00"/>
    <n v="6640"/>
    <n v="6640"/>
  </r>
  <r>
    <d v="2016-02-01T00:00:00"/>
    <n v="102"/>
    <s v="Authorized For Payment"/>
    <s v="40-Mile Air"/>
    <d v="2016-03-01T00:00:00"/>
    <d v="2016-04-01T00:00:00"/>
    <x v="16"/>
    <x v="7"/>
    <d v="2016-03-01T00:00:00"/>
    <n v="9738"/>
    <n v="9738"/>
  </r>
  <r>
    <d v="2016-02-01T00:00:00"/>
    <n v="312"/>
    <s v="Authorized For Payment"/>
    <s v="Erickson Helicopters, Inc. (Evergreen)"/>
    <d v="2016-03-01T00:00:00"/>
    <d v="2015-06-21T00:00:00"/>
    <x v="91"/>
    <x v="7"/>
    <d v="2016-03-02T00:00:00"/>
    <n v="11910"/>
    <n v="11910"/>
  </r>
  <r>
    <d v="2016-02-01T00:00:00"/>
    <n v="339"/>
    <s v="Authorized For Payment"/>
    <s v="Boutique Air"/>
    <d v="2016-03-01T00:00:00"/>
    <d v="2014-04-19T00:00:00"/>
    <x v="59"/>
    <x v="14"/>
    <d v="2016-03-01T00:00:00"/>
    <n v="259200"/>
    <n v="259200"/>
  </r>
  <r>
    <d v="2016-02-01T00:00:00"/>
    <n v="312"/>
    <s v="Authorized For Payment"/>
    <s v="Erickson Helicopters, Inc. (Evergreen)"/>
    <d v="2016-03-01T00:00:00"/>
    <d v="2015-06-21T00:00:00"/>
    <x v="91"/>
    <x v="7"/>
    <d v="2016-03-02T00:00:00"/>
    <n v="1322"/>
    <n v="1322"/>
  </r>
  <r>
    <d v="2016-02-01T00:00:00"/>
    <n v="357"/>
    <s v="Authorized For Payment"/>
    <s v="Boutique Air"/>
    <d v="2016-03-01T00:00:00"/>
    <d v="2014-12-04T00:00:00"/>
    <x v="60"/>
    <x v="14"/>
    <d v="2016-03-01T00:00:00"/>
    <n v="275200"/>
    <n v="275200"/>
  </r>
  <r>
    <d v="2016-02-01T00:00:00"/>
    <n v="368"/>
    <s v="Authorized For Payment"/>
    <s v="Boutique Air"/>
    <d v="2016-03-01T00:00:00"/>
    <d v="2015-04-12T00:00:00"/>
    <x v="61"/>
    <x v="14"/>
    <d v="2016-03-01T00:00:00"/>
    <n v="197100"/>
    <n v="197100"/>
  </r>
  <r>
    <d v="2016-02-01T00:00:00"/>
    <n v="369"/>
    <s v="Authorized For Payment"/>
    <s v="Boutique Air"/>
    <d v="2016-03-01T00:00:00"/>
    <d v="2015-04-23T00:00:00"/>
    <x v="62"/>
    <x v="4"/>
    <d v="2016-03-01T00:00:00"/>
    <n v="166012"/>
    <n v="166012"/>
  </r>
  <r>
    <d v="2016-02-01T00:00:00"/>
    <n v="370"/>
    <s v="Authorized For Payment"/>
    <s v="Boutique Air"/>
    <d v="2016-03-01T00:00:00"/>
    <d v="2015-04-23T00:00:00"/>
    <x v="63"/>
    <x v="4"/>
    <d v="2016-03-01T00:00:00"/>
    <n v="169932"/>
    <n v="169932"/>
  </r>
  <r>
    <d v="2016-02-01T00:00:00"/>
    <n v="367"/>
    <s v="Authorized For Payment"/>
    <s v="Boutique Air"/>
    <d v="2016-03-01T00:00:00"/>
    <d v="2015-04-13T00:00:00"/>
    <x v="65"/>
    <x v="10"/>
    <d v="2016-03-01T00:00:00"/>
    <n v="73990"/>
    <n v="73990"/>
  </r>
  <r>
    <d v="2016-02-01T00:00:00"/>
    <n v="317"/>
    <s v="Authorized For Payment"/>
    <s v="Alaska Seaplanes"/>
    <d v="2016-03-03T00:00:00"/>
    <d v="2015-01-06T00:00:00"/>
    <x v="154"/>
    <x v="7"/>
    <d v="2016-03-04T00:00:00"/>
    <n v="7982"/>
    <n v="7982"/>
  </r>
  <r>
    <d v="2016-02-01T00:00:00"/>
    <n v="108"/>
    <s v="Authorized For Payment"/>
    <s v="Alaska Seaplanes"/>
    <d v="2016-03-03T00:00:00"/>
    <d v="2015-01-06T00:00:00"/>
    <x v="159"/>
    <x v="7"/>
    <d v="2016-03-04T00:00:00"/>
    <n v="22275"/>
    <n v="22275"/>
  </r>
  <r>
    <d v="2016-02-01T00:00:00"/>
    <n v="107"/>
    <s v="Authorized For Payment"/>
    <s v="Alaska Seaplanes"/>
    <d v="2016-03-03T00:00:00"/>
    <d v="2015-01-06T00:00:00"/>
    <x v="157"/>
    <x v="7"/>
    <d v="2016-03-04T00:00:00"/>
    <n v="6253"/>
    <n v="6253"/>
  </r>
  <r>
    <d v="2016-02-01T00:00:00"/>
    <n v="378"/>
    <s v="Authorized For Payment"/>
    <s v="Boutique Air"/>
    <d v="2016-03-01T00:00:00"/>
    <d v="2015-06-09T00:00:00"/>
    <x v="66"/>
    <x v="16"/>
    <d v="2016-03-01T00:00:00"/>
    <n v="229174"/>
    <n v="229174"/>
  </r>
  <r>
    <d v="2016-02-01T00:00:00"/>
    <n v="379"/>
    <s v="Authorized For Payment"/>
    <s v="Boutique Air"/>
    <d v="2016-03-01T00:00:00"/>
    <d v="2015-08-09T00:00:00"/>
    <x v="67"/>
    <x v="17"/>
    <d v="2016-03-01T00:00:00"/>
    <n v="171450"/>
    <n v="171450"/>
  </r>
  <r>
    <d v="2016-02-01T00:00:00"/>
    <n v="385"/>
    <s v="Authorized For Payment"/>
    <s v="Boutique Air"/>
    <d v="2016-03-01T00:00:00"/>
    <d v="2015-12-03T00:00:00"/>
    <x v="68"/>
    <x v="18"/>
    <d v="2016-03-01T00:00:00"/>
    <n v="54528"/>
    <n v="54528"/>
  </r>
  <r>
    <d v="2016-02-01T00:00:00"/>
    <n v="168"/>
    <s v="Authorized For Payment"/>
    <s v="Harris Aircraft Services, Inc."/>
    <d v="2016-04-10T00:00:00"/>
    <d v="2014-01-02T00:00:00"/>
    <x v="172"/>
    <x v="7"/>
    <d v="2016-04-12T00:00:00"/>
    <n v="4656"/>
    <n v="4656"/>
  </r>
  <r>
    <d v="2016-02-01T00:00:00"/>
    <n v="356"/>
    <s v="Authorized For Payment"/>
    <s v="Tatonduk Outfitters Limited dba Everts Air Alaska"/>
    <d v="2016-03-23T00:00:00"/>
    <d v="2014-11-03T00:00:00"/>
    <x v="166"/>
    <x v="7"/>
    <d v="2016-03-23T00:00:00"/>
    <n v="4624"/>
    <n v="4624"/>
  </r>
  <r>
    <d v="2016-02-01T00:00:00"/>
    <n v="391"/>
    <s v="Authorized For Payment"/>
    <s v="Grant Aviation, Inc."/>
    <d v="2016-04-01T00:00:00"/>
    <d v="2016-03-12T00:00:00"/>
    <x v="38"/>
    <x v="7"/>
    <d v="2016-04-04T00:00:00"/>
    <n v="3464"/>
    <n v="3464"/>
  </r>
  <r>
    <d v="2016-02-01T00:00:00"/>
    <n v="350"/>
    <s v="Authorized For Payment"/>
    <s v="Victoria County Texas"/>
    <d v="2016-03-22T00:00:00"/>
    <d v="2014-09-18T00:00:00"/>
    <x v="153"/>
    <x v="34"/>
    <d v="2016-03-23T00:00:00"/>
    <n v="244461"/>
    <n v="244461"/>
  </r>
  <r>
    <d v="2016-02-01T00:00:00"/>
    <n v="110"/>
    <s v="Authorized For Payment"/>
    <s v="American Airlines (American Eagle)"/>
    <d v="2016-03-09T00:00:00"/>
    <d v="2014-03-09T00:00:00"/>
    <x v="3"/>
    <x v="3"/>
    <d v="2016-03-10T00:00:00"/>
    <n v="114130"/>
    <n v="114130"/>
  </r>
  <r>
    <d v="2016-02-01T00:00:00"/>
    <n v="111"/>
    <s v="Authorized For Payment"/>
    <s v="American Airlines (American Eagle)"/>
    <d v="2016-03-09T00:00:00"/>
    <d v="2015-05-15T00:00:00"/>
    <x v="4"/>
    <x v="4"/>
    <d v="2016-03-10T00:00:00"/>
    <n v="96859"/>
    <n v="96859"/>
  </r>
  <r>
    <d v="2016-02-01T00:00:00"/>
    <n v="282"/>
    <s v="Authorized For Payment"/>
    <s v="American Airlines (American Eagle)"/>
    <d v="2016-03-09T00:00:00"/>
    <d v="2015-01-24T00:00:00"/>
    <x v="5"/>
    <x v="5"/>
    <d v="2016-03-10T00:00:00"/>
    <n v="42224"/>
    <n v="42224"/>
  </r>
  <r>
    <d v="2016-02-01T00:00:00"/>
    <n v="112"/>
    <s v="Authorized For Payment"/>
    <s v="American Airlines (American Eagle)"/>
    <d v="2016-03-09T00:00:00"/>
    <d v="2015-11-21T00:00:00"/>
    <x v="2"/>
    <x v="2"/>
    <d v="2016-03-10T00:00:00"/>
    <n v="148895"/>
    <n v="148895"/>
  </r>
  <r>
    <d v="2016-02-01T00:00:00"/>
    <n v="238"/>
    <s v="Authorized For Payment"/>
    <s v="American Airlines (American Eagle)"/>
    <d v="2016-03-09T00:00:00"/>
    <d v="2014-03-14T00:00:00"/>
    <x v="171"/>
    <x v="0"/>
    <d v="2016-03-10T00:00:00"/>
    <n v="45178"/>
    <n v="45178"/>
  </r>
  <r>
    <d v="2016-02-01T00:00:00"/>
    <n v="390"/>
    <s v="Authorized For Payment"/>
    <s v="Grant Aviation, Inc."/>
    <d v="2016-03-10T00:00:00"/>
    <d v="2016-03-12T00:00:00"/>
    <x v="35"/>
    <x v="7"/>
    <d v="2016-03-14T00:00:00"/>
    <n v="3416"/>
    <n v="3416"/>
  </r>
  <r>
    <d v="2016-02-01T00:00:00"/>
    <n v="394"/>
    <s v="Authorized For Payment"/>
    <s v="Grant Aviation, Inc."/>
    <d v="2016-03-10T00:00:00"/>
    <d v="2016-03-12T00:00:00"/>
    <x v="36"/>
    <x v="7"/>
    <d v="2016-03-14T00:00:00"/>
    <n v="3416"/>
    <n v="3416"/>
  </r>
  <r>
    <d v="2016-02-01T00:00:00"/>
    <n v="392"/>
    <s v="Authorized For Payment"/>
    <s v="Grant Aviation, Inc."/>
    <d v="2016-03-10T00:00:00"/>
    <d v="2016-03-12T00:00:00"/>
    <x v="44"/>
    <x v="7"/>
    <d v="2016-03-14T00:00:00"/>
    <n v="1188"/>
    <n v="1188"/>
  </r>
  <r>
    <d v="2016-02-01T00:00:00"/>
    <n v="393"/>
    <s v="Authorized For Payment"/>
    <s v="Grant Aviation, Inc."/>
    <d v="2016-03-10T00:00:00"/>
    <d v="2016-03-12T00:00:00"/>
    <x v="45"/>
    <x v="7"/>
    <d v="2016-03-14T00:00:00"/>
    <n v="4188"/>
    <n v="4188"/>
  </r>
  <r>
    <d v="2016-02-01T00:00:00"/>
    <n v="228"/>
    <s v="Authorized For Payment"/>
    <s v="Warbelow's Air Ventures"/>
    <d v="2016-03-10T00:00:00"/>
    <d v="2015-09-09T00:00:00"/>
    <x v="161"/>
    <x v="7"/>
    <d v="2016-03-14T00:00:00"/>
    <n v="13146"/>
    <n v="13146"/>
  </r>
  <r>
    <d v="2016-02-01T00:00:00"/>
    <n v="299"/>
    <s v="Authorized For Payment"/>
    <s v="Warbelow's Air Ventures"/>
    <d v="2016-03-10T00:00:00"/>
    <d v="2015-09-09T00:00:00"/>
    <x v="162"/>
    <x v="7"/>
    <d v="2016-03-14T00:00:00"/>
    <n v="13146"/>
    <n v="13146"/>
  </r>
  <r>
    <d v="2016-02-01T00:00:00"/>
    <n v="229"/>
    <s v="Authorized For Payment"/>
    <s v="Warbelow's Air Ventures"/>
    <d v="2016-03-10T00:00:00"/>
    <d v="2014-08-12T00:00:00"/>
    <x v="163"/>
    <x v="7"/>
    <d v="2016-03-14T00:00:00"/>
    <n v="3952"/>
    <n v="3952"/>
  </r>
  <r>
    <d v="2016-02-01T00:00:00"/>
    <n v="315"/>
    <s v="Authorized For Payment"/>
    <s v="Warbelow's Air Ventures"/>
    <d v="2016-03-10T00:00:00"/>
    <d v="2014-08-12T00:00:00"/>
    <x v="164"/>
    <x v="7"/>
    <d v="2016-03-14T00:00:00"/>
    <n v="3952"/>
    <n v="3952"/>
  </r>
  <r>
    <d v="2016-02-01T00:00:00"/>
    <n v="324"/>
    <s v="Authorized For Payment"/>
    <s v="Mokulele Flight Services, Inc. d/b/a Mokulele Airlines"/>
    <d v="2016-03-14T00:00:00"/>
    <d v="2013-08-06T00:00:00"/>
    <x v="156"/>
    <x v="26"/>
    <d v="2016-03-14T00:00:00"/>
    <n v="34100"/>
    <n v="34100"/>
  </r>
  <r>
    <d v="2016-02-01T00:00:00"/>
    <n v="266"/>
    <s v="Authorized For Payment"/>
    <s v="Manistee County Airport Authority"/>
    <d v="2016-03-14T00:00:00"/>
    <d v="2014-07-16T00:00:00"/>
    <x v="15"/>
    <x v="1"/>
    <d v="2016-03-15T00:00:00"/>
    <n v="142461"/>
    <n v="142461"/>
  </r>
  <r>
    <d v="2016-02-01T00:00:00"/>
    <n v="375"/>
    <s v="Authorized For Payment"/>
    <s v="J &amp; M Alaska Air Tours, Inc. dba Alaska Air Transit"/>
    <d v="2016-03-14T00:00:00"/>
    <d v="2015-07-08T00:00:00"/>
    <x v="108"/>
    <x v="7"/>
    <d v="2016-03-15T00:00:00"/>
    <n v="9144"/>
    <n v="9144"/>
  </r>
  <r>
    <d v="2016-02-01T00:00:00"/>
    <n v="247"/>
    <s v="Authorized For Payment"/>
    <s v="SkyWest Airlines"/>
    <d v="2016-03-15T00:00:00"/>
    <d v="2014-01-04T00:00:00"/>
    <x v="128"/>
    <x v="9"/>
    <d v="2016-03-18T00:00:00"/>
    <n v="82603"/>
    <n v="82603"/>
  </r>
  <r>
    <d v="2016-02-01T00:00:00"/>
    <n v="268"/>
    <s v="Authorized For Payment"/>
    <s v="SkyWest Airlines"/>
    <d v="2016-03-15T00:00:00"/>
    <d v="2014-07-08T00:00:00"/>
    <x v="129"/>
    <x v="1"/>
    <d v="2016-03-15T00:00:00"/>
    <n v="168530"/>
    <n v="168530"/>
  </r>
  <r>
    <d v="2016-02-01T00:00:00"/>
    <n v="248"/>
    <s v="Authorized For Payment"/>
    <s v="SkyWest Airlines"/>
    <d v="2016-03-15T00:00:00"/>
    <d v="2014-01-04T00:00:00"/>
    <x v="130"/>
    <x v="31"/>
    <d v="2016-03-18T00:00:00"/>
    <n v="89262"/>
    <n v="89262"/>
  </r>
  <r>
    <d v="2016-02-01T00:00:00"/>
    <n v="289"/>
    <s v="Authorized For Payment"/>
    <s v="SkyWest Airlines"/>
    <d v="2016-03-15T00:00:00"/>
    <d v="2015-01-05T00:00:00"/>
    <x v="131"/>
    <x v="31"/>
    <d v="2016-03-15T00:00:00"/>
    <n v="129865"/>
    <n v="129865"/>
  </r>
  <r>
    <d v="2016-02-01T00:00:00"/>
    <n v="249"/>
    <s v="Authorized For Payment"/>
    <s v="SkyWest Airlines"/>
    <d v="2016-03-15T00:00:00"/>
    <d v="2015-10-21T00:00:00"/>
    <x v="132"/>
    <x v="29"/>
    <d v="2016-03-15T00:00:00"/>
    <n v="73548"/>
    <n v="73548"/>
  </r>
  <r>
    <d v="2016-02-01T00:00:00"/>
    <n v="218"/>
    <s v="Authorized For Payment"/>
    <s v="SkyWest Airlines"/>
    <d v="2016-03-15T00:00:00"/>
    <d v="2015-11-22T00:00:00"/>
    <x v="133"/>
    <x v="19"/>
    <d v="2016-03-15T00:00:00"/>
    <n v="210798"/>
    <n v="210798"/>
  </r>
  <r>
    <d v="2016-02-01T00:00:00"/>
    <n v="387"/>
    <s v="Authorized For Payment"/>
    <s v="SkyWest Airlines"/>
    <d v="2016-03-15T00:00:00"/>
    <d v="2015-12-14T00:00:00"/>
    <x v="134"/>
    <x v="1"/>
    <d v="2016-03-15T00:00:00"/>
    <n v="157032"/>
    <n v="157032"/>
  </r>
  <r>
    <d v="2016-02-01T00:00:00"/>
    <n v="223"/>
    <s v="Authorized For Payment"/>
    <s v="SkyWest Airlines"/>
    <d v="2016-03-15T00:00:00"/>
    <d v="2015-11-05T00:00:00"/>
    <x v="135"/>
    <x v="1"/>
    <d v="2016-03-15T00:00:00"/>
    <n v="121370"/>
    <n v="121370"/>
  </r>
  <r>
    <d v="2016-02-01T00:00:00"/>
    <n v="219"/>
    <s v="Authorized For Payment"/>
    <s v="SkyWest Airlines"/>
    <d v="2016-03-15T00:00:00"/>
    <d v="2014-02-22T00:00:00"/>
    <x v="168"/>
    <x v="11"/>
    <d v="2016-03-18T00:00:00"/>
    <n v="50228"/>
    <n v="50228"/>
  </r>
  <r>
    <d v="2016-02-01T00:00:00"/>
    <n v="342"/>
    <s v="Authorized For Payment"/>
    <s v="SkyWest Airlines"/>
    <d v="2016-03-15T00:00:00"/>
    <d v="2014-01-19T00:00:00"/>
    <x v="136"/>
    <x v="32"/>
    <d v="2016-03-15T00:00:00"/>
    <n v="250299"/>
    <n v="250299"/>
  </r>
  <r>
    <d v="2016-02-01T00:00:00"/>
    <n v="221"/>
    <s v="Authorized For Payment"/>
    <s v="SkyWest Airlines"/>
    <d v="2016-03-15T00:00:00"/>
    <d v="2015-11-05T00:00:00"/>
    <x v="137"/>
    <x v="33"/>
    <d v="2016-03-15T00:00:00"/>
    <n v="169276"/>
    <n v="169276"/>
  </r>
  <r>
    <d v="2016-02-01T00:00:00"/>
    <n v="355"/>
    <s v="Authorized For Payment"/>
    <s v="SkyWest Airlines"/>
    <d v="2016-03-15T00:00:00"/>
    <d v="2014-11-07T00:00:00"/>
    <x v="138"/>
    <x v="1"/>
    <d v="2016-03-15T00:00:00"/>
    <n v="283932"/>
    <n v="283932"/>
  </r>
  <r>
    <d v="2016-02-01T00:00:00"/>
    <n v="338"/>
    <s v="Authorized For Payment"/>
    <s v="SkyWest Airlines"/>
    <d v="2016-03-15T00:00:00"/>
    <d v="2014-03-13T00:00:00"/>
    <x v="139"/>
    <x v="31"/>
    <d v="2016-03-15T00:00:00"/>
    <n v="203154"/>
    <n v="203154"/>
  </r>
  <r>
    <d v="2016-02-01T00:00:00"/>
    <n v="336"/>
    <s v="Authorized For Payment"/>
    <s v="SkyWest Airlines"/>
    <d v="2016-03-15T00:00:00"/>
    <d v="2014-03-09T00:00:00"/>
    <x v="140"/>
    <x v="3"/>
    <d v="2016-03-15T00:00:00"/>
    <n v="171306"/>
    <n v="171306"/>
  </r>
  <r>
    <d v="2016-02-01T00:00:00"/>
    <n v="292"/>
    <s v="Authorized For Payment"/>
    <s v="SkyWest Airlines"/>
    <d v="2016-03-15T00:00:00"/>
    <d v="2015-01-05T00:00:00"/>
    <x v="141"/>
    <x v="1"/>
    <d v="2016-03-15T00:00:00"/>
    <n v="226442"/>
    <n v="226442"/>
  </r>
  <r>
    <d v="2016-02-01T00:00:00"/>
    <n v="291"/>
    <s v="Authorized For Payment"/>
    <s v="SkyWest Airlines"/>
    <d v="2016-03-15T00:00:00"/>
    <d v="2015-01-05T00:00:00"/>
    <x v="142"/>
    <x v="31"/>
    <d v="2016-03-15T00:00:00"/>
    <n v="172416"/>
    <n v="172416"/>
  </r>
  <r>
    <d v="2016-02-01T00:00:00"/>
    <n v="343"/>
    <s v="Authorized For Payment"/>
    <s v="SkyWest Airlines"/>
    <d v="2016-03-15T00:00:00"/>
    <d v="2014-01-19T00:00:00"/>
    <x v="143"/>
    <x v="32"/>
    <d v="2016-03-15T00:00:00"/>
    <n v="248221"/>
    <n v="248221"/>
  </r>
  <r>
    <d v="2016-02-01T00:00:00"/>
    <n v="290"/>
    <s v="Authorized For Payment"/>
    <s v="SkyWest Airlines"/>
    <d v="2016-03-15T00:00:00"/>
    <d v="2014-08-22T00:00:00"/>
    <x v="144"/>
    <x v="11"/>
    <d v="2016-03-15T00:00:00"/>
    <n v="158100"/>
    <n v="158100"/>
  </r>
  <r>
    <d v="2016-02-01T00:00:00"/>
    <n v="224"/>
    <s v="Authorized For Payment"/>
    <s v="SkyWest Airlines"/>
    <d v="2016-03-15T00:00:00"/>
    <d v="2015-11-05T00:00:00"/>
    <x v="145"/>
    <x v="1"/>
    <d v="2016-03-15T00:00:00"/>
    <n v="191625"/>
    <n v="191625"/>
  </r>
  <r>
    <d v="2016-02-01T00:00:00"/>
    <n v="225"/>
    <s v="Authorized For Payment"/>
    <s v="SkyWest Airlines"/>
    <d v="2016-03-15T00:00:00"/>
    <d v="2015-11-05T00:00:00"/>
    <x v="146"/>
    <x v="28"/>
    <d v="2016-03-15T00:00:00"/>
    <n v="167076"/>
    <n v="167076"/>
  </r>
  <r>
    <d v="2016-02-01T00:00:00"/>
    <n v="386"/>
    <s v="Authorized For Payment"/>
    <s v="SkyWest Airlines"/>
    <d v="2016-03-15T00:00:00"/>
    <d v="2015-12-14T00:00:00"/>
    <x v="147"/>
    <x v="1"/>
    <d v="2016-03-15T00:00:00"/>
    <n v="93060"/>
    <n v="93060"/>
  </r>
  <r>
    <d v="2016-02-01T00:00:00"/>
    <n v="293"/>
    <s v="Authorized For Payment"/>
    <s v="SkyWest Airlines"/>
    <d v="2016-03-15T00:00:00"/>
    <d v="2015-01-05T00:00:00"/>
    <x v="148"/>
    <x v="33"/>
    <d v="2016-03-15T00:00:00"/>
    <n v="159507"/>
    <n v="159507"/>
  </r>
  <r>
    <d v="2016-02-01T00:00:00"/>
    <n v="344"/>
    <s v="Authorized For Payment"/>
    <s v="Express Jet (Atlantic Southeast)"/>
    <d v="2016-03-16T00:00:00"/>
    <d v="2014-07-12T00:00:00"/>
    <x v="150"/>
    <x v="17"/>
    <d v="2016-03-16T00:00:00"/>
    <n v="316602"/>
    <n v="316602"/>
  </r>
  <r>
    <d v="2016-02-01T00:00:00"/>
    <n v="113"/>
    <s v="Authorized For Payment"/>
    <s v="Express Jet (Atlantic Southeast)"/>
    <d v="2016-03-16T00:00:00"/>
    <d v="2014-07-12T00:00:00"/>
    <x v="151"/>
    <x v="17"/>
    <d v="2016-03-16T00:00:00"/>
    <n v="316602"/>
    <n v="316602"/>
  </r>
  <r>
    <d v="2016-02-01T00:00:00"/>
    <n v="335"/>
    <s v="Authorized For Payment"/>
    <s v="United Airlines, Inc."/>
    <d v="2016-03-25T00:00:00"/>
    <d v="2014-02-22T00:00:00"/>
    <x v="168"/>
    <x v="11"/>
    <d v="2016-04-07T00:00:00"/>
    <n v="91118"/>
    <n v="91118"/>
  </r>
  <r>
    <d v="2016-01-01T00:00:00"/>
    <n v="375"/>
    <s v="Authorized For Payment"/>
    <s v="J &amp; M Alaska Air Tours, Inc. dba Alaska Air Transit"/>
    <d v="2016-03-14T00:00:00"/>
    <d v="2015-07-08T00:00:00"/>
    <x v="108"/>
    <x v="7"/>
    <d v="2016-03-15T00:00:00"/>
    <n v="8128"/>
    <n v="8128"/>
  </r>
  <r>
    <d v="2016-01-01T00:00:00"/>
    <n v="356"/>
    <s v="Authorized For Payment"/>
    <s v="Tatonduk Outfitters Limited dba Everts Air Alaska"/>
    <d v="2016-03-23T00:00:00"/>
    <d v="2014-11-03T00:00:00"/>
    <x v="166"/>
    <x v="7"/>
    <d v="2016-03-23T00:00:00"/>
    <n v="4624"/>
    <n v="4624"/>
  </r>
  <r>
    <d v="2016-01-01T00:00:00"/>
    <n v="335"/>
    <s v="Authorized For Payment"/>
    <s v="United Airlines, Inc."/>
    <d v="2016-03-25T00:00:00"/>
    <d v="2014-02-22T00:00:00"/>
    <x v="168"/>
    <x v="11"/>
    <d v="2016-03-31T00:00:00"/>
    <n v="97402"/>
    <n v="97402"/>
  </r>
  <r>
    <d v="2016-01-01T00:00:00"/>
    <n v="313"/>
    <s v="Authorized For Payment"/>
    <s v="Delta Air Lines, Inc."/>
    <d v="2016-03-01T00:00:00"/>
    <d v="2013-10-08T00:00:00"/>
    <x v="147"/>
    <x v="1"/>
    <d v="2016-03-03T00:00:00"/>
    <n v="81911"/>
    <n v="81911"/>
  </r>
  <r>
    <d v="2016-01-01T00:00:00"/>
    <n v="314"/>
    <s v="Authorized For Payment"/>
    <s v="Delta Air Lines, Inc."/>
    <d v="2016-03-01T00:00:00"/>
    <d v="2013-10-08T00:00:00"/>
    <x v="134"/>
    <x v="1"/>
    <d v="2016-03-03T00:00:00"/>
    <n v="148736"/>
    <n v="148736"/>
  </r>
  <r>
    <d v="2016-01-01T00:00:00"/>
    <n v="101"/>
    <s v="Authorized For Payment"/>
    <s v="40-Mile Air"/>
    <d v="2016-02-01T00:00:00"/>
    <d v="2016-04-01T00:00:00"/>
    <x v="152"/>
    <x v="7"/>
    <d v="2016-02-04T00:00:00"/>
    <n v="6640"/>
    <n v="6640"/>
  </r>
  <r>
    <d v="2016-01-01T00:00:00"/>
    <n v="351"/>
    <s v="Authorized For Payment"/>
    <s v="Alaska Seaplanes"/>
    <d v="2016-02-08T00:00:00"/>
    <d v="2015-09-21T00:00:00"/>
    <x v="17"/>
    <x v="7"/>
    <d v="2016-02-08T00:00:00"/>
    <n v="10640"/>
    <n v="10640"/>
  </r>
  <r>
    <d v="2016-01-01T00:00:00"/>
    <n v="108"/>
    <s v="Authorized For Payment"/>
    <s v="Alaska Seaplanes"/>
    <d v="2016-02-04T00:00:00"/>
    <d v="2015-01-06T00:00:00"/>
    <x v="159"/>
    <x v="7"/>
    <d v="2016-02-05T00:00:00"/>
    <n v="24492"/>
    <n v="24492"/>
  </r>
  <r>
    <d v="2016-01-01T00:00:00"/>
    <n v="349"/>
    <s v="Authorized For Payment"/>
    <s v="Southern Airways Express, LLC (Sun Air)"/>
    <d v="2016-02-01T00:00:00"/>
    <d v="2014-07-11T00:00:00"/>
    <x v="111"/>
    <x v="20"/>
    <d v="2016-02-04T00:00:00"/>
    <n v="195800"/>
    <n v="195800"/>
  </r>
  <r>
    <d v="2016-01-01T00:00:00"/>
    <n v="359"/>
    <s v="Authorized For Payment"/>
    <s v="Southern Airways Express, LLC (Sun Air)"/>
    <d v="2016-02-01T00:00:00"/>
    <d v="2014-10-21T00:00:00"/>
    <x v="112"/>
    <x v="20"/>
    <d v="2016-02-04T00:00:00"/>
    <n v="165924"/>
    <n v="165924"/>
  </r>
  <r>
    <d v="2016-01-01T00:00:00"/>
    <n v="360"/>
    <s v="Authorized For Payment"/>
    <s v="Southern Airways Express, LLC (Sun Air)"/>
    <d v="2016-02-01T00:00:00"/>
    <d v="2014-10-21T00:00:00"/>
    <x v="113"/>
    <x v="20"/>
    <d v="2016-02-04T00:00:00"/>
    <n v="129232"/>
    <n v="129232"/>
  </r>
  <r>
    <d v="2016-01-01T00:00:00"/>
    <n v="270"/>
    <s v="Authorized For Payment"/>
    <s v="Southern Airways Express, LLC (Sun Air)"/>
    <d v="2016-02-01T00:00:00"/>
    <d v="2016-03-14T00:00:00"/>
    <x v="114"/>
    <x v="27"/>
    <d v="2016-02-04T00:00:00"/>
    <n v="145270"/>
    <n v="145270"/>
  </r>
  <r>
    <d v="2016-01-01T00:00:00"/>
    <n v="346"/>
    <s v="Authorized For Payment"/>
    <s v="Southern Airways Express, LLC (Sun Air)"/>
    <d v="2016-02-01T00:00:00"/>
    <d v="2014-07-11T00:00:00"/>
    <x v="115"/>
    <x v="2"/>
    <d v="2016-02-04T00:00:00"/>
    <n v="165924"/>
    <n v="165924"/>
  </r>
  <r>
    <d v="2016-01-01T00:00:00"/>
    <n v="271"/>
    <s v="Authorized For Payment"/>
    <s v="Southern Airways Express, LLC (Sun Air)"/>
    <d v="2016-02-01T00:00:00"/>
    <d v="2016-03-14T00:00:00"/>
    <x v="116"/>
    <x v="20"/>
    <d v="2016-02-04T00:00:00"/>
    <n v="206388"/>
    <n v="206388"/>
  </r>
  <r>
    <d v="2016-01-01T00:00:00"/>
    <n v="351"/>
    <s v="Authorized For Payment"/>
    <s v="Alaska Seaplanes"/>
    <d v="2016-02-08T00:00:00"/>
    <d v="2015-09-21T00:00:00"/>
    <x v="17"/>
    <x v="7"/>
    <d v="2016-02-08T00:00:00"/>
    <n v="636"/>
    <n v="636"/>
  </r>
  <r>
    <d v="2016-01-01T00:00:00"/>
    <n v="339"/>
    <s v="Authorized For Payment"/>
    <s v="Boutique Air"/>
    <d v="2016-02-01T00:00:00"/>
    <d v="2014-04-19T00:00:00"/>
    <x v="59"/>
    <x v="14"/>
    <d v="2016-02-04T00:00:00"/>
    <n v="276480"/>
    <n v="276480"/>
  </r>
  <r>
    <d v="2016-01-01T00:00:00"/>
    <n v="357"/>
    <s v="Authorized For Payment"/>
    <s v="Boutique Air"/>
    <d v="2016-02-01T00:00:00"/>
    <d v="2014-12-04T00:00:00"/>
    <x v="60"/>
    <x v="14"/>
    <d v="2016-02-04T00:00:00"/>
    <n v="288960"/>
    <n v="288960"/>
  </r>
  <r>
    <d v="2016-01-01T00:00:00"/>
    <n v="367"/>
    <s v="Authorized For Payment"/>
    <s v="Boutique Air"/>
    <d v="2016-02-01T00:00:00"/>
    <d v="2015-04-13T00:00:00"/>
    <x v="65"/>
    <x v="10"/>
    <d v="2016-02-04T00:00:00"/>
    <n v="80030"/>
    <n v="80030"/>
  </r>
  <r>
    <d v="2016-01-01T00:00:00"/>
    <n v="202"/>
    <s v="Authorized For Payment"/>
    <s v="Multi-Aero, Inc. d/b/a Air Choice One"/>
    <d v="2016-02-01T00:00:00"/>
    <d v="2012-12-23T00:00:00"/>
    <x v="70"/>
    <x v="0"/>
    <d v="2016-02-04T00:00:00"/>
    <n v="164640"/>
    <n v="164640"/>
  </r>
  <r>
    <d v="2016-01-01T00:00:00"/>
    <n v="203"/>
    <s v="Authorized For Payment"/>
    <s v="Multi-Aero, Inc. d/b/a Air Choice One"/>
    <d v="2016-02-01T00:00:00"/>
    <d v="2012-12-23T00:00:00"/>
    <x v="64"/>
    <x v="15"/>
    <d v="2016-02-04T00:00:00"/>
    <n v="220281"/>
    <n v="220281"/>
  </r>
  <r>
    <d v="2016-01-01T00:00:00"/>
    <n v="361"/>
    <s v="Authorized For Payment"/>
    <s v="Multi-Aero, Inc. d/b/a Air Choice One"/>
    <d v="2016-02-01T00:00:00"/>
    <d v="2014-10-21T00:00:00"/>
    <x v="57"/>
    <x v="0"/>
    <d v="2016-02-04T00:00:00"/>
    <n v="304470"/>
    <n v="304470"/>
  </r>
  <r>
    <d v="2016-01-01T00:00:00"/>
    <n v="340"/>
    <s v="Authorized For Payment"/>
    <s v="Multi-Aero, Inc. d/b/a Air Choice One"/>
    <d v="2016-02-01T00:00:00"/>
    <d v="2014-04-17T00:00:00"/>
    <x v="1"/>
    <x v="1"/>
    <d v="2016-02-04T00:00:00"/>
    <n v="306072"/>
    <n v="306072"/>
  </r>
  <r>
    <d v="2016-01-01T00:00:00"/>
    <n v="240"/>
    <s v="Authorized For Payment"/>
    <s v="Multi-Aero, Inc. d/b/a Air Choice One"/>
    <d v="2016-02-01T00:00:00"/>
    <d v="2014-02-17T00:00:00"/>
    <x v="56"/>
    <x v="13"/>
    <d v="2016-02-04T00:00:00"/>
    <n v="160968"/>
    <n v="160968"/>
  </r>
  <r>
    <d v="2016-01-01T00:00:00"/>
    <n v="348"/>
    <s v="Authorized For Payment"/>
    <s v="Multi-Aero, Inc. d/b/a Air Choice One"/>
    <d v="2016-02-01T00:00:00"/>
    <d v="2014-08-16T00:00:00"/>
    <x v="55"/>
    <x v="0"/>
    <d v="2016-02-04T00:00:00"/>
    <n v="286110"/>
    <n v="286110"/>
  </r>
  <r>
    <d v="2016-01-01T00:00:00"/>
    <n v="365"/>
    <s v="Authorized For Payment"/>
    <s v="Multi-Aero, Inc. d/b/a Air Choice One"/>
    <d v="2016-02-01T00:00:00"/>
    <d v="2015-03-01T00:00:00"/>
    <x v="54"/>
    <x v="12"/>
    <d v="2016-02-04T00:00:00"/>
    <n v="171152"/>
    <n v="171152"/>
  </r>
  <r>
    <d v="2016-01-01T00:00:00"/>
    <n v="128"/>
    <s v="Authorized For Payment"/>
    <s v="Great Lakes Aviation, Ltd."/>
    <d v="2016-02-01T00:00:00"/>
    <d v="2014-06-09T00:00:00"/>
    <x v="19"/>
    <x v="8"/>
    <d v="2016-02-04T00:00:00"/>
    <n v="159594"/>
    <n v="159594"/>
  </r>
  <r>
    <d v="2016-01-01T00:00:00"/>
    <n v="131"/>
    <s v="Authorized For Payment"/>
    <s v="Great Lakes Aviation, Ltd."/>
    <d v="2016-02-01T00:00:00"/>
    <d v="2014-06-09T00:00:00"/>
    <x v="20"/>
    <x v="8"/>
    <d v="2016-02-04T00:00:00"/>
    <n v="114762"/>
    <n v="114762"/>
  </r>
  <r>
    <d v="2016-01-01T00:00:00"/>
    <n v="133"/>
    <s v="Authorized For Payment"/>
    <s v="Great Lakes Aviation, Ltd."/>
    <d v="2016-02-01T00:00:00"/>
    <d v="2014-03-09T00:00:00"/>
    <x v="21"/>
    <x v="3"/>
    <d v="2016-02-04T00:00:00"/>
    <n v="156006"/>
    <n v="156006"/>
  </r>
  <r>
    <d v="2016-01-01T00:00:00"/>
    <n v="138"/>
    <s v="Authorized For Payment"/>
    <s v="Great Lakes Aviation, Ltd."/>
    <d v="2016-02-01T00:00:00"/>
    <d v="2014-07-10T00:00:00"/>
    <x v="22"/>
    <x v="9"/>
    <d v="2016-02-04T00:00:00"/>
    <n v="210080"/>
    <n v="210080"/>
  </r>
  <r>
    <d v="2016-01-01T00:00:00"/>
    <n v="139"/>
    <s v="Authorized For Payment"/>
    <s v="Great Lakes Aviation, Ltd."/>
    <d v="2016-02-01T00:00:00"/>
    <d v="2015-04-17T00:00:00"/>
    <x v="23"/>
    <x v="4"/>
    <d v="2016-02-04T00:00:00"/>
    <n v="141341"/>
    <n v="141341"/>
  </r>
  <r>
    <d v="2016-01-01T00:00:00"/>
    <n v="142"/>
    <s v="Authorized For Payment"/>
    <s v="Great Lakes Aviation, Ltd."/>
    <d v="2016-02-01T00:00:00"/>
    <d v="2014-03-09T00:00:00"/>
    <x v="24"/>
    <x v="3"/>
    <d v="2016-02-04T00:00:00"/>
    <n v="160123"/>
    <n v="160123"/>
  </r>
  <r>
    <d v="2016-01-01T00:00:00"/>
    <n v="143"/>
    <s v="Authorized For Payment"/>
    <s v="Great Lakes Aviation, Ltd."/>
    <d v="2016-02-01T00:00:00"/>
    <d v="2014-04-20T00:00:00"/>
    <x v="72"/>
    <x v="4"/>
    <d v="2016-02-04T00:00:00"/>
    <n v="69806"/>
    <n v="69806"/>
  </r>
  <r>
    <d v="2016-01-01T00:00:00"/>
    <n v="146"/>
    <s v="Authorized For Payment"/>
    <s v="Great Lakes Aviation, Ltd."/>
    <d v="2016-02-01T00:00:00"/>
    <d v="2015-04-17T00:00:00"/>
    <x v="25"/>
    <x v="4"/>
    <d v="2016-02-04T00:00:00"/>
    <n v="151776"/>
    <n v="151776"/>
  </r>
  <r>
    <d v="2016-01-01T00:00:00"/>
    <n v="147"/>
    <s v="Authorized For Payment"/>
    <s v="Great Lakes Aviation, Ltd."/>
    <d v="2016-02-01T00:00:00"/>
    <d v="2015-04-24T00:00:00"/>
    <x v="26"/>
    <x v="10"/>
    <d v="2016-02-04T00:00:00"/>
    <n v="62169"/>
    <n v="62169"/>
  </r>
  <r>
    <d v="2016-01-01T00:00:00"/>
    <n v="148"/>
    <s v="Authorized For Payment"/>
    <s v="Great Lakes Aviation, Ltd."/>
    <d v="2016-02-01T00:00:00"/>
    <d v="2015-04-24T00:00:00"/>
    <x v="27"/>
    <x v="10"/>
    <d v="2016-02-04T00:00:00"/>
    <n v="199916"/>
    <n v="199916"/>
  </r>
  <r>
    <d v="2016-01-01T00:00:00"/>
    <n v="149"/>
    <s v="Authorized For Payment"/>
    <s v="Great Lakes Aviation, Ltd."/>
    <d v="2016-02-01T00:00:00"/>
    <d v="2015-06-11T00:00:00"/>
    <x v="28"/>
    <x v="8"/>
    <d v="2016-02-04T00:00:00"/>
    <n v="57960"/>
    <n v="57960"/>
  </r>
  <r>
    <d v="2016-01-01T00:00:00"/>
    <n v="150"/>
    <s v="Authorized For Payment"/>
    <s v="Great Lakes Aviation, Ltd."/>
    <d v="2016-02-01T00:00:00"/>
    <d v="2015-04-17T00:00:00"/>
    <x v="30"/>
    <x v="4"/>
    <d v="2016-02-04T00:00:00"/>
    <n v="129148"/>
    <n v="129148"/>
  </r>
  <r>
    <d v="2016-01-01T00:00:00"/>
    <n v="255"/>
    <s v="Authorized For Payment"/>
    <s v="Great Lakes Aviation, Ltd."/>
    <d v="2016-02-01T00:00:00"/>
    <d v="2014-04-17T00:00:00"/>
    <x v="169"/>
    <x v="31"/>
    <d v="2016-02-04T00:00:00"/>
    <n v="164838"/>
    <n v="164838"/>
  </r>
  <r>
    <d v="2016-01-01T00:00:00"/>
    <n v="154"/>
    <s v="Authorized For Payment"/>
    <s v="Great Lakes Aviation, Ltd."/>
    <d v="2016-02-01T00:00:00"/>
    <d v="2014-08-22T00:00:00"/>
    <x v="31"/>
    <x v="11"/>
    <d v="2016-02-04T00:00:00"/>
    <n v="188496"/>
    <n v="188496"/>
  </r>
  <r>
    <d v="2016-01-01T00:00:00"/>
    <n v="369"/>
    <s v="Authorized For Payment"/>
    <s v="Boutique Air"/>
    <d v="2016-02-01T00:00:00"/>
    <d v="2015-04-23T00:00:00"/>
    <x v="62"/>
    <x v="4"/>
    <d v="2016-02-04T00:00:00"/>
    <n v="176176"/>
    <n v="176176"/>
  </r>
  <r>
    <d v="2016-01-01T00:00:00"/>
    <n v="370"/>
    <s v="Authorized For Payment"/>
    <s v="Boutique Air"/>
    <d v="2016-02-01T00:00:00"/>
    <d v="2015-04-23T00:00:00"/>
    <x v="63"/>
    <x v="4"/>
    <d v="2016-02-04T00:00:00"/>
    <n v="180336"/>
    <n v="180336"/>
  </r>
  <r>
    <d v="2016-01-01T00:00:00"/>
    <n v="378"/>
    <s v="Authorized For Payment"/>
    <s v="Boutique Air"/>
    <d v="2016-02-01T00:00:00"/>
    <d v="2015-06-09T00:00:00"/>
    <x v="66"/>
    <x v="16"/>
    <d v="2016-02-04T00:00:00"/>
    <n v="246220"/>
    <n v="246220"/>
  </r>
  <r>
    <d v="2016-01-01T00:00:00"/>
    <n v="368"/>
    <s v="Authorized For Payment"/>
    <s v="Boutique Air"/>
    <d v="2016-02-01T00:00:00"/>
    <d v="2015-04-12T00:00:00"/>
    <x v="61"/>
    <x v="14"/>
    <d v="2016-02-04T00:00:00"/>
    <n v="204984"/>
    <n v="204984"/>
  </r>
  <r>
    <d v="2016-01-01T00:00:00"/>
    <n v="379"/>
    <s v="Authorized For Payment"/>
    <s v="Boutique Air"/>
    <d v="2016-02-01T00:00:00"/>
    <d v="2015-08-09T00:00:00"/>
    <x v="67"/>
    <x v="17"/>
    <d v="2016-02-04T00:00:00"/>
    <n v="176022"/>
    <n v="176022"/>
  </r>
  <r>
    <d v="2016-01-01T00:00:00"/>
    <n v="263"/>
    <s v="Authorized For Payment"/>
    <s v="Silver Airways (Gulfstream)"/>
    <d v="2016-02-01T00:00:00"/>
    <d v="2014-07-11T00:00:00"/>
    <x v="73"/>
    <x v="6"/>
    <d v="2016-02-04T00:00:00"/>
    <n v="187664"/>
    <n v="187664"/>
  </r>
  <r>
    <d v="2016-01-01T00:00:00"/>
    <n v="156"/>
    <s v="Authorized For Payment"/>
    <s v="Silver Airways (Gulfstream)"/>
    <d v="2016-02-01T00:00:00"/>
    <d v="2014-07-11T00:00:00"/>
    <x v="74"/>
    <x v="20"/>
    <d v="2016-02-04T00:00:00"/>
    <n v="171798"/>
    <n v="171798"/>
  </r>
  <r>
    <d v="2016-01-01T00:00:00"/>
    <n v="261"/>
    <s v="Authorized For Payment"/>
    <s v="Silver Airways (Gulfstream)"/>
    <d v="2016-02-01T00:00:00"/>
    <d v="2014-07-11T00:00:00"/>
    <x v="75"/>
    <x v="20"/>
    <d v="2016-02-04T00:00:00"/>
    <n v="184644"/>
    <n v="184644"/>
  </r>
  <r>
    <d v="2016-01-01T00:00:00"/>
    <n v="287"/>
    <s v="Authorized For Payment"/>
    <s v="Silver Airways (Gulfstream)"/>
    <d v="2016-02-01T00:00:00"/>
    <d v="2014-07-11T00:00:00"/>
    <x v="76"/>
    <x v="6"/>
    <d v="2016-02-04T00:00:00"/>
    <n v="251344"/>
    <n v="251344"/>
  </r>
  <r>
    <d v="2016-01-01T00:00:00"/>
    <n v="288"/>
    <s v="Authorized For Payment"/>
    <s v="Silver Airways (Gulfstream)"/>
    <d v="2016-02-01T00:00:00"/>
    <d v="2014-07-11T00:00:00"/>
    <x v="77"/>
    <x v="6"/>
    <d v="2016-02-04T00:00:00"/>
    <n v="195320"/>
    <n v="195320"/>
  </r>
  <r>
    <d v="2016-01-01T00:00:00"/>
    <n v="165"/>
    <s v="Authorized For Payment"/>
    <s v="Silver Airways (Gulfstream)"/>
    <d v="2016-02-01T00:00:00"/>
    <d v="2014-07-11T00:00:00"/>
    <x v="78"/>
    <x v="6"/>
    <d v="2016-02-04T00:00:00"/>
    <n v="267436"/>
    <n v="267436"/>
  </r>
  <r>
    <d v="2016-01-01T00:00:00"/>
    <n v="267"/>
    <s v="Authorized For Payment"/>
    <s v="Silver Airways (Gulfstream)"/>
    <d v="2016-02-01T00:00:00"/>
    <d v="2014-07-11T00:00:00"/>
    <x v="79"/>
    <x v="21"/>
    <d v="2016-02-04T00:00:00"/>
    <n v="150006"/>
    <n v="150006"/>
  </r>
  <r>
    <d v="2016-01-01T00:00:00"/>
    <n v="183"/>
    <s v="Authorized For Payment"/>
    <s v="Hyannis Air Service, Inc. d/b/a Cape Air"/>
    <d v="2016-02-05T00:00:00"/>
    <d v="2014-02-19T00:00:00"/>
    <x v="80"/>
    <x v="2"/>
    <d v="2016-02-08T00:00:00"/>
    <n v="158295"/>
    <n v="158295"/>
  </r>
  <r>
    <d v="2016-01-01T00:00:00"/>
    <n v="182"/>
    <s v="Authorized For Payment"/>
    <s v="Hyannis Air Service, Inc. d/b/a Cape Air"/>
    <d v="2016-02-05T00:00:00"/>
    <d v="2013-08-03T00:00:00"/>
    <x v="81"/>
    <x v="22"/>
    <d v="2016-02-08T00:00:00"/>
    <n v="116202"/>
    <n v="116202"/>
  </r>
  <r>
    <d v="2016-01-01T00:00:00"/>
    <n v="212"/>
    <s v="Authorized For Payment"/>
    <s v="SeaPort Airlines, Inc."/>
    <d v="2016-02-02T00:00:00"/>
    <d v="2013-08-13T00:00:00"/>
    <x v="84"/>
    <x v="13"/>
    <d v="2016-02-04T00:00:00"/>
    <n v="97112"/>
    <n v="97112"/>
  </r>
  <r>
    <d v="2016-01-01T00:00:00"/>
    <n v="175"/>
    <s v="Authorized For Payment"/>
    <s v="Hyannis Air Service, Inc. d/b/a Cape Air"/>
    <d v="2016-02-05T00:00:00"/>
    <d v="2014-11-06T00:00:00"/>
    <x v="83"/>
    <x v="23"/>
    <d v="2016-02-08T00:00:00"/>
    <n v="110760"/>
    <n v="110760"/>
  </r>
  <r>
    <d v="2016-01-01T00:00:00"/>
    <n v="239"/>
    <s v="Authorized For Payment"/>
    <s v="American Airlines (American Eagle)"/>
    <d v="2016-02-01T00:00:00"/>
    <d v="2014-03-14T00:00:00"/>
    <x v="0"/>
    <x v="0"/>
    <d v="2016-02-04T00:00:00"/>
    <n v="79254"/>
    <n v="79254"/>
  </r>
  <r>
    <d v="2016-01-01T00:00:00"/>
    <n v="110"/>
    <s v="Authorized For Payment"/>
    <s v="American Airlines (American Eagle)"/>
    <d v="2016-02-01T00:00:00"/>
    <d v="2014-03-09T00:00:00"/>
    <x v="3"/>
    <x v="3"/>
    <d v="2016-02-04T00:00:00"/>
    <n v="124230"/>
    <n v="124230"/>
  </r>
  <r>
    <d v="2016-01-01T00:00:00"/>
    <n v="181"/>
    <s v="Authorized For Payment"/>
    <s v="Hyannis Air Service, Inc. d/b/a Cape Air"/>
    <d v="2016-02-05T00:00:00"/>
    <d v="2014-10-04T00:00:00"/>
    <x v="85"/>
    <x v="24"/>
    <d v="2016-02-08T00:00:00"/>
    <n v="130272"/>
    <n v="130272"/>
  </r>
  <r>
    <d v="2016-01-01T00:00:00"/>
    <n v="111"/>
    <s v="Authorized For Payment"/>
    <s v="American Airlines (American Eagle)"/>
    <d v="2016-02-01T00:00:00"/>
    <d v="2015-05-15T00:00:00"/>
    <x v="4"/>
    <x v="4"/>
    <d v="2016-02-04T00:00:00"/>
    <n v="105490"/>
    <n v="105490"/>
  </r>
  <r>
    <d v="2016-01-01T00:00:00"/>
    <n v="214"/>
    <s v="Authorized For Payment"/>
    <s v="SeaPort Airlines, Inc."/>
    <d v="2016-02-02T00:00:00"/>
    <d v="2013-08-13T00:00:00"/>
    <x v="82"/>
    <x v="13"/>
    <d v="2016-02-04T00:00:00"/>
    <n v="108996"/>
    <n v="108996"/>
  </r>
  <r>
    <d v="2016-01-01T00:00:00"/>
    <n v="282"/>
    <s v="Authorized For Payment"/>
    <s v="American Airlines (American Eagle)"/>
    <d v="2016-02-01T00:00:00"/>
    <d v="2015-01-24T00:00:00"/>
    <x v="5"/>
    <x v="5"/>
    <d v="2016-02-04T00:00:00"/>
    <n v="44772"/>
    <n v="44772"/>
  </r>
  <r>
    <d v="2016-01-01T00:00:00"/>
    <n v="169"/>
    <s v="Authorized For Payment"/>
    <s v="Hyannis Air Service, Inc. d/b/a Cape Air"/>
    <d v="2016-02-05T00:00:00"/>
    <d v="2014-10-04T00:00:00"/>
    <x v="88"/>
    <x v="24"/>
    <d v="2016-02-08T00:00:00"/>
    <n v="142809"/>
    <n v="142809"/>
  </r>
  <r>
    <d v="2016-01-01T00:00:00"/>
    <n v="337"/>
    <s v="Authorized For Payment"/>
    <s v="SeaPort Airlines, Inc."/>
    <d v="2016-02-04T00:00:00"/>
    <d v="2014-03-09T00:00:00"/>
    <x v="173"/>
    <x v="3"/>
    <d v="2016-02-05T00:00:00"/>
    <n v="14004"/>
    <n v="14004"/>
  </r>
  <r>
    <d v="2016-01-01T00:00:00"/>
    <n v="213"/>
    <s v="Authorized For Payment"/>
    <s v="SeaPort Airlines, Inc."/>
    <d v="2016-02-04T00:00:00"/>
    <d v="2013-08-13T00:00:00"/>
    <x v="86"/>
    <x v="13"/>
    <d v="2016-02-05T00:00:00"/>
    <n v="176368"/>
    <n v="176368"/>
  </r>
  <r>
    <d v="2016-01-01T00:00:00"/>
    <n v="250"/>
    <s v="Authorized For Payment"/>
    <s v="Hyannis Air Service, Inc. d/b/a Cape Air"/>
    <d v="2016-02-05T00:00:00"/>
    <d v="2012-03-02T00:00:00"/>
    <x v="170"/>
    <x v="24"/>
    <d v="2016-02-08T00:00:00"/>
    <n v="194760"/>
    <n v="194760"/>
  </r>
  <r>
    <d v="2016-01-01T00:00:00"/>
    <n v="102"/>
    <s v="Authorized For Payment"/>
    <s v="40-Mile Air"/>
    <d v="2016-02-01T00:00:00"/>
    <d v="2016-04-01T00:00:00"/>
    <x v="16"/>
    <x v="7"/>
    <d v="2016-02-04T00:00:00"/>
    <n v="8656"/>
    <n v="8656"/>
  </r>
  <r>
    <d v="2016-01-01T00:00:00"/>
    <n v="238"/>
    <s v="Authorized For Payment"/>
    <s v="American Airlines (American Eagle)"/>
    <d v="2016-02-01T00:00:00"/>
    <d v="2014-03-14T00:00:00"/>
    <x v="171"/>
    <x v="0"/>
    <d v="2016-02-04T00:00:00"/>
    <n v="52554"/>
    <n v="52554"/>
  </r>
  <r>
    <d v="2016-01-01T00:00:00"/>
    <n v="179"/>
    <s v="Authorized For Payment"/>
    <s v="Hyannis Air Service, Inc. d/b/a Cape Air"/>
    <d v="2016-02-05T00:00:00"/>
    <d v="2015-01-01T00:00:00"/>
    <x v="127"/>
    <x v="2"/>
    <d v="2016-02-08T00:00:00"/>
    <n v="205560"/>
    <n v="205560"/>
  </r>
  <r>
    <d v="2016-01-01T00:00:00"/>
    <n v="112"/>
    <s v="Authorized For Payment"/>
    <s v="American Airlines (American Eagle)"/>
    <d v="2016-02-01T00:00:00"/>
    <d v="2013-11-01T00:00:00"/>
    <x v="2"/>
    <x v="2"/>
    <d v="2016-02-04T00:00:00"/>
    <n v="234500"/>
    <n v="234500"/>
  </r>
  <r>
    <d v="2016-01-01T00:00:00"/>
    <n v="177"/>
    <s v="Authorized For Payment"/>
    <s v="Hyannis Air Service, Inc. d/b/a Cape Air"/>
    <d v="2016-02-05T00:00:00"/>
    <d v="2015-01-02T00:00:00"/>
    <x v="89"/>
    <x v="2"/>
    <d v="2016-02-08T00:00:00"/>
    <n v="220349"/>
    <n v="220349"/>
  </r>
  <r>
    <d v="2016-01-01T00:00:00"/>
    <n v="170"/>
    <s v="Authorized For Payment"/>
    <s v="Hyannis Air Service, Inc. d/b/a Cape Air"/>
    <d v="2016-02-05T00:00:00"/>
    <d v="2015-10-19T00:00:00"/>
    <x v="90"/>
    <x v="5"/>
    <d v="2016-02-08T00:00:00"/>
    <n v="171252"/>
    <n v="171252"/>
  </r>
  <r>
    <d v="2016-01-01T00:00:00"/>
    <n v="321"/>
    <s v="Authorized For Payment"/>
    <s v="SeaPort Airlines, Inc."/>
    <d v="2016-02-01T00:00:00"/>
    <d v="2015-03-10T00:00:00"/>
    <x v="155"/>
    <x v="16"/>
    <d v="2016-02-04T00:00:00"/>
    <n v="63687"/>
    <n v="63687"/>
  </r>
  <r>
    <d v="2016-01-01T00:00:00"/>
    <n v="259"/>
    <s v="Authorized For Payment"/>
    <s v="Peninsula Airways d/b/a PenAir"/>
    <d v="2016-02-01T00:00:00"/>
    <d v="2014-06-04T00:00:00"/>
    <x v="106"/>
    <x v="24"/>
    <d v="2016-02-04T00:00:00"/>
    <n v="390663"/>
    <n v="390663"/>
  </r>
  <r>
    <d v="2016-01-01T00:00:00"/>
    <n v="217"/>
    <s v="Authorized For Payment"/>
    <s v="SeaPort Airlines, Inc."/>
    <d v="2016-02-04T00:00:00"/>
    <d v="2012-02-04T00:00:00"/>
    <x v="29"/>
    <x v="3"/>
    <d v="2016-02-05T00:00:00"/>
    <n v="38399"/>
    <n v="38399"/>
  </r>
  <r>
    <d v="2016-01-01T00:00:00"/>
    <n v="371"/>
    <s v="Authorized For Payment"/>
    <s v="Peninsula Airways d/b/a PenAir"/>
    <d v="2016-02-01T00:00:00"/>
    <d v="2015-03-14T00:00:00"/>
    <x v="107"/>
    <x v="16"/>
    <d v="2016-02-04T00:00:00"/>
    <n v="289926"/>
    <n v="289926"/>
  </r>
  <r>
    <d v="2016-01-01T00:00:00"/>
    <n v="258"/>
    <s v="Authorized For Payment"/>
    <s v="Peninsula Airways d/b/a PenAir"/>
    <d v="2016-02-01T00:00:00"/>
    <d v="2014-06-04T00:00:00"/>
    <x v="105"/>
    <x v="2"/>
    <d v="2016-02-04T00:00:00"/>
    <n v="233064"/>
    <n v="233064"/>
  </r>
  <r>
    <d v="2016-01-01T00:00:00"/>
    <n v="353"/>
    <s v="Authorized For Payment"/>
    <s v="SeaPort Airlines, Inc."/>
    <d v="2016-02-01T00:00:00"/>
    <d v="2014-12-07T00:00:00"/>
    <x v="174"/>
    <x v="16"/>
    <d v="2016-02-04T00:00:00"/>
    <n v="54604"/>
    <n v="54604"/>
  </r>
  <r>
    <d v="2016-01-01T00:00:00"/>
    <n v="285"/>
    <s v="Authorized For Payment"/>
    <s v="Island Air (Redemption Inc.)"/>
    <d v="2016-02-01T00:00:00"/>
    <d v="2015-07-02T00:00:00"/>
    <x v="18"/>
    <x v="7"/>
    <d v="2016-02-04T00:00:00"/>
    <n v="752"/>
    <n v="752"/>
  </r>
  <r>
    <d v="2016-01-01T00:00:00"/>
    <n v="216"/>
    <s v="Authorized For Payment"/>
    <s v="SeaPort Airlines, Inc."/>
    <d v="2016-02-02T00:00:00"/>
    <d v="2013-01-06T00:00:00"/>
    <x v="87"/>
    <x v="25"/>
    <d v="2016-02-04T00:00:00"/>
    <n v="136689"/>
    <n v="136689"/>
  </r>
  <r>
    <d v="2016-01-01T00:00:00"/>
    <n v="300"/>
    <s v="Authorized For Payment"/>
    <s v="Island Air (Redemption Inc.)"/>
    <d v="2016-02-01T00:00:00"/>
    <d v="2015-07-02T00:00:00"/>
    <x v="94"/>
    <x v="7"/>
    <d v="2016-02-04T00:00:00"/>
    <n v="752"/>
    <n v="752"/>
  </r>
  <r>
    <d v="2016-01-01T00:00:00"/>
    <n v="301"/>
    <s v="Authorized For Payment"/>
    <s v="Island Air (Redemption Inc.)"/>
    <d v="2016-02-01T00:00:00"/>
    <d v="2015-07-02T00:00:00"/>
    <x v="95"/>
    <x v="7"/>
    <d v="2016-02-04T00:00:00"/>
    <n v="752"/>
    <n v="752"/>
  </r>
  <r>
    <d v="2016-01-01T00:00:00"/>
    <n v="171"/>
    <s v="Authorized For Payment"/>
    <s v="Hyannis Air Service, Inc. d/b/a Cape Air"/>
    <d v="2016-02-05T00:00:00"/>
    <d v="2015-01-12T00:00:00"/>
    <x v="119"/>
    <x v="5"/>
    <d v="2016-02-08T00:00:00"/>
    <n v="147846"/>
    <n v="147846"/>
  </r>
  <r>
    <d v="2016-01-01T00:00:00"/>
    <n v="304"/>
    <s v="Authorized For Payment"/>
    <s v="Island Air (Redemption Inc.)"/>
    <d v="2016-02-01T00:00:00"/>
    <d v="2015-07-02T00:00:00"/>
    <x v="99"/>
    <x v="7"/>
    <d v="2016-02-04T00:00:00"/>
    <n v="752"/>
    <n v="752"/>
  </r>
  <r>
    <d v="2016-01-01T00:00:00"/>
    <n v="305"/>
    <s v="Authorized For Payment"/>
    <s v="Island Air (Redemption Inc.)"/>
    <d v="2016-02-01T00:00:00"/>
    <d v="2015-07-02T00:00:00"/>
    <x v="100"/>
    <x v="7"/>
    <d v="2016-02-04T00:00:00"/>
    <n v="752"/>
    <n v="752"/>
  </r>
  <r>
    <d v="2016-01-01T00:00:00"/>
    <n v="307"/>
    <s v="Authorized For Payment"/>
    <s v="Island Air (Redemption Inc.)"/>
    <d v="2016-02-01T00:00:00"/>
    <d v="2015-07-02T00:00:00"/>
    <x v="101"/>
    <x v="7"/>
    <d v="2016-02-04T00:00:00"/>
    <n v="752"/>
    <n v="752"/>
  </r>
  <r>
    <d v="2016-01-01T00:00:00"/>
    <n v="309"/>
    <s v="Authorized For Payment"/>
    <s v="Island Air (Redemption Inc.)"/>
    <d v="2016-02-01T00:00:00"/>
    <d v="2015-07-02T00:00:00"/>
    <x v="102"/>
    <x v="7"/>
    <d v="2016-02-04T00:00:00"/>
    <n v="752"/>
    <n v="752"/>
  </r>
  <r>
    <d v="2016-01-01T00:00:00"/>
    <n v="310"/>
    <s v="Authorized For Payment"/>
    <s v="Island Air (Redemption Inc.)"/>
    <d v="2016-02-01T00:00:00"/>
    <d v="2015-07-02T00:00:00"/>
    <x v="103"/>
    <x v="7"/>
    <d v="2016-02-04T00:00:00"/>
    <n v="752"/>
    <n v="752"/>
  </r>
  <r>
    <d v="2016-01-01T00:00:00"/>
    <n v="311"/>
    <s v="Authorized For Payment"/>
    <s v="Island Air (Redemption Inc.)"/>
    <d v="2016-02-01T00:00:00"/>
    <d v="2015-07-02T00:00:00"/>
    <x v="104"/>
    <x v="7"/>
    <d v="2016-02-04T00:00:00"/>
    <n v="752"/>
    <n v="752"/>
  </r>
  <r>
    <d v="2016-01-01T00:00:00"/>
    <n v="235"/>
    <s v="Authorized For Payment"/>
    <s v="Hyannis Air Service, Inc. d/b/a Cape Air"/>
    <d v="2016-02-05T00:00:00"/>
    <d v="2015-10-18T00:00:00"/>
    <x v="120"/>
    <x v="28"/>
    <d v="2016-02-08T00:00:00"/>
    <n v="164501"/>
    <n v="164501"/>
  </r>
  <r>
    <d v="2016-01-01T00:00:00"/>
    <n v="234"/>
    <s v="Authorized For Payment"/>
    <s v="Wright Air Service"/>
    <d v="2016-02-01T00:00:00"/>
    <d v="2014-11-03T00:00:00"/>
    <x v="109"/>
    <x v="7"/>
    <d v="2016-02-04T00:00:00"/>
    <n v="7872"/>
    <n v="7872"/>
  </r>
  <r>
    <d v="2016-01-01T00:00:00"/>
    <n v="236"/>
    <s v="Authorized For Payment"/>
    <s v="Schuman Aviation Company Ltd. d/b/a Makani Kai Air Charters"/>
    <d v="2016-02-01T00:00:00"/>
    <d v="2014-06-12T00:00:00"/>
    <x v="110"/>
    <x v="26"/>
    <d v="2016-02-04T00:00:00"/>
    <n v="59724"/>
    <n v="59724"/>
  </r>
  <r>
    <d v="2016-01-01T00:00:00"/>
    <n v="171"/>
    <s v="Authorized For Payment"/>
    <s v="Hyannis Air Service, Inc. d/b/a Cape Air"/>
    <d v="2016-02-05T00:00:00"/>
    <d v="2015-01-12T00:00:00"/>
    <x v="119"/>
    <x v="5"/>
    <d v="2016-02-08T00:00:00"/>
    <n v="70610"/>
    <n v="70610"/>
  </r>
  <r>
    <d v="2016-01-01T00:00:00"/>
    <n v="178"/>
    <s v="Authorized For Payment"/>
    <s v="Hyannis Air Service, Inc. d/b/a Cape Air"/>
    <d v="2016-02-05T00:00:00"/>
    <d v="2011-03-28T00:00:00"/>
    <x v="126"/>
    <x v="30"/>
    <d v="2016-02-08T00:00:00"/>
    <n v="104058"/>
    <n v="104058"/>
  </r>
  <r>
    <d v="2016-01-01T00:00:00"/>
    <n v="106"/>
    <s v="Authorized For Payment"/>
    <s v="Alaska Seaplanes"/>
    <d v="2016-02-04T00:00:00"/>
    <d v="2015-01-06T00:00:00"/>
    <x v="58"/>
    <x v="7"/>
    <d v="2016-02-05T00:00:00"/>
    <n v="13902"/>
    <n v="13902"/>
  </r>
  <r>
    <d v="2016-01-01T00:00:00"/>
    <n v="328"/>
    <s v="Authorized For Payment"/>
    <s v="Hyannis Air Service, Inc. d/b/a Cape Air"/>
    <d v="2016-02-05T00:00:00"/>
    <d v="2015-09-20T00:00:00"/>
    <x v="122"/>
    <x v="29"/>
    <d v="2016-02-08T00:00:00"/>
    <n v="153792"/>
    <n v="153792"/>
  </r>
  <r>
    <d v="2016-01-01T00:00:00"/>
    <n v="327"/>
    <s v="Authorized For Payment"/>
    <s v="Hyannis Air Service, Inc. d/b/a Cape Air"/>
    <d v="2016-02-05T00:00:00"/>
    <d v="2015-09-20T00:00:00"/>
    <x v="123"/>
    <x v="29"/>
    <d v="2016-02-08T00:00:00"/>
    <n v="169940"/>
    <n v="169940"/>
  </r>
  <r>
    <d v="2016-01-01T00:00:00"/>
    <n v="329"/>
    <s v="Authorized For Payment"/>
    <s v="Hyannis Air Service, Inc. d/b/a Cape Air"/>
    <d v="2016-02-05T00:00:00"/>
    <d v="2015-09-20T00:00:00"/>
    <x v="124"/>
    <x v="29"/>
    <d v="2016-02-08T00:00:00"/>
    <n v="166901"/>
    <n v="166901"/>
  </r>
  <r>
    <d v="2016-01-01T00:00:00"/>
    <n v="331"/>
    <s v="Authorized For Payment"/>
    <s v="Hyannis Air Service, Inc. d/b/a Cape Air"/>
    <d v="2016-02-05T00:00:00"/>
    <d v="2015-09-20T00:00:00"/>
    <x v="125"/>
    <x v="29"/>
    <d v="2016-02-08T00:00:00"/>
    <n v="175602"/>
    <n v="175602"/>
  </r>
  <r>
    <d v="2016-01-01T00:00:00"/>
    <n v="318"/>
    <s v="Authorized For Payment"/>
    <s v="Grant Aviation, Inc."/>
    <d v="2016-02-02T00:00:00"/>
    <d v="2014-09-16T00:00:00"/>
    <x v="32"/>
    <x v="7"/>
    <d v="2016-02-04T00:00:00"/>
    <n v="69264"/>
    <n v="69264"/>
  </r>
  <r>
    <d v="2016-01-01T00:00:00"/>
    <n v="366"/>
    <s v="Authorized For Payment"/>
    <s v="Grant Aviation, Inc."/>
    <d v="2016-02-02T00:00:00"/>
    <d v="2015-03-13T00:00:00"/>
    <x v="33"/>
    <x v="7"/>
    <d v="2016-02-04T00:00:00"/>
    <n v="6840"/>
    <n v="6840"/>
  </r>
  <r>
    <d v="2016-01-01T00:00:00"/>
    <n v="264"/>
    <s v="Authorized For Payment"/>
    <s v="Grant Aviation, Inc."/>
    <d v="2016-02-02T00:00:00"/>
    <d v="2014-08-13T00:00:00"/>
    <x v="34"/>
    <x v="7"/>
    <d v="2016-02-04T00:00:00"/>
    <n v="85982"/>
    <n v="85982"/>
  </r>
  <r>
    <d v="2016-01-01T00:00:00"/>
    <n v="373"/>
    <s v="Authorized For Payment"/>
    <s v="Grant Aviation, Inc."/>
    <d v="2016-02-02T00:00:00"/>
    <d v="2015-09-03T00:00:00"/>
    <x v="37"/>
    <x v="7"/>
    <d v="2016-02-04T00:00:00"/>
    <n v="8208"/>
    <n v="8208"/>
  </r>
  <r>
    <d v="2016-01-01T00:00:00"/>
    <n v="380"/>
    <s v="Authorized For Payment"/>
    <s v="Grant Aviation, Inc."/>
    <d v="2016-02-02T00:00:00"/>
    <d v="2015-12-02T00:00:00"/>
    <x v="39"/>
    <x v="7"/>
    <d v="2016-02-04T00:00:00"/>
    <n v="17680"/>
    <n v="17680"/>
  </r>
  <r>
    <d v="2016-01-01T00:00:00"/>
    <n v="372"/>
    <s v="Authorized For Payment"/>
    <s v="Grant Aviation, Inc."/>
    <d v="2016-02-02T00:00:00"/>
    <d v="2015-09-03T00:00:00"/>
    <x v="40"/>
    <x v="7"/>
    <d v="2016-02-04T00:00:00"/>
    <n v="17316"/>
    <n v="17316"/>
  </r>
  <r>
    <d v="2016-01-01T00:00:00"/>
    <n v="381"/>
    <s v="Authorized For Payment"/>
    <s v="Grant Aviation, Inc."/>
    <d v="2016-02-02T00:00:00"/>
    <d v="2015-12-02T00:00:00"/>
    <x v="41"/>
    <x v="7"/>
    <d v="2016-02-04T00:00:00"/>
    <n v="15288"/>
    <n v="15288"/>
  </r>
  <r>
    <d v="2016-01-01T00:00:00"/>
    <n v="377"/>
    <s v="Authorized For Payment"/>
    <s v="Grant Aviation, Inc."/>
    <d v="2016-02-02T00:00:00"/>
    <d v="2015-10-20T00:00:00"/>
    <x v="52"/>
    <x v="7"/>
    <d v="2016-02-04T00:00:00"/>
    <n v="16464"/>
    <n v="16464"/>
  </r>
  <r>
    <d v="2016-01-01T00:00:00"/>
    <n v="265"/>
    <s v="Authorized For Payment"/>
    <s v="Grant Aviation, Inc."/>
    <d v="2016-02-02T00:00:00"/>
    <d v="2014-08-13T00:00:00"/>
    <x v="47"/>
    <x v="7"/>
    <d v="2016-02-04T00:00:00"/>
    <n v="27738"/>
    <n v="27738"/>
  </r>
  <r>
    <d v="2016-01-01T00:00:00"/>
    <n v="382"/>
    <s v="Authorized For Payment"/>
    <s v="Grant Aviation, Inc."/>
    <d v="2016-02-02T00:00:00"/>
    <d v="2015-12-02T00:00:00"/>
    <x v="42"/>
    <x v="7"/>
    <d v="2016-02-04T00:00:00"/>
    <n v="50900"/>
    <n v="50900"/>
  </r>
  <r>
    <d v="2016-01-01T00:00:00"/>
    <n v="376"/>
    <s v="Authorized For Payment"/>
    <s v="Grant Aviation, Inc."/>
    <d v="2016-02-02T00:00:00"/>
    <d v="2015-10-20T00:00:00"/>
    <x v="48"/>
    <x v="7"/>
    <d v="2016-02-04T00:00:00"/>
    <n v="49504"/>
    <n v="49504"/>
  </r>
  <r>
    <d v="2016-01-01T00:00:00"/>
    <n v="374"/>
    <s v="Authorized For Payment"/>
    <s v="Grant Aviation, Inc."/>
    <d v="2016-02-02T00:00:00"/>
    <d v="2015-09-03T00:00:00"/>
    <x v="51"/>
    <x v="7"/>
    <d v="2016-02-04T00:00:00"/>
    <n v="11128"/>
    <n v="11128"/>
  </r>
  <r>
    <d v="2016-01-01T00:00:00"/>
    <n v="383"/>
    <s v="Authorized For Payment"/>
    <s v="Grant Aviation, Inc."/>
    <d v="2016-02-02T00:00:00"/>
    <d v="2015-12-02T00:00:00"/>
    <x v="49"/>
    <x v="7"/>
    <d v="2016-02-04T00:00:00"/>
    <n v="12870"/>
    <n v="12870"/>
  </r>
  <r>
    <d v="2016-01-01T00:00:00"/>
    <n v="384"/>
    <s v="Authorized For Payment"/>
    <s v="Grant Aviation, Inc."/>
    <d v="2016-02-02T00:00:00"/>
    <d v="2015-12-02T00:00:00"/>
    <x v="53"/>
    <x v="7"/>
    <d v="2016-02-04T00:00:00"/>
    <n v="10890"/>
    <n v="10890"/>
  </r>
  <r>
    <d v="2016-01-01T00:00:00"/>
    <n v="227"/>
    <s v="Authorized For Payment"/>
    <s v="Taquan Air (Venture Air)"/>
    <d v="2016-02-02T00:00:00"/>
    <d v="2015-10-17T00:00:00"/>
    <x v="167"/>
    <x v="7"/>
    <d v="2016-02-04T00:00:00"/>
    <n v="11160"/>
    <n v="11160"/>
  </r>
  <r>
    <d v="2016-01-01T00:00:00"/>
    <n v="308"/>
    <s v="Authorized For Payment"/>
    <s v="Ellis Air Taxi d/b/a Copper Valley Air Service"/>
    <d v="2016-02-03T00:00:00"/>
    <d v="2015-01-23T00:00:00"/>
    <x v="117"/>
    <x v="7"/>
    <d v="2016-02-04T00:00:00"/>
    <n v="9872"/>
    <n v="9872"/>
  </r>
  <r>
    <d v="2016-01-01T00:00:00"/>
    <n v="124"/>
    <s v="Authorized For Payment"/>
    <s v="Ellis Air Taxi d/b/a Copper Valley Air Service"/>
    <d v="2016-02-03T00:00:00"/>
    <d v="2015-01-23T00:00:00"/>
    <x v="118"/>
    <x v="7"/>
    <d v="2016-02-04T00:00:00"/>
    <n v="9872"/>
    <n v="9872"/>
  </r>
  <r>
    <d v="2016-01-01T00:00:00"/>
    <n v="107"/>
    <s v="Authorized For Payment"/>
    <s v="Alaska Seaplanes"/>
    <d v="2016-02-04T00:00:00"/>
    <d v="2015-01-06T00:00:00"/>
    <x v="157"/>
    <x v="7"/>
    <d v="2016-02-05T00:00:00"/>
    <n v="5828"/>
    <n v="5828"/>
  </r>
  <r>
    <d v="2016-01-01T00:00:00"/>
    <n v="317"/>
    <s v="Authorized For Payment"/>
    <s v="Alaska Seaplanes"/>
    <d v="2016-02-04T00:00:00"/>
    <d v="2015-01-06T00:00:00"/>
    <x v="154"/>
    <x v="7"/>
    <d v="2016-02-05T00:00:00"/>
    <n v="7032"/>
    <n v="7032"/>
  </r>
  <r>
    <d v="2016-01-01T00:00:00"/>
    <n v="231"/>
    <s v="Authorized For Payment"/>
    <s v="Ward Air"/>
    <d v="2016-02-03T00:00:00"/>
    <d v="2014-07-09T00:00:00"/>
    <x v="13"/>
    <x v="7"/>
    <d v="2016-02-04T00:00:00"/>
    <n v="476"/>
    <n v="476"/>
  </r>
  <r>
    <d v="2016-01-01T00:00:00"/>
    <n v="232"/>
    <s v="Authorized For Payment"/>
    <s v="Ward Air"/>
    <d v="2016-02-03T00:00:00"/>
    <d v="2014-07-09T00:00:00"/>
    <x v="14"/>
    <x v="7"/>
    <d v="2016-02-04T00:00:00"/>
    <n v="992"/>
    <n v="992"/>
  </r>
  <r>
    <d v="2016-01-01T00:00:00"/>
    <n v="352"/>
    <s v="Authorized For Payment"/>
    <s v="Alaska Seaplanes"/>
    <d v="2016-02-04T00:00:00"/>
    <d v="2014-10-12T00:00:00"/>
    <x v="160"/>
    <x v="7"/>
    <d v="2016-02-05T00:00:00"/>
    <n v="1272"/>
    <n v="1272"/>
  </r>
  <r>
    <d v="2016-01-01T00:00:00"/>
    <n v="312"/>
    <s v="Authorized For Payment"/>
    <s v="Erickson Helicopters, Inc. (Evergreen)"/>
    <d v="2016-02-04T00:00:00"/>
    <d v="2015-06-21T00:00:00"/>
    <x v="91"/>
    <x v="7"/>
    <d v="2016-02-04T00:00:00"/>
    <n v="11910"/>
    <n v="11910"/>
  </r>
  <r>
    <d v="2016-01-01T00:00:00"/>
    <n v="312"/>
    <s v="Authorized For Payment"/>
    <s v="Erickson Helicopters, Inc. (Evergreen)"/>
    <d v="2016-02-04T00:00:00"/>
    <d v="2015-06-21T00:00:00"/>
    <x v="91"/>
    <x v="7"/>
    <d v="2016-02-04T00:00:00"/>
    <n v="1322"/>
    <n v="1322"/>
  </r>
  <r>
    <d v="2016-01-01T00:00:00"/>
    <n v="104"/>
    <s v="Authorized For Payment"/>
    <s v="Alaska Airlines, Inc."/>
    <d v="2016-02-04T00:00:00"/>
    <d v="2015-06-22T00:00:00"/>
    <x v="7"/>
    <x v="7"/>
    <d v="2016-02-05T00:00:00"/>
    <n v="176850"/>
    <n v="176850"/>
  </r>
  <r>
    <d v="2016-01-01T00:00:00"/>
    <n v="105"/>
    <s v="Authorized For Payment"/>
    <s v="Alaska Airlines, Inc."/>
    <d v="2016-02-04T00:00:00"/>
    <d v="2015-02-05T00:00:00"/>
    <x v="8"/>
    <x v="7"/>
    <d v="2016-02-05T00:00:00"/>
    <n v="184080"/>
    <n v="184080"/>
  </r>
  <r>
    <d v="2016-01-01T00:00:00"/>
    <n v="281"/>
    <s v="Authorized For Payment"/>
    <s v="Alaska Airlines, Inc."/>
    <d v="2016-02-04T00:00:00"/>
    <d v="2015-02-05T00:00:00"/>
    <x v="9"/>
    <x v="7"/>
    <d v="2016-02-05T00:00:00"/>
    <n v="184080"/>
    <n v="184080"/>
  </r>
  <r>
    <d v="2016-01-01T00:00:00"/>
    <n v="279"/>
    <s v="Authorized For Payment"/>
    <s v="Alaska Airlines, Inc."/>
    <d v="2016-02-04T00:00:00"/>
    <d v="2015-02-05T00:00:00"/>
    <x v="11"/>
    <x v="7"/>
    <d v="2016-02-05T00:00:00"/>
    <n v="136440"/>
    <n v="136440"/>
  </r>
  <r>
    <d v="2016-01-01T00:00:00"/>
    <n v="280"/>
    <s v="Authorized For Payment"/>
    <s v="Alaska Airlines, Inc."/>
    <d v="2016-02-04T00:00:00"/>
    <d v="2015-02-05T00:00:00"/>
    <x v="12"/>
    <x v="7"/>
    <d v="2016-02-05T00:00:00"/>
    <n v="136440"/>
    <n v="136440"/>
  </r>
  <r>
    <d v="2016-01-01T00:00:00"/>
    <n v="228"/>
    <s v="Authorized For Payment"/>
    <s v="Warbelow's Air Ventures"/>
    <d v="2016-02-04T00:00:00"/>
    <d v="2015-09-09T00:00:00"/>
    <x v="161"/>
    <x v="7"/>
    <d v="2016-02-05T00:00:00"/>
    <n v="12520"/>
    <n v="12520"/>
  </r>
  <r>
    <d v="2016-01-01T00:00:00"/>
    <n v="299"/>
    <s v="Authorized For Payment"/>
    <s v="Warbelow's Air Ventures"/>
    <d v="2016-02-04T00:00:00"/>
    <d v="2015-09-09T00:00:00"/>
    <x v="162"/>
    <x v="7"/>
    <d v="2016-02-05T00:00:00"/>
    <n v="12520"/>
    <n v="12520"/>
  </r>
  <r>
    <d v="2016-01-01T00:00:00"/>
    <n v="229"/>
    <s v="Authorized For Payment"/>
    <s v="Warbelow's Air Ventures"/>
    <d v="2016-02-04T00:00:00"/>
    <d v="2014-08-12T00:00:00"/>
    <x v="163"/>
    <x v="7"/>
    <d v="2016-02-05T00:00:00"/>
    <n v="3648"/>
    <n v="3648"/>
  </r>
  <r>
    <d v="2016-01-01T00:00:00"/>
    <n v="315"/>
    <s v="Authorized For Payment"/>
    <s v="Warbelow's Air Ventures"/>
    <d v="2016-02-04T00:00:00"/>
    <d v="2014-08-12T00:00:00"/>
    <x v="164"/>
    <x v="7"/>
    <d v="2016-02-05T00:00:00"/>
    <n v="3648"/>
    <n v="3648"/>
  </r>
  <r>
    <d v="2016-01-01T00:00:00"/>
    <n v="363"/>
    <s v="Authorized For Payment"/>
    <s v="Reeve Air Alaska, LLC"/>
    <d v="2016-02-05T00:00:00"/>
    <d v="2015-01-23T00:00:00"/>
    <x v="158"/>
    <x v="7"/>
    <d v="2016-02-08T00:00:00"/>
    <n v="17184"/>
    <n v="17184"/>
  </r>
  <r>
    <d v="2016-01-01T00:00:00"/>
    <n v="168"/>
    <s v="Authorized For Payment"/>
    <s v="Harris Aircraft Services, Inc."/>
    <d v="2016-02-29T00:00:00"/>
    <d v="2014-01-02T00:00:00"/>
    <x v="172"/>
    <x v="7"/>
    <d v="2016-03-01T00:00:00"/>
    <n v="6208"/>
    <n v="6208"/>
  </r>
  <r>
    <d v="2016-01-01T00:00:00"/>
    <n v="358"/>
    <s v="Authorized For Payment"/>
    <s v="Raleigh County, West Virginia"/>
    <d v="2016-02-08T00:00:00"/>
    <d v="2014-10-24T00:00:00"/>
    <x v="6"/>
    <x v="6"/>
    <d v="2016-02-08T00:00:00"/>
    <n v="207270"/>
    <n v="207270"/>
  </r>
  <r>
    <d v="2016-01-01T00:00:00"/>
    <n v="324"/>
    <s v="Authorized For Payment"/>
    <s v="Mokulele Flight Services, Inc. d/b/a Mokulele Airlines"/>
    <d v="2016-02-10T00:00:00"/>
    <d v="2013-08-06T00:00:00"/>
    <x v="156"/>
    <x v="26"/>
    <d v="2016-02-11T00:00:00"/>
    <n v="36487"/>
    <n v="36487"/>
  </r>
  <r>
    <d v="2016-01-01T00:00:00"/>
    <n v="247"/>
    <s v="Authorized For Payment"/>
    <s v="SkyWest Airlines"/>
    <d v="2016-02-10T00:00:00"/>
    <d v="2014-01-04T00:00:00"/>
    <x v="128"/>
    <x v="9"/>
    <d v="2016-02-11T00:00:00"/>
    <n v="90644"/>
    <n v="90644"/>
  </r>
  <r>
    <d v="2016-01-01T00:00:00"/>
    <n v="268"/>
    <s v="Authorized For Payment"/>
    <s v="SkyWest Airlines"/>
    <d v="2016-02-10T00:00:00"/>
    <d v="2014-07-08T00:00:00"/>
    <x v="129"/>
    <x v="1"/>
    <d v="2016-02-11T00:00:00"/>
    <n v="170304"/>
    <n v="170304"/>
  </r>
  <r>
    <d v="2016-01-01T00:00:00"/>
    <n v="248"/>
    <s v="Authorized For Payment"/>
    <s v="SkyWest Airlines"/>
    <d v="2016-02-10T00:00:00"/>
    <d v="2014-01-04T00:00:00"/>
    <x v="130"/>
    <x v="31"/>
    <d v="2016-02-11T00:00:00"/>
    <n v="97092"/>
    <n v="97092"/>
  </r>
  <r>
    <d v="2016-01-01T00:00:00"/>
    <n v="289"/>
    <s v="Authorized For Payment"/>
    <s v="SkyWest Airlines"/>
    <d v="2016-02-10T00:00:00"/>
    <d v="2015-01-05T00:00:00"/>
    <x v="131"/>
    <x v="31"/>
    <d v="2016-02-11T00:00:00"/>
    <n v="142168"/>
    <n v="142168"/>
  </r>
  <r>
    <d v="2016-01-01T00:00:00"/>
    <n v="249"/>
    <s v="Authorized For Payment"/>
    <s v="SkyWest Airlines"/>
    <d v="2016-02-10T00:00:00"/>
    <d v="2015-10-21T00:00:00"/>
    <x v="132"/>
    <x v="29"/>
    <d v="2016-02-11T00:00:00"/>
    <n v="77634"/>
    <n v="77634"/>
  </r>
  <r>
    <d v="2016-01-01T00:00:00"/>
    <n v="218"/>
    <s v="Authorized For Payment"/>
    <s v="SkyWest Airlines"/>
    <d v="2016-02-10T00:00:00"/>
    <d v="2015-11-22T00:00:00"/>
    <x v="133"/>
    <x v="19"/>
    <d v="2016-02-11T00:00:00"/>
    <n v="219402"/>
    <n v="219402"/>
  </r>
  <r>
    <d v="2016-01-01T00:00:00"/>
    <n v="338"/>
    <s v="Authorized For Payment"/>
    <s v="SkyWest Airlines"/>
    <d v="2016-02-10T00:00:00"/>
    <d v="2014-03-13T00:00:00"/>
    <x v="139"/>
    <x v="31"/>
    <d v="2016-02-11T00:00:00"/>
    <n v="211446"/>
    <n v="211446"/>
  </r>
  <r>
    <d v="2016-01-01T00:00:00"/>
    <n v="219"/>
    <s v="Authorized For Payment"/>
    <s v="SkyWest Airlines"/>
    <d v="2016-02-10T00:00:00"/>
    <d v="2014-02-22T00:00:00"/>
    <x v="168"/>
    <x v="11"/>
    <d v="2016-02-11T00:00:00"/>
    <n v="53692"/>
    <n v="53692"/>
  </r>
  <r>
    <d v="2016-01-01T00:00:00"/>
    <n v="342"/>
    <s v="Authorized For Payment"/>
    <s v="SkyWest Airlines"/>
    <d v="2016-02-10T00:00:00"/>
    <d v="2014-01-19T00:00:00"/>
    <x v="136"/>
    <x v="32"/>
    <d v="2016-02-11T00:00:00"/>
    <n v="247422"/>
    <n v="247422"/>
  </r>
  <r>
    <d v="2016-01-01T00:00:00"/>
    <n v="221"/>
    <s v="Authorized For Payment"/>
    <s v="SkyWest Airlines"/>
    <d v="2016-02-10T00:00:00"/>
    <d v="2013-10-08T00:00:00"/>
    <x v="137"/>
    <x v="33"/>
    <d v="2016-02-11T00:00:00"/>
    <n v="132963"/>
    <n v="132963"/>
  </r>
  <r>
    <d v="2016-01-01T00:00:00"/>
    <n v="355"/>
    <s v="Authorized For Payment"/>
    <s v="SkyWest Airlines"/>
    <d v="2016-02-10T00:00:00"/>
    <d v="2014-11-07T00:00:00"/>
    <x v="138"/>
    <x v="1"/>
    <d v="2016-02-11T00:00:00"/>
    <n v="292536"/>
    <n v="292536"/>
  </r>
  <r>
    <d v="2016-01-01T00:00:00"/>
    <n v="223"/>
    <s v="Authorized For Payment"/>
    <s v="SkyWest Airlines"/>
    <d v="2016-02-10T00:00:00"/>
    <d v="2013-10-08T00:00:00"/>
    <x v="135"/>
    <x v="1"/>
    <d v="2016-02-11T00:00:00"/>
    <n v="54096"/>
    <n v="54096"/>
  </r>
  <r>
    <d v="2016-01-01T00:00:00"/>
    <n v="336"/>
    <s v="Authorized For Payment"/>
    <s v="SkyWest Airlines"/>
    <d v="2016-02-10T00:00:00"/>
    <d v="2014-03-09T00:00:00"/>
    <x v="140"/>
    <x v="3"/>
    <d v="2016-02-11T00:00:00"/>
    <n v="184200"/>
    <n v="184200"/>
  </r>
  <r>
    <d v="2016-01-01T00:00:00"/>
    <n v="291"/>
    <s v="Authorized For Payment"/>
    <s v="SkyWest Airlines"/>
    <d v="2016-02-10T00:00:00"/>
    <d v="2015-01-05T00:00:00"/>
    <x v="142"/>
    <x v="31"/>
    <d v="2016-02-11T00:00:00"/>
    <n v="184988"/>
    <n v="184988"/>
  </r>
  <r>
    <d v="2016-01-01T00:00:00"/>
    <n v="292"/>
    <s v="Authorized For Payment"/>
    <s v="SkyWest Airlines"/>
    <d v="2016-02-10T00:00:00"/>
    <d v="2015-01-05T00:00:00"/>
    <x v="141"/>
    <x v="1"/>
    <d v="2016-02-11T00:00:00"/>
    <n v="244378"/>
    <n v="244378"/>
  </r>
  <r>
    <d v="2016-01-01T00:00:00"/>
    <n v="343"/>
    <s v="Authorized For Payment"/>
    <s v="SkyWest Airlines"/>
    <d v="2016-02-10T00:00:00"/>
    <d v="2014-01-19T00:00:00"/>
    <x v="143"/>
    <x v="32"/>
    <d v="2016-02-11T00:00:00"/>
    <n v="248221"/>
    <n v="248221"/>
  </r>
  <r>
    <d v="2016-01-01T00:00:00"/>
    <n v="290"/>
    <s v="Authorized For Payment"/>
    <s v="SkyWest Airlines"/>
    <d v="2016-02-10T00:00:00"/>
    <d v="2014-08-22T00:00:00"/>
    <x v="144"/>
    <x v="11"/>
    <d v="2016-02-11T00:00:00"/>
    <n v="176800"/>
    <n v="176800"/>
  </r>
  <r>
    <d v="2016-01-01T00:00:00"/>
    <n v="224"/>
    <s v="Authorized For Payment"/>
    <s v="SkyWest Airlines"/>
    <d v="2016-02-10T00:00:00"/>
    <d v="2013-10-08T00:00:00"/>
    <x v="145"/>
    <x v="1"/>
    <d v="2016-02-11T00:00:00"/>
    <n v="114578"/>
    <n v="114578"/>
  </r>
  <r>
    <d v="2016-01-01T00:00:00"/>
    <n v="225"/>
    <s v="Authorized For Payment"/>
    <s v="SkyWest Airlines"/>
    <d v="2016-02-10T00:00:00"/>
    <d v="2013-10-08T00:00:00"/>
    <x v="146"/>
    <x v="28"/>
    <d v="2016-02-11T00:00:00"/>
    <n v="166257"/>
    <n v="166257"/>
  </r>
  <r>
    <d v="2016-01-01T00:00:00"/>
    <n v="293"/>
    <s v="Authorized For Payment"/>
    <s v="SkyWest Airlines"/>
    <d v="2016-02-10T00:00:00"/>
    <d v="2015-01-05T00:00:00"/>
    <x v="148"/>
    <x v="33"/>
    <d v="2016-02-11T00:00:00"/>
    <n v="178188"/>
    <n v="178188"/>
  </r>
  <r>
    <d v="2016-01-01T00:00:00"/>
    <n v="344"/>
    <s v="Authorized For Payment"/>
    <s v="Express Jet (Atlantic Southeast)"/>
    <d v="2016-02-11T00:00:00"/>
    <d v="2014-07-12T00:00:00"/>
    <x v="150"/>
    <x v="17"/>
    <d v="2016-02-11T00:00:00"/>
    <n v="319800"/>
    <n v="319800"/>
  </r>
  <r>
    <d v="2016-01-01T00:00:00"/>
    <n v="113"/>
    <s v="Authorized For Payment"/>
    <s v="Express Jet (Atlantic Southeast)"/>
    <d v="2016-02-11T00:00:00"/>
    <d v="2014-07-12T00:00:00"/>
    <x v="151"/>
    <x v="17"/>
    <d v="2016-02-11T00:00:00"/>
    <n v="326196"/>
    <n v="326196"/>
  </r>
  <r>
    <d v="2016-01-01T00:00:00"/>
    <n v="266"/>
    <s v="Authorized For Payment"/>
    <s v="Manistee County Airport Authority"/>
    <d v="2016-02-15T00:00:00"/>
    <d v="2014-07-16T00:00:00"/>
    <x v="15"/>
    <x v="1"/>
    <d v="2016-02-15T00:00:00"/>
    <n v="146778"/>
    <n v="146778"/>
  </r>
  <r>
    <d v="2016-01-01T00:00:00"/>
    <n v="350"/>
    <s v="Authorized For Payment"/>
    <s v="Victoria County Texas"/>
    <d v="2016-02-23T00:00:00"/>
    <d v="2014-09-18T00:00:00"/>
    <x v="153"/>
    <x v="34"/>
    <d v="2016-02-24T00:00:00"/>
    <n v="244461"/>
    <n v="244461"/>
  </r>
  <r>
    <d v="2015-12-01T00:00:00"/>
    <n v="101"/>
    <s v="Authorized For Payment"/>
    <s v="40-Mile Air"/>
    <d v="2016-01-10T00:00:00"/>
    <d v="2016-04-01T00:00:00"/>
    <x v="152"/>
    <x v="7"/>
    <d v="2016-01-11T00:00:00"/>
    <n v="7470"/>
    <n v="7470"/>
  </r>
  <r>
    <d v="2015-12-01T00:00:00"/>
    <n v="102"/>
    <s v="Authorized For Payment"/>
    <s v="40-Mile Air"/>
    <d v="2016-01-10T00:00:00"/>
    <d v="2016-04-01T00:00:00"/>
    <x v="16"/>
    <x v="7"/>
    <d v="2016-01-11T00:00:00"/>
    <n v="9738"/>
    <n v="9738"/>
  </r>
  <r>
    <d v="2015-12-01T00:00:00"/>
    <n v="335"/>
    <s v="Authorized For Payment"/>
    <s v="United Airlines, Inc."/>
    <d v="2016-01-14T00:00:00"/>
    <d v="2014-02-22T00:00:00"/>
    <x v="168"/>
    <x v="11"/>
    <d v="2016-01-15T00:00:00"/>
    <n v="92689"/>
    <n v="92689"/>
  </r>
  <r>
    <d v="2015-12-01T00:00:00"/>
    <n v="375"/>
    <s v="Authorized For Payment"/>
    <s v="J &amp; M Alaska Air Tours, Inc. dba Alaska Air Transit"/>
    <d v="2016-01-14T00:00:00"/>
    <d v="2015-07-08T00:00:00"/>
    <x v="108"/>
    <x v="7"/>
    <d v="2016-01-15T00:00:00"/>
    <n v="9144"/>
    <n v="9144"/>
  </r>
  <r>
    <d v="2015-12-01T00:00:00"/>
    <n v="227"/>
    <s v="Authorized For Payment"/>
    <s v="Taquan Air (Venture Air)"/>
    <d v="2016-01-14T00:00:00"/>
    <d v="2015-10-17T00:00:00"/>
    <x v="167"/>
    <x v="7"/>
    <d v="2016-01-15T00:00:00"/>
    <n v="2504"/>
    <n v="2504"/>
  </r>
  <r>
    <d v="2015-12-01T00:00:00"/>
    <n v="227"/>
    <s v="Authorized For Payment"/>
    <s v="Taquan Air (Venture Air)"/>
    <d v="2016-01-14T00:00:00"/>
    <d v="2015-10-17T00:00:00"/>
    <x v="167"/>
    <x v="7"/>
    <d v="2016-01-15T00:00:00"/>
    <n v="11160"/>
    <n v="11160"/>
  </r>
  <r>
    <d v="2015-12-01T00:00:00"/>
    <n v="349"/>
    <s v="Authorized For Payment"/>
    <s v="Southern Airways Express, LLC (Sun Air)"/>
    <d v="2016-01-02T00:00:00"/>
    <d v="2014-07-11T00:00:00"/>
    <x v="111"/>
    <x v="20"/>
    <d v="2016-01-08T00:00:00"/>
    <n v="197580"/>
    <n v="197580"/>
  </r>
  <r>
    <d v="2015-12-01T00:00:00"/>
    <n v="359"/>
    <s v="Authorized For Payment"/>
    <s v="Southern Airways Express, LLC (Sun Air)"/>
    <d v="2016-01-02T00:00:00"/>
    <d v="2014-10-21T00:00:00"/>
    <x v="112"/>
    <x v="20"/>
    <d v="2016-01-08T00:00:00"/>
    <n v="181008"/>
    <n v="181008"/>
  </r>
  <r>
    <d v="2015-12-01T00:00:00"/>
    <n v="360"/>
    <s v="Authorized For Payment"/>
    <s v="Southern Airways Express, LLC (Sun Air)"/>
    <d v="2016-01-02T00:00:00"/>
    <d v="2014-10-21T00:00:00"/>
    <x v="113"/>
    <x v="20"/>
    <d v="2016-01-08T00:00:00"/>
    <n v="133172"/>
    <n v="133172"/>
  </r>
  <r>
    <d v="2015-12-01T00:00:00"/>
    <n v="270"/>
    <s v="Authorized For Payment"/>
    <s v="Southern Airways Express, LLC (Sun Air)"/>
    <d v="2016-01-02T00:00:00"/>
    <d v="2016-03-14T00:00:00"/>
    <x v="114"/>
    <x v="27"/>
    <d v="2016-01-07T00:00:00"/>
    <n v="154760"/>
    <n v="154760"/>
  </r>
  <r>
    <d v="2015-12-01T00:00:00"/>
    <n v="346"/>
    <s v="Authorized For Payment"/>
    <s v="Southern Airways Express, LLC (Sun Air)"/>
    <d v="2016-01-02T00:00:00"/>
    <d v="2014-07-11T00:00:00"/>
    <x v="115"/>
    <x v="2"/>
    <d v="2016-01-08T00:00:00"/>
    <n v="175980"/>
    <n v="175980"/>
  </r>
  <r>
    <d v="2015-12-01T00:00:00"/>
    <n v="271"/>
    <s v="Authorized For Payment"/>
    <s v="Southern Airways Express, LLC (Sun Air)"/>
    <d v="2016-01-02T00:00:00"/>
    <d v="2016-03-14T00:00:00"/>
    <x v="116"/>
    <x v="20"/>
    <d v="2016-01-07T00:00:00"/>
    <n v="213759"/>
    <n v="213759"/>
  </r>
  <r>
    <d v="2015-12-01T00:00:00"/>
    <n v="128"/>
    <s v="Authorized For Payment"/>
    <s v="Great Lakes Aviation, Ltd."/>
    <d v="2016-01-04T00:00:00"/>
    <d v="2014-06-09T00:00:00"/>
    <x v="19"/>
    <x v="8"/>
    <d v="2016-01-07T00:00:00"/>
    <n v="163167"/>
    <n v="163167"/>
  </r>
  <r>
    <d v="2015-12-01T00:00:00"/>
    <n v="131"/>
    <s v="Authorized For Payment"/>
    <s v="Great Lakes Aviation, Ltd."/>
    <d v="2016-01-04T00:00:00"/>
    <d v="2014-06-09T00:00:00"/>
    <x v="20"/>
    <x v="8"/>
    <d v="2016-01-07T00:00:00"/>
    <n v="103039"/>
    <n v="103039"/>
  </r>
  <r>
    <d v="2015-12-01T00:00:00"/>
    <n v="133"/>
    <s v="Authorized For Payment"/>
    <s v="Great Lakes Aviation, Ltd."/>
    <d v="2016-01-04T00:00:00"/>
    <d v="2014-03-09T00:00:00"/>
    <x v="21"/>
    <x v="3"/>
    <d v="2016-01-07T00:00:00"/>
    <n v="101436"/>
    <n v="101436"/>
  </r>
  <r>
    <d v="2015-12-01T00:00:00"/>
    <n v="138"/>
    <s v="Authorized For Payment"/>
    <s v="Great Lakes Aviation, Ltd."/>
    <d v="2016-01-04T00:00:00"/>
    <d v="2014-07-10T00:00:00"/>
    <x v="22"/>
    <x v="9"/>
    <d v="2016-01-07T00:00:00"/>
    <n v="228800"/>
    <n v="228800"/>
  </r>
  <r>
    <d v="2015-12-01T00:00:00"/>
    <n v="139"/>
    <s v="Authorized For Payment"/>
    <s v="Great Lakes Aviation, Ltd."/>
    <d v="2016-01-04T00:00:00"/>
    <d v="2015-04-17T00:00:00"/>
    <x v="23"/>
    <x v="4"/>
    <d v="2016-01-07T00:00:00"/>
    <n v="143792"/>
    <n v="143792"/>
  </r>
  <r>
    <d v="2015-12-01T00:00:00"/>
    <n v="142"/>
    <s v="Authorized For Payment"/>
    <s v="Great Lakes Aviation, Ltd."/>
    <d v="2016-01-04T00:00:00"/>
    <d v="2014-03-09T00:00:00"/>
    <x v="24"/>
    <x v="3"/>
    <d v="2016-01-07T00:00:00"/>
    <n v="100614"/>
    <n v="100614"/>
  </r>
  <r>
    <d v="2015-12-01T00:00:00"/>
    <n v="351"/>
    <s v="Authorized For Payment"/>
    <s v="Alaska Seaplanes"/>
    <d v="2016-01-04T00:00:00"/>
    <d v="2015-09-21T00:00:00"/>
    <x v="17"/>
    <x v="7"/>
    <d v="2016-01-08T00:00:00"/>
    <n v="11020"/>
    <n v="11020"/>
  </r>
  <r>
    <d v="2015-12-01T00:00:00"/>
    <n v="143"/>
    <s v="Authorized For Payment"/>
    <s v="Great Lakes Aviation, Ltd."/>
    <d v="2016-01-04T00:00:00"/>
    <d v="2014-04-20T00:00:00"/>
    <x v="72"/>
    <x v="4"/>
    <d v="2016-01-07T00:00:00"/>
    <n v="55110"/>
    <n v="55110"/>
  </r>
  <r>
    <d v="2015-12-01T00:00:00"/>
    <n v="146"/>
    <s v="Authorized For Payment"/>
    <s v="Great Lakes Aviation, Ltd."/>
    <d v="2016-01-04T00:00:00"/>
    <d v="2015-04-17T00:00:00"/>
    <x v="25"/>
    <x v="4"/>
    <d v="2016-01-07T00:00:00"/>
    <n v="133824"/>
    <n v="133824"/>
  </r>
  <r>
    <d v="2015-12-01T00:00:00"/>
    <n v="147"/>
    <s v="Authorized For Payment"/>
    <s v="Great Lakes Aviation, Ltd."/>
    <d v="2016-01-04T00:00:00"/>
    <d v="2015-04-24T00:00:00"/>
    <x v="26"/>
    <x v="10"/>
    <d v="2016-01-07T00:00:00"/>
    <n v="32844"/>
    <n v="32844"/>
  </r>
  <r>
    <d v="2015-12-01T00:00:00"/>
    <n v="147"/>
    <s v="Authorized For Payment"/>
    <s v="Great Lakes Aviation, Ltd."/>
    <d v="2016-01-04T00:00:00"/>
    <d v="2015-04-24T00:00:00"/>
    <x v="26"/>
    <x v="10"/>
    <d v="2016-01-07T00:00:00"/>
    <n v="78591"/>
    <n v="78591"/>
  </r>
  <r>
    <d v="2015-12-01T00:00:00"/>
    <n v="148"/>
    <s v="Authorized For Payment"/>
    <s v="Great Lakes Aviation, Ltd."/>
    <d v="2016-01-04T00:00:00"/>
    <d v="2015-04-24T00:00:00"/>
    <x v="27"/>
    <x v="10"/>
    <d v="2016-01-07T00:00:00"/>
    <n v="199916"/>
    <n v="199916"/>
  </r>
  <r>
    <d v="2015-12-01T00:00:00"/>
    <n v="106"/>
    <s v="Authorized For Payment"/>
    <s v="Alaska Seaplanes"/>
    <d v="2016-01-04T00:00:00"/>
    <d v="2015-01-06T00:00:00"/>
    <x v="58"/>
    <x v="7"/>
    <d v="2016-01-07T00:00:00"/>
    <n v="14564"/>
    <n v="14564"/>
  </r>
  <r>
    <d v="2015-12-01T00:00:00"/>
    <n v="149"/>
    <s v="Authorized For Payment"/>
    <s v="Great Lakes Aviation, Ltd."/>
    <d v="2016-01-04T00:00:00"/>
    <d v="2015-06-11T00:00:00"/>
    <x v="28"/>
    <x v="8"/>
    <d v="2016-01-08T00:00:00"/>
    <n v="38640"/>
    <n v="38640"/>
  </r>
  <r>
    <d v="2015-12-01T00:00:00"/>
    <n v="150"/>
    <s v="Authorized For Payment"/>
    <s v="Great Lakes Aviation, Ltd."/>
    <d v="2016-01-04T00:00:00"/>
    <d v="2015-04-17T00:00:00"/>
    <x v="30"/>
    <x v="4"/>
    <d v="2016-01-07T00:00:00"/>
    <n v="132756"/>
    <n v="132756"/>
  </r>
  <r>
    <d v="2015-12-01T00:00:00"/>
    <n v="255"/>
    <s v="Authorized For Payment"/>
    <s v="Great Lakes Aviation, Ltd."/>
    <d v="2016-01-04T00:00:00"/>
    <d v="2014-04-17T00:00:00"/>
    <x v="169"/>
    <x v="31"/>
    <d v="2016-01-07T00:00:00"/>
    <n v="166824"/>
    <n v="166824"/>
  </r>
  <r>
    <d v="2015-12-01T00:00:00"/>
    <n v="154"/>
    <s v="Authorized For Payment"/>
    <s v="Great Lakes Aviation, Ltd."/>
    <d v="2016-01-04T00:00:00"/>
    <d v="2014-08-22T00:00:00"/>
    <x v="31"/>
    <x v="11"/>
    <d v="2016-01-07T00:00:00"/>
    <n v="199920"/>
    <n v="199920"/>
  </r>
  <r>
    <d v="2015-12-01T00:00:00"/>
    <n v="317"/>
    <s v="Authorized For Payment"/>
    <s v="Alaska Seaplanes"/>
    <d v="2016-01-04T00:00:00"/>
    <d v="2015-01-06T00:00:00"/>
    <x v="154"/>
    <x v="7"/>
    <d v="2016-01-07T00:00:00"/>
    <n v="7911"/>
    <n v="7911"/>
  </r>
  <r>
    <d v="2015-12-01T00:00:00"/>
    <n v="108"/>
    <s v="Authorized For Payment"/>
    <s v="Alaska Seaplanes"/>
    <d v="2016-01-04T00:00:00"/>
    <d v="2015-01-06T00:00:00"/>
    <x v="159"/>
    <x v="7"/>
    <d v="2016-01-11T00:00:00"/>
    <n v="23314"/>
    <n v="23314"/>
  </r>
  <r>
    <d v="2015-12-01T00:00:00"/>
    <n v="107"/>
    <s v="Authorized For Payment"/>
    <s v="Alaska Seaplanes"/>
    <d v="2016-01-04T00:00:00"/>
    <d v="2015-01-06T00:00:00"/>
    <x v="157"/>
    <x v="7"/>
    <d v="2016-01-11T00:00:00"/>
    <n v="6768"/>
    <n v="6768"/>
  </r>
  <r>
    <d v="2015-12-01T00:00:00"/>
    <n v="318"/>
    <s v="Authorized For Payment"/>
    <s v="Grant Aviation, Inc."/>
    <d v="2016-01-05T00:00:00"/>
    <d v="2014-09-16T00:00:00"/>
    <x v="32"/>
    <x v="7"/>
    <d v="2016-01-08T00:00:00"/>
    <n v="74592"/>
    <n v="74592"/>
  </r>
  <r>
    <d v="2015-12-01T00:00:00"/>
    <n v="366"/>
    <s v="Authorized For Payment"/>
    <s v="Grant Aviation, Inc."/>
    <d v="2016-01-05T00:00:00"/>
    <d v="2015-03-13T00:00:00"/>
    <x v="33"/>
    <x v="7"/>
    <d v="2016-01-08T00:00:00"/>
    <n v="7980"/>
    <n v="7980"/>
  </r>
  <r>
    <d v="2015-12-01T00:00:00"/>
    <n v="264"/>
    <s v="Authorized For Payment"/>
    <s v="Grant Aviation, Inc."/>
    <d v="2016-01-05T00:00:00"/>
    <d v="2014-08-13T00:00:00"/>
    <x v="34"/>
    <x v="7"/>
    <d v="2016-01-08T00:00:00"/>
    <n v="85982"/>
    <n v="85982"/>
  </r>
  <r>
    <d v="2015-12-01T00:00:00"/>
    <n v="373"/>
    <s v="Authorized For Payment"/>
    <s v="Grant Aviation, Inc."/>
    <d v="2016-01-05T00:00:00"/>
    <d v="2015-09-03T00:00:00"/>
    <x v="37"/>
    <x v="7"/>
    <d v="2016-01-08T00:00:00"/>
    <n v="8892"/>
    <n v="8892"/>
  </r>
  <r>
    <d v="2015-12-01T00:00:00"/>
    <n v="380"/>
    <s v="Authorized For Payment"/>
    <s v="Grant Aviation, Inc."/>
    <d v="2016-01-05T00:00:00"/>
    <d v="2015-12-02T00:00:00"/>
    <x v="39"/>
    <x v="7"/>
    <d v="2016-01-08T00:00:00"/>
    <n v="17680"/>
    <n v="17680"/>
  </r>
  <r>
    <d v="2015-12-01T00:00:00"/>
    <n v="372"/>
    <s v="Authorized For Payment"/>
    <s v="Grant Aviation, Inc."/>
    <d v="2016-01-05T00:00:00"/>
    <d v="2015-09-03T00:00:00"/>
    <x v="40"/>
    <x v="7"/>
    <d v="2016-01-08T00:00:00"/>
    <n v="17316"/>
    <n v="17316"/>
  </r>
  <r>
    <d v="2015-12-01T00:00:00"/>
    <n v="381"/>
    <s v="Authorized For Payment"/>
    <s v="Grant Aviation, Inc."/>
    <d v="2016-01-05T00:00:00"/>
    <d v="2015-12-02T00:00:00"/>
    <x v="41"/>
    <x v="7"/>
    <d v="2016-01-08T00:00:00"/>
    <n v="16562"/>
    <n v="16562"/>
  </r>
  <r>
    <d v="2015-12-01T00:00:00"/>
    <n v="382"/>
    <s v="Authorized For Payment"/>
    <s v="Grant Aviation, Inc."/>
    <d v="2016-01-05T00:00:00"/>
    <d v="2015-12-02T00:00:00"/>
    <x v="42"/>
    <x v="7"/>
    <d v="2016-01-08T00:00:00"/>
    <n v="54972"/>
    <n v="54972"/>
  </r>
  <r>
    <d v="2015-12-01T00:00:00"/>
    <n v="265"/>
    <s v="Authorized For Payment"/>
    <s v="Grant Aviation, Inc."/>
    <d v="2016-01-05T00:00:00"/>
    <d v="2014-08-13T00:00:00"/>
    <x v="47"/>
    <x v="7"/>
    <d v="2016-01-08T00:00:00"/>
    <n v="24656"/>
    <n v="24656"/>
  </r>
  <r>
    <d v="2015-12-01T00:00:00"/>
    <n v="376"/>
    <s v="Authorized For Payment"/>
    <s v="Grant Aviation, Inc."/>
    <d v="2016-01-05T00:00:00"/>
    <d v="2015-10-20T00:00:00"/>
    <x v="48"/>
    <x v="7"/>
    <d v="2016-01-08T00:00:00"/>
    <n v="52416"/>
    <n v="52416"/>
  </r>
  <r>
    <d v="2015-12-01T00:00:00"/>
    <n v="383"/>
    <s v="Authorized For Payment"/>
    <s v="Grant Aviation, Inc."/>
    <d v="2016-01-05T00:00:00"/>
    <d v="2015-12-02T00:00:00"/>
    <x v="49"/>
    <x v="7"/>
    <d v="2016-01-08T00:00:00"/>
    <n v="8910"/>
    <n v="8910"/>
  </r>
  <r>
    <d v="2015-12-01T00:00:00"/>
    <n v="374"/>
    <s v="Authorized For Payment"/>
    <s v="Grant Aviation, Inc."/>
    <d v="2016-01-05T00:00:00"/>
    <d v="2015-09-03T00:00:00"/>
    <x v="51"/>
    <x v="7"/>
    <d v="2016-01-08T00:00:00"/>
    <n v="11128"/>
    <n v="11128"/>
  </r>
  <r>
    <d v="2015-12-01T00:00:00"/>
    <n v="377"/>
    <s v="Authorized For Payment"/>
    <s v="Grant Aviation, Inc."/>
    <d v="2016-01-05T00:00:00"/>
    <d v="2015-10-20T00:00:00"/>
    <x v="52"/>
    <x v="7"/>
    <d v="2016-01-08T00:00:00"/>
    <n v="19208"/>
    <n v="19208"/>
  </r>
  <r>
    <d v="2015-12-01T00:00:00"/>
    <n v="384"/>
    <s v="Authorized For Payment"/>
    <s v="Grant Aviation, Inc."/>
    <d v="2016-01-05T00:00:00"/>
    <d v="2015-12-02T00:00:00"/>
    <x v="53"/>
    <x v="7"/>
    <d v="2016-01-08T00:00:00"/>
    <n v="8910"/>
    <n v="8910"/>
  </r>
  <r>
    <d v="2015-12-01T00:00:00"/>
    <n v="202"/>
    <s v="Authorized For Payment"/>
    <s v="Multi-Aero, Inc. d/b/a Air Choice One"/>
    <d v="2016-01-04T00:00:00"/>
    <d v="2012-12-23T00:00:00"/>
    <x v="70"/>
    <x v="0"/>
    <d v="2016-01-07T00:00:00"/>
    <n v="145040"/>
    <n v="145040"/>
  </r>
  <r>
    <d v="2015-12-01T00:00:00"/>
    <n v="203"/>
    <s v="Authorized For Payment"/>
    <s v="Multi-Aero, Inc. d/b/a Air Choice One"/>
    <d v="2016-01-04T00:00:00"/>
    <d v="2012-12-23T00:00:00"/>
    <x v="64"/>
    <x v="15"/>
    <d v="2016-01-07T00:00:00"/>
    <n v="212284"/>
    <n v="212284"/>
  </r>
  <r>
    <d v="2015-12-01T00:00:00"/>
    <n v="339"/>
    <s v="Authorized For Payment"/>
    <s v="Boutique Air"/>
    <d v="2016-01-01T00:00:00"/>
    <d v="2014-04-19T00:00:00"/>
    <x v="59"/>
    <x v="14"/>
    <d v="2016-01-08T00:00:00"/>
    <n v="266112"/>
    <n v="266112"/>
  </r>
  <r>
    <d v="2015-12-01T00:00:00"/>
    <n v="357"/>
    <s v="Authorized For Payment"/>
    <s v="Boutique Air"/>
    <d v="2016-01-01T00:00:00"/>
    <d v="2014-12-04T00:00:00"/>
    <x v="60"/>
    <x v="14"/>
    <d v="2016-01-08T00:00:00"/>
    <n v="280704"/>
    <n v="280704"/>
  </r>
  <r>
    <d v="2015-12-01T00:00:00"/>
    <n v="368"/>
    <s v="Authorized For Payment"/>
    <s v="Boutique Air"/>
    <d v="2016-01-01T00:00:00"/>
    <d v="2015-04-12T00:00:00"/>
    <x v="61"/>
    <x v="14"/>
    <d v="2016-01-08T00:00:00"/>
    <n v="212868"/>
    <n v="212868"/>
  </r>
  <r>
    <d v="2015-12-01T00:00:00"/>
    <n v="369"/>
    <s v="Authorized For Payment"/>
    <s v="Boutique Air"/>
    <d v="2016-01-01T00:00:00"/>
    <d v="2015-04-23T00:00:00"/>
    <x v="62"/>
    <x v="4"/>
    <d v="2016-01-08T00:00:00"/>
    <n v="176176"/>
    <n v="176176"/>
  </r>
  <r>
    <d v="2015-12-01T00:00:00"/>
    <n v="340"/>
    <s v="Authorized For Payment"/>
    <s v="Multi-Aero, Inc. d/b/a Air Choice One"/>
    <d v="2016-01-04T00:00:00"/>
    <d v="2014-04-17T00:00:00"/>
    <x v="1"/>
    <x v="1"/>
    <d v="2016-01-08T00:00:00"/>
    <n v="266832"/>
    <n v="266832"/>
  </r>
  <r>
    <d v="2015-12-01T00:00:00"/>
    <n v="361"/>
    <s v="Authorized For Payment"/>
    <s v="Multi-Aero, Inc. d/b/a Air Choice One"/>
    <d v="2016-01-04T00:00:00"/>
    <d v="2014-10-21T00:00:00"/>
    <x v="57"/>
    <x v="0"/>
    <d v="2016-01-08T00:00:00"/>
    <n v="302940"/>
    <n v="302940"/>
  </r>
  <r>
    <d v="2015-12-01T00:00:00"/>
    <n v="321"/>
    <s v="Authorized For Payment"/>
    <s v="SeaPort Airlines, Inc."/>
    <d v="2016-01-01T00:00:00"/>
    <d v="2015-03-10T00:00:00"/>
    <x v="155"/>
    <x v="16"/>
    <d v="2016-01-07T00:00:00"/>
    <n v="174447"/>
    <n v="174447"/>
  </r>
  <r>
    <d v="2015-12-01T00:00:00"/>
    <n v="353"/>
    <s v="Authorized For Payment"/>
    <s v="SeaPort Airlines, Inc."/>
    <d v="2016-01-01T00:00:00"/>
    <d v="2014-12-07T00:00:00"/>
    <x v="174"/>
    <x v="16"/>
    <d v="2016-01-08T00:00:00"/>
    <n v="150964"/>
    <n v="150964"/>
  </r>
  <r>
    <d v="2015-12-01T00:00:00"/>
    <n v="370"/>
    <s v="Authorized For Payment"/>
    <s v="Boutique Air"/>
    <d v="2016-01-01T00:00:00"/>
    <d v="2015-04-23T00:00:00"/>
    <x v="63"/>
    <x v="4"/>
    <d v="2016-01-08T00:00:00"/>
    <n v="180336"/>
    <n v="180336"/>
  </r>
  <r>
    <d v="2015-12-01T00:00:00"/>
    <n v="216"/>
    <s v="Authorized For Payment"/>
    <s v="SeaPort Airlines, Inc."/>
    <d v="2016-01-01T00:00:00"/>
    <d v="2013-01-06T00:00:00"/>
    <x v="87"/>
    <x v="25"/>
    <d v="2016-01-07T00:00:00"/>
    <n v="160461"/>
    <n v="160461"/>
  </r>
  <r>
    <d v="2015-12-01T00:00:00"/>
    <n v="367"/>
    <s v="Authorized For Payment"/>
    <s v="Boutique Air"/>
    <d v="2016-01-01T00:00:00"/>
    <d v="2015-04-13T00:00:00"/>
    <x v="65"/>
    <x v="10"/>
    <d v="2016-01-08T00:00:00"/>
    <n v="114760"/>
    <n v="114760"/>
  </r>
  <r>
    <d v="2015-12-01T00:00:00"/>
    <n v="214"/>
    <s v="Authorized For Payment"/>
    <s v="SeaPort Airlines, Inc."/>
    <d v="2016-01-01T00:00:00"/>
    <d v="2013-08-13T00:00:00"/>
    <x v="82"/>
    <x v="13"/>
    <d v="2016-01-07T00:00:00"/>
    <n v="102843"/>
    <n v="102843"/>
  </r>
  <r>
    <d v="2015-12-01T00:00:00"/>
    <n v="212"/>
    <s v="Authorized For Payment"/>
    <s v="SeaPort Airlines, Inc."/>
    <d v="2016-01-01T00:00:00"/>
    <d v="2013-08-13T00:00:00"/>
    <x v="84"/>
    <x v="13"/>
    <d v="2016-01-07T00:00:00"/>
    <n v="92336"/>
    <n v="92336"/>
  </r>
  <r>
    <d v="2015-12-01T00:00:00"/>
    <n v="217"/>
    <s v="Authorized For Payment"/>
    <s v="SeaPort Airlines, Inc."/>
    <d v="2016-01-01T00:00:00"/>
    <d v="2012-02-04T00:00:00"/>
    <x v="29"/>
    <x v="3"/>
    <d v="2016-01-07T00:00:00"/>
    <n v="71079"/>
    <n v="71079"/>
  </r>
  <r>
    <d v="2015-12-01T00:00:00"/>
    <n v="379"/>
    <s v="Authorized For Payment"/>
    <s v="Boutique Air"/>
    <d v="2016-01-01T00:00:00"/>
    <d v="2015-08-09T00:00:00"/>
    <x v="67"/>
    <x v="17"/>
    <d v="2016-01-08T00:00:00"/>
    <n v="180594"/>
    <n v="180594"/>
  </r>
  <r>
    <d v="2015-12-01T00:00:00"/>
    <n v="337"/>
    <s v="Authorized For Payment"/>
    <s v="SeaPort Airlines, Inc."/>
    <d v="2016-01-01T00:00:00"/>
    <d v="2014-03-09T00:00:00"/>
    <x v="173"/>
    <x v="3"/>
    <d v="2016-01-07T00:00:00"/>
    <n v="32676"/>
    <n v="32676"/>
  </r>
  <r>
    <d v="2015-12-01T00:00:00"/>
    <n v="213"/>
    <s v="Authorized For Payment"/>
    <s v="SeaPort Airlines, Inc."/>
    <d v="2016-01-01T00:00:00"/>
    <d v="2013-08-13T00:00:00"/>
    <x v="86"/>
    <x v="13"/>
    <d v="2016-01-07T00:00:00"/>
    <n v="181200"/>
    <n v="181200"/>
  </r>
  <r>
    <d v="2015-12-01T00:00:00"/>
    <n v="285"/>
    <s v="Authorized For Payment"/>
    <s v="Island Air (Redemption Inc.)"/>
    <d v="2016-01-01T00:00:00"/>
    <d v="2015-07-02T00:00:00"/>
    <x v="18"/>
    <x v="7"/>
    <d v="2016-01-07T00:00:00"/>
    <n v="940"/>
    <n v="940"/>
  </r>
  <r>
    <d v="2015-12-01T00:00:00"/>
    <n v="300"/>
    <s v="Authorized For Payment"/>
    <s v="Island Air (Redemption Inc.)"/>
    <d v="2016-01-01T00:00:00"/>
    <d v="2015-07-02T00:00:00"/>
    <x v="94"/>
    <x v="7"/>
    <d v="2016-01-07T00:00:00"/>
    <n v="940"/>
    <n v="940"/>
  </r>
  <r>
    <d v="2015-12-01T00:00:00"/>
    <n v="301"/>
    <s v="Authorized For Payment"/>
    <s v="Island Air (Redemption Inc.)"/>
    <d v="2016-01-01T00:00:00"/>
    <d v="2015-07-02T00:00:00"/>
    <x v="95"/>
    <x v="7"/>
    <d v="2016-01-07T00:00:00"/>
    <n v="940"/>
    <n v="940"/>
  </r>
  <r>
    <d v="2015-12-01T00:00:00"/>
    <n v="304"/>
    <s v="Authorized For Payment"/>
    <s v="Island Air (Redemption Inc.)"/>
    <d v="2016-01-01T00:00:00"/>
    <d v="2015-07-02T00:00:00"/>
    <x v="99"/>
    <x v="7"/>
    <d v="2016-01-07T00:00:00"/>
    <n v="940"/>
    <n v="940"/>
  </r>
  <r>
    <d v="2015-12-01T00:00:00"/>
    <n v="305"/>
    <s v="Authorized For Payment"/>
    <s v="Island Air (Redemption Inc.)"/>
    <d v="2016-01-01T00:00:00"/>
    <d v="2015-07-02T00:00:00"/>
    <x v="100"/>
    <x v="7"/>
    <d v="2016-01-07T00:00:00"/>
    <n v="940"/>
    <n v="940"/>
  </r>
  <r>
    <d v="2015-12-01T00:00:00"/>
    <n v="307"/>
    <s v="Authorized For Payment"/>
    <s v="Island Air (Redemption Inc.)"/>
    <d v="2016-01-01T00:00:00"/>
    <d v="2015-07-02T00:00:00"/>
    <x v="101"/>
    <x v="7"/>
    <d v="2016-01-07T00:00:00"/>
    <n v="940"/>
    <n v="940"/>
  </r>
  <r>
    <d v="2015-12-01T00:00:00"/>
    <n v="309"/>
    <s v="Authorized For Payment"/>
    <s v="Island Air (Redemption Inc.)"/>
    <d v="2016-01-01T00:00:00"/>
    <d v="2015-07-02T00:00:00"/>
    <x v="102"/>
    <x v="7"/>
    <d v="2016-01-07T00:00:00"/>
    <n v="940"/>
    <n v="940"/>
  </r>
  <r>
    <d v="2015-12-01T00:00:00"/>
    <n v="310"/>
    <s v="Authorized For Payment"/>
    <s v="Island Air (Redemption Inc.)"/>
    <d v="2016-01-01T00:00:00"/>
    <d v="2015-07-02T00:00:00"/>
    <x v="103"/>
    <x v="7"/>
    <d v="2016-01-07T00:00:00"/>
    <n v="940"/>
    <n v="940"/>
  </r>
  <r>
    <d v="2015-12-01T00:00:00"/>
    <n v="311"/>
    <s v="Authorized For Payment"/>
    <s v="Island Air (Redemption Inc.)"/>
    <d v="2016-01-01T00:00:00"/>
    <d v="2015-07-02T00:00:00"/>
    <x v="104"/>
    <x v="7"/>
    <d v="2016-01-07T00:00:00"/>
    <n v="940"/>
    <n v="940"/>
  </r>
  <r>
    <d v="2015-12-01T00:00:00"/>
    <n v="236"/>
    <s v="Authorized For Payment"/>
    <s v="Schuman Aviation Company Ltd. d/b/a Makani Kai Air Charters"/>
    <d v="2016-01-02T00:00:00"/>
    <d v="2014-06-12T00:00:00"/>
    <x v="110"/>
    <x v="26"/>
    <d v="2016-01-07T00:00:00"/>
    <n v="60198"/>
    <n v="60198"/>
  </r>
  <r>
    <d v="2015-12-01T00:00:00"/>
    <n v="263"/>
    <s v="Authorized For Payment"/>
    <s v="Silver Airways (Gulfstream)"/>
    <d v="2016-01-03T00:00:00"/>
    <d v="2014-07-11T00:00:00"/>
    <x v="73"/>
    <x v="6"/>
    <d v="2016-01-07T00:00:00"/>
    <n v="201612"/>
    <n v="201612"/>
  </r>
  <r>
    <d v="2015-12-01T00:00:00"/>
    <n v="156"/>
    <s v="Authorized For Payment"/>
    <s v="Silver Airways (Gulfstream)"/>
    <d v="2016-01-03T00:00:00"/>
    <d v="2014-07-11T00:00:00"/>
    <x v="74"/>
    <x v="20"/>
    <d v="2016-01-07T00:00:00"/>
    <n v="196878"/>
    <n v="196878"/>
  </r>
  <r>
    <d v="2015-12-01T00:00:00"/>
    <n v="287"/>
    <s v="Authorized For Payment"/>
    <s v="Silver Airways (Gulfstream)"/>
    <d v="2016-01-03T00:00:00"/>
    <d v="2014-07-11T00:00:00"/>
    <x v="76"/>
    <x v="6"/>
    <d v="2016-01-07T00:00:00"/>
    <n v="289592"/>
    <n v="289592"/>
  </r>
  <r>
    <d v="2015-12-01T00:00:00"/>
    <n v="261"/>
    <s v="Authorized For Payment"/>
    <s v="Silver Airways (Gulfstream)"/>
    <d v="2016-01-03T00:00:00"/>
    <d v="2014-07-11T00:00:00"/>
    <x v="75"/>
    <x v="20"/>
    <d v="2016-01-07T00:00:00"/>
    <n v="208728"/>
    <n v="208728"/>
  </r>
  <r>
    <d v="2015-12-01T00:00:00"/>
    <n v="288"/>
    <s v="Authorized For Payment"/>
    <s v="Silver Airways (Gulfstream)"/>
    <d v="2016-01-03T00:00:00"/>
    <d v="2014-07-11T00:00:00"/>
    <x v="77"/>
    <x v="6"/>
    <d v="2016-01-07T00:00:00"/>
    <n v="204315"/>
    <n v="204315"/>
  </r>
  <r>
    <d v="2015-12-01T00:00:00"/>
    <n v="165"/>
    <s v="Authorized For Payment"/>
    <s v="Silver Airways (Gulfstream)"/>
    <d v="2016-01-03T00:00:00"/>
    <d v="2014-07-11T00:00:00"/>
    <x v="78"/>
    <x v="6"/>
    <d v="2016-01-07T00:00:00"/>
    <n v="296296"/>
    <n v="296296"/>
  </r>
  <r>
    <d v="2015-12-01T00:00:00"/>
    <n v="267"/>
    <s v="Authorized For Payment"/>
    <s v="Silver Airways (Gulfstream)"/>
    <d v="2016-01-03T00:00:00"/>
    <d v="2014-07-11T00:00:00"/>
    <x v="79"/>
    <x v="21"/>
    <d v="2016-01-07T00:00:00"/>
    <n v="170659"/>
    <n v="170659"/>
  </r>
  <r>
    <d v="2015-12-01T00:00:00"/>
    <n v="313"/>
    <s v="Authorized For Payment"/>
    <s v="Delta Air Lines, Inc."/>
    <d v="2016-01-03T00:00:00"/>
    <d v="2013-10-08T00:00:00"/>
    <x v="147"/>
    <x v="1"/>
    <d v="2016-01-07T00:00:00"/>
    <n v="82722"/>
    <n v="82722"/>
  </r>
  <r>
    <d v="2015-12-01T00:00:00"/>
    <n v="314"/>
    <s v="Authorized For Payment"/>
    <s v="Delta Air Lines, Inc."/>
    <d v="2016-01-03T00:00:00"/>
    <d v="2013-10-08T00:00:00"/>
    <x v="134"/>
    <x v="1"/>
    <d v="2016-01-07T00:00:00"/>
    <n v="152720"/>
    <n v="152720"/>
  </r>
  <r>
    <d v="2015-12-01T00:00:00"/>
    <n v="240"/>
    <s v="Authorized For Payment"/>
    <s v="Multi-Aero, Inc. d/b/a Air Choice One"/>
    <d v="2016-01-04T00:00:00"/>
    <d v="2014-02-17T00:00:00"/>
    <x v="56"/>
    <x v="13"/>
    <d v="2016-01-07T00:00:00"/>
    <n v="148260"/>
    <n v="148260"/>
  </r>
  <r>
    <d v="2015-12-01T00:00:00"/>
    <n v="348"/>
    <s v="Authorized For Payment"/>
    <s v="Multi-Aero, Inc. d/b/a Air Choice One"/>
    <d v="2016-01-04T00:00:00"/>
    <d v="2014-08-16T00:00:00"/>
    <x v="55"/>
    <x v="0"/>
    <d v="2016-01-08T00:00:00"/>
    <n v="293760"/>
    <n v="293760"/>
  </r>
  <r>
    <d v="2015-12-01T00:00:00"/>
    <n v="350"/>
    <s v="Authorized For Payment"/>
    <s v="Victoria County Texas"/>
    <d v="2016-01-20T00:00:00"/>
    <d v="2014-09-18T00:00:00"/>
    <x v="153"/>
    <x v="34"/>
    <d v="2016-01-20T00:00:00"/>
    <n v="185790"/>
    <n v="185790"/>
  </r>
  <r>
    <d v="2015-12-01T00:00:00"/>
    <n v="365"/>
    <s v="Authorized For Payment"/>
    <s v="Multi-Aero, Inc. d/b/a Air Choice One"/>
    <d v="2016-01-04T00:00:00"/>
    <d v="2015-03-01T00:00:00"/>
    <x v="54"/>
    <x v="12"/>
    <d v="2016-01-08T00:00:00"/>
    <n v="146380"/>
    <n v="146380"/>
  </r>
  <r>
    <d v="2015-12-01T00:00:00"/>
    <n v="183"/>
    <s v="Authorized For Payment"/>
    <s v="Hyannis Air Service, Inc. d/b/a Cape Air"/>
    <d v="2016-01-07T00:00:00"/>
    <d v="2014-02-19T00:00:00"/>
    <x v="80"/>
    <x v="2"/>
    <d v="2016-01-07T00:00:00"/>
    <n v="155700"/>
    <n v="155700"/>
  </r>
  <r>
    <d v="2015-12-01T00:00:00"/>
    <n v="182"/>
    <s v="Authorized For Payment"/>
    <s v="Hyannis Air Service, Inc. d/b/a Cape Air"/>
    <d v="2016-01-07T00:00:00"/>
    <d v="2013-08-03T00:00:00"/>
    <x v="81"/>
    <x v="22"/>
    <d v="2016-01-07T00:00:00"/>
    <n v="115560"/>
    <n v="115560"/>
  </r>
  <r>
    <d v="2015-12-01T00:00:00"/>
    <n v="351"/>
    <s v="Authorized For Payment"/>
    <s v="Alaska Seaplanes"/>
    <d v="2016-01-04T00:00:00"/>
    <d v="2015-09-21T00:00:00"/>
    <x v="17"/>
    <x v="7"/>
    <d v="2016-01-08T00:00:00"/>
    <n v="212"/>
    <n v="212"/>
  </r>
  <r>
    <d v="2015-12-01T00:00:00"/>
    <n v="175"/>
    <s v="Authorized For Payment"/>
    <s v="Hyannis Air Service, Inc. d/b/a Cape Air"/>
    <d v="2016-01-07T00:00:00"/>
    <d v="2014-11-06T00:00:00"/>
    <x v="83"/>
    <x v="23"/>
    <d v="2016-01-07T00:00:00"/>
    <n v="108914"/>
    <n v="108914"/>
  </r>
  <r>
    <d v="2015-12-01T00:00:00"/>
    <n v="259"/>
    <s v="Authorized For Payment"/>
    <s v="Peninsula Airways d/b/a PenAir"/>
    <d v="2016-01-04T00:00:00"/>
    <d v="2014-06-04T00:00:00"/>
    <x v="106"/>
    <x v="24"/>
    <d v="2016-01-07T00:00:00"/>
    <n v="388206"/>
    <n v="388206"/>
  </r>
  <r>
    <d v="2015-12-01T00:00:00"/>
    <n v="181"/>
    <s v="Authorized For Payment"/>
    <s v="Hyannis Air Service, Inc. d/b/a Cape Air"/>
    <d v="2016-01-07T00:00:00"/>
    <d v="2014-10-04T00:00:00"/>
    <x v="85"/>
    <x v="24"/>
    <d v="2016-01-11T00:00:00"/>
    <n v="132480"/>
    <n v="132480"/>
  </r>
  <r>
    <d v="2015-12-01T00:00:00"/>
    <n v="352"/>
    <s v="Authorized For Payment"/>
    <s v="Alaska Seaplanes"/>
    <d v="2016-01-04T00:00:00"/>
    <d v="2014-10-12T00:00:00"/>
    <x v="160"/>
    <x v="7"/>
    <d v="2016-01-08T00:00:00"/>
    <n v="1590"/>
    <n v="1590"/>
  </r>
  <r>
    <d v="2015-12-01T00:00:00"/>
    <n v="258"/>
    <s v="Authorized For Payment"/>
    <s v="Peninsula Airways d/b/a PenAir"/>
    <d v="2016-01-04T00:00:00"/>
    <d v="2014-06-04T00:00:00"/>
    <x v="105"/>
    <x v="2"/>
    <d v="2016-01-07T00:00:00"/>
    <n v="237546"/>
    <n v="237546"/>
  </r>
  <r>
    <d v="2015-12-01T00:00:00"/>
    <n v="169"/>
    <s v="Authorized For Payment"/>
    <s v="Hyannis Air Service, Inc. d/b/a Cape Air"/>
    <d v="2016-01-06T00:00:00"/>
    <d v="2014-10-04T00:00:00"/>
    <x v="88"/>
    <x v="24"/>
    <d v="2016-01-11T00:00:00"/>
    <n v="140442"/>
    <n v="140442"/>
  </r>
  <r>
    <d v="2015-12-01T00:00:00"/>
    <n v="371"/>
    <s v="Authorized For Payment"/>
    <s v="Peninsula Airways d/b/a PenAir"/>
    <d v="2016-01-04T00:00:00"/>
    <d v="2015-03-14T00:00:00"/>
    <x v="107"/>
    <x v="16"/>
    <d v="2016-01-08T00:00:00"/>
    <n v="289926"/>
    <n v="289926"/>
  </r>
  <r>
    <d v="2015-12-01T00:00:00"/>
    <n v="378"/>
    <s v="Authorized For Payment"/>
    <s v="Boutique Air"/>
    <d v="2016-01-04T00:00:00"/>
    <d v="2015-06-09T00:00:00"/>
    <x v="66"/>
    <x v="16"/>
    <d v="2016-01-08T00:00:00"/>
    <n v="252849"/>
    <n v="252849"/>
  </r>
  <r>
    <d v="2015-12-01T00:00:00"/>
    <n v="250"/>
    <s v="Authorized For Payment"/>
    <s v="Hyannis Air Service, Inc. d/b/a Cape Air"/>
    <d v="2016-01-06T00:00:00"/>
    <d v="2012-03-02T00:00:00"/>
    <x v="170"/>
    <x v="24"/>
    <d v="2016-01-07T00:00:00"/>
    <n v="193678"/>
    <n v="193678"/>
  </r>
  <r>
    <d v="2015-12-01T00:00:00"/>
    <n v="179"/>
    <s v="Authorized For Payment"/>
    <s v="Hyannis Air Service, Inc. d/b/a Cape Air"/>
    <d v="2016-01-06T00:00:00"/>
    <d v="2015-01-01T00:00:00"/>
    <x v="127"/>
    <x v="2"/>
    <d v="2016-01-07T00:00:00"/>
    <n v="207844"/>
    <n v="207844"/>
  </r>
  <r>
    <d v="2015-12-01T00:00:00"/>
    <n v="177"/>
    <s v="Authorized For Payment"/>
    <s v="Hyannis Air Service, Inc. d/b/a Cape Air"/>
    <d v="2016-01-06T00:00:00"/>
    <d v="2015-01-02T00:00:00"/>
    <x v="89"/>
    <x v="2"/>
    <d v="2016-01-07T00:00:00"/>
    <n v="222811"/>
    <n v="222811"/>
  </r>
  <r>
    <d v="2015-12-01T00:00:00"/>
    <n v="234"/>
    <s v="Authorized For Payment"/>
    <s v="Wright Air Service"/>
    <d v="2016-01-12T00:00:00"/>
    <d v="2014-11-03T00:00:00"/>
    <x v="109"/>
    <x v="7"/>
    <d v="2016-01-12T00:00:00"/>
    <n v="8856"/>
    <n v="8856"/>
  </r>
  <r>
    <d v="2015-12-01T00:00:00"/>
    <n v="171"/>
    <s v="Authorized For Payment"/>
    <s v="Hyannis Air Service, Inc. d/b/a Cape Air"/>
    <d v="2016-01-06T00:00:00"/>
    <d v="2015-01-12T00:00:00"/>
    <x v="119"/>
    <x v="5"/>
    <d v="2016-01-07T00:00:00"/>
    <n v="73284"/>
    <n v="73284"/>
  </r>
  <r>
    <d v="2015-12-01T00:00:00"/>
    <n v="171"/>
    <s v="Authorized For Payment"/>
    <s v="Hyannis Air Service, Inc. d/b/a Cape Air"/>
    <d v="2016-01-06T00:00:00"/>
    <d v="2015-01-12T00:00:00"/>
    <x v="119"/>
    <x v="5"/>
    <d v="2016-01-07T00:00:00"/>
    <n v="143344"/>
    <n v="143344"/>
  </r>
  <r>
    <d v="2015-12-01T00:00:00"/>
    <n v="178"/>
    <s v="Authorized For Payment"/>
    <s v="Hyannis Air Service, Inc. d/b/a Cape Air"/>
    <d v="2016-01-06T00:00:00"/>
    <d v="2011-03-28T00:00:00"/>
    <x v="126"/>
    <x v="30"/>
    <d v="2016-01-07T00:00:00"/>
    <n v="104904"/>
    <n v="104904"/>
  </r>
  <r>
    <d v="2015-12-01T00:00:00"/>
    <n v="328"/>
    <s v="Authorized For Payment"/>
    <s v="Hyannis Air Service, Inc. d/b/a Cape Air"/>
    <d v="2016-01-06T00:00:00"/>
    <d v="2013-12-01T00:00:00"/>
    <x v="122"/>
    <x v="29"/>
    <d v="2016-01-08T00:00:00"/>
    <n v="133181"/>
    <n v="133181"/>
  </r>
  <r>
    <d v="2015-12-01T00:00:00"/>
    <n v="327"/>
    <s v="Authorized For Payment"/>
    <s v="Hyannis Air Service, Inc. d/b/a Cape Air"/>
    <d v="2016-01-06T00:00:00"/>
    <d v="2013-12-01T00:00:00"/>
    <x v="123"/>
    <x v="29"/>
    <d v="2016-01-08T00:00:00"/>
    <n v="164730"/>
    <n v="164730"/>
  </r>
  <r>
    <d v="2015-12-01T00:00:00"/>
    <n v="329"/>
    <s v="Authorized For Payment"/>
    <s v="Hyannis Air Service, Inc. d/b/a Cape Air"/>
    <d v="2016-01-06T00:00:00"/>
    <d v="2013-12-01T00:00:00"/>
    <x v="124"/>
    <x v="29"/>
    <d v="2016-01-08T00:00:00"/>
    <n v="158180"/>
    <n v="158180"/>
  </r>
  <r>
    <d v="2015-12-01T00:00:00"/>
    <n v="331"/>
    <s v="Authorized For Payment"/>
    <s v="Hyannis Air Service, Inc. d/b/a Cape Air"/>
    <d v="2016-01-07T00:00:00"/>
    <d v="2013-12-01T00:00:00"/>
    <x v="125"/>
    <x v="29"/>
    <d v="2016-01-08T00:00:00"/>
    <n v="174225"/>
    <n v="174225"/>
  </r>
  <r>
    <d v="2015-12-01T00:00:00"/>
    <n v="168"/>
    <s v="Authorized For Payment"/>
    <s v="Harris Aircraft Services, Inc."/>
    <d v="2016-01-06T00:00:00"/>
    <d v="2014-01-02T00:00:00"/>
    <x v="172"/>
    <x v="7"/>
    <d v="2016-01-07T00:00:00"/>
    <n v="4656"/>
    <n v="4656"/>
  </r>
  <r>
    <d v="2015-12-01T00:00:00"/>
    <n v="231"/>
    <s v="Authorized For Payment"/>
    <s v="Ward Air"/>
    <d v="2016-01-21T00:00:00"/>
    <d v="2014-07-09T00:00:00"/>
    <x v="13"/>
    <x v="7"/>
    <d v="2016-01-21T00:00:00"/>
    <n v="476"/>
    <n v="476"/>
  </r>
  <r>
    <d v="2015-12-01T00:00:00"/>
    <n v="232"/>
    <s v="Authorized For Payment"/>
    <s v="Ward Air"/>
    <d v="2016-01-06T00:00:00"/>
    <d v="2014-07-09T00:00:00"/>
    <x v="14"/>
    <x v="7"/>
    <d v="2016-01-07T00:00:00"/>
    <n v="1240"/>
    <n v="1240"/>
  </r>
  <r>
    <d v="2015-12-01T00:00:00"/>
    <n v="358"/>
    <s v="Authorized For Payment"/>
    <s v="Raleigh County, West Virginia"/>
    <d v="2016-01-14T00:00:00"/>
    <d v="2014-10-24T00:00:00"/>
    <x v="6"/>
    <x v="6"/>
    <d v="2016-01-15T00:00:00"/>
    <n v="238140"/>
    <n v="238140"/>
  </r>
  <r>
    <d v="2015-12-01T00:00:00"/>
    <n v="239"/>
    <s v="Authorized For Payment"/>
    <s v="American Airlines (American Eagle)"/>
    <d v="2016-01-07T00:00:00"/>
    <d v="2014-03-14T00:00:00"/>
    <x v="0"/>
    <x v="0"/>
    <d v="2016-01-07T00:00:00"/>
    <n v="78540"/>
    <n v="78540"/>
  </r>
  <r>
    <d v="2015-12-01T00:00:00"/>
    <n v="110"/>
    <s v="Authorized For Payment"/>
    <s v="American Airlines (American Eagle)"/>
    <d v="2016-01-07T00:00:00"/>
    <d v="2014-03-09T00:00:00"/>
    <x v="3"/>
    <x v="3"/>
    <d v="2016-01-07T00:00:00"/>
    <n v="118170"/>
    <n v="118170"/>
  </r>
  <r>
    <d v="2015-12-01T00:00:00"/>
    <n v="111"/>
    <s v="Authorized For Payment"/>
    <s v="American Airlines (American Eagle)"/>
    <d v="2016-01-07T00:00:00"/>
    <d v="2015-05-15T00:00:00"/>
    <x v="4"/>
    <x v="4"/>
    <d v="2016-01-07T00:00:00"/>
    <n v="110285"/>
    <n v="110285"/>
  </r>
  <r>
    <d v="2015-12-01T00:00:00"/>
    <n v="282"/>
    <s v="Authorized For Payment"/>
    <s v="American Airlines (American Eagle)"/>
    <d v="2016-01-07T00:00:00"/>
    <d v="2015-01-24T00:00:00"/>
    <x v="5"/>
    <x v="5"/>
    <d v="2016-01-07T00:00:00"/>
    <n v="44408"/>
    <n v="44408"/>
  </r>
  <r>
    <d v="2015-12-01T00:00:00"/>
    <n v="238"/>
    <s v="Authorized For Payment"/>
    <s v="American Airlines (American Eagle)"/>
    <d v="2016-01-07T00:00:00"/>
    <d v="2014-03-14T00:00:00"/>
    <x v="171"/>
    <x v="0"/>
    <d v="2016-01-07T00:00:00"/>
    <n v="51171"/>
    <n v="51171"/>
  </r>
  <r>
    <d v="2015-12-01T00:00:00"/>
    <n v="112"/>
    <s v="Authorized For Payment"/>
    <s v="American Airlines (American Eagle)"/>
    <d v="2016-01-07T00:00:00"/>
    <d v="2013-11-01T00:00:00"/>
    <x v="2"/>
    <x v="2"/>
    <d v="2016-01-07T00:00:00"/>
    <n v="264985"/>
    <n v="264985"/>
  </r>
  <r>
    <d v="2015-12-01T00:00:00"/>
    <n v="363"/>
    <s v="Authorized For Payment"/>
    <s v="Reeve Air Alaska, LLC"/>
    <d v="2016-01-07T00:00:00"/>
    <d v="2015-01-23T00:00:00"/>
    <x v="158"/>
    <x v="7"/>
    <d v="2016-01-08T00:00:00"/>
    <n v="18258"/>
    <n v="18258"/>
  </r>
  <r>
    <d v="2015-12-01T00:00:00"/>
    <n v="308"/>
    <s v="Authorized For Payment"/>
    <s v="Ellis Air Taxi d/b/a Copper Valley Air Service"/>
    <d v="2016-01-08T00:00:00"/>
    <d v="2015-01-23T00:00:00"/>
    <x v="117"/>
    <x v="7"/>
    <d v="2016-01-11T00:00:00"/>
    <n v="11106"/>
    <n v="11106"/>
  </r>
  <r>
    <d v="2015-12-01T00:00:00"/>
    <n v="312"/>
    <s v="Authorized For Payment"/>
    <s v="Erickson Helicopters, Inc. (Evergreen)"/>
    <d v="2016-01-08T00:00:00"/>
    <d v="2015-06-21T00:00:00"/>
    <x v="91"/>
    <x v="7"/>
    <d v="2016-01-11T00:00:00"/>
    <n v="7940"/>
    <n v="7940"/>
  </r>
  <r>
    <d v="2015-12-01T00:00:00"/>
    <n v="124"/>
    <s v="Authorized For Payment"/>
    <s v="Ellis Air Taxi d/b/a Copper Valley Air Service"/>
    <d v="2016-01-08T00:00:00"/>
    <d v="2015-01-23T00:00:00"/>
    <x v="118"/>
    <x v="7"/>
    <d v="2016-01-11T00:00:00"/>
    <n v="11106"/>
    <n v="11106"/>
  </r>
  <r>
    <d v="2015-12-01T00:00:00"/>
    <n v="104"/>
    <s v="Authorized For Payment"/>
    <s v="Alaska Airlines, Inc."/>
    <d v="2016-01-11T00:00:00"/>
    <d v="2015-06-22T00:00:00"/>
    <x v="7"/>
    <x v="7"/>
    <d v="2016-01-11T00:00:00"/>
    <n v="176850"/>
    <n v="176850"/>
  </r>
  <r>
    <d v="2015-12-01T00:00:00"/>
    <n v="105"/>
    <s v="Authorized For Payment"/>
    <s v="Alaska Airlines, Inc."/>
    <d v="2016-01-11T00:00:00"/>
    <d v="2015-02-05T00:00:00"/>
    <x v="8"/>
    <x v="7"/>
    <d v="2016-01-11T00:00:00"/>
    <n v="184080"/>
    <n v="184080"/>
  </r>
  <r>
    <d v="2015-12-01T00:00:00"/>
    <n v="281"/>
    <s v="Authorized For Payment"/>
    <s v="Alaska Airlines, Inc."/>
    <d v="2016-01-11T00:00:00"/>
    <d v="2015-02-05T00:00:00"/>
    <x v="9"/>
    <x v="7"/>
    <d v="2016-01-11T00:00:00"/>
    <n v="184080"/>
    <n v="184080"/>
  </r>
  <r>
    <d v="2015-12-01T00:00:00"/>
    <n v="279"/>
    <s v="Authorized For Payment"/>
    <s v="Alaska Airlines, Inc."/>
    <d v="2016-01-11T00:00:00"/>
    <d v="2015-02-05T00:00:00"/>
    <x v="11"/>
    <x v="7"/>
    <d v="2016-01-11T00:00:00"/>
    <n v="136440"/>
    <n v="136440"/>
  </r>
  <r>
    <d v="2015-12-01T00:00:00"/>
    <n v="280"/>
    <s v="Authorized For Payment"/>
    <s v="Alaska Airlines, Inc."/>
    <d v="2016-01-11T00:00:00"/>
    <d v="2015-02-05T00:00:00"/>
    <x v="12"/>
    <x v="7"/>
    <d v="2016-01-11T00:00:00"/>
    <n v="136440"/>
    <n v="136440"/>
  </r>
  <r>
    <d v="2015-12-01T00:00:00"/>
    <n v="228"/>
    <s v="Authorized For Payment"/>
    <s v="Warbelow's Air Ventures"/>
    <d v="2016-01-11T00:00:00"/>
    <d v="2015-09-09T00:00:00"/>
    <x v="161"/>
    <x v="7"/>
    <d v="2016-01-12T00:00:00"/>
    <n v="13772"/>
    <n v="13772"/>
  </r>
  <r>
    <d v="2015-12-01T00:00:00"/>
    <n v="299"/>
    <s v="Authorized For Payment"/>
    <s v="Warbelow's Air Ventures"/>
    <d v="2016-01-11T00:00:00"/>
    <d v="2015-09-09T00:00:00"/>
    <x v="162"/>
    <x v="7"/>
    <d v="2016-01-12T00:00:00"/>
    <n v="13772"/>
    <n v="13772"/>
  </r>
  <r>
    <d v="2015-12-01T00:00:00"/>
    <n v="229"/>
    <s v="Authorized For Payment"/>
    <s v="Warbelow's Air Ventures"/>
    <d v="2016-01-11T00:00:00"/>
    <d v="2014-08-12T00:00:00"/>
    <x v="163"/>
    <x v="7"/>
    <d v="2016-01-12T00:00:00"/>
    <n v="3648"/>
    <n v="3648"/>
  </r>
  <r>
    <d v="2015-12-01T00:00:00"/>
    <n v="315"/>
    <s v="Authorized For Payment"/>
    <s v="Warbelow's Air Ventures"/>
    <d v="2016-01-11T00:00:00"/>
    <d v="2014-08-12T00:00:00"/>
    <x v="164"/>
    <x v="7"/>
    <d v="2016-01-12T00:00:00"/>
    <n v="3648"/>
    <n v="3648"/>
  </r>
  <r>
    <d v="2015-12-01T00:00:00"/>
    <n v="247"/>
    <s v="Authorized For Payment"/>
    <s v="SkyWest Airlines"/>
    <d v="2016-01-12T00:00:00"/>
    <d v="2014-01-04T00:00:00"/>
    <x v="128"/>
    <x v="9"/>
    <d v="2016-01-12T00:00:00"/>
    <n v="89913"/>
    <n v="89913"/>
  </r>
  <r>
    <d v="2015-12-01T00:00:00"/>
    <n v="268"/>
    <s v="Authorized For Payment"/>
    <s v="SkyWest Airlines"/>
    <d v="2016-01-12T00:00:00"/>
    <d v="2014-07-08T00:00:00"/>
    <x v="129"/>
    <x v="1"/>
    <d v="2016-01-12T00:00:00"/>
    <n v="177400"/>
    <n v="177400"/>
  </r>
  <r>
    <d v="2015-12-01T00:00:00"/>
    <n v="248"/>
    <s v="Authorized For Payment"/>
    <s v="SkyWest Airlines"/>
    <d v="2016-01-12T00:00:00"/>
    <d v="2014-01-04T00:00:00"/>
    <x v="130"/>
    <x v="31"/>
    <d v="2016-01-12T00:00:00"/>
    <n v="97092"/>
    <n v="97092"/>
  </r>
  <r>
    <d v="2015-12-01T00:00:00"/>
    <n v="289"/>
    <s v="Authorized For Payment"/>
    <s v="SkyWest Airlines"/>
    <d v="2016-01-12T00:00:00"/>
    <d v="2015-01-05T00:00:00"/>
    <x v="131"/>
    <x v="31"/>
    <d v="2016-01-12T00:00:00"/>
    <n v="142168"/>
    <n v="142168"/>
  </r>
  <r>
    <d v="2015-12-01T00:00:00"/>
    <n v="249"/>
    <s v="Authorized For Payment"/>
    <s v="SkyWest Airlines"/>
    <d v="2016-01-12T00:00:00"/>
    <d v="2013-12-18T00:00:00"/>
    <x v="132"/>
    <x v="29"/>
    <d v="2016-01-12T00:00:00"/>
    <n v="57792"/>
    <n v="57792"/>
  </r>
  <r>
    <d v="2015-12-01T00:00:00"/>
    <n v="218"/>
    <s v="Authorized For Payment"/>
    <s v="SkyWest Airlines"/>
    <d v="2016-01-12T00:00:00"/>
    <d v="2013-11-07T00:00:00"/>
    <x v="133"/>
    <x v="19"/>
    <d v="2016-01-12T00:00:00"/>
    <n v="202765"/>
    <n v="202765"/>
  </r>
  <r>
    <d v="2015-12-01T00:00:00"/>
    <n v="338"/>
    <s v="Authorized For Payment"/>
    <s v="SkyWest Airlines"/>
    <d v="2016-01-12T00:00:00"/>
    <d v="2014-03-13T00:00:00"/>
    <x v="139"/>
    <x v="31"/>
    <d v="2016-01-12T00:00:00"/>
    <n v="219738"/>
    <n v="219738"/>
  </r>
  <r>
    <d v="2015-12-01T00:00:00"/>
    <n v="219"/>
    <s v="Authorized For Payment"/>
    <s v="SkyWest Airlines"/>
    <d v="2016-01-12T00:00:00"/>
    <d v="2014-02-22T00:00:00"/>
    <x v="168"/>
    <x v="11"/>
    <d v="2016-01-12T00:00:00"/>
    <n v="51960"/>
    <n v="51960"/>
  </r>
  <r>
    <d v="2015-12-01T00:00:00"/>
    <n v="342"/>
    <s v="Authorized For Payment"/>
    <s v="SkyWest Airlines"/>
    <d v="2016-01-12T00:00:00"/>
    <d v="2014-01-19T00:00:00"/>
    <x v="136"/>
    <x v="32"/>
    <d v="2016-01-12T00:00:00"/>
    <n v="250299"/>
    <n v="250299"/>
  </r>
  <r>
    <d v="2015-12-01T00:00:00"/>
    <n v="221"/>
    <s v="Authorized For Payment"/>
    <s v="SkyWest Airlines"/>
    <d v="2016-01-12T00:00:00"/>
    <d v="2013-10-08T00:00:00"/>
    <x v="137"/>
    <x v="33"/>
    <d v="2016-01-12T00:00:00"/>
    <n v="127558"/>
    <n v="127558"/>
  </r>
  <r>
    <d v="2015-12-01T00:00:00"/>
    <n v="355"/>
    <s v="Authorized For Payment"/>
    <s v="SkyWest Airlines"/>
    <d v="2016-01-12T00:00:00"/>
    <d v="2014-11-07T00:00:00"/>
    <x v="138"/>
    <x v="1"/>
    <d v="2016-01-12T00:00:00"/>
    <n v="304008"/>
    <n v="304008"/>
  </r>
  <r>
    <d v="2015-12-01T00:00:00"/>
    <n v="223"/>
    <s v="Authorized For Payment"/>
    <s v="SkyWest Airlines"/>
    <d v="2016-01-12T00:00:00"/>
    <d v="2013-10-08T00:00:00"/>
    <x v="135"/>
    <x v="1"/>
    <d v="2016-01-12T00:00:00"/>
    <n v="55545"/>
    <n v="55545"/>
  </r>
  <r>
    <d v="2015-12-01T00:00:00"/>
    <n v="336"/>
    <s v="Authorized For Payment"/>
    <s v="SkyWest Airlines"/>
    <d v="2016-01-12T00:00:00"/>
    <d v="2014-03-09T00:00:00"/>
    <x v="140"/>
    <x v="3"/>
    <d v="2016-01-12T00:00:00"/>
    <n v="187884"/>
    <n v="187884"/>
  </r>
  <r>
    <d v="2015-12-01T00:00:00"/>
    <n v="291"/>
    <s v="Authorized For Payment"/>
    <s v="SkyWest Airlines"/>
    <d v="2016-01-12T00:00:00"/>
    <d v="2015-01-05T00:00:00"/>
    <x v="142"/>
    <x v="31"/>
    <d v="2016-01-12T00:00:00"/>
    <n v="186784"/>
    <n v="186784"/>
  </r>
  <r>
    <d v="2015-12-01T00:00:00"/>
    <n v="292"/>
    <s v="Authorized For Payment"/>
    <s v="SkyWest Airlines"/>
    <d v="2016-01-12T00:00:00"/>
    <d v="2015-01-05T00:00:00"/>
    <x v="141"/>
    <x v="1"/>
    <d v="2016-01-12T00:00:00"/>
    <n v="251104"/>
    <n v="251104"/>
  </r>
  <r>
    <d v="2015-12-01T00:00:00"/>
    <n v="343"/>
    <s v="Authorized For Payment"/>
    <s v="SkyWest Airlines"/>
    <d v="2016-01-12T00:00:00"/>
    <d v="2014-01-19T00:00:00"/>
    <x v="143"/>
    <x v="32"/>
    <d v="2016-01-12T00:00:00"/>
    <n v="251010"/>
    <n v="251010"/>
  </r>
  <r>
    <d v="2015-12-01T00:00:00"/>
    <n v="290"/>
    <s v="Authorized For Payment"/>
    <s v="SkyWest Airlines"/>
    <d v="2016-01-12T00:00:00"/>
    <d v="2014-08-22T00:00:00"/>
    <x v="144"/>
    <x v="11"/>
    <d v="2016-01-12T00:00:00"/>
    <n v="173400"/>
    <n v="173400"/>
  </r>
  <r>
    <d v="2015-12-01T00:00:00"/>
    <n v="224"/>
    <s v="Authorized For Payment"/>
    <s v="SkyWest Airlines"/>
    <d v="2016-01-12T00:00:00"/>
    <d v="2013-10-08T00:00:00"/>
    <x v="145"/>
    <x v="1"/>
    <d v="2016-01-12T00:00:00"/>
    <n v="110694"/>
    <n v="110694"/>
  </r>
  <r>
    <d v="2015-12-01T00:00:00"/>
    <n v="266"/>
    <s v="Authorized For Payment"/>
    <s v="Manistee County Airport Authority"/>
    <d v="2016-01-14T00:00:00"/>
    <d v="2014-07-16T00:00:00"/>
    <x v="15"/>
    <x v="1"/>
    <d v="2016-01-15T00:00:00"/>
    <n v="169802"/>
    <n v="169802"/>
  </r>
  <r>
    <d v="2015-12-01T00:00:00"/>
    <n v="225"/>
    <s v="Authorized For Payment"/>
    <s v="SkyWest Airlines"/>
    <d v="2016-01-12T00:00:00"/>
    <d v="2013-10-08T00:00:00"/>
    <x v="146"/>
    <x v="28"/>
    <d v="2016-01-12T00:00:00"/>
    <n v="160573"/>
    <n v="160573"/>
  </r>
  <r>
    <d v="2015-12-01T00:00:00"/>
    <n v="293"/>
    <s v="Authorized For Payment"/>
    <s v="SkyWest Airlines"/>
    <d v="2016-01-12T00:00:00"/>
    <d v="2015-01-05T00:00:00"/>
    <x v="148"/>
    <x v="33"/>
    <d v="2016-01-12T00:00:00"/>
    <n v="176751"/>
    <n v="176751"/>
  </r>
  <r>
    <d v="2015-12-01T00:00:00"/>
    <n v="344"/>
    <s v="Authorized For Payment"/>
    <s v="Express Jet (Atlantic Southeast)"/>
    <d v="2016-01-12T00:00:00"/>
    <d v="2014-07-12T00:00:00"/>
    <x v="150"/>
    <x v="17"/>
    <d v="2016-01-12T00:00:00"/>
    <n v="345384"/>
    <n v="345384"/>
  </r>
  <r>
    <d v="2015-12-01T00:00:00"/>
    <n v="113"/>
    <s v="Authorized For Payment"/>
    <s v="Express Jet (Atlantic Southeast)"/>
    <d v="2016-01-12T00:00:00"/>
    <d v="2014-07-12T00:00:00"/>
    <x v="151"/>
    <x v="17"/>
    <d v="2016-01-12T00:00:00"/>
    <n v="342186"/>
    <n v="342186"/>
  </r>
  <r>
    <d v="2015-12-01T00:00:00"/>
    <n v="324"/>
    <s v="Authorized For Payment"/>
    <s v="Mokulele Flight Services, Inc. d/b/a Mokulele Airlines"/>
    <d v="2016-01-12T00:00:00"/>
    <d v="2013-08-06T00:00:00"/>
    <x v="156"/>
    <x v="26"/>
    <d v="2016-01-12T00:00:00"/>
    <n v="35805"/>
    <n v="35805"/>
  </r>
  <r>
    <d v="2015-12-01T00:00:00"/>
    <n v="356"/>
    <s v="Authorized For Payment"/>
    <s v="Tatonduk Outfitters Limited dba Everts Air Alaska"/>
    <d v="2016-01-27T00:00:00"/>
    <d v="2014-11-03T00:00:00"/>
    <x v="166"/>
    <x v="7"/>
    <d v="2016-01-28T00:00:00"/>
    <n v="5202"/>
    <n v="5202"/>
  </r>
  <r>
    <d v="2015-11-01T00:00:00"/>
    <n v="356"/>
    <s v="Authorized For Payment"/>
    <s v="Tatonduk Outfitters Limited dba Everts Air Alaska"/>
    <d v="2016-01-27T00:00:00"/>
    <d v="2014-11-03T00:00:00"/>
    <x v="166"/>
    <x v="7"/>
    <d v="2016-01-28T00:00:00"/>
    <n v="5202"/>
    <n v="5202"/>
  </r>
  <r>
    <d v="2015-11-01T00:00:00"/>
    <n v="335"/>
    <s v="Authorized For Payment"/>
    <s v="United Airlines, Inc."/>
    <d v="2016-01-14T00:00:00"/>
    <d v="2014-02-22T00:00:00"/>
    <x v="168"/>
    <x v="11"/>
    <d v="2016-01-15T00:00:00"/>
    <n v="91118"/>
    <n v="91118"/>
  </r>
  <r>
    <d v="2015-11-01T00:00:00"/>
    <n v="178"/>
    <s v="Authorized For Payment"/>
    <s v="Hyannis Air Service, Inc. d/b/a Cape Air"/>
    <d v="2015-12-03T00:00:00"/>
    <d v="2011-03-28T00:00:00"/>
    <x v="126"/>
    <x v="30"/>
    <d v="2015-12-03T00:00:00"/>
    <n v="98559"/>
    <n v="98559"/>
  </r>
  <r>
    <d v="2015-11-01T00:00:00"/>
    <n v="285"/>
    <s v="Authorized For Payment"/>
    <s v="Island Air (Redemption Inc.)"/>
    <d v="2015-12-01T00:00:00"/>
    <d v="2015-07-02T00:00:00"/>
    <x v="18"/>
    <x v="7"/>
    <d v="2015-12-02T00:00:00"/>
    <n v="752"/>
    <n v="752"/>
  </r>
  <r>
    <d v="2015-11-01T00:00:00"/>
    <n v="340"/>
    <s v="Authorized For Payment"/>
    <s v="Multi-Aero, Inc. d/b/a Air Choice One"/>
    <d v="2015-12-01T00:00:00"/>
    <d v="2014-04-17T00:00:00"/>
    <x v="1"/>
    <x v="1"/>
    <d v="2015-12-01T00:00:00"/>
    <n v="288414"/>
    <n v="288414"/>
  </r>
  <r>
    <d v="2015-11-01T00:00:00"/>
    <n v="240"/>
    <s v="Authorized For Payment"/>
    <s v="Multi-Aero, Inc. d/b/a Air Choice One"/>
    <d v="2015-12-01T00:00:00"/>
    <d v="2014-02-17T00:00:00"/>
    <x v="56"/>
    <x v="13"/>
    <d v="2015-12-01T00:00:00"/>
    <n v="160968"/>
    <n v="160968"/>
  </r>
  <r>
    <d v="2015-11-01T00:00:00"/>
    <n v="365"/>
    <s v="Authorized For Payment"/>
    <s v="Multi-Aero, Inc. d/b/a Air Choice One"/>
    <d v="2015-12-01T00:00:00"/>
    <d v="2015-03-01T00:00:00"/>
    <x v="54"/>
    <x v="12"/>
    <d v="2015-12-01T00:00:00"/>
    <n v="165522"/>
    <n v="165522"/>
  </r>
  <r>
    <d v="2015-11-01T00:00:00"/>
    <n v="348"/>
    <s v="Authorized For Payment"/>
    <s v="Multi-Aero, Inc. d/b/a Air Choice One"/>
    <d v="2015-12-01T00:00:00"/>
    <d v="2014-08-16T00:00:00"/>
    <x v="55"/>
    <x v="0"/>
    <d v="2015-12-01T00:00:00"/>
    <n v="284580"/>
    <n v="284580"/>
  </r>
  <r>
    <d v="2015-11-01T00:00:00"/>
    <n v="357"/>
    <s v="Authorized For Payment"/>
    <s v="Boutique Air"/>
    <d v="2015-12-01T00:00:00"/>
    <d v="2014-12-04T00:00:00"/>
    <x v="60"/>
    <x v="14"/>
    <d v="2015-12-01T00:00:00"/>
    <n v="282080"/>
    <n v="282080"/>
  </r>
  <r>
    <d v="2015-11-01T00:00:00"/>
    <n v="368"/>
    <s v="Authorized For Payment"/>
    <s v="Boutique Air"/>
    <d v="2015-12-01T00:00:00"/>
    <d v="2015-04-12T00:00:00"/>
    <x v="61"/>
    <x v="14"/>
    <d v="2015-12-01T00:00:00"/>
    <n v="201042"/>
    <n v="201042"/>
  </r>
  <r>
    <d v="2015-11-01T00:00:00"/>
    <n v="370"/>
    <s v="Authorized For Payment"/>
    <s v="Boutique Air"/>
    <d v="2015-12-01T00:00:00"/>
    <d v="2015-04-23T00:00:00"/>
    <x v="63"/>
    <x v="4"/>
    <d v="2015-12-01T00:00:00"/>
    <n v="178602"/>
    <n v="178602"/>
  </r>
  <r>
    <d v="2015-11-01T00:00:00"/>
    <n v="369"/>
    <s v="Authorized For Payment"/>
    <s v="Boutique Air"/>
    <d v="2015-12-01T00:00:00"/>
    <d v="2015-04-23T00:00:00"/>
    <x v="62"/>
    <x v="4"/>
    <d v="2015-12-01T00:00:00"/>
    <n v="172788"/>
    <n v="172788"/>
  </r>
  <r>
    <d v="2015-11-01T00:00:00"/>
    <n v="367"/>
    <s v="Authorized For Payment"/>
    <s v="Boutique Air"/>
    <d v="2015-12-01T00:00:00"/>
    <d v="2015-04-13T00:00:00"/>
    <x v="65"/>
    <x v="10"/>
    <d v="2015-12-01T00:00:00"/>
    <n v="117780"/>
    <n v="117780"/>
  </r>
  <r>
    <d v="2015-11-01T00:00:00"/>
    <n v="378"/>
    <s v="Authorized For Payment"/>
    <s v="Boutique Air"/>
    <d v="2015-12-01T00:00:00"/>
    <d v="2015-06-09T00:00:00"/>
    <x v="66"/>
    <x v="16"/>
    <d v="2015-12-01T00:00:00"/>
    <n v="251902"/>
    <n v="251902"/>
  </r>
  <r>
    <d v="2015-11-01T00:00:00"/>
    <n v="379"/>
    <s v="Authorized For Payment"/>
    <s v="Boutique Air"/>
    <d v="2015-12-01T00:00:00"/>
    <d v="2015-08-09T00:00:00"/>
    <x v="67"/>
    <x v="17"/>
    <d v="2015-12-01T00:00:00"/>
    <n v="123444"/>
    <n v="123444"/>
  </r>
  <r>
    <d v="2015-11-01T00:00:00"/>
    <n v="263"/>
    <s v="Authorized For Payment"/>
    <s v="Silver Airways (Gulfstream)"/>
    <d v="2015-12-01T00:00:00"/>
    <d v="2014-07-11T00:00:00"/>
    <x v="73"/>
    <x v="6"/>
    <d v="2015-12-01T00:00:00"/>
    <n v="191468"/>
    <n v="191468"/>
  </r>
  <r>
    <d v="2015-11-01T00:00:00"/>
    <n v="156"/>
    <s v="Authorized For Payment"/>
    <s v="Silver Airways (Gulfstream)"/>
    <d v="2015-12-01T00:00:00"/>
    <d v="2014-07-11T00:00:00"/>
    <x v="74"/>
    <x v="20"/>
    <d v="2015-12-01T00:00:00"/>
    <n v="184338"/>
    <n v="184338"/>
  </r>
  <r>
    <d v="2015-11-01T00:00:00"/>
    <n v="287"/>
    <s v="Authorized For Payment"/>
    <s v="Silver Airways (Gulfstream)"/>
    <d v="2015-12-01T00:00:00"/>
    <d v="2014-07-11T00:00:00"/>
    <x v="76"/>
    <x v="6"/>
    <d v="2015-12-01T00:00:00"/>
    <n v="270468"/>
    <n v="270468"/>
  </r>
  <r>
    <d v="2015-11-01T00:00:00"/>
    <n v="261"/>
    <s v="Authorized For Payment"/>
    <s v="Silver Airways (Gulfstream)"/>
    <d v="2015-12-01T00:00:00"/>
    <d v="2014-07-11T00:00:00"/>
    <x v="75"/>
    <x v="20"/>
    <d v="2015-12-01T00:00:00"/>
    <n v="195348"/>
    <n v="195348"/>
  </r>
  <r>
    <d v="2015-11-01T00:00:00"/>
    <n v="288"/>
    <s v="Authorized For Payment"/>
    <s v="Silver Airways (Gulfstream)"/>
    <d v="2015-12-01T00:00:00"/>
    <d v="2014-07-11T00:00:00"/>
    <x v="77"/>
    <x v="6"/>
    <d v="2015-12-01T00:00:00"/>
    <n v="191465"/>
    <n v="191465"/>
  </r>
  <r>
    <d v="2015-11-01T00:00:00"/>
    <n v="165"/>
    <s v="Authorized For Payment"/>
    <s v="Silver Airways (Gulfstream)"/>
    <d v="2015-12-01T00:00:00"/>
    <d v="2014-07-11T00:00:00"/>
    <x v="78"/>
    <x v="6"/>
    <d v="2015-12-01T00:00:00"/>
    <n v="282828"/>
    <n v="282828"/>
  </r>
  <r>
    <d v="2015-11-01T00:00:00"/>
    <n v="267"/>
    <s v="Authorized For Payment"/>
    <s v="Silver Airways (Gulfstream)"/>
    <d v="2015-12-01T00:00:00"/>
    <d v="2014-07-11T00:00:00"/>
    <x v="79"/>
    <x v="21"/>
    <d v="2015-12-01T00:00:00"/>
    <n v="155441"/>
    <n v="155441"/>
  </r>
  <r>
    <d v="2015-11-01T00:00:00"/>
    <n v="183"/>
    <s v="Authorized For Payment"/>
    <s v="Hyannis Air Service, Inc. d/b/a Cape Air"/>
    <d v="2015-12-03T00:00:00"/>
    <d v="2014-02-19T00:00:00"/>
    <x v="80"/>
    <x v="2"/>
    <d v="2015-12-03T00:00:00"/>
    <n v="152240"/>
    <n v="152240"/>
  </r>
  <r>
    <d v="2015-11-01T00:00:00"/>
    <n v="182"/>
    <s v="Authorized For Payment"/>
    <s v="Hyannis Air Service, Inc. d/b/a Cape Air"/>
    <d v="2015-12-03T00:00:00"/>
    <d v="2013-08-03T00:00:00"/>
    <x v="81"/>
    <x v="22"/>
    <d v="2015-12-03T00:00:00"/>
    <n v="114276"/>
    <n v="114276"/>
  </r>
  <r>
    <d v="2015-11-01T00:00:00"/>
    <n v="175"/>
    <s v="Authorized For Payment"/>
    <s v="Hyannis Air Service, Inc. d/b/a Cape Air"/>
    <d v="2015-12-03T00:00:00"/>
    <d v="2014-11-06T00:00:00"/>
    <x v="83"/>
    <x v="23"/>
    <d v="2015-12-03T00:00:00"/>
    <n v="103008"/>
    <n v="103008"/>
  </r>
  <r>
    <d v="2015-11-01T00:00:00"/>
    <n v="175"/>
    <s v="Authorized For Payment"/>
    <s v="Hyannis Air Service, Inc. d/b/a Cape Air"/>
    <d v="2015-12-03T00:00:00"/>
    <d v="2014-11-06T00:00:00"/>
    <x v="83"/>
    <x v="23"/>
    <d v="2015-12-03T00:00:00"/>
    <n v="144942"/>
    <n v="144942"/>
  </r>
  <r>
    <d v="2015-11-01T00:00:00"/>
    <n v="181"/>
    <s v="Authorized For Payment"/>
    <s v="Hyannis Air Service, Inc. d/b/a Cape Air"/>
    <d v="2015-12-03T00:00:00"/>
    <d v="2014-10-04T00:00:00"/>
    <x v="85"/>
    <x v="24"/>
    <d v="2015-12-10T00:00:00"/>
    <n v="131008"/>
    <n v="131008"/>
  </r>
  <r>
    <d v="2015-11-01T00:00:00"/>
    <n v="169"/>
    <s v="Authorized For Payment"/>
    <s v="Hyannis Air Service, Inc. d/b/a Cape Air"/>
    <d v="2015-12-02T00:00:00"/>
    <d v="2014-10-04T00:00:00"/>
    <x v="88"/>
    <x v="24"/>
    <d v="2015-12-10T00:00:00"/>
    <n v="140442"/>
    <n v="140442"/>
  </r>
  <r>
    <d v="2015-11-01T00:00:00"/>
    <n v="250"/>
    <s v="Authorized For Payment"/>
    <s v="Hyannis Air Service, Inc. d/b/a Cape Air"/>
    <d v="2015-12-03T00:00:00"/>
    <d v="2012-03-02T00:00:00"/>
    <x v="170"/>
    <x v="24"/>
    <d v="2015-12-03T00:00:00"/>
    <n v="190432"/>
    <n v="190432"/>
  </r>
  <r>
    <d v="2015-11-01T00:00:00"/>
    <n v="216"/>
    <s v="Authorized For Payment"/>
    <s v="SeaPort Airlines, Inc."/>
    <d v="2015-12-01T00:00:00"/>
    <d v="2013-01-06T00:00:00"/>
    <x v="87"/>
    <x v="25"/>
    <d v="2015-12-02T00:00:00"/>
    <n v="145179"/>
    <n v="145179"/>
  </r>
  <r>
    <d v="2015-11-01T00:00:00"/>
    <n v="179"/>
    <s v="Authorized For Payment"/>
    <s v="Hyannis Air Service, Inc. d/b/a Cape Air"/>
    <d v="2015-12-03T00:00:00"/>
    <d v="2015-01-01T00:00:00"/>
    <x v="127"/>
    <x v="2"/>
    <d v="2015-12-03T00:00:00"/>
    <n v="202134"/>
    <n v="202134"/>
  </r>
  <r>
    <d v="2015-11-01T00:00:00"/>
    <n v="177"/>
    <s v="Authorized For Payment"/>
    <s v="Hyannis Air Service, Inc. d/b/a Cape Air"/>
    <d v="2015-12-03T00:00:00"/>
    <d v="2015-01-02T00:00:00"/>
    <x v="89"/>
    <x v="2"/>
    <d v="2015-12-03T00:00:00"/>
    <n v="215425"/>
    <n v="215425"/>
  </r>
  <r>
    <d v="2015-11-01T00:00:00"/>
    <n v="371"/>
    <s v="Authorized For Payment"/>
    <s v="Peninsula Airways d/b/a PenAir"/>
    <d v="2015-12-01T00:00:00"/>
    <d v="2015-03-14T00:00:00"/>
    <x v="107"/>
    <x v="16"/>
    <d v="2015-12-02T00:00:00"/>
    <n v="280098"/>
    <n v="280098"/>
  </r>
  <r>
    <d v="2015-11-01T00:00:00"/>
    <n v="170"/>
    <s v="Authorized For Payment"/>
    <s v="Hyannis Air Service, Inc. d/b/a Cape Air"/>
    <d v="2015-12-02T00:00:00"/>
    <d v="2011-04-12T00:00:00"/>
    <x v="90"/>
    <x v="5"/>
    <d v="2015-12-03T00:00:00"/>
    <n v="131712"/>
    <n v="131712"/>
  </r>
  <r>
    <d v="2015-11-01T00:00:00"/>
    <n v="300"/>
    <s v="Authorized For Payment"/>
    <s v="Island Air (Redemption Inc.)"/>
    <d v="2015-12-01T00:00:00"/>
    <d v="2015-07-02T00:00:00"/>
    <x v="94"/>
    <x v="7"/>
    <d v="2015-12-02T00:00:00"/>
    <n v="752"/>
    <n v="752"/>
  </r>
  <r>
    <d v="2015-11-01T00:00:00"/>
    <n v="301"/>
    <s v="Authorized For Payment"/>
    <s v="Island Air (Redemption Inc.)"/>
    <d v="2015-12-01T00:00:00"/>
    <d v="2015-07-02T00:00:00"/>
    <x v="95"/>
    <x v="7"/>
    <d v="2015-12-02T00:00:00"/>
    <n v="752"/>
    <n v="752"/>
  </r>
  <r>
    <d v="2015-11-01T00:00:00"/>
    <n v="353"/>
    <s v="Authorized For Payment"/>
    <s v="SeaPort Airlines, Inc."/>
    <d v="2015-12-01T00:00:00"/>
    <d v="2014-12-07T00:00:00"/>
    <x v="174"/>
    <x v="16"/>
    <d v="2015-12-02T00:00:00"/>
    <n v="141328"/>
    <n v="141328"/>
  </r>
  <r>
    <d v="2015-11-01T00:00:00"/>
    <n v="302"/>
    <s v="Authorized For Payment"/>
    <s v="Island Air (Redemption Inc.)"/>
    <d v="2015-12-01T00:00:00"/>
    <d v="2015-07-02T00:00:00"/>
    <x v="96"/>
    <x v="7"/>
    <d v="2015-12-02T00:00:00"/>
    <n v="752"/>
    <n v="752"/>
  </r>
  <r>
    <d v="2015-11-01T00:00:00"/>
    <n v="303"/>
    <s v="Authorized For Payment"/>
    <s v="Island Air (Redemption Inc.)"/>
    <d v="2015-12-01T00:00:00"/>
    <d v="2015-07-02T00:00:00"/>
    <x v="97"/>
    <x v="7"/>
    <d v="2015-12-02T00:00:00"/>
    <n v="752"/>
    <n v="752"/>
  </r>
  <r>
    <d v="2015-11-01T00:00:00"/>
    <n v="304"/>
    <s v="Authorized For Payment"/>
    <s v="Island Air (Redemption Inc.)"/>
    <d v="2015-12-01T00:00:00"/>
    <d v="2015-07-02T00:00:00"/>
    <x v="99"/>
    <x v="7"/>
    <d v="2015-12-02T00:00:00"/>
    <n v="940"/>
    <n v="940"/>
  </r>
  <r>
    <d v="2015-11-01T00:00:00"/>
    <n v="305"/>
    <s v="Authorized For Payment"/>
    <s v="Island Air (Redemption Inc.)"/>
    <d v="2015-12-01T00:00:00"/>
    <d v="2015-07-02T00:00:00"/>
    <x v="100"/>
    <x v="7"/>
    <d v="2015-12-02T00:00:00"/>
    <n v="752"/>
    <n v="752"/>
  </r>
  <r>
    <d v="2015-11-01T00:00:00"/>
    <n v="307"/>
    <s v="Authorized For Payment"/>
    <s v="Island Air (Redemption Inc.)"/>
    <d v="2015-12-01T00:00:00"/>
    <d v="2015-07-02T00:00:00"/>
    <x v="101"/>
    <x v="7"/>
    <d v="2015-12-02T00:00:00"/>
    <n v="752"/>
    <n v="752"/>
  </r>
  <r>
    <d v="2015-11-01T00:00:00"/>
    <n v="309"/>
    <s v="Authorized For Payment"/>
    <s v="Island Air (Redemption Inc.)"/>
    <d v="2015-12-01T00:00:00"/>
    <d v="2015-07-02T00:00:00"/>
    <x v="102"/>
    <x v="7"/>
    <d v="2015-12-02T00:00:00"/>
    <n v="752"/>
    <n v="752"/>
  </r>
  <r>
    <d v="2015-11-01T00:00:00"/>
    <n v="259"/>
    <s v="Authorized For Payment"/>
    <s v="Peninsula Airways d/b/a PenAir"/>
    <d v="2015-12-01T00:00:00"/>
    <d v="2014-06-04T00:00:00"/>
    <x v="106"/>
    <x v="24"/>
    <d v="2015-12-02T00:00:00"/>
    <n v="348894"/>
    <n v="348894"/>
  </r>
  <r>
    <d v="2015-11-01T00:00:00"/>
    <n v="310"/>
    <s v="Authorized For Payment"/>
    <s v="Island Air (Redemption Inc.)"/>
    <d v="2015-12-01T00:00:00"/>
    <d v="2015-07-02T00:00:00"/>
    <x v="103"/>
    <x v="7"/>
    <d v="2015-12-02T00:00:00"/>
    <n v="752"/>
    <n v="752"/>
  </r>
  <r>
    <d v="2015-11-01T00:00:00"/>
    <n v="311"/>
    <s v="Authorized For Payment"/>
    <s v="Island Air (Redemption Inc.)"/>
    <d v="2015-12-01T00:00:00"/>
    <d v="2015-07-02T00:00:00"/>
    <x v="104"/>
    <x v="7"/>
    <d v="2015-12-02T00:00:00"/>
    <n v="752"/>
    <n v="752"/>
  </r>
  <r>
    <d v="2015-11-01T00:00:00"/>
    <n v="352"/>
    <s v="Authorized For Payment"/>
    <s v="Alaska Seaplanes"/>
    <d v="2015-12-07T00:00:00"/>
    <d v="2014-10-12T00:00:00"/>
    <x v="160"/>
    <x v="7"/>
    <d v="2015-12-07T00:00:00"/>
    <n v="1272"/>
    <n v="1272"/>
  </r>
  <r>
    <d v="2015-11-01T00:00:00"/>
    <n v="217"/>
    <s v="Authorized For Payment"/>
    <s v="SeaPort Airlines, Inc."/>
    <d v="2015-12-01T00:00:00"/>
    <d v="2012-02-04T00:00:00"/>
    <x v="29"/>
    <x v="3"/>
    <d v="2015-12-02T00:00:00"/>
    <n v="51471"/>
    <n v="51471"/>
  </r>
  <r>
    <d v="2015-11-01T00:00:00"/>
    <n v="213"/>
    <s v="Authorized For Payment"/>
    <s v="SeaPort Airlines, Inc."/>
    <d v="2015-12-01T00:00:00"/>
    <d v="2013-08-13T00:00:00"/>
    <x v="86"/>
    <x v="13"/>
    <d v="2015-12-02T00:00:00"/>
    <n v="179992"/>
    <n v="179992"/>
  </r>
  <r>
    <d v="2015-11-01T00:00:00"/>
    <n v="258"/>
    <s v="Authorized For Payment"/>
    <s v="Peninsula Airways d/b/a PenAir"/>
    <d v="2015-12-01T00:00:00"/>
    <d v="2014-06-04T00:00:00"/>
    <x v="105"/>
    <x v="2"/>
    <d v="2015-12-02T00:00:00"/>
    <n v="239787"/>
    <n v="239787"/>
  </r>
  <r>
    <d v="2015-11-01T00:00:00"/>
    <n v="234"/>
    <s v="Authorized For Payment"/>
    <s v="Wright Air Service"/>
    <d v="2015-12-01T00:00:00"/>
    <d v="2014-11-03T00:00:00"/>
    <x v="109"/>
    <x v="7"/>
    <d v="2015-12-02T00:00:00"/>
    <n v="8856"/>
    <n v="8856"/>
  </r>
  <r>
    <d v="2015-11-01T00:00:00"/>
    <n v="321"/>
    <s v="Authorized For Payment"/>
    <s v="SeaPort Airlines, Inc."/>
    <d v="2015-12-01T00:00:00"/>
    <d v="2015-03-10T00:00:00"/>
    <x v="155"/>
    <x v="16"/>
    <d v="2015-12-02T00:00:00"/>
    <n v="158756"/>
    <n v="158756"/>
  </r>
  <r>
    <d v="2015-11-01T00:00:00"/>
    <n v="171"/>
    <s v="Authorized For Payment"/>
    <s v="Hyannis Air Service, Inc. d/b/a Cape Air"/>
    <d v="2015-12-03T00:00:00"/>
    <d v="2015-01-12T00:00:00"/>
    <x v="119"/>
    <x v="5"/>
    <d v="2015-12-03T00:00:00"/>
    <n v="138142"/>
    <n v="138142"/>
  </r>
  <r>
    <d v="2015-11-01T00:00:00"/>
    <n v="171"/>
    <s v="Authorized For Payment"/>
    <s v="Hyannis Air Service, Inc. d/b/a Cape Air"/>
    <d v="2015-12-03T00:00:00"/>
    <d v="2015-01-12T00:00:00"/>
    <x v="119"/>
    <x v="5"/>
    <d v="2015-12-03T00:00:00"/>
    <n v="99288"/>
    <n v="99288"/>
  </r>
  <r>
    <d v="2015-11-01T00:00:00"/>
    <n v="337"/>
    <s v="Authorized For Payment"/>
    <s v="SeaPort Airlines, Inc."/>
    <d v="2015-12-01T00:00:00"/>
    <d v="2014-03-09T00:00:00"/>
    <x v="173"/>
    <x v="3"/>
    <d v="2015-12-02T00:00:00"/>
    <n v="32676"/>
    <n v="32676"/>
  </r>
  <r>
    <d v="2015-11-01T00:00:00"/>
    <n v="212"/>
    <s v="Authorized For Payment"/>
    <s v="SeaPort Airlines, Inc."/>
    <d v="2015-12-01T00:00:00"/>
    <d v="2013-08-13T00:00:00"/>
    <x v="84"/>
    <x v="13"/>
    <d v="2015-12-02T00:00:00"/>
    <n v="92336"/>
    <n v="92336"/>
  </r>
  <r>
    <d v="2015-11-01T00:00:00"/>
    <n v="214"/>
    <s v="Authorized For Payment"/>
    <s v="SeaPort Airlines, Inc."/>
    <d v="2015-12-01T00:00:00"/>
    <d v="2013-08-13T00:00:00"/>
    <x v="82"/>
    <x v="13"/>
    <d v="2015-12-02T00:00:00"/>
    <n v="101964"/>
    <n v="101964"/>
  </r>
  <r>
    <d v="2015-11-01T00:00:00"/>
    <n v="328"/>
    <s v="Authorized For Payment"/>
    <s v="Hyannis Air Service, Inc. d/b/a Cape Air"/>
    <d v="2015-12-03T00:00:00"/>
    <d v="2013-12-01T00:00:00"/>
    <x v="122"/>
    <x v="29"/>
    <d v="2015-12-03T00:00:00"/>
    <n v="152403"/>
    <n v="152403"/>
  </r>
  <r>
    <d v="2015-11-01T00:00:00"/>
    <n v="327"/>
    <s v="Authorized For Payment"/>
    <s v="Hyannis Air Service, Inc. d/b/a Cape Air"/>
    <d v="2015-12-03T00:00:00"/>
    <d v="2013-12-01T00:00:00"/>
    <x v="123"/>
    <x v="29"/>
    <d v="2015-12-03T00:00:00"/>
    <n v="161840"/>
    <n v="161840"/>
  </r>
  <r>
    <d v="2015-11-01T00:00:00"/>
    <n v="329"/>
    <s v="Authorized For Payment"/>
    <s v="Hyannis Air Service, Inc. d/b/a Cape Air"/>
    <d v="2015-12-03T00:00:00"/>
    <d v="2013-12-01T00:00:00"/>
    <x v="124"/>
    <x v="29"/>
    <d v="2015-12-03T00:00:00"/>
    <n v="159618"/>
    <n v="159618"/>
  </r>
  <r>
    <d v="2015-11-01T00:00:00"/>
    <n v="331"/>
    <s v="Authorized For Payment"/>
    <s v="Hyannis Air Service, Inc. d/b/a Cape Air"/>
    <d v="2015-12-03T00:00:00"/>
    <d v="2013-12-01T00:00:00"/>
    <x v="125"/>
    <x v="29"/>
    <d v="2015-12-03T00:00:00"/>
    <n v="169680"/>
    <n v="169680"/>
  </r>
  <r>
    <d v="2015-11-01T00:00:00"/>
    <n v="375"/>
    <s v="Authorized For Payment"/>
    <s v="J &amp; M Alaska Air Tours, Inc. dba Alaska Air Transit"/>
    <d v="2015-12-03T00:00:00"/>
    <d v="2015-07-08T00:00:00"/>
    <x v="108"/>
    <x v="7"/>
    <d v="2015-12-04T00:00:00"/>
    <n v="9144"/>
    <n v="9144"/>
  </r>
  <r>
    <d v="2015-11-01T00:00:00"/>
    <n v="358"/>
    <s v="Authorized For Payment"/>
    <s v="Raleigh County, West Virginia"/>
    <d v="2016-01-14T00:00:00"/>
    <d v="2014-10-24T00:00:00"/>
    <x v="6"/>
    <x v="6"/>
    <d v="2016-01-19T00:00:00"/>
    <n v="216090"/>
    <n v="216090"/>
  </r>
  <r>
    <d v="2015-11-01T00:00:00"/>
    <n v="104"/>
    <s v="Authorized For Payment"/>
    <s v="Alaska Airlines, Inc."/>
    <d v="2015-12-07T00:00:00"/>
    <d v="2015-06-22T00:00:00"/>
    <x v="7"/>
    <x v="7"/>
    <d v="2015-12-07T00:00:00"/>
    <n v="176850"/>
    <n v="176850"/>
  </r>
  <r>
    <d v="2015-11-01T00:00:00"/>
    <n v="105"/>
    <s v="Authorized For Payment"/>
    <s v="Alaska Airlines, Inc."/>
    <d v="2015-12-07T00:00:00"/>
    <d v="2015-02-05T00:00:00"/>
    <x v="8"/>
    <x v="7"/>
    <d v="2015-12-07T00:00:00"/>
    <n v="177944"/>
    <n v="177944"/>
  </r>
  <r>
    <d v="2015-11-01T00:00:00"/>
    <n v="281"/>
    <s v="Authorized For Payment"/>
    <s v="Alaska Airlines, Inc."/>
    <d v="2015-12-07T00:00:00"/>
    <d v="2015-02-05T00:00:00"/>
    <x v="9"/>
    <x v="7"/>
    <d v="2015-12-07T00:00:00"/>
    <n v="177944"/>
    <n v="177944"/>
  </r>
  <r>
    <d v="2015-11-01T00:00:00"/>
    <n v="279"/>
    <s v="Authorized For Payment"/>
    <s v="Alaska Airlines, Inc."/>
    <d v="2015-12-07T00:00:00"/>
    <d v="2015-02-05T00:00:00"/>
    <x v="11"/>
    <x v="7"/>
    <d v="2015-12-07T00:00:00"/>
    <n v="131892"/>
    <n v="131892"/>
  </r>
  <r>
    <d v="2015-11-01T00:00:00"/>
    <n v="280"/>
    <s v="Authorized For Payment"/>
    <s v="Alaska Airlines, Inc."/>
    <d v="2015-12-07T00:00:00"/>
    <d v="2015-02-05T00:00:00"/>
    <x v="12"/>
    <x v="7"/>
    <d v="2015-12-07T00:00:00"/>
    <n v="131892"/>
    <n v="131892"/>
  </r>
  <r>
    <d v="2015-11-01T00:00:00"/>
    <n v="239"/>
    <s v="Authorized For Payment"/>
    <s v="American Airlines (American Eagle)"/>
    <d v="2015-12-08T00:00:00"/>
    <d v="2014-03-14T00:00:00"/>
    <x v="0"/>
    <x v="0"/>
    <d v="2015-12-08T00:00:00"/>
    <n v="73542"/>
    <n v="73542"/>
  </r>
  <r>
    <d v="2015-11-01T00:00:00"/>
    <n v="112"/>
    <s v="Authorized For Payment"/>
    <s v="American Airlines (American Eagle)"/>
    <d v="2015-12-08T00:00:00"/>
    <d v="2013-11-01T00:00:00"/>
    <x v="2"/>
    <x v="2"/>
    <d v="2015-12-08T00:00:00"/>
    <n v="264985"/>
    <n v="264985"/>
  </r>
  <r>
    <d v="2015-11-01T00:00:00"/>
    <n v="110"/>
    <s v="Authorized For Payment"/>
    <s v="American Airlines (American Eagle)"/>
    <d v="2015-12-08T00:00:00"/>
    <d v="2014-03-09T00:00:00"/>
    <x v="3"/>
    <x v="3"/>
    <d v="2015-12-08T00:00:00"/>
    <n v="115140"/>
    <n v="115140"/>
  </r>
  <r>
    <d v="2015-11-01T00:00:00"/>
    <n v="111"/>
    <s v="Authorized For Payment"/>
    <s v="American Airlines (American Eagle)"/>
    <d v="2015-12-08T00:00:00"/>
    <d v="2015-05-15T00:00:00"/>
    <x v="4"/>
    <x v="4"/>
    <d v="2015-12-08T00:00:00"/>
    <n v="105490"/>
    <n v="105490"/>
  </r>
  <r>
    <d v="2015-11-01T00:00:00"/>
    <n v="282"/>
    <s v="Authorized For Payment"/>
    <s v="American Airlines (American Eagle)"/>
    <d v="2015-12-08T00:00:00"/>
    <d v="2015-01-24T00:00:00"/>
    <x v="5"/>
    <x v="5"/>
    <d v="2015-12-08T00:00:00"/>
    <n v="41860"/>
    <n v="41860"/>
  </r>
  <r>
    <d v="2015-11-01T00:00:00"/>
    <n v="238"/>
    <s v="Authorized For Payment"/>
    <s v="American Airlines (American Eagle)"/>
    <d v="2015-12-08T00:00:00"/>
    <d v="2014-03-14T00:00:00"/>
    <x v="171"/>
    <x v="0"/>
    <d v="2015-12-08T00:00:00"/>
    <n v="46100"/>
    <n v="46100"/>
  </r>
  <r>
    <d v="2015-11-01T00:00:00"/>
    <n v="227"/>
    <s v="Authorized For Payment"/>
    <s v="Taquan Air (Venture Air)"/>
    <d v="2015-12-08T00:00:00"/>
    <d v="2015-10-17T00:00:00"/>
    <x v="167"/>
    <x v="7"/>
    <d v="2015-12-09T00:00:00"/>
    <n v="1252"/>
    <n v="1252"/>
  </r>
  <r>
    <d v="2015-11-01T00:00:00"/>
    <n v="227"/>
    <s v="Authorized For Payment"/>
    <s v="Taquan Air (Venture Air)"/>
    <d v="2015-12-08T00:00:00"/>
    <d v="2015-10-17T00:00:00"/>
    <x v="167"/>
    <x v="7"/>
    <d v="2015-12-09T00:00:00"/>
    <n v="11160"/>
    <n v="11160"/>
  </r>
  <r>
    <d v="2015-11-01T00:00:00"/>
    <n v="228"/>
    <s v="Authorized For Payment"/>
    <s v="Warbelow's Air Ventures"/>
    <d v="2015-12-08T00:00:00"/>
    <d v="2013-09-17T00:00:00"/>
    <x v="161"/>
    <x v="7"/>
    <d v="2015-12-09T00:00:00"/>
    <n v="11172"/>
    <n v="11172"/>
  </r>
  <r>
    <d v="2015-11-01T00:00:00"/>
    <n v="299"/>
    <s v="Authorized For Payment"/>
    <s v="Warbelow's Air Ventures"/>
    <d v="2015-12-08T00:00:00"/>
    <d v="2013-09-17T00:00:00"/>
    <x v="162"/>
    <x v="7"/>
    <d v="2015-12-09T00:00:00"/>
    <n v="11172"/>
    <n v="11172"/>
  </r>
  <r>
    <d v="2015-11-01T00:00:00"/>
    <n v="229"/>
    <s v="Authorized For Payment"/>
    <s v="Warbelow's Air Ventures"/>
    <d v="2015-12-08T00:00:00"/>
    <d v="2014-08-12T00:00:00"/>
    <x v="163"/>
    <x v="7"/>
    <d v="2015-12-09T00:00:00"/>
    <n v="3648"/>
    <n v="3648"/>
  </r>
  <r>
    <d v="2015-11-01T00:00:00"/>
    <n v="315"/>
    <s v="Authorized For Payment"/>
    <s v="Warbelow's Air Ventures"/>
    <d v="2015-12-08T00:00:00"/>
    <d v="2014-08-12T00:00:00"/>
    <x v="164"/>
    <x v="7"/>
    <d v="2015-12-09T00:00:00"/>
    <n v="3648"/>
    <n v="3648"/>
  </r>
  <r>
    <d v="2015-11-01T00:00:00"/>
    <n v="324"/>
    <s v="Authorized For Payment"/>
    <s v="Mokulele Flight Services, Inc. d/b/a Mokulele Airlines"/>
    <d v="2015-12-08T00:00:00"/>
    <d v="2013-08-06T00:00:00"/>
    <x v="156"/>
    <x v="26"/>
    <d v="2015-12-09T00:00:00"/>
    <n v="35464"/>
    <n v="35464"/>
  </r>
  <r>
    <d v="2015-11-01T00:00:00"/>
    <n v="350"/>
    <s v="Authorized For Payment"/>
    <s v="Victoria County Texas"/>
    <d v="2016-01-04T00:00:00"/>
    <d v="2014-09-18T00:00:00"/>
    <x v="153"/>
    <x v="34"/>
    <d v="2016-01-11T00:00:00"/>
    <n v="185790"/>
    <n v="185790"/>
  </r>
  <r>
    <d v="2015-11-01T00:00:00"/>
    <n v="363"/>
    <s v="Authorized For Payment"/>
    <s v="Reeve Air Alaska, LLC"/>
    <d v="2015-12-09T00:00:00"/>
    <d v="2015-01-23T00:00:00"/>
    <x v="158"/>
    <x v="7"/>
    <d v="2015-12-10T00:00:00"/>
    <n v="15036"/>
    <n v="15036"/>
  </r>
  <r>
    <d v="2015-11-01T00:00:00"/>
    <n v="168"/>
    <s v="Authorized For Payment"/>
    <s v="Harris Aircraft Services, Inc."/>
    <d v="2015-12-09T00:00:00"/>
    <d v="2014-01-02T00:00:00"/>
    <x v="172"/>
    <x v="7"/>
    <d v="2015-12-10T00:00:00"/>
    <n v="6208"/>
    <n v="6208"/>
  </r>
  <r>
    <d v="2015-11-01T00:00:00"/>
    <n v="266"/>
    <s v="Authorized For Payment"/>
    <s v="Manistee County Airport Authority"/>
    <d v="2015-12-10T00:00:00"/>
    <d v="2014-07-16T00:00:00"/>
    <x v="15"/>
    <x v="1"/>
    <d v="2015-12-17T00:00:00"/>
    <n v="178436"/>
    <n v="178436"/>
  </r>
  <r>
    <d v="2015-11-01T00:00:00"/>
    <n v="247"/>
    <s v="Authorized For Payment"/>
    <s v="SkyWest Airlines"/>
    <d v="2015-12-11T00:00:00"/>
    <d v="2014-01-04T00:00:00"/>
    <x v="128"/>
    <x v="9"/>
    <d v="2015-12-11T00:00:00"/>
    <n v="85527"/>
    <n v="85527"/>
  </r>
  <r>
    <d v="2015-11-01T00:00:00"/>
    <n v="268"/>
    <s v="Authorized For Payment"/>
    <s v="SkyWest Airlines"/>
    <d v="2015-12-11T00:00:00"/>
    <d v="2014-07-08T00:00:00"/>
    <x v="129"/>
    <x v="1"/>
    <d v="2015-12-11T00:00:00"/>
    <n v="175626"/>
    <n v="175626"/>
  </r>
  <r>
    <d v="2015-11-01T00:00:00"/>
    <n v="248"/>
    <s v="Authorized For Payment"/>
    <s v="SkyWest Airlines"/>
    <d v="2015-12-11T00:00:00"/>
    <d v="2014-01-04T00:00:00"/>
    <x v="130"/>
    <x v="31"/>
    <d v="2015-12-11T00:00:00"/>
    <n v="92394"/>
    <n v="92394"/>
  </r>
  <r>
    <d v="2015-11-01T00:00:00"/>
    <n v="289"/>
    <s v="Authorized For Payment"/>
    <s v="SkyWest Airlines"/>
    <d v="2015-12-11T00:00:00"/>
    <d v="2015-01-05T00:00:00"/>
    <x v="131"/>
    <x v="31"/>
    <d v="2015-12-11T00:00:00"/>
    <n v="135333"/>
    <n v="135333"/>
  </r>
  <r>
    <d v="2015-11-01T00:00:00"/>
    <n v="249"/>
    <s v="Authorized For Payment"/>
    <s v="SkyWest Airlines"/>
    <d v="2015-12-11T00:00:00"/>
    <d v="2013-12-18T00:00:00"/>
    <x v="132"/>
    <x v="29"/>
    <d v="2015-12-11T00:00:00"/>
    <n v="59340"/>
    <n v="59340"/>
  </r>
  <r>
    <d v="2015-11-01T00:00:00"/>
    <n v="218"/>
    <s v="Authorized For Payment"/>
    <s v="SkyWest Airlines"/>
    <d v="2015-12-11T00:00:00"/>
    <d v="2013-11-07T00:00:00"/>
    <x v="133"/>
    <x v="19"/>
    <d v="2015-12-11T00:00:00"/>
    <n v="193290"/>
    <n v="193290"/>
  </r>
  <r>
    <d v="2015-11-01T00:00:00"/>
    <n v="338"/>
    <s v="Authorized For Payment"/>
    <s v="SkyWest Airlines"/>
    <d v="2015-12-11T00:00:00"/>
    <d v="2014-03-13T00:00:00"/>
    <x v="139"/>
    <x v="31"/>
    <d v="2015-12-14T00:00:00"/>
    <n v="207300"/>
    <n v="207300"/>
  </r>
  <r>
    <d v="2015-11-01T00:00:00"/>
    <n v="219"/>
    <s v="Authorized For Payment"/>
    <s v="SkyWest Airlines"/>
    <d v="2015-12-11T00:00:00"/>
    <d v="2014-02-22T00:00:00"/>
    <x v="168"/>
    <x v="11"/>
    <d v="2015-12-14T00:00:00"/>
    <n v="51094"/>
    <n v="51094"/>
  </r>
  <r>
    <d v="2015-11-01T00:00:00"/>
    <n v="223"/>
    <s v="Authorized For Payment"/>
    <s v="SkyWest Airlines"/>
    <d v="2015-12-11T00:00:00"/>
    <d v="2013-10-08T00:00:00"/>
    <x v="135"/>
    <x v="1"/>
    <d v="2015-12-14T00:00:00"/>
    <n v="55062"/>
    <n v="55062"/>
  </r>
  <r>
    <d v="2015-11-01T00:00:00"/>
    <n v="342"/>
    <s v="Authorized For Payment"/>
    <s v="SkyWest Airlines"/>
    <d v="2015-12-11T00:00:00"/>
    <d v="2014-01-19T00:00:00"/>
    <x v="136"/>
    <x v="32"/>
    <d v="2015-12-14T00:00:00"/>
    <n v="233037"/>
    <n v="233037"/>
  </r>
  <r>
    <d v="2015-11-01T00:00:00"/>
    <n v="221"/>
    <s v="Authorized For Payment"/>
    <s v="SkyWest Airlines"/>
    <d v="2015-12-11T00:00:00"/>
    <d v="2013-10-08T00:00:00"/>
    <x v="137"/>
    <x v="33"/>
    <d v="2015-12-14T00:00:00"/>
    <n v="124315"/>
    <n v="124315"/>
  </r>
  <r>
    <d v="2015-11-01T00:00:00"/>
    <n v="355"/>
    <s v="Authorized For Payment"/>
    <s v="SkyWest Airlines"/>
    <d v="2015-12-11T00:00:00"/>
    <d v="2014-11-07T00:00:00"/>
    <x v="138"/>
    <x v="1"/>
    <d v="2015-12-14T00:00:00"/>
    <n v="283932"/>
    <n v="283932"/>
  </r>
  <r>
    <d v="2015-11-01T00:00:00"/>
    <n v="336"/>
    <s v="Authorized For Payment"/>
    <s v="SkyWest Airlines"/>
    <d v="2015-12-11T00:00:00"/>
    <d v="2014-03-09T00:00:00"/>
    <x v="140"/>
    <x v="3"/>
    <d v="2015-12-14T00:00:00"/>
    <n v="180516"/>
    <n v="180516"/>
  </r>
  <r>
    <d v="2015-11-01T00:00:00"/>
    <n v="292"/>
    <s v="Authorized For Payment"/>
    <s v="SkyWest Airlines"/>
    <d v="2015-12-11T00:00:00"/>
    <d v="2015-01-05T00:00:00"/>
    <x v="141"/>
    <x v="1"/>
    <d v="2015-12-14T00:00:00"/>
    <n v="235410"/>
    <n v="235410"/>
  </r>
  <r>
    <d v="2015-11-01T00:00:00"/>
    <n v="291"/>
    <s v="Authorized For Payment"/>
    <s v="SkyWest Airlines"/>
    <d v="2015-12-11T00:00:00"/>
    <d v="2015-01-05T00:00:00"/>
    <x v="142"/>
    <x v="31"/>
    <d v="2015-12-14T00:00:00"/>
    <n v="174212"/>
    <n v="174212"/>
  </r>
  <r>
    <d v="2015-11-01T00:00:00"/>
    <n v="343"/>
    <s v="Authorized For Payment"/>
    <s v="SkyWest Airlines"/>
    <d v="2015-12-11T00:00:00"/>
    <d v="2014-01-19T00:00:00"/>
    <x v="143"/>
    <x v="32"/>
    <d v="2015-12-14T00:00:00"/>
    <n v="248221"/>
    <n v="248221"/>
  </r>
  <r>
    <d v="2015-11-01T00:00:00"/>
    <n v="290"/>
    <s v="Authorized For Payment"/>
    <s v="SkyWest Airlines"/>
    <d v="2015-12-11T00:00:00"/>
    <d v="2014-08-22T00:00:00"/>
    <x v="144"/>
    <x v="11"/>
    <d v="2015-12-14T00:00:00"/>
    <n v="168300"/>
    <n v="168300"/>
  </r>
  <r>
    <d v="2015-11-01T00:00:00"/>
    <n v="224"/>
    <s v="Authorized For Payment"/>
    <s v="SkyWest Airlines"/>
    <d v="2015-12-11T00:00:00"/>
    <d v="2013-10-08T00:00:00"/>
    <x v="145"/>
    <x v="1"/>
    <d v="2015-12-14T00:00:00"/>
    <n v="109723"/>
    <n v="109723"/>
  </r>
  <r>
    <d v="2015-11-01T00:00:00"/>
    <n v="225"/>
    <s v="Authorized For Payment"/>
    <s v="SkyWest Airlines"/>
    <d v="2015-12-11T00:00:00"/>
    <d v="2013-10-08T00:00:00"/>
    <x v="146"/>
    <x v="28"/>
    <d v="2015-12-14T00:00:00"/>
    <n v="152047"/>
    <n v="152047"/>
  </r>
  <r>
    <d v="2015-11-01T00:00:00"/>
    <n v="293"/>
    <s v="Authorized For Payment"/>
    <s v="SkyWest Airlines"/>
    <d v="2015-12-11T00:00:00"/>
    <d v="2015-01-05T00:00:00"/>
    <x v="148"/>
    <x v="33"/>
    <d v="2015-12-14T00:00:00"/>
    <n v="169566"/>
    <n v="169566"/>
  </r>
  <r>
    <d v="2015-11-01T00:00:00"/>
    <n v="308"/>
    <s v="Authorized For Payment"/>
    <s v="Ellis Air Taxi d/b/a Copper Valley Air Service"/>
    <d v="2015-12-15T00:00:00"/>
    <d v="2015-01-23T00:00:00"/>
    <x v="117"/>
    <x v="7"/>
    <d v="2015-12-16T00:00:00"/>
    <n v="11106"/>
    <n v="11106"/>
  </r>
  <r>
    <d v="2015-11-01T00:00:00"/>
    <n v="124"/>
    <s v="Authorized For Payment"/>
    <s v="Ellis Air Taxi d/b/a Copper Valley Air Service"/>
    <d v="2015-12-15T00:00:00"/>
    <d v="2015-01-23T00:00:00"/>
    <x v="118"/>
    <x v="7"/>
    <d v="2015-12-16T00:00:00"/>
    <n v="11106"/>
    <n v="11106"/>
  </r>
  <r>
    <d v="2015-11-01T00:00:00"/>
    <n v="344"/>
    <s v="Authorized For Payment"/>
    <s v="Express Jet (Atlantic Southeast)"/>
    <d v="2015-12-15T00:00:00"/>
    <d v="2014-07-12T00:00:00"/>
    <x v="150"/>
    <x v="17"/>
    <d v="2015-12-16T00:00:00"/>
    <n v="319800"/>
    <n v="319800"/>
  </r>
  <r>
    <d v="2015-11-01T00:00:00"/>
    <n v="113"/>
    <s v="Authorized For Payment"/>
    <s v="Express Jet (Atlantic Southeast)"/>
    <d v="2015-12-15T00:00:00"/>
    <d v="2014-07-12T00:00:00"/>
    <x v="151"/>
    <x v="17"/>
    <d v="2015-12-16T00:00:00"/>
    <n v="326196"/>
    <n v="326196"/>
  </r>
  <r>
    <d v="2015-11-01T00:00:00"/>
    <n v="236"/>
    <s v="Authorized For Payment"/>
    <s v="Schuman Aviation Company Ltd. d/b/a Makani Kai Air Charters"/>
    <d v="2015-12-15T00:00:00"/>
    <d v="2014-06-12T00:00:00"/>
    <x v="110"/>
    <x v="26"/>
    <d v="2015-12-16T00:00:00"/>
    <n v="57828"/>
    <n v="57828"/>
  </r>
  <r>
    <d v="2015-11-01T00:00:00"/>
    <n v="313"/>
    <s v="Authorized For Payment"/>
    <s v="Delta Air Lines, Inc."/>
    <d v="2015-12-16T00:00:00"/>
    <d v="2013-10-08T00:00:00"/>
    <x v="147"/>
    <x v="1"/>
    <d v="2015-12-16T00:00:00"/>
    <n v="85966"/>
    <n v="85966"/>
  </r>
  <r>
    <d v="2015-11-01T00:00:00"/>
    <n v="314"/>
    <s v="Authorized For Payment"/>
    <s v="Delta Air Lines, Inc."/>
    <d v="2015-12-16T00:00:00"/>
    <d v="2013-10-08T00:00:00"/>
    <x v="134"/>
    <x v="1"/>
    <d v="2015-12-17T00:00:00"/>
    <n v="148736"/>
    <n v="148736"/>
  </r>
  <r>
    <d v="2015-11-01T00:00:00"/>
    <n v="312"/>
    <s v="Authorized For Payment"/>
    <s v="Erickson Helicopters, Inc. (Evergreen)"/>
    <d v="2015-12-17T00:00:00"/>
    <d v="2015-06-21T00:00:00"/>
    <x v="91"/>
    <x v="7"/>
    <d v="2015-12-18T00:00:00"/>
    <n v="13895"/>
    <n v="13895"/>
  </r>
  <r>
    <d v="2015-11-01T00:00:00"/>
    <n v="312"/>
    <s v="Authorized For Payment"/>
    <s v="Erickson Helicopters, Inc. (Evergreen)"/>
    <d v="2015-12-17T00:00:00"/>
    <d v="2015-06-21T00:00:00"/>
    <x v="91"/>
    <x v="7"/>
    <d v="2015-12-18T00:00:00"/>
    <n v="1322"/>
    <n v="1322"/>
  </r>
  <r>
    <d v="2015-11-01T00:00:00"/>
    <n v="231"/>
    <s v="Authorized For Payment"/>
    <s v="Ward Air"/>
    <d v="2015-12-18T00:00:00"/>
    <d v="2014-07-09T00:00:00"/>
    <x v="13"/>
    <x v="7"/>
    <d v="2015-12-21T00:00:00"/>
    <n v="476"/>
    <n v="476"/>
  </r>
  <r>
    <d v="2015-11-01T00:00:00"/>
    <n v="232"/>
    <s v="Authorized For Payment"/>
    <s v="Ward Air"/>
    <d v="2015-12-18T00:00:00"/>
    <d v="2014-07-09T00:00:00"/>
    <x v="14"/>
    <x v="7"/>
    <d v="2015-12-21T00:00:00"/>
    <n v="992"/>
    <n v="992"/>
  </r>
  <r>
    <d v="2015-11-01T00:00:00"/>
    <n v="101"/>
    <s v="Authorized For Payment"/>
    <s v="40-Mile Air"/>
    <d v="2015-12-20T00:00:00"/>
    <d v="2016-04-01T00:00:00"/>
    <x v="152"/>
    <x v="7"/>
    <d v="2015-12-21T00:00:00"/>
    <n v="6640"/>
    <n v="6640"/>
  </r>
  <r>
    <d v="2015-11-01T00:00:00"/>
    <n v="102"/>
    <s v="Authorized For Payment"/>
    <s v="40-Mile Air"/>
    <d v="2015-12-20T00:00:00"/>
    <d v="2016-04-01T00:00:00"/>
    <x v="16"/>
    <x v="7"/>
    <d v="2015-12-22T00:00:00"/>
    <n v="9738"/>
    <n v="9738"/>
  </r>
  <r>
    <d v="2015-11-01T00:00:00"/>
    <n v="128"/>
    <s v="Authorized For Payment"/>
    <s v="Great Lakes Aviation, Ltd."/>
    <d v="2015-12-01T00:00:00"/>
    <d v="2014-06-09T00:00:00"/>
    <x v="19"/>
    <x v="8"/>
    <d v="2015-12-02T00:00:00"/>
    <n v="173886"/>
    <n v="173886"/>
  </r>
  <r>
    <d v="2015-11-01T00:00:00"/>
    <n v="131"/>
    <s v="Authorized For Payment"/>
    <s v="Great Lakes Aviation, Ltd."/>
    <d v="2015-12-01T00:00:00"/>
    <d v="2014-06-09T00:00:00"/>
    <x v="20"/>
    <x v="8"/>
    <d v="2015-12-02T00:00:00"/>
    <n v="120932"/>
    <n v="120932"/>
  </r>
  <r>
    <d v="2015-11-01T00:00:00"/>
    <n v="133"/>
    <s v="Authorized For Payment"/>
    <s v="Great Lakes Aviation, Ltd."/>
    <d v="2015-12-01T00:00:00"/>
    <d v="2014-03-09T00:00:00"/>
    <x v="21"/>
    <x v="3"/>
    <d v="2015-12-02T00:00:00"/>
    <n v="141882"/>
    <n v="141882"/>
  </r>
  <r>
    <d v="2015-11-01T00:00:00"/>
    <n v="138"/>
    <s v="Authorized For Payment"/>
    <s v="Great Lakes Aviation, Ltd."/>
    <d v="2015-12-01T00:00:00"/>
    <d v="2014-07-10T00:00:00"/>
    <x v="22"/>
    <x v="9"/>
    <d v="2015-12-02T00:00:00"/>
    <n v="220480"/>
    <n v="220480"/>
  </r>
  <r>
    <d v="2015-11-01T00:00:00"/>
    <n v="139"/>
    <s v="Authorized For Payment"/>
    <s v="Great Lakes Aviation, Ltd."/>
    <d v="2015-12-01T00:00:00"/>
    <d v="2015-04-17T00:00:00"/>
    <x v="23"/>
    <x v="4"/>
    <d v="2015-12-02T00:00:00"/>
    <n v="161766"/>
    <n v="161766"/>
  </r>
  <r>
    <d v="2015-11-01T00:00:00"/>
    <n v="142"/>
    <s v="Authorized For Payment"/>
    <s v="Great Lakes Aviation, Ltd."/>
    <d v="2015-12-01T00:00:00"/>
    <d v="2014-03-09T00:00:00"/>
    <x v="24"/>
    <x v="3"/>
    <d v="2015-12-02T00:00:00"/>
    <n v="126381"/>
    <n v="126381"/>
  </r>
  <r>
    <d v="2015-11-01T00:00:00"/>
    <n v="143"/>
    <s v="Authorized For Payment"/>
    <s v="Great Lakes Aviation, Ltd."/>
    <d v="2015-12-01T00:00:00"/>
    <d v="2014-04-20T00:00:00"/>
    <x v="72"/>
    <x v="4"/>
    <d v="2015-12-02T00:00:00"/>
    <n v="58784"/>
    <n v="58784"/>
  </r>
  <r>
    <d v="2015-11-01T00:00:00"/>
    <n v="146"/>
    <s v="Authorized For Payment"/>
    <s v="Great Lakes Aviation, Ltd."/>
    <d v="2015-12-01T00:00:00"/>
    <d v="2015-04-17T00:00:00"/>
    <x v="25"/>
    <x v="4"/>
    <d v="2015-12-02T00:00:00"/>
    <n v="159936"/>
    <n v="159936"/>
  </r>
  <r>
    <d v="2015-11-01T00:00:00"/>
    <n v="147"/>
    <s v="Authorized For Payment"/>
    <s v="Great Lakes Aviation, Ltd."/>
    <d v="2015-12-01T00:00:00"/>
    <d v="2015-04-24T00:00:00"/>
    <x v="26"/>
    <x v="10"/>
    <d v="2015-12-02T00:00:00"/>
    <n v="180642"/>
    <n v="180642"/>
  </r>
  <r>
    <d v="2015-11-01T00:00:00"/>
    <n v="148"/>
    <s v="Authorized For Payment"/>
    <s v="Great Lakes Aviation, Ltd."/>
    <d v="2015-12-01T00:00:00"/>
    <d v="2015-04-24T00:00:00"/>
    <x v="27"/>
    <x v="10"/>
    <d v="2015-12-02T00:00:00"/>
    <n v="208608"/>
    <n v="208608"/>
  </r>
  <r>
    <d v="2015-11-01T00:00:00"/>
    <n v="149"/>
    <s v="Authorized For Payment"/>
    <s v="Great Lakes Aviation, Ltd."/>
    <d v="2015-12-16T00:00:00"/>
    <d v="2015-06-11T00:00:00"/>
    <x v="28"/>
    <x v="8"/>
    <d v="2015-12-22T00:00:00"/>
    <n v="23460"/>
    <n v="23460"/>
  </r>
  <r>
    <d v="2015-11-01T00:00:00"/>
    <n v="150"/>
    <s v="Authorized For Payment"/>
    <s v="Great Lakes Aviation, Ltd."/>
    <d v="2015-12-01T00:00:00"/>
    <d v="2015-04-17T00:00:00"/>
    <x v="30"/>
    <x v="4"/>
    <d v="2015-12-02T00:00:00"/>
    <n v="134199"/>
    <n v="134199"/>
  </r>
  <r>
    <d v="2015-11-01T00:00:00"/>
    <n v="255"/>
    <s v="Authorized For Payment"/>
    <s v="Great Lakes Aviation, Ltd."/>
    <d v="2015-12-01T00:00:00"/>
    <d v="2014-04-17T00:00:00"/>
    <x v="169"/>
    <x v="31"/>
    <d v="2015-12-02T00:00:00"/>
    <n v="168810"/>
    <n v="168810"/>
  </r>
  <r>
    <d v="2015-11-01T00:00:00"/>
    <n v="154"/>
    <s v="Authorized For Payment"/>
    <s v="Great Lakes Aviation, Ltd."/>
    <d v="2015-12-01T00:00:00"/>
    <d v="2014-08-22T00:00:00"/>
    <x v="31"/>
    <x v="11"/>
    <d v="2015-12-02T00:00:00"/>
    <n v="178976"/>
    <n v="178976"/>
  </r>
  <r>
    <d v="2015-11-01T00:00:00"/>
    <n v="349"/>
    <s v="Authorized For Payment"/>
    <s v="Southern Airways Express, LLC (Sun Air)"/>
    <d v="2015-12-01T00:00:00"/>
    <d v="2014-07-11T00:00:00"/>
    <x v="111"/>
    <x v="20"/>
    <d v="2015-12-02T00:00:00"/>
    <n v="197580"/>
    <n v="197580"/>
  </r>
  <r>
    <d v="2015-11-01T00:00:00"/>
    <n v="359"/>
    <s v="Authorized For Payment"/>
    <s v="Southern Airways Express, LLC (Sun Air)"/>
    <d v="2015-12-01T00:00:00"/>
    <d v="2014-10-21T00:00:00"/>
    <x v="112"/>
    <x v="20"/>
    <d v="2015-12-02T00:00:00"/>
    <n v="168438"/>
    <n v="168438"/>
  </r>
  <r>
    <d v="2015-11-01T00:00:00"/>
    <n v="360"/>
    <s v="Authorized For Payment"/>
    <s v="Southern Airways Express, LLC (Sun Air)"/>
    <d v="2015-12-01T00:00:00"/>
    <d v="2014-10-21T00:00:00"/>
    <x v="113"/>
    <x v="20"/>
    <d v="2015-12-02T00:00:00"/>
    <n v="126868"/>
    <n v="126868"/>
  </r>
  <r>
    <d v="2015-11-01T00:00:00"/>
    <n v="270"/>
    <s v="Authorized For Payment"/>
    <s v="Southern Airways Express, LLC (Sun Air)"/>
    <d v="2015-12-01T00:00:00"/>
    <d v="2016-03-14T00:00:00"/>
    <x v="114"/>
    <x v="27"/>
    <d v="2015-12-02T00:00:00"/>
    <n v="144540"/>
    <n v="144540"/>
  </r>
  <r>
    <d v="2015-11-01T00:00:00"/>
    <n v="346"/>
    <s v="Authorized For Payment"/>
    <s v="Southern Airways Express, LLC (Sun Air)"/>
    <d v="2015-12-01T00:00:00"/>
    <d v="2014-07-11T00:00:00"/>
    <x v="115"/>
    <x v="2"/>
    <d v="2015-12-02T00:00:00"/>
    <n v="169276"/>
    <n v="169276"/>
  </r>
  <r>
    <d v="2015-11-01T00:00:00"/>
    <n v="271"/>
    <s v="Authorized For Payment"/>
    <s v="Southern Airways Express, LLC (Sun Air)"/>
    <d v="2015-12-01T00:00:00"/>
    <d v="2016-03-14T00:00:00"/>
    <x v="116"/>
    <x v="20"/>
    <d v="2015-12-02T00:00:00"/>
    <n v="208026"/>
    <n v="208026"/>
  </r>
  <r>
    <d v="2015-11-01T00:00:00"/>
    <n v="339"/>
    <s v="Authorized For Payment"/>
    <s v="Boutique Air"/>
    <d v="2015-12-01T00:00:00"/>
    <d v="2014-04-19T00:00:00"/>
    <x v="59"/>
    <x v="14"/>
    <d v="2015-12-01T00:00:00"/>
    <n v="269568"/>
    <n v="269568"/>
  </r>
  <r>
    <d v="2015-11-01T00:00:00"/>
    <n v="318"/>
    <s v="Authorized For Payment"/>
    <s v="Grant Aviation, Inc."/>
    <d v="2015-12-03T00:00:00"/>
    <d v="2014-09-16T00:00:00"/>
    <x v="32"/>
    <x v="7"/>
    <d v="2015-12-03T00:00:00"/>
    <n v="63936"/>
    <n v="63936"/>
  </r>
  <r>
    <d v="2015-11-01T00:00:00"/>
    <n v="366"/>
    <s v="Authorized For Payment"/>
    <s v="Grant Aviation, Inc."/>
    <d v="2015-12-03T00:00:00"/>
    <d v="2015-03-13T00:00:00"/>
    <x v="33"/>
    <x v="7"/>
    <d v="2015-12-03T00:00:00"/>
    <n v="5320"/>
    <n v="5320"/>
  </r>
  <r>
    <d v="2015-11-01T00:00:00"/>
    <n v="264"/>
    <s v="Authorized For Payment"/>
    <s v="Grant Aviation, Inc."/>
    <d v="2015-12-03T00:00:00"/>
    <d v="2014-08-13T00:00:00"/>
    <x v="34"/>
    <x v="7"/>
    <d v="2015-12-03T00:00:00"/>
    <n v="85982"/>
    <n v="85982"/>
  </r>
  <r>
    <d v="2015-11-01T00:00:00"/>
    <n v="373"/>
    <s v="Authorized For Payment"/>
    <s v="Grant Aviation, Inc."/>
    <d v="2015-12-03T00:00:00"/>
    <d v="2015-09-03T00:00:00"/>
    <x v="37"/>
    <x v="7"/>
    <d v="2015-12-03T00:00:00"/>
    <n v="8892"/>
    <n v="8892"/>
  </r>
  <r>
    <d v="2015-11-01T00:00:00"/>
    <n v="372"/>
    <s v="Authorized For Payment"/>
    <s v="Grant Aviation, Inc."/>
    <d v="2015-12-03T00:00:00"/>
    <d v="2015-09-03T00:00:00"/>
    <x v="40"/>
    <x v="7"/>
    <d v="2015-12-03T00:00:00"/>
    <n v="17316"/>
    <n v="17316"/>
  </r>
  <r>
    <d v="2015-11-01T00:00:00"/>
    <n v="265"/>
    <s v="Authorized For Payment"/>
    <s v="Grant Aviation, Inc."/>
    <d v="2015-12-03T00:00:00"/>
    <d v="2014-08-13T00:00:00"/>
    <x v="47"/>
    <x v="7"/>
    <d v="2015-12-03T00:00:00"/>
    <n v="27738"/>
    <n v="27738"/>
  </r>
  <r>
    <d v="2015-11-01T00:00:00"/>
    <n v="376"/>
    <s v="Authorized For Payment"/>
    <s v="Grant Aviation, Inc."/>
    <d v="2015-12-03T00:00:00"/>
    <d v="2015-10-20T00:00:00"/>
    <x v="48"/>
    <x v="7"/>
    <d v="2015-12-03T00:00:00"/>
    <n v="49504"/>
    <n v="49504"/>
  </r>
  <r>
    <d v="2015-11-01T00:00:00"/>
    <n v="374"/>
    <s v="Authorized For Payment"/>
    <s v="Grant Aviation, Inc."/>
    <d v="2015-12-03T00:00:00"/>
    <d v="2015-09-03T00:00:00"/>
    <x v="51"/>
    <x v="7"/>
    <d v="2015-12-03T00:00:00"/>
    <n v="11128"/>
    <n v="11128"/>
  </r>
  <r>
    <d v="2015-11-01T00:00:00"/>
    <n v="377"/>
    <s v="Authorized For Payment"/>
    <s v="Grant Aviation, Inc."/>
    <d v="2015-12-03T00:00:00"/>
    <d v="2015-10-20T00:00:00"/>
    <x v="52"/>
    <x v="7"/>
    <d v="2015-12-03T00:00:00"/>
    <n v="16464"/>
    <n v="16464"/>
  </r>
  <r>
    <d v="2015-11-01T00:00:00"/>
    <n v="351"/>
    <s v="Authorized For Payment"/>
    <s v="Alaska Seaplanes"/>
    <d v="2015-12-07T00:00:00"/>
    <d v="2015-09-21T00:00:00"/>
    <x v="17"/>
    <x v="7"/>
    <d v="2015-12-07T00:00:00"/>
    <n v="11970"/>
    <n v="11970"/>
  </r>
  <r>
    <d v="2015-11-01T00:00:00"/>
    <n v="202"/>
    <s v="Authorized For Payment"/>
    <s v="Multi-Aero, Inc. d/b/a Air Choice One"/>
    <d v="2015-12-01T00:00:00"/>
    <d v="2012-12-23T00:00:00"/>
    <x v="70"/>
    <x v="0"/>
    <d v="2015-12-01T00:00:00"/>
    <n v="158368"/>
    <n v="158368"/>
  </r>
  <r>
    <d v="2015-11-01T00:00:00"/>
    <n v="108"/>
    <s v="Authorized For Payment"/>
    <s v="Alaska Seaplanes"/>
    <d v="2015-12-07T00:00:00"/>
    <d v="2015-01-06T00:00:00"/>
    <x v="159"/>
    <x v="7"/>
    <d v="2015-12-07T00:00:00"/>
    <n v="23079"/>
    <n v="23079"/>
  </r>
  <r>
    <d v="2015-11-01T00:00:00"/>
    <n v="107"/>
    <s v="Authorized For Payment"/>
    <s v="Alaska Seaplanes"/>
    <d v="2015-12-07T00:00:00"/>
    <d v="2015-01-06T00:00:00"/>
    <x v="157"/>
    <x v="7"/>
    <d v="2015-12-07T00:00:00"/>
    <n v="6392"/>
    <n v="6392"/>
  </r>
  <r>
    <d v="2015-11-01T00:00:00"/>
    <n v="317"/>
    <s v="Authorized For Payment"/>
    <s v="Alaska Seaplanes"/>
    <d v="2015-12-01T00:00:00"/>
    <d v="2015-01-06T00:00:00"/>
    <x v="154"/>
    <x v="7"/>
    <d v="2015-12-02T00:00:00"/>
    <n v="7911"/>
    <n v="7911"/>
  </r>
  <r>
    <d v="2015-11-01T00:00:00"/>
    <n v="203"/>
    <s v="Authorized For Payment"/>
    <s v="Multi-Aero, Inc. d/b/a Air Choice One"/>
    <d v="2015-12-01T00:00:00"/>
    <d v="2012-12-23T00:00:00"/>
    <x v="64"/>
    <x v="15"/>
    <d v="2015-12-01T00:00:00"/>
    <n v="205014"/>
    <n v="205014"/>
  </r>
  <r>
    <d v="2015-11-01T00:00:00"/>
    <n v="106"/>
    <s v="Authorized For Payment"/>
    <s v="Alaska Seaplanes"/>
    <d v="2015-12-01T00:00:00"/>
    <d v="2015-01-06T00:00:00"/>
    <x v="58"/>
    <x v="7"/>
    <d v="2015-12-02T00:00:00"/>
    <n v="14564"/>
    <n v="14564"/>
  </r>
  <r>
    <d v="2015-11-01T00:00:00"/>
    <n v="361"/>
    <s v="Authorized For Payment"/>
    <s v="Multi-Aero, Inc. d/b/a Air Choice One"/>
    <d v="2015-12-01T00:00:00"/>
    <d v="2014-10-21T00:00:00"/>
    <x v="57"/>
    <x v="0"/>
    <d v="2015-12-01T00:00:00"/>
    <n v="293760"/>
    <n v="293760"/>
  </r>
  <r>
    <d v="2015-11-01T00:00:00"/>
    <n v="380"/>
    <s v="Authorized For Payment"/>
    <s v="Grant Aviation, Inc."/>
    <d v="2015-12-22T00:00:00"/>
    <d v="2015-12-02T00:00:00"/>
    <x v="39"/>
    <x v="7"/>
    <d v="2015-12-22T00:00:00"/>
    <n v="1360"/>
    <n v="1360"/>
  </r>
  <r>
    <d v="2015-11-01T00:00:00"/>
    <n v="381"/>
    <s v="Authorized For Payment"/>
    <s v="Grant Aviation, Inc."/>
    <d v="2015-12-22T00:00:00"/>
    <d v="2015-12-02T00:00:00"/>
    <x v="41"/>
    <x v="7"/>
    <d v="2015-12-22T00:00:00"/>
    <n v="2548"/>
    <n v="2548"/>
  </r>
  <r>
    <d v="2015-11-01T00:00:00"/>
    <n v="382"/>
    <s v="Authorized For Payment"/>
    <s v="Grant Aviation, Inc."/>
    <d v="2015-12-22T00:00:00"/>
    <d v="2015-12-02T00:00:00"/>
    <x v="42"/>
    <x v="7"/>
    <d v="2015-12-22T00:00:00"/>
    <n v="6108"/>
    <n v="6108"/>
  </r>
  <r>
    <d v="2015-11-01T00:00:00"/>
    <n v="383"/>
    <s v="Authorized For Payment"/>
    <s v="Grant Aviation, Inc."/>
    <d v="2015-12-22T00:00:00"/>
    <d v="2015-12-02T00:00:00"/>
    <x v="49"/>
    <x v="7"/>
    <d v="2015-12-22T00:00:00"/>
    <n v="990"/>
    <n v="990"/>
  </r>
  <r>
    <d v="2015-11-01T00:00:00"/>
    <n v="384"/>
    <s v="Authorized For Payment"/>
    <s v="Grant Aviation, Inc."/>
    <d v="2015-12-22T00:00:00"/>
    <d v="2015-12-02T00:00:00"/>
    <x v="53"/>
    <x v="7"/>
    <d v="2015-12-22T00:00:00"/>
    <n v="990"/>
    <n v="990"/>
  </r>
  <r>
    <d v="2015-10-01T00:00:00"/>
    <n v="356"/>
    <s v="Authorized For Payment"/>
    <s v="Tatonduk Outfitters Limited dba Everts Air Alaska"/>
    <d v="2016-01-27T00:00:00"/>
    <d v="2014-11-03T00:00:00"/>
    <x v="166"/>
    <x v="7"/>
    <d v="2016-01-28T00:00:00"/>
    <n v="5202"/>
    <n v="5202"/>
  </r>
  <r>
    <d v="2015-10-01T00:00:00"/>
    <n v="168"/>
    <s v="Authorized For Payment"/>
    <s v="Harris Aircraft Services, Inc."/>
    <d v="2015-11-30T00:00:00"/>
    <d v="2014-01-02T00:00:00"/>
    <x v="172"/>
    <x v="7"/>
    <d v="2015-12-01T00:00:00"/>
    <n v="6984"/>
    <n v="6984"/>
  </r>
  <r>
    <d v="2015-10-01T00:00:00"/>
    <n v="375"/>
    <s v="Authorized For Payment"/>
    <s v="J &amp; M Alaska Air Tours, Inc. dba Alaska Air Transit"/>
    <d v="2015-11-18T00:00:00"/>
    <d v="2015-07-08T00:00:00"/>
    <x v="108"/>
    <x v="7"/>
    <d v="2015-11-19T00:00:00"/>
    <n v="9144"/>
    <n v="9144"/>
  </r>
  <r>
    <d v="2015-10-01T00:00:00"/>
    <n v="285"/>
    <s v="Authorized For Payment"/>
    <s v="Island Air (Redemption Inc.)"/>
    <d v="2015-11-03T00:00:00"/>
    <d v="2013-09-12T00:00:00"/>
    <x v="18"/>
    <x v="7"/>
    <d v="2015-11-10T00:00:00"/>
    <n v="840"/>
    <n v="840"/>
  </r>
  <r>
    <d v="2015-10-01T00:00:00"/>
    <n v="300"/>
    <s v="Authorized For Payment"/>
    <s v="Island Air (Redemption Inc.)"/>
    <d v="2015-11-03T00:00:00"/>
    <d v="2013-09-12T00:00:00"/>
    <x v="94"/>
    <x v="7"/>
    <d v="2015-11-03T00:00:00"/>
    <n v="672"/>
    <n v="672"/>
  </r>
  <r>
    <d v="2015-10-01T00:00:00"/>
    <n v="362"/>
    <s v="Authorized For Payment"/>
    <s v="SeaPort Airlines, Inc."/>
    <d v="2015-11-03T00:00:00"/>
    <d v="2014-10-21T00:00:00"/>
    <x v="68"/>
    <x v="18"/>
    <d v="2015-11-04T00:00:00"/>
    <n v="22080"/>
    <n v="22080"/>
  </r>
  <r>
    <d v="2015-10-01T00:00:00"/>
    <n v="301"/>
    <s v="Authorized For Payment"/>
    <s v="Island Air (Redemption Inc.)"/>
    <d v="2015-11-03T00:00:00"/>
    <d v="2013-09-12T00:00:00"/>
    <x v="95"/>
    <x v="7"/>
    <d v="2015-11-10T00:00:00"/>
    <n v="840"/>
    <n v="840"/>
  </r>
  <r>
    <d v="2015-10-01T00:00:00"/>
    <n v="302"/>
    <s v="Authorized For Payment"/>
    <s v="Island Air (Redemption Inc.)"/>
    <d v="2015-11-03T00:00:00"/>
    <d v="2013-09-12T00:00:00"/>
    <x v="96"/>
    <x v="7"/>
    <d v="2015-11-10T00:00:00"/>
    <n v="840"/>
    <n v="840"/>
  </r>
  <r>
    <d v="2015-10-01T00:00:00"/>
    <n v="303"/>
    <s v="Authorized For Payment"/>
    <s v="Island Air (Redemption Inc.)"/>
    <d v="2015-11-03T00:00:00"/>
    <d v="2013-09-12T00:00:00"/>
    <x v="97"/>
    <x v="7"/>
    <d v="2015-11-10T00:00:00"/>
    <n v="840"/>
    <n v="840"/>
  </r>
  <r>
    <d v="2015-10-01T00:00:00"/>
    <n v="304"/>
    <s v="Authorized For Payment"/>
    <s v="Island Air (Redemption Inc.)"/>
    <d v="2015-11-03T00:00:00"/>
    <d v="2013-09-12T00:00:00"/>
    <x v="99"/>
    <x v="7"/>
    <d v="2015-11-03T00:00:00"/>
    <n v="672"/>
    <n v="672"/>
  </r>
  <r>
    <d v="2015-10-01T00:00:00"/>
    <n v="305"/>
    <s v="Authorized For Payment"/>
    <s v="Island Air (Redemption Inc.)"/>
    <d v="2015-11-03T00:00:00"/>
    <d v="2013-09-12T00:00:00"/>
    <x v="100"/>
    <x v="7"/>
    <d v="2015-11-10T00:00:00"/>
    <n v="840"/>
    <n v="840"/>
  </r>
  <r>
    <d v="2015-10-01T00:00:00"/>
    <n v="307"/>
    <s v="Authorized For Payment"/>
    <s v="Island Air (Redemption Inc.)"/>
    <d v="2015-11-03T00:00:00"/>
    <d v="2013-09-12T00:00:00"/>
    <x v="101"/>
    <x v="7"/>
    <d v="2015-11-10T00:00:00"/>
    <n v="840"/>
    <n v="840"/>
  </r>
  <r>
    <d v="2015-10-01T00:00:00"/>
    <n v="309"/>
    <s v="Authorized For Payment"/>
    <s v="Island Air (Redemption Inc.)"/>
    <d v="2015-11-03T00:00:00"/>
    <d v="2013-09-12T00:00:00"/>
    <x v="102"/>
    <x v="7"/>
    <d v="2015-11-03T00:00:00"/>
    <n v="672"/>
    <n v="672"/>
  </r>
  <r>
    <d v="2015-10-01T00:00:00"/>
    <n v="310"/>
    <s v="Authorized For Payment"/>
    <s v="Island Air (Redemption Inc.)"/>
    <d v="2015-11-03T00:00:00"/>
    <d v="2013-09-12T00:00:00"/>
    <x v="103"/>
    <x v="7"/>
    <d v="2015-11-03T00:00:00"/>
    <n v="672"/>
    <n v="672"/>
  </r>
  <r>
    <d v="2015-10-01T00:00:00"/>
    <n v="311"/>
    <s v="Authorized For Payment"/>
    <s v="Island Air (Redemption Inc.)"/>
    <d v="2015-11-03T00:00:00"/>
    <d v="2013-09-12T00:00:00"/>
    <x v="104"/>
    <x v="7"/>
    <d v="2015-11-03T00:00:00"/>
    <n v="672"/>
    <n v="672"/>
  </r>
  <r>
    <d v="2015-10-01T00:00:00"/>
    <n v="313"/>
    <s v="Authorized For Payment"/>
    <s v="Delta Air Lines, Inc."/>
    <d v="2015-11-03T00:00:00"/>
    <d v="2013-10-08T00:00:00"/>
    <x v="147"/>
    <x v="1"/>
    <d v="2015-11-03T00:00:00"/>
    <n v="100564"/>
    <n v="100564"/>
  </r>
  <r>
    <d v="2015-10-01T00:00:00"/>
    <n v="314"/>
    <s v="Authorized For Payment"/>
    <s v="Delta Air Lines, Inc."/>
    <d v="2015-11-03T00:00:00"/>
    <d v="2013-10-08T00:00:00"/>
    <x v="134"/>
    <x v="1"/>
    <d v="2015-11-03T00:00:00"/>
    <n v="151392"/>
    <n v="151392"/>
  </r>
  <r>
    <d v="2015-10-01T00:00:00"/>
    <n v="352"/>
    <s v="Authorized For Payment"/>
    <s v="Alaska Seaplanes"/>
    <d v="2015-11-02T00:00:00"/>
    <d v="2014-10-12T00:00:00"/>
    <x v="160"/>
    <x v="7"/>
    <d v="2015-11-03T00:00:00"/>
    <n v="1272"/>
    <n v="1272"/>
  </r>
  <r>
    <d v="2015-10-01T00:00:00"/>
    <n v="216"/>
    <s v="Authorized For Payment"/>
    <s v="SeaPort Airlines, Inc."/>
    <d v="2015-11-03T00:00:00"/>
    <d v="2013-01-06T00:00:00"/>
    <x v="87"/>
    <x v="25"/>
    <d v="2015-11-04T00:00:00"/>
    <n v="153669"/>
    <n v="153669"/>
  </r>
  <r>
    <d v="2015-10-01T00:00:00"/>
    <n v="353"/>
    <s v="Authorized For Payment"/>
    <s v="SeaPort Airlines, Inc."/>
    <d v="2015-11-03T00:00:00"/>
    <d v="2014-12-07T00:00:00"/>
    <x v="174"/>
    <x v="16"/>
    <d v="2015-11-04T00:00:00"/>
    <n v="150161"/>
    <n v="150161"/>
  </r>
  <r>
    <d v="2015-10-01T00:00:00"/>
    <n v="227"/>
    <s v="Authorized For Payment"/>
    <s v="Taquan Air (Venture Air)"/>
    <d v="2015-11-02T00:00:00"/>
    <d v="2011-07-12T00:00:00"/>
    <x v="167"/>
    <x v="7"/>
    <d v="2015-11-10T00:00:00"/>
    <n v="12636"/>
    <n v="12636"/>
  </r>
  <r>
    <d v="2015-10-01T00:00:00"/>
    <n v="345"/>
    <s v="Authorized For Payment"/>
    <s v="SeaPort Airlines, Inc."/>
    <d v="2015-11-05T00:00:00"/>
    <d v="2014-08-19T00:00:00"/>
    <x v="165"/>
    <x v="17"/>
    <d v="2015-11-06T00:00:00"/>
    <n v="25546"/>
    <n v="25546"/>
  </r>
  <r>
    <d v="2015-10-01T00:00:00"/>
    <n v="217"/>
    <s v="Authorized For Payment"/>
    <s v="SeaPort Airlines, Inc."/>
    <d v="2015-11-03T00:00:00"/>
    <d v="2012-02-04T00:00:00"/>
    <x v="29"/>
    <x v="3"/>
    <d v="2015-11-04T00:00:00"/>
    <n v="61275"/>
    <n v="61275"/>
  </r>
  <r>
    <d v="2015-10-01T00:00:00"/>
    <n v="214"/>
    <s v="Authorized For Payment"/>
    <s v="SeaPort Airlines, Inc."/>
    <d v="2015-11-03T00:00:00"/>
    <d v="2013-08-13T00:00:00"/>
    <x v="82"/>
    <x v="13"/>
    <d v="2015-11-04T00:00:00"/>
    <n v="102843"/>
    <n v="102843"/>
  </r>
  <r>
    <d v="2015-10-01T00:00:00"/>
    <n v="169"/>
    <s v="Authorized For Payment"/>
    <s v="Hyannis Air Service, Inc. d/b/a Cape Air"/>
    <d v="2015-11-06T00:00:00"/>
    <d v="2014-10-04T00:00:00"/>
    <x v="88"/>
    <x v="24"/>
    <d v="2015-11-10T00:00:00"/>
    <n v="153318"/>
    <n v="153318"/>
  </r>
  <r>
    <d v="2015-10-01T00:00:00"/>
    <n v="250"/>
    <s v="Authorized For Payment"/>
    <s v="Hyannis Air Service, Inc. d/b/a Cape Air"/>
    <d v="2015-11-06T00:00:00"/>
    <d v="2012-03-02T00:00:00"/>
    <x v="170"/>
    <x v="24"/>
    <d v="2015-11-06T00:00:00"/>
    <n v="195842"/>
    <n v="195842"/>
  </r>
  <r>
    <d v="2015-10-01T00:00:00"/>
    <n v="213"/>
    <s v="Authorized For Payment"/>
    <s v="SeaPort Airlines, Inc."/>
    <d v="2015-11-03T00:00:00"/>
    <d v="2013-08-13T00:00:00"/>
    <x v="86"/>
    <x v="13"/>
    <d v="2015-11-04T00:00:00"/>
    <n v="190864"/>
    <n v="190864"/>
  </r>
  <r>
    <d v="2015-10-01T00:00:00"/>
    <n v="177"/>
    <s v="Authorized For Payment"/>
    <s v="Hyannis Air Service, Inc. d/b/a Cape Air"/>
    <d v="2015-11-06T00:00:00"/>
    <d v="2015-01-02T00:00:00"/>
    <x v="89"/>
    <x v="2"/>
    <d v="2015-11-06T00:00:00"/>
    <n v="214194"/>
    <n v="214194"/>
  </r>
  <r>
    <d v="2015-10-01T00:00:00"/>
    <n v="337"/>
    <s v="Authorized For Payment"/>
    <s v="SeaPort Airlines, Inc."/>
    <d v="2015-11-03T00:00:00"/>
    <d v="2014-03-09T00:00:00"/>
    <x v="173"/>
    <x v="3"/>
    <d v="2015-11-04T00:00:00"/>
    <n v="35010"/>
    <n v="35010"/>
  </r>
  <r>
    <d v="2015-10-01T00:00:00"/>
    <n v="240"/>
    <s v="Authorized For Payment"/>
    <s v="Multi-Aero, Inc. d/b/a Air Choice One"/>
    <d v="2015-11-02T00:00:00"/>
    <d v="2014-02-17T00:00:00"/>
    <x v="56"/>
    <x v="13"/>
    <d v="2015-11-02T00:00:00"/>
    <n v="159909"/>
    <n v="159909"/>
  </r>
  <r>
    <d v="2015-10-01T00:00:00"/>
    <n v="377"/>
    <s v="Authorized For Payment"/>
    <s v="Grant Aviation, Inc."/>
    <d v="2015-11-06T00:00:00"/>
    <d v="2015-10-20T00:00:00"/>
    <x v="52"/>
    <x v="7"/>
    <d v="2015-11-10T00:00:00"/>
    <n v="19208"/>
    <n v="19208"/>
  </r>
  <r>
    <d v="2015-10-01T00:00:00"/>
    <n v="348"/>
    <s v="Authorized For Payment"/>
    <s v="Multi-Aero, Inc. d/b/a Air Choice One"/>
    <d v="2015-11-02T00:00:00"/>
    <d v="2014-08-16T00:00:00"/>
    <x v="55"/>
    <x v="0"/>
    <d v="2015-11-02T00:00:00"/>
    <n v="301410"/>
    <n v="301410"/>
  </r>
  <r>
    <d v="2015-10-01T00:00:00"/>
    <n v="236"/>
    <s v="Authorized For Payment"/>
    <s v="Schuman Aviation Company Ltd. d/b/a Makani Kai Air Charters"/>
    <d v="2015-11-12T00:00:00"/>
    <d v="2014-06-12T00:00:00"/>
    <x v="110"/>
    <x v="26"/>
    <d v="2015-11-12T00:00:00"/>
    <n v="63990"/>
    <n v="63990"/>
  </r>
  <r>
    <d v="2015-10-01T00:00:00"/>
    <n v="110"/>
    <s v="Authorized For Payment"/>
    <s v="American Airlines (American Eagle)"/>
    <d v="2015-11-12T00:00:00"/>
    <d v="2014-03-09T00:00:00"/>
    <x v="3"/>
    <x v="3"/>
    <d v="2015-11-12T00:00:00"/>
    <n v="121200"/>
    <n v="121200"/>
  </r>
  <r>
    <d v="2015-10-01T00:00:00"/>
    <n v="111"/>
    <s v="Authorized For Payment"/>
    <s v="American Airlines (American Eagle)"/>
    <d v="2015-11-12T00:00:00"/>
    <d v="2015-05-15T00:00:00"/>
    <x v="4"/>
    <x v="4"/>
    <d v="2015-11-12T00:00:00"/>
    <n v="107408"/>
    <n v="107408"/>
  </r>
  <r>
    <d v="2015-10-01T00:00:00"/>
    <n v="282"/>
    <s v="Authorized For Payment"/>
    <s v="American Airlines (American Eagle)"/>
    <d v="2015-11-12T00:00:00"/>
    <d v="2015-01-24T00:00:00"/>
    <x v="5"/>
    <x v="5"/>
    <d v="2015-11-12T00:00:00"/>
    <n v="41496"/>
    <n v="41496"/>
  </r>
  <r>
    <d v="2015-10-01T00:00:00"/>
    <n v="238"/>
    <s v="Authorized For Payment"/>
    <s v="American Airlines (American Eagle)"/>
    <d v="2015-11-12T00:00:00"/>
    <d v="2014-03-14T00:00:00"/>
    <x v="171"/>
    <x v="0"/>
    <d v="2015-11-16T00:00:00"/>
    <n v="52554"/>
    <n v="52554"/>
  </r>
  <r>
    <d v="2015-10-01T00:00:00"/>
    <n v="344"/>
    <s v="Authorized For Payment"/>
    <s v="Express Jet (Atlantic Southeast)"/>
    <d v="2015-11-13T00:00:00"/>
    <d v="2014-07-12T00:00:00"/>
    <x v="150"/>
    <x v="17"/>
    <d v="2015-11-16T00:00:00"/>
    <n v="332592"/>
    <n v="332592"/>
  </r>
  <r>
    <d v="2015-10-01T00:00:00"/>
    <n v="113"/>
    <s v="Authorized For Payment"/>
    <s v="Express Jet (Atlantic Southeast)"/>
    <d v="2015-11-13T00:00:00"/>
    <d v="2014-07-12T00:00:00"/>
    <x v="151"/>
    <x v="17"/>
    <d v="2015-11-16T00:00:00"/>
    <n v="335790"/>
    <n v="335790"/>
  </r>
  <r>
    <d v="2015-10-01T00:00:00"/>
    <n v="112"/>
    <s v="Authorized For Payment"/>
    <s v="American Airlines (American Eagle)"/>
    <d v="2015-11-13T00:00:00"/>
    <d v="2013-11-01T00:00:00"/>
    <x v="2"/>
    <x v="2"/>
    <d v="2015-11-16T00:00:00"/>
    <n v="279055"/>
    <n v="279055"/>
  </r>
  <r>
    <d v="2015-10-01T00:00:00"/>
    <n v="239"/>
    <s v="Authorized For Payment"/>
    <s v="American Airlines (American Eagle)"/>
    <d v="2015-11-16T00:00:00"/>
    <d v="2014-03-14T00:00:00"/>
    <x v="0"/>
    <x v="0"/>
    <d v="2015-11-17T00:00:00"/>
    <n v="80682"/>
    <n v="80682"/>
  </r>
  <r>
    <d v="2015-10-01T00:00:00"/>
    <n v="350"/>
    <s v="Authorized For Payment"/>
    <s v="Victoria County Texas"/>
    <d v="2015-11-16T00:00:00"/>
    <d v="2014-09-18T00:00:00"/>
    <x v="153"/>
    <x v="34"/>
    <d v="2015-11-19T00:00:00"/>
    <n v="166732"/>
    <n v="166732"/>
  </r>
  <r>
    <d v="2015-10-01T00:00:00"/>
    <n v="178"/>
    <s v="Authorized For Payment"/>
    <s v="Hyannis Air Service, Inc. d/b/a Cape Air"/>
    <d v="2015-11-06T00:00:00"/>
    <d v="2011-03-28T00:00:00"/>
    <x v="126"/>
    <x v="30"/>
    <d v="2015-11-06T00:00:00"/>
    <n v="101097"/>
    <n v="101097"/>
  </r>
  <r>
    <d v="2015-10-01T00:00:00"/>
    <n v="328"/>
    <s v="Authorized For Payment"/>
    <s v="Hyannis Air Service, Inc. d/b/a Cape Air"/>
    <d v="2015-11-06T00:00:00"/>
    <d v="2013-12-01T00:00:00"/>
    <x v="122"/>
    <x v="29"/>
    <d v="2015-11-06T00:00:00"/>
    <n v="151030"/>
    <n v="151030"/>
  </r>
  <r>
    <d v="2015-10-01T00:00:00"/>
    <n v="327"/>
    <s v="Authorized For Payment"/>
    <s v="Hyannis Air Service, Inc. d/b/a Cape Air"/>
    <d v="2015-11-06T00:00:00"/>
    <d v="2013-12-01T00:00:00"/>
    <x v="123"/>
    <x v="29"/>
    <d v="2015-11-06T00:00:00"/>
    <n v="176290"/>
    <n v="176290"/>
  </r>
  <r>
    <d v="2015-10-01T00:00:00"/>
    <n v="329"/>
    <s v="Authorized For Payment"/>
    <s v="Hyannis Air Service, Inc. d/b/a Cape Air"/>
    <d v="2015-11-06T00:00:00"/>
    <d v="2013-12-01T00:00:00"/>
    <x v="124"/>
    <x v="29"/>
    <d v="2015-11-06T00:00:00"/>
    <n v="175436"/>
    <n v="175436"/>
  </r>
  <r>
    <d v="2015-10-01T00:00:00"/>
    <n v="331"/>
    <s v="Authorized For Payment"/>
    <s v="Hyannis Air Service, Inc. d/b/a Cape Air"/>
    <d v="2015-11-06T00:00:00"/>
    <d v="2013-12-01T00:00:00"/>
    <x v="125"/>
    <x v="29"/>
    <d v="2015-11-06T00:00:00"/>
    <n v="187860"/>
    <n v="187860"/>
  </r>
  <r>
    <d v="2015-10-01T00:00:00"/>
    <n v="212"/>
    <s v="Authorized For Payment"/>
    <s v="SeaPort Airlines, Inc."/>
    <d v="2015-11-03T00:00:00"/>
    <d v="2013-08-13T00:00:00"/>
    <x v="84"/>
    <x v="13"/>
    <d v="2015-11-04T00:00:00"/>
    <n v="93928"/>
    <n v="93928"/>
  </r>
  <r>
    <d v="2015-10-01T00:00:00"/>
    <n v="378"/>
    <s v="Authorized For Payment"/>
    <s v="Boutique Air"/>
    <d v="2015-11-05T00:00:00"/>
    <d v="2015-06-09T00:00:00"/>
    <x v="66"/>
    <x v="16"/>
    <d v="2015-11-06T00:00:00"/>
    <n v="178983"/>
    <n v="178983"/>
  </r>
  <r>
    <d v="2015-10-01T00:00:00"/>
    <n v="363"/>
    <s v="Authorized For Payment"/>
    <s v="Reeve Air Alaska, LLC"/>
    <d v="2015-11-03T00:00:00"/>
    <d v="2015-01-23T00:00:00"/>
    <x v="158"/>
    <x v="7"/>
    <d v="2015-11-04T00:00:00"/>
    <n v="19332"/>
    <n v="19332"/>
  </r>
  <r>
    <d v="2015-10-01T00:00:00"/>
    <n v="324"/>
    <s v="Authorized For Payment"/>
    <s v="Mokulele Flight Services, Inc. d/b/a Mokulele Airlines"/>
    <d v="2015-11-03T00:00:00"/>
    <d v="2013-08-06T00:00:00"/>
    <x v="156"/>
    <x v="26"/>
    <d v="2015-11-04T00:00:00"/>
    <n v="35464"/>
    <n v="35464"/>
  </r>
  <r>
    <d v="2015-10-01T00:00:00"/>
    <n v="358"/>
    <s v="Authorized For Payment"/>
    <s v="Raleigh County, West Virginia"/>
    <d v="2015-11-06T00:00:00"/>
    <d v="2014-10-24T00:00:00"/>
    <x v="6"/>
    <x v="6"/>
    <d v="2015-11-19T00:00:00"/>
    <n v="233730"/>
    <n v="233730"/>
  </r>
  <r>
    <d v="2015-10-01T00:00:00"/>
    <n v="104"/>
    <s v="Authorized For Payment"/>
    <s v="Alaska Airlines, Inc."/>
    <d v="2015-11-06T00:00:00"/>
    <d v="2015-06-22T00:00:00"/>
    <x v="7"/>
    <x v="7"/>
    <d v="2015-11-06T00:00:00"/>
    <n v="176850"/>
    <n v="176850"/>
  </r>
  <r>
    <d v="2015-10-01T00:00:00"/>
    <n v="105"/>
    <s v="Authorized For Payment"/>
    <s v="Alaska Airlines, Inc."/>
    <d v="2015-11-06T00:00:00"/>
    <d v="2015-02-05T00:00:00"/>
    <x v="8"/>
    <x v="7"/>
    <d v="2015-11-06T00:00:00"/>
    <n v="190216"/>
    <n v="190216"/>
  </r>
  <r>
    <d v="2015-10-01T00:00:00"/>
    <n v="281"/>
    <s v="Authorized For Payment"/>
    <s v="Alaska Airlines, Inc."/>
    <d v="2015-11-06T00:00:00"/>
    <d v="2015-02-05T00:00:00"/>
    <x v="9"/>
    <x v="7"/>
    <d v="2015-11-06T00:00:00"/>
    <n v="190216"/>
    <n v="190216"/>
  </r>
  <r>
    <d v="2015-10-01T00:00:00"/>
    <n v="280"/>
    <s v="Authorized For Payment"/>
    <s v="Alaska Airlines, Inc."/>
    <d v="2015-11-06T00:00:00"/>
    <d v="2015-02-05T00:00:00"/>
    <x v="12"/>
    <x v="7"/>
    <d v="2015-11-09T00:00:00"/>
    <n v="140988"/>
    <n v="140988"/>
  </r>
  <r>
    <d v="2015-10-01T00:00:00"/>
    <n v="279"/>
    <s v="Authorized For Payment"/>
    <s v="Alaska Airlines, Inc."/>
    <d v="2015-11-06T00:00:00"/>
    <d v="2015-02-05T00:00:00"/>
    <x v="11"/>
    <x v="7"/>
    <d v="2015-11-09T00:00:00"/>
    <n v="140988"/>
    <n v="140988"/>
  </r>
  <r>
    <d v="2015-10-01T00:00:00"/>
    <n v="179"/>
    <s v="Authorized For Payment"/>
    <s v="Hyannis Air Service, Inc. d/b/a Cape Air"/>
    <d v="2015-11-09T00:00:00"/>
    <d v="2015-01-01T00:00:00"/>
    <x v="127"/>
    <x v="2"/>
    <d v="2015-11-10T00:00:00"/>
    <n v="196424"/>
    <n v="196424"/>
  </r>
  <r>
    <d v="2015-10-01T00:00:00"/>
    <n v="266"/>
    <s v="Authorized For Payment"/>
    <s v="Manistee County Airport Authority"/>
    <d v="2015-11-09T00:00:00"/>
    <d v="2014-07-16T00:00:00"/>
    <x v="15"/>
    <x v="1"/>
    <d v="2015-11-19T00:00:00"/>
    <n v="178436"/>
    <n v="178436"/>
  </r>
  <r>
    <d v="2015-10-01T00:00:00"/>
    <n v="171"/>
    <s v="Authorized For Payment"/>
    <s v="Hyannis Air Service, Inc. d/b/a Cape Air"/>
    <d v="2015-11-09T00:00:00"/>
    <d v="2015-01-12T00:00:00"/>
    <x v="119"/>
    <x v="5"/>
    <d v="2015-11-12T00:00:00"/>
    <n v="143344"/>
    <n v="143344"/>
  </r>
  <r>
    <d v="2015-10-01T00:00:00"/>
    <n v="171"/>
    <s v="Authorized For Payment"/>
    <s v="Hyannis Air Service, Inc. d/b/a Cape Air"/>
    <d v="2015-11-09T00:00:00"/>
    <d v="2015-01-12T00:00:00"/>
    <x v="119"/>
    <x v="5"/>
    <d v="2015-11-12T00:00:00"/>
    <n v="99879"/>
    <n v="99879"/>
  </r>
  <r>
    <d v="2015-10-01T00:00:00"/>
    <n v="234"/>
    <s v="Authorized For Payment"/>
    <s v="Wright Air Service"/>
    <d v="2015-11-09T00:00:00"/>
    <d v="2014-11-03T00:00:00"/>
    <x v="109"/>
    <x v="7"/>
    <d v="2015-11-10T00:00:00"/>
    <n v="8856"/>
    <n v="8856"/>
  </r>
  <r>
    <d v="2015-10-01T00:00:00"/>
    <n v="228"/>
    <s v="Authorized For Payment"/>
    <s v="Warbelow's Air Ventures"/>
    <d v="2015-11-09T00:00:00"/>
    <d v="2013-09-17T00:00:00"/>
    <x v="161"/>
    <x v="7"/>
    <d v="2015-11-10T00:00:00"/>
    <n v="12936"/>
    <n v="12936"/>
  </r>
  <r>
    <d v="2015-10-01T00:00:00"/>
    <n v="299"/>
    <s v="Authorized For Payment"/>
    <s v="Warbelow's Air Ventures"/>
    <d v="2015-11-09T00:00:00"/>
    <d v="2013-09-17T00:00:00"/>
    <x v="162"/>
    <x v="7"/>
    <d v="2015-11-10T00:00:00"/>
    <n v="12936"/>
    <n v="12936"/>
  </r>
  <r>
    <d v="2015-10-01T00:00:00"/>
    <n v="229"/>
    <s v="Authorized For Payment"/>
    <s v="Warbelow's Air Ventures"/>
    <d v="2015-11-09T00:00:00"/>
    <d v="2014-08-12T00:00:00"/>
    <x v="163"/>
    <x v="7"/>
    <d v="2015-11-10T00:00:00"/>
    <n v="3952"/>
    <n v="3952"/>
  </r>
  <r>
    <d v="2015-10-01T00:00:00"/>
    <n v="315"/>
    <s v="Authorized For Payment"/>
    <s v="Warbelow's Air Ventures"/>
    <d v="2015-11-09T00:00:00"/>
    <d v="2014-08-12T00:00:00"/>
    <x v="164"/>
    <x v="7"/>
    <d v="2015-11-10T00:00:00"/>
    <n v="3952"/>
    <n v="3952"/>
  </r>
  <r>
    <d v="2015-10-01T00:00:00"/>
    <n v="312"/>
    <s v="Authorized For Payment"/>
    <s v="Erickson Helicopters, Inc. (Evergreen)"/>
    <d v="2015-11-10T00:00:00"/>
    <d v="2015-06-21T00:00:00"/>
    <x v="91"/>
    <x v="7"/>
    <d v="2015-11-12T00:00:00"/>
    <n v="11910"/>
    <n v="11910"/>
  </r>
  <r>
    <d v="2015-10-01T00:00:00"/>
    <n v="312"/>
    <s v="Authorized For Payment"/>
    <s v="Erickson Helicopters, Inc. (Evergreen)"/>
    <d v="2015-11-10T00:00:00"/>
    <d v="2015-06-21T00:00:00"/>
    <x v="91"/>
    <x v="7"/>
    <d v="2015-11-12T00:00:00"/>
    <n v="3966"/>
    <n v="3966"/>
  </r>
  <r>
    <d v="2015-10-01T00:00:00"/>
    <n v="308"/>
    <s v="Authorized For Payment"/>
    <s v="Ellis Air Taxi d/b/a Copper Valley Air Service"/>
    <d v="2015-11-10T00:00:00"/>
    <d v="2015-01-23T00:00:00"/>
    <x v="117"/>
    <x v="7"/>
    <d v="2015-11-12T00:00:00"/>
    <n v="11106"/>
    <n v="11106"/>
  </r>
  <r>
    <d v="2015-10-01T00:00:00"/>
    <n v="124"/>
    <s v="Authorized For Payment"/>
    <s v="Ellis Air Taxi d/b/a Copper Valley Air Service"/>
    <d v="2015-11-10T00:00:00"/>
    <d v="2015-01-23T00:00:00"/>
    <x v="118"/>
    <x v="7"/>
    <d v="2015-11-12T00:00:00"/>
    <n v="11106"/>
    <n v="11106"/>
  </r>
  <r>
    <d v="2015-10-01T00:00:00"/>
    <n v="247"/>
    <s v="Authorized For Payment"/>
    <s v="SkyWest Airlines"/>
    <d v="2015-11-11T00:00:00"/>
    <d v="2014-01-04T00:00:00"/>
    <x v="128"/>
    <x v="9"/>
    <d v="2015-11-12T00:00:00"/>
    <n v="89913"/>
    <n v="89913"/>
  </r>
  <r>
    <d v="2015-10-01T00:00:00"/>
    <n v="268"/>
    <s v="Authorized For Payment"/>
    <s v="SkyWest Airlines"/>
    <d v="2015-11-11T00:00:00"/>
    <d v="2014-07-08T00:00:00"/>
    <x v="129"/>
    <x v="1"/>
    <d v="2015-11-12T00:00:00"/>
    <n v="177400"/>
    <n v="177400"/>
  </r>
  <r>
    <d v="2015-10-01T00:00:00"/>
    <n v="248"/>
    <s v="Authorized For Payment"/>
    <s v="SkyWest Airlines"/>
    <d v="2015-11-11T00:00:00"/>
    <d v="2014-01-04T00:00:00"/>
    <x v="130"/>
    <x v="31"/>
    <d v="2015-11-12T00:00:00"/>
    <n v="97092"/>
    <n v="97092"/>
  </r>
  <r>
    <d v="2015-10-01T00:00:00"/>
    <n v="289"/>
    <s v="Authorized For Payment"/>
    <s v="SkyWest Airlines"/>
    <d v="2015-11-11T00:00:00"/>
    <d v="2015-01-05T00:00:00"/>
    <x v="131"/>
    <x v="31"/>
    <d v="2015-11-12T00:00:00"/>
    <n v="144902"/>
    <n v="144902"/>
  </r>
  <r>
    <d v="2015-10-01T00:00:00"/>
    <n v="249"/>
    <s v="Authorized For Payment"/>
    <s v="SkyWest Airlines"/>
    <d v="2015-11-11T00:00:00"/>
    <d v="2013-12-18T00:00:00"/>
    <x v="132"/>
    <x v="29"/>
    <d v="2015-11-12T00:00:00"/>
    <n v="62952"/>
    <n v="62952"/>
  </r>
  <r>
    <d v="2015-10-01T00:00:00"/>
    <n v="218"/>
    <s v="Authorized For Payment"/>
    <s v="SkyWest Airlines"/>
    <d v="2015-11-11T00:00:00"/>
    <d v="2013-11-07T00:00:00"/>
    <x v="133"/>
    <x v="19"/>
    <d v="2015-11-12T00:00:00"/>
    <n v="200870"/>
    <n v="200870"/>
  </r>
  <r>
    <d v="2015-10-01T00:00:00"/>
    <n v="223"/>
    <s v="Authorized For Payment"/>
    <s v="SkyWest Airlines"/>
    <d v="2015-11-11T00:00:00"/>
    <d v="2013-10-08T00:00:00"/>
    <x v="135"/>
    <x v="1"/>
    <d v="2015-11-12T00:00:00"/>
    <n v="57960"/>
    <n v="57960"/>
  </r>
  <r>
    <d v="2015-10-01T00:00:00"/>
    <n v="219"/>
    <s v="Authorized For Payment"/>
    <s v="SkyWest Airlines"/>
    <d v="2015-11-11T00:00:00"/>
    <d v="2014-02-22T00:00:00"/>
    <x v="168"/>
    <x v="11"/>
    <d v="2015-11-12T00:00:00"/>
    <n v="51960"/>
    <n v="51960"/>
  </r>
  <r>
    <d v="2015-10-01T00:00:00"/>
    <n v="342"/>
    <s v="Authorized For Payment"/>
    <s v="SkyWest Airlines"/>
    <d v="2015-11-11T00:00:00"/>
    <d v="2014-01-19T00:00:00"/>
    <x v="136"/>
    <x v="32"/>
    <d v="2015-11-12T00:00:00"/>
    <n v="276192"/>
    <n v="276192"/>
  </r>
  <r>
    <d v="2015-10-01T00:00:00"/>
    <n v="221"/>
    <s v="Authorized For Payment"/>
    <s v="SkyWest Airlines"/>
    <d v="2015-11-11T00:00:00"/>
    <d v="2013-10-08T00:00:00"/>
    <x v="137"/>
    <x v="33"/>
    <d v="2015-11-12T00:00:00"/>
    <n v="134044"/>
    <n v="134044"/>
  </r>
  <r>
    <d v="2015-10-01T00:00:00"/>
    <n v="355"/>
    <s v="Authorized For Payment"/>
    <s v="SkyWest Airlines"/>
    <d v="2015-11-11T00:00:00"/>
    <d v="2014-11-07T00:00:00"/>
    <x v="138"/>
    <x v="1"/>
    <d v="2015-11-12T00:00:00"/>
    <n v="298272"/>
    <n v="298272"/>
  </r>
  <r>
    <d v="2015-10-01T00:00:00"/>
    <n v="338"/>
    <s v="Authorized For Payment"/>
    <s v="SkyWest Airlines"/>
    <d v="2015-11-11T00:00:00"/>
    <d v="2014-03-13T00:00:00"/>
    <x v="139"/>
    <x v="31"/>
    <d v="2015-11-12T00:00:00"/>
    <n v="219738"/>
    <n v="219738"/>
  </r>
  <r>
    <d v="2015-10-01T00:00:00"/>
    <n v="336"/>
    <s v="Authorized For Payment"/>
    <s v="SkyWest Airlines"/>
    <d v="2015-11-11T00:00:00"/>
    <d v="2014-03-09T00:00:00"/>
    <x v="140"/>
    <x v="3"/>
    <d v="2015-11-12T00:00:00"/>
    <n v="195252"/>
    <n v="195252"/>
  </r>
  <r>
    <d v="2015-10-01T00:00:00"/>
    <n v="292"/>
    <s v="Authorized For Payment"/>
    <s v="SkyWest Airlines"/>
    <d v="2015-11-11T00:00:00"/>
    <d v="2015-01-05T00:00:00"/>
    <x v="141"/>
    <x v="1"/>
    <d v="2015-11-12T00:00:00"/>
    <n v="251104"/>
    <n v="251104"/>
  </r>
  <r>
    <d v="2015-10-01T00:00:00"/>
    <n v="291"/>
    <s v="Authorized For Payment"/>
    <s v="SkyWest Airlines"/>
    <d v="2015-11-11T00:00:00"/>
    <d v="2015-01-05T00:00:00"/>
    <x v="142"/>
    <x v="31"/>
    <d v="2015-11-12T00:00:00"/>
    <n v="186784"/>
    <n v="186784"/>
  </r>
  <r>
    <d v="2015-10-01T00:00:00"/>
    <n v="343"/>
    <s v="Authorized For Payment"/>
    <s v="SkyWest Airlines"/>
    <d v="2015-11-11T00:00:00"/>
    <d v="2014-01-19T00:00:00"/>
    <x v="143"/>
    <x v="32"/>
    <d v="2015-11-12T00:00:00"/>
    <n v="270533"/>
    <n v="270533"/>
  </r>
  <r>
    <d v="2015-10-01T00:00:00"/>
    <n v="290"/>
    <s v="Authorized For Payment"/>
    <s v="SkyWest Airlines"/>
    <d v="2015-11-11T00:00:00"/>
    <d v="2014-08-22T00:00:00"/>
    <x v="144"/>
    <x v="11"/>
    <d v="2015-11-12T00:00:00"/>
    <n v="173400"/>
    <n v="173400"/>
  </r>
  <r>
    <d v="2015-10-01T00:00:00"/>
    <n v="224"/>
    <s v="Authorized For Payment"/>
    <s v="SkyWest Airlines"/>
    <d v="2015-11-11T00:00:00"/>
    <d v="2013-10-08T00:00:00"/>
    <x v="145"/>
    <x v="1"/>
    <d v="2015-11-12T00:00:00"/>
    <n v="120404"/>
    <n v="120404"/>
  </r>
  <r>
    <d v="2015-10-01T00:00:00"/>
    <n v="225"/>
    <s v="Authorized For Payment"/>
    <s v="SkyWest Airlines"/>
    <d v="2015-11-11T00:00:00"/>
    <d v="2013-10-08T00:00:00"/>
    <x v="146"/>
    <x v="28"/>
    <d v="2015-11-12T00:00:00"/>
    <n v="170520"/>
    <n v="170520"/>
  </r>
  <r>
    <d v="2015-10-01T00:00:00"/>
    <n v="293"/>
    <s v="Authorized For Payment"/>
    <s v="SkyWest Airlines"/>
    <d v="2015-11-11T00:00:00"/>
    <d v="2015-01-05T00:00:00"/>
    <x v="148"/>
    <x v="33"/>
    <d v="2015-11-12T00:00:00"/>
    <n v="178188"/>
    <n v="178188"/>
  </r>
  <r>
    <d v="2015-10-01T00:00:00"/>
    <n v="231"/>
    <s v="Authorized For Payment"/>
    <s v="Ward Air"/>
    <d v="2015-11-11T00:00:00"/>
    <d v="2014-07-09T00:00:00"/>
    <x v="13"/>
    <x v="7"/>
    <d v="2015-11-12T00:00:00"/>
    <n v="476"/>
    <n v="476"/>
  </r>
  <r>
    <d v="2015-10-01T00:00:00"/>
    <n v="232"/>
    <s v="Authorized For Payment"/>
    <s v="Ward Air"/>
    <d v="2015-11-11T00:00:00"/>
    <d v="2014-07-09T00:00:00"/>
    <x v="14"/>
    <x v="7"/>
    <d v="2015-11-12T00:00:00"/>
    <n v="992"/>
    <n v="992"/>
  </r>
  <r>
    <d v="2015-10-01T00:00:00"/>
    <n v="175"/>
    <s v="Authorized For Payment"/>
    <s v="Hyannis Air Service, Inc. d/b/a Cape Air"/>
    <d v="2015-11-06T00:00:00"/>
    <d v="2014-11-06T00:00:00"/>
    <x v="83"/>
    <x v="23"/>
    <d v="2015-11-09T00:00:00"/>
    <n v="149814"/>
    <n v="149814"/>
  </r>
  <r>
    <d v="2015-10-01T00:00:00"/>
    <n v="128"/>
    <s v="Authorized For Payment"/>
    <s v="Great Lakes Aviation, Ltd."/>
    <d v="2015-11-02T00:00:00"/>
    <d v="2014-06-09T00:00:00"/>
    <x v="19"/>
    <x v="8"/>
    <d v="2015-11-02T00:00:00"/>
    <n v="170313"/>
    <n v="170313"/>
  </r>
  <r>
    <d v="2015-10-01T00:00:00"/>
    <n v="131"/>
    <s v="Authorized For Payment"/>
    <s v="Great Lakes Aviation, Ltd."/>
    <d v="2015-11-02T00:00:00"/>
    <d v="2014-06-09T00:00:00"/>
    <x v="20"/>
    <x v="8"/>
    <d v="2015-11-02T00:00:00"/>
    <n v="118464"/>
    <n v="118464"/>
  </r>
  <r>
    <d v="2015-10-01T00:00:00"/>
    <n v="133"/>
    <s v="Authorized For Payment"/>
    <s v="Great Lakes Aviation, Ltd."/>
    <d v="2015-11-02T00:00:00"/>
    <d v="2014-03-09T00:00:00"/>
    <x v="21"/>
    <x v="3"/>
    <d v="2015-11-02T00:00:00"/>
    <n v="110424"/>
    <n v="110424"/>
  </r>
  <r>
    <d v="2015-10-01T00:00:00"/>
    <n v="138"/>
    <s v="Authorized For Payment"/>
    <s v="Great Lakes Aviation, Ltd."/>
    <d v="2015-11-02T00:00:00"/>
    <d v="2014-07-10T00:00:00"/>
    <x v="22"/>
    <x v="9"/>
    <d v="2015-11-02T00:00:00"/>
    <n v="212160"/>
    <n v="212160"/>
  </r>
  <r>
    <d v="2015-10-01T00:00:00"/>
    <n v="139"/>
    <s v="Authorized For Payment"/>
    <s v="Great Lakes Aviation, Ltd."/>
    <d v="2015-11-02T00:00:00"/>
    <d v="2015-04-17T00:00:00"/>
    <x v="23"/>
    <x v="4"/>
    <d v="2015-11-02T00:00:00"/>
    <n v="157681"/>
    <n v="157681"/>
  </r>
  <r>
    <d v="2015-10-01T00:00:00"/>
    <n v="142"/>
    <s v="Authorized For Payment"/>
    <s v="Great Lakes Aviation, Ltd."/>
    <d v="2015-11-02T00:00:00"/>
    <d v="2014-03-09T00:00:00"/>
    <x v="24"/>
    <x v="3"/>
    <d v="2015-11-02T00:00:00"/>
    <n v="114111"/>
    <n v="114111"/>
  </r>
  <r>
    <d v="2015-10-01T00:00:00"/>
    <n v="143"/>
    <s v="Authorized For Payment"/>
    <s v="Great Lakes Aviation, Ltd."/>
    <d v="2015-11-02T00:00:00"/>
    <d v="2014-04-20T00:00:00"/>
    <x v="72"/>
    <x v="4"/>
    <d v="2015-11-02T00:00:00"/>
    <n v="62458"/>
    <n v="62458"/>
  </r>
  <r>
    <d v="2015-10-01T00:00:00"/>
    <n v="146"/>
    <s v="Authorized For Payment"/>
    <s v="Great Lakes Aviation, Ltd."/>
    <d v="2015-11-02T00:00:00"/>
    <d v="2015-04-17T00:00:00"/>
    <x v="25"/>
    <x v="4"/>
    <d v="2015-11-02T00:00:00"/>
    <n v="146064"/>
    <n v="146064"/>
  </r>
  <r>
    <d v="2015-10-01T00:00:00"/>
    <n v="148"/>
    <s v="Authorized For Payment"/>
    <s v="Great Lakes Aviation, Ltd."/>
    <d v="2015-11-02T00:00:00"/>
    <d v="2015-04-24T00:00:00"/>
    <x v="27"/>
    <x v="10"/>
    <d v="2015-11-02T00:00:00"/>
    <n v="230338"/>
    <n v="230338"/>
  </r>
  <r>
    <d v="2015-10-01T00:00:00"/>
    <n v="150"/>
    <s v="Authorized For Payment"/>
    <s v="Great Lakes Aviation, Ltd."/>
    <d v="2015-11-02T00:00:00"/>
    <d v="2015-04-17T00:00:00"/>
    <x v="30"/>
    <x v="4"/>
    <d v="2015-11-02T00:00:00"/>
    <n v="151515"/>
    <n v="151515"/>
  </r>
  <r>
    <d v="2015-10-01T00:00:00"/>
    <n v="255"/>
    <s v="Authorized For Payment"/>
    <s v="Great Lakes Aviation, Ltd."/>
    <d v="2015-11-02T00:00:00"/>
    <d v="2014-04-17T00:00:00"/>
    <x v="169"/>
    <x v="31"/>
    <d v="2015-11-02T00:00:00"/>
    <n v="188670"/>
    <n v="188670"/>
  </r>
  <r>
    <d v="2015-10-01T00:00:00"/>
    <n v="154"/>
    <s v="Authorized For Payment"/>
    <s v="Great Lakes Aviation, Ltd."/>
    <d v="2015-11-02T00:00:00"/>
    <d v="2014-08-22T00:00:00"/>
    <x v="31"/>
    <x v="11"/>
    <d v="2015-11-02T00:00:00"/>
    <n v="178976"/>
    <n v="178976"/>
  </r>
  <r>
    <d v="2015-10-01T00:00:00"/>
    <n v="335"/>
    <s v="Authorized For Payment"/>
    <s v="United Airlines, Inc."/>
    <d v="2016-01-14T00:00:00"/>
    <d v="2014-02-22T00:00:00"/>
    <x v="168"/>
    <x v="11"/>
    <d v="2016-01-15T00:00:00"/>
    <n v="97402"/>
    <n v="97402"/>
  </r>
  <r>
    <d v="2015-10-01T00:00:00"/>
    <n v="147"/>
    <s v="Authorized For Payment"/>
    <s v="Great Lakes Aviation, Ltd."/>
    <d v="2015-11-02T00:00:00"/>
    <d v="2015-04-24T00:00:00"/>
    <x v="26"/>
    <x v="10"/>
    <d v="2015-11-02T00:00:00"/>
    <n v="180642"/>
    <n v="180642"/>
  </r>
  <r>
    <d v="2015-10-01T00:00:00"/>
    <n v="349"/>
    <s v="Authorized For Payment"/>
    <s v="Southern Airways Express, LLC (Sun Air)"/>
    <d v="2015-11-02T00:00:00"/>
    <d v="2014-07-11T00:00:00"/>
    <x v="111"/>
    <x v="20"/>
    <d v="2015-11-02T00:00:00"/>
    <n v="202920"/>
    <n v="202920"/>
  </r>
  <r>
    <d v="2015-10-01T00:00:00"/>
    <n v="359"/>
    <s v="Authorized For Payment"/>
    <s v="Southern Airways Express, LLC (Sun Air)"/>
    <d v="2015-11-02T00:00:00"/>
    <d v="2014-10-21T00:00:00"/>
    <x v="112"/>
    <x v="20"/>
    <d v="2015-11-02T00:00:00"/>
    <n v="175142"/>
    <n v="175142"/>
  </r>
  <r>
    <d v="2015-10-01T00:00:00"/>
    <n v="360"/>
    <s v="Authorized For Payment"/>
    <s v="Southern Airways Express, LLC (Sun Air)"/>
    <d v="2015-11-02T00:00:00"/>
    <d v="2014-10-21T00:00:00"/>
    <x v="113"/>
    <x v="20"/>
    <d v="2015-11-02T00:00:00"/>
    <n v="132384"/>
    <n v="132384"/>
  </r>
  <r>
    <d v="2015-10-01T00:00:00"/>
    <n v="270"/>
    <s v="Authorized For Payment"/>
    <s v="Southern Airways Express, LLC (Sun Air)"/>
    <d v="2015-11-02T00:00:00"/>
    <d v="2016-03-14T00:00:00"/>
    <x v="114"/>
    <x v="27"/>
    <d v="2015-11-02T00:00:00"/>
    <n v="153300"/>
    <n v="153300"/>
  </r>
  <r>
    <d v="2015-10-01T00:00:00"/>
    <n v="346"/>
    <s v="Authorized For Payment"/>
    <s v="Southern Airways Express, LLC (Sun Air)"/>
    <d v="2015-11-02T00:00:00"/>
    <d v="2014-07-11T00:00:00"/>
    <x v="115"/>
    <x v="2"/>
    <d v="2015-11-02T00:00:00"/>
    <n v="165924"/>
    <n v="165924"/>
  </r>
  <r>
    <d v="2015-10-01T00:00:00"/>
    <n v="271"/>
    <s v="Authorized For Payment"/>
    <s v="Southern Airways Express, LLC (Sun Air)"/>
    <d v="2015-11-02T00:00:00"/>
    <d v="2016-03-14T00:00:00"/>
    <x v="116"/>
    <x v="20"/>
    <d v="2015-11-02T00:00:00"/>
    <n v="214578"/>
    <n v="214578"/>
  </r>
  <r>
    <d v="2015-10-01T00:00:00"/>
    <n v="351"/>
    <s v="Authorized For Payment"/>
    <s v="Alaska Seaplanes"/>
    <d v="2015-11-03T00:00:00"/>
    <d v="2015-09-21T00:00:00"/>
    <x v="17"/>
    <x v="7"/>
    <d v="2015-11-04T00:00:00"/>
    <n v="11400"/>
    <n v="11400"/>
  </r>
  <r>
    <d v="2015-10-01T00:00:00"/>
    <n v="107"/>
    <s v="Authorized For Payment"/>
    <s v="Alaska Seaplanes"/>
    <d v="2015-11-02T00:00:00"/>
    <d v="2015-01-06T00:00:00"/>
    <x v="157"/>
    <x v="7"/>
    <d v="2015-11-03T00:00:00"/>
    <n v="5828"/>
    <n v="5828"/>
  </r>
  <r>
    <d v="2015-10-01T00:00:00"/>
    <n v="108"/>
    <s v="Authorized For Payment"/>
    <s v="Alaska Seaplanes"/>
    <d v="2015-11-02T00:00:00"/>
    <d v="2015-01-06T00:00:00"/>
    <x v="159"/>
    <x v="7"/>
    <d v="2015-11-03T00:00:00"/>
    <n v="24021"/>
    <n v="24021"/>
  </r>
  <r>
    <d v="2015-10-01T00:00:00"/>
    <n v="203"/>
    <s v="Authorized For Payment"/>
    <s v="Multi-Aero, Inc. d/b/a Air Choice One"/>
    <d v="2015-11-02T00:00:00"/>
    <d v="2012-12-23T00:00:00"/>
    <x v="64"/>
    <x v="15"/>
    <d v="2015-11-02T00:00:00"/>
    <n v="229732"/>
    <n v="229732"/>
  </r>
  <r>
    <d v="2015-10-01T00:00:00"/>
    <n v="361"/>
    <s v="Authorized For Payment"/>
    <s v="Multi-Aero, Inc. d/b/a Air Choice One"/>
    <d v="2015-11-02T00:00:00"/>
    <d v="2014-10-21T00:00:00"/>
    <x v="57"/>
    <x v="0"/>
    <d v="2015-11-02T00:00:00"/>
    <n v="310590"/>
    <n v="310590"/>
  </r>
  <r>
    <d v="2015-10-01T00:00:00"/>
    <n v="357"/>
    <s v="Authorized For Payment"/>
    <s v="Boutique Air"/>
    <d v="2015-11-01T00:00:00"/>
    <d v="2014-12-04T00:00:00"/>
    <x v="60"/>
    <x v="14"/>
    <d v="2015-11-02T00:00:00"/>
    <n v="288960"/>
    <n v="288960"/>
  </r>
  <r>
    <d v="2015-10-01T00:00:00"/>
    <n v="367"/>
    <s v="Authorized For Payment"/>
    <s v="Boutique Air"/>
    <d v="2015-11-01T00:00:00"/>
    <d v="2015-04-13T00:00:00"/>
    <x v="65"/>
    <x v="10"/>
    <d v="2015-11-02T00:00:00"/>
    <n v="120800"/>
    <n v="120800"/>
  </r>
  <r>
    <d v="2015-10-01T00:00:00"/>
    <n v="339"/>
    <s v="Authorized For Payment"/>
    <s v="Boutique Air"/>
    <d v="2015-11-01T00:00:00"/>
    <d v="2014-04-19T00:00:00"/>
    <x v="59"/>
    <x v="14"/>
    <d v="2015-11-02T00:00:00"/>
    <n v="276480"/>
    <n v="276480"/>
  </r>
  <r>
    <d v="2015-10-01T00:00:00"/>
    <n v="318"/>
    <s v="Authorized For Payment"/>
    <s v="Grant Aviation, Inc."/>
    <d v="2015-11-06T00:00:00"/>
    <d v="2014-09-16T00:00:00"/>
    <x v="32"/>
    <x v="7"/>
    <d v="2015-11-10T00:00:00"/>
    <n v="74592"/>
    <n v="74592"/>
  </r>
  <r>
    <d v="2015-10-01T00:00:00"/>
    <n v="264"/>
    <s v="Authorized For Payment"/>
    <s v="Grant Aviation, Inc."/>
    <d v="2015-11-06T00:00:00"/>
    <d v="2014-08-13T00:00:00"/>
    <x v="34"/>
    <x v="7"/>
    <d v="2015-11-06T00:00:00"/>
    <n v="85982"/>
    <n v="85982"/>
  </r>
  <r>
    <d v="2015-10-01T00:00:00"/>
    <n v="265"/>
    <s v="Authorized For Payment"/>
    <s v="Grant Aviation, Inc."/>
    <d v="2015-11-06T00:00:00"/>
    <d v="2014-08-13T00:00:00"/>
    <x v="47"/>
    <x v="7"/>
    <d v="2015-11-06T00:00:00"/>
    <n v="27738"/>
    <n v="27738"/>
  </r>
  <r>
    <d v="2015-10-01T00:00:00"/>
    <n v="366"/>
    <s v="Authorized For Payment"/>
    <s v="Grant Aviation, Inc."/>
    <d v="2015-11-06T00:00:00"/>
    <d v="2015-03-13T00:00:00"/>
    <x v="33"/>
    <x v="7"/>
    <d v="2015-11-06T00:00:00"/>
    <n v="9880"/>
    <n v="9880"/>
  </r>
  <r>
    <d v="2015-10-01T00:00:00"/>
    <n v="373"/>
    <s v="Authorized For Payment"/>
    <s v="Grant Aviation, Inc."/>
    <d v="2015-11-06T00:00:00"/>
    <d v="2015-09-03T00:00:00"/>
    <x v="37"/>
    <x v="7"/>
    <d v="2015-11-06T00:00:00"/>
    <n v="8892"/>
    <n v="8892"/>
  </r>
  <r>
    <d v="2015-10-01T00:00:00"/>
    <n v="340"/>
    <s v="Authorized For Payment"/>
    <s v="Multi-Aero, Inc. d/b/a Air Choice One"/>
    <d v="2015-11-02T00:00:00"/>
    <d v="2014-04-17T00:00:00"/>
    <x v="1"/>
    <x v="1"/>
    <d v="2015-11-02T00:00:00"/>
    <n v="306072"/>
    <n v="306072"/>
  </r>
  <r>
    <d v="2015-10-01T00:00:00"/>
    <n v="374"/>
    <s v="Authorized For Payment"/>
    <s v="Grant Aviation, Inc."/>
    <d v="2015-11-06T00:00:00"/>
    <d v="2015-09-03T00:00:00"/>
    <x v="51"/>
    <x v="7"/>
    <d v="2015-11-06T00:00:00"/>
    <n v="11128"/>
    <n v="11128"/>
  </r>
  <r>
    <d v="2015-10-01T00:00:00"/>
    <n v="372"/>
    <s v="Authorized For Payment"/>
    <s v="Grant Aviation, Inc."/>
    <d v="2015-11-06T00:00:00"/>
    <d v="2015-09-03T00:00:00"/>
    <x v="40"/>
    <x v="7"/>
    <d v="2015-11-06T00:00:00"/>
    <n v="17316"/>
    <n v="17316"/>
  </r>
  <r>
    <d v="2015-10-01T00:00:00"/>
    <n v="376"/>
    <s v="Authorized For Payment"/>
    <s v="Grant Aviation, Inc."/>
    <d v="2015-11-06T00:00:00"/>
    <d v="2015-10-20T00:00:00"/>
    <x v="48"/>
    <x v="7"/>
    <d v="2015-11-10T00:00:00"/>
    <n v="52416"/>
    <n v="52416"/>
  </r>
  <r>
    <d v="2015-10-01T00:00:00"/>
    <n v="365"/>
    <s v="Authorized For Payment"/>
    <s v="Multi-Aero, Inc. d/b/a Air Choice One"/>
    <d v="2015-11-02T00:00:00"/>
    <d v="2015-03-01T00:00:00"/>
    <x v="54"/>
    <x v="12"/>
    <d v="2015-11-02T00:00:00"/>
    <n v="168900"/>
    <n v="168900"/>
  </r>
  <r>
    <d v="2015-10-01T00:00:00"/>
    <n v="106"/>
    <s v="Authorized For Payment"/>
    <s v="Alaska Seaplanes"/>
    <d v="2015-11-02T00:00:00"/>
    <d v="2015-01-06T00:00:00"/>
    <x v="58"/>
    <x v="7"/>
    <d v="2015-11-03T00:00:00"/>
    <n v="14564"/>
    <n v="14564"/>
  </r>
  <r>
    <d v="2015-10-01T00:00:00"/>
    <n v="369"/>
    <s v="Authorized For Payment"/>
    <s v="Boutique Air"/>
    <d v="2015-11-01T00:00:00"/>
    <d v="2015-04-23T00:00:00"/>
    <x v="62"/>
    <x v="4"/>
    <d v="2015-11-02T00:00:00"/>
    <n v="179564"/>
    <n v="179564"/>
  </r>
  <r>
    <d v="2015-10-01T00:00:00"/>
    <n v="368"/>
    <s v="Authorized For Payment"/>
    <s v="Boutique Air"/>
    <d v="2015-11-01T00:00:00"/>
    <d v="2015-04-12T00:00:00"/>
    <x v="61"/>
    <x v="14"/>
    <d v="2015-11-02T00:00:00"/>
    <n v="206955"/>
    <n v="206955"/>
  </r>
  <r>
    <d v="2015-10-01T00:00:00"/>
    <n v="370"/>
    <s v="Authorized For Payment"/>
    <s v="Boutique Air"/>
    <d v="2015-11-01T00:00:00"/>
    <d v="2015-04-23T00:00:00"/>
    <x v="63"/>
    <x v="4"/>
    <d v="2015-11-03T00:00:00"/>
    <n v="183804"/>
    <n v="183804"/>
  </r>
  <r>
    <d v="2015-10-01T00:00:00"/>
    <n v="101"/>
    <s v="Authorized For Payment"/>
    <s v="40-Mile Air"/>
    <d v="2015-11-01T00:00:00"/>
    <d v="2016-04-01T00:00:00"/>
    <x v="152"/>
    <x v="7"/>
    <d v="2015-11-02T00:00:00"/>
    <n v="7470"/>
    <n v="7470"/>
  </r>
  <r>
    <d v="2015-10-01T00:00:00"/>
    <n v="102"/>
    <s v="Authorized For Payment"/>
    <s v="40-Mile Air"/>
    <d v="2015-11-01T00:00:00"/>
    <d v="2016-04-01T00:00:00"/>
    <x v="16"/>
    <x v="7"/>
    <d v="2015-11-02T00:00:00"/>
    <n v="8656"/>
    <n v="8656"/>
  </r>
  <r>
    <d v="2015-10-01T00:00:00"/>
    <n v="263"/>
    <s v="Authorized For Payment"/>
    <s v="Silver Airways (Gulfstream)"/>
    <d v="2015-11-02T00:00:00"/>
    <d v="2014-07-11T00:00:00"/>
    <x v="73"/>
    <x v="6"/>
    <d v="2015-11-02T00:00:00"/>
    <n v="196540"/>
    <n v="196540"/>
  </r>
  <r>
    <d v="2015-10-01T00:00:00"/>
    <n v="156"/>
    <s v="Authorized For Payment"/>
    <s v="Silver Airways (Gulfstream)"/>
    <d v="2015-11-02T00:00:00"/>
    <d v="2014-07-11T00:00:00"/>
    <x v="74"/>
    <x v="20"/>
    <d v="2015-11-02T00:00:00"/>
    <n v="190608"/>
    <n v="190608"/>
  </r>
  <r>
    <d v="2015-10-01T00:00:00"/>
    <n v="261"/>
    <s v="Authorized For Payment"/>
    <s v="Silver Airways (Gulfstream)"/>
    <d v="2015-11-02T00:00:00"/>
    <d v="2014-07-11T00:00:00"/>
    <x v="75"/>
    <x v="20"/>
    <d v="2015-11-02T00:00:00"/>
    <n v="203376"/>
    <n v="203376"/>
  </r>
  <r>
    <d v="2015-10-01T00:00:00"/>
    <n v="287"/>
    <s v="Authorized For Payment"/>
    <s v="Silver Airways (Gulfstream)"/>
    <d v="2015-11-02T00:00:00"/>
    <d v="2014-07-11T00:00:00"/>
    <x v="76"/>
    <x v="6"/>
    <d v="2015-11-02T00:00:00"/>
    <n v="325108"/>
    <n v="325108"/>
  </r>
  <r>
    <d v="2015-10-01T00:00:00"/>
    <n v="288"/>
    <s v="Authorized For Payment"/>
    <s v="Silver Airways (Gulfstream)"/>
    <d v="2015-11-02T00:00:00"/>
    <d v="2014-07-11T00:00:00"/>
    <x v="77"/>
    <x v="6"/>
    <d v="2015-11-02T00:00:00"/>
    <n v="200460"/>
    <n v="200460"/>
  </r>
  <r>
    <d v="2015-10-01T00:00:00"/>
    <n v="165"/>
    <s v="Authorized For Payment"/>
    <s v="Silver Airways (Gulfstream)"/>
    <d v="2015-11-02T00:00:00"/>
    <d v="2014-07-11T00:00:00"/>
    <x v="78"/>
    <x v="6"/>
    <d v="2015-11-02T00:00:00"/>
    <n v="302068"/>
    <n v="302068"/>
  </r>
  <r>
    <d v="2015-10-01T00:00:00"/>
    <n v="267"/>
    <s v="Authorized For Payment"/>
    <s v="Silver Airways (Gulfstream)"/>
    <d v="2015-11-02T00:00:00"/>
    <d v="2014-07-11T00:00:00"/>
    <x v="79"/>
    <x v="21"/>
    <d v="2015-11-02T00:00:00"/>
    <n v="163050"/>
    <n v="163050"/>
  </r>
  <r>
    <d v="2015-10-01T00:00:00"/>
    <n v="183"/>
    <s v="Authorized For Payment"/>
    <s v="Hyannis Air Service, Inc. d/b/a Cape Air"/>
    <d v="2015-11-06T00:00:00"/>
    <d v="2014-02-19T00:00:00"/>
    <x v="80"/>
    <x v="2"/>
    <d v="2015-11-06T00:00:00"/>
    <n v="154835"/>
    <n v="154835"/>
  </r>
  <r>
    <d v="2015-10-01T00:00:00"/>
    <n v="182"/>
    <s v="Authorized For Payment"/>
    <s v="Hyannis Air Service, Inc. d/b/a Cape Air"/>
    <d v="2015-11-06T00:00:00"/>
    <d v="2013-08-03T00:00:00"/>
    <x v="81"/>
    <x v="22"/>
    <d v="2015-11-06T00:00:00"/>
    <n v="112992"/>
    <n v="112992"/>
  </r>
  <r>
    <d v="2015-10-01T00:00:00"/>
    <n v="371"/>
    <s v="Authorized For Payment"/>
    <s v="Peninsula Airways d/b/a PenAir"/>
    <d v="2015-11-02T00:00:00"/>
    <d v="2015-03-14T00:00:00"/>
    <x v="107"/>
    <x v="16"/>
    <d v="2015-11-02T00:00:00"/>
    <n v="304668"/>
    <n v="304668"/>
  </r>
  <r>
    <d v="2015-10-01T00:00:00"/>
    <n v="259"/>
    <s v="Authorized For Payment"/>
    <s v="Peninsula Airways d/b/a PenAir"/>
    <d v="2015-11-02T00:00:00"/>
    <d v="2014-06-04T00:00:00"/>
    <x v="106"/>
    <x v="24"/>
    <d v="2015-11-02T00:00:00"/>
    <n v="378378"/>
    <n v="378378"/>
  </r>
  <r>
    <d v="2015-10-01T00:00:00"/>
    <n v="202"/>
    <s v="Authorized For Payment"/>
    <s v="Multi-Aero, Inc. d/b/a Air Choice One"/>
    <d v="2015-11-11T00:00:00"/>
    <d v="2012-12-23T00:00:00"/>
    <x v="70"/>
    <x v="0"/>
    <d v="2015-11-12T00:00:00"/>
    <n v="166992"/>
    <n v="166992"/>
  </r>
  <r>
    <d v="2015-10-01T00:00:00"/>
    <n v="175"/>
    <s v="Authorized For Payment"/>
    <s v="Hyannis Air Service, Inc. d/b/a Cape Air"/>
    <d v="2015-11-06T00:00:00"/>
    <d v="2014-11-06T00:00:00"/>
    <x v="83"/>
    <x v="23"/>
    <d v="2015-11-06T00:00:00"/>
    <n v="106560"/>
    <n v="106560"/>
  </r>
  <r>
    <d v="2015-10-01T00:00:00"/>
    <n v="317"/>
    <s v="Authorized For Payment"/>
    <s v="Alaska Seaplanes"/>
    <d v="2015-11-02T00:00:00"/>
    <d v="2015-01-06T00:00:00"/>
    <x v="154"/>
    <x v="7"/>
    <d v="2015-11-03T00:00:00"/>
    <n v="7618"/>
    <n v="7618"/>
  </r>
  <r>
    <d v="2015-10-01T00:00:00"/>
    <n v="321"/>
    <s v="Authorized For Payment"/>
    <s v="SeaPort Airlines, Inc."/>
    <d v="2015-11-05T00:00:00"/>
    <d v="2015-03-10T00:00:00"/>
    <x v="155"/>
    <x v="16"/>
    <d v="2015-11-06T00:00:00"/>
    <n v="137527"/>
    <n v="137527"/>
  </r>
  <r>
    <d v="2015-10-01T00:00:00"/>
    <n v="181"/>
    <s v="Authorized For Payment"/>
    <s v="Hyannis Air Service, Inc. d/b/a Cape Air"/>
    <d v="2015-11-06T00:00:00"/>
    <d v="2014-10-04T00:00:00"/>
    <x v="85"/>
    <x v="24"/>
    <d v="2015-11-10T00:00:00"/>
    <n v="143994"/>
    <n v="143994"/>
  </r>
  <r>
    <d v="2015-10-01T00:00:00"/>
    <n v="258"/>
    <s v="Authorized For Payment"/>
    <s v="Peninsula Airways d/b/a PenAir"/>
    <d v="2015-11-02T00:00:00"/>
    <d v="2014-06-04T00:00:00"/>
    <x v="105"/>
    <x v="2"/>
    <d v="2015-11-02T00:00:00"/>
    <n v="219618"/>
    <n v="219618"/>
  </r>
  <r>
    <d v="2015-09-01T00:00:00"/>
    <n v="352"/>
    <s v="Authorized For Payment"/>
    <s v="Alaska Seaplanes"/>
    <d v="2015-11-02T00:00:00"/>
    <d v="2014-10-12T00:00:00"/>
    <x v="160"/>
    <x v="7"/>
    <d v="2015-11-03T00:00:00"/>
    <n v="2464"/>
    <n v="2464"/>
  </r>
  <r>
    <d v="2015-09-01T00:00:00"/>
    <n v="350"/>
    <s v="Authorized For Payment"/>
    <s v="Victoria County Texas"/>
    <d v="2015-10-21T00:00:00"/>
    <d v="2014-09-18T00:00:00"/>
    <x v="153"/>
    <x v="34"/>
    <d v="2015-10-26T00:00:00"/>
    <n v="159880"/>
    <n v="159880"/>
  </r>
  <r>
    <d v="2015-09-01T00:00:00"/>
    <n v="351"/>
    <s v="Authorized For Payment"/>
    <s v="Alaska Seaplanes"/>
    <d v="2015-10-21T00:00:00"/>
    <d v="2014-10-12T00:00:00"/>
    <x v="17"/>
    <x v="7"/>
    <d v="2015-11-03T00:00:00"/>
    <n v="1120"/>
    <n v="1120"/>
  </r>
  <r>
    <d v="2015-09-01T00:00:00"/>
    <n v="124"/>
    <s v="Authorized For Payment"/>
    <s v="Ellis Air Taxi d/b/a Copper Valley Air Service"/>
    <d v="2015-10-05T00:00:00"/>
    <d v="2015-01-23T00:00:00"/>
    <x v="118"/>
    <x v="7"/>
    <d v="2015-10-15T00:00:00"/>
    <n v="9872"/>
    <n v="9872"/>
  </r>
  <r>
    <d v="2015-09-01T00:00:00"/>
    <n v="358"/>
    <s v="Authorized For Payment"/>
    <s v="Raleigh County, West Virginia"/>
    <d v="2015-10-05T00:00:00"/>
    <d v="2014-10-24T00:00:00"/>
    <x v="6"/>
    <x v="6"/>
    <d v="2015-10-06T00:00:00"/>
    <n v="229320"/>
    <n v="229320"/>
  </r>
  <r>
    <d v="2015-09-01T00:00:00"/>
    <n v="228"/>
    <s v="Authorized For Payment"/>
    <s v="Warbelow's Air Ventures"/>
    <d v="2015-10-05T00:00:00"/>
    <d v="2013-09-17T00:00:00"/>
    <x v="161"/>
    <x v="7"/>
    <d v="2015-10-06T00:00:00"/>
    <n v="11760"/>
    <n v="11760"/>
  </r>
  <r>
    <d v="2015-09-01T00:00:00"/>
    <n v="299"/>
    <s v="Authorized For Payment"/>
    <s v="Warbelow's Air Ventures"/>
    <d v="2015-10-05T00:00:00"/>
    <d v="2013-09-17T00:00:00"/>
    <x v="162"/>
    <x v="7"/>
    <d v="2015-10-06T00:00:00"/>
    <n v="11760"/>
    <n v="11760"/>
  </r>
  <r>
    <d v="2015-09-01T00:00:00"/>
    <n v="229"/>
    <s v="Authorized For Payment"/>
    <s v="Warbelow's Air Ventures"/>
    <d v="2015-10-05T00:00:00"/>
    <d v="2014-08-12T00:00:00"/>
    <x v="163"/>
    <x v="7"/>
    <d v="2015-10-06T00:00:00"/>
    <n v="3344"/>
    <n v="3344"/>
  </r>
  <r>
    <d v="2015-09-01T00:00:00"/>
    <n v="315"/>
    <s v="Authorized For Payment"/>
    <s v="Warbelow's Air Ventures"/>
    <d v="2015-10-05T00:00:00"/>
    <d v="2014-08-12T00:00:00"/>
    <x v="164"/>
    <x v="7"/>
    <d v="2015-10-06T00:00:00"/>
    <n v="3344"/>
    <n v="3344"/>
  </r>
  <r>
    <d v="2015-09-01T00:00:00"/>
    <n v="112"/>
    <s v="Authorized For Payment"/>
    <s v="American Airlines (American Eagle)"/>
    <d v="2015-11-13T00:00:00"/>
    <d v="2013-11-01T00:00:00"/>
    <x v="2"/>
    <x v="2"/>
    <d v="2015-11-23T00:00:00"/>
    <n v="279055"/>
    <n v="279055"/>
  </r>
  <r>
    <d v="2015-09-01T00:00:00"/>
    <n v="239"/>
    <s v="Authorized For Payment"/>
    <s v="American Airlines (American Eagle)"/>
    <d v="2015-10-06T00:00:00"/>
    <d v="2014-03-14T00:00:00"/>
    <x v="0"/>
    <x v="0"/>
    <d v="2015-10-07T00:00:00"/>
    <n v="74256"/>
    <n v="74256"/>
  </r>
  <r>
    <d v="2015-09-01T00:00:00"/>
    <n v="312"/>
    <s v="Authorized For Payment"/>
    <s v="Erickson Helicopters, Inc. (Evergreen)"/>
    <d v="2015-10-06T00:00:00"/>
    <d v="2015-06-21T00:00:00"/>
    <x v="91"/>
    <x v="7"/>
    <d v="2015-10-15T00:00:00"/>
    <n v="13895"/>
    <n v="13895"/>
  </r>
  <r>
    <d v="2015-09-01T00:00:00"/>
    <n v="312"/>
    <s v="Authorized For Payment"/>
    <s v="Erickson Helicopters, Inc. (Evergreen)"/>
    <d v="2015-10-06T00:00:00"/>
    <d v="2015-06-21T00:00:00"/>
    <x v="91"/>
    <x v="7"/>
    <d v="2015-10-15T00:00:00"/>
    <n v="2644"/>
    <n v="2644"/>
  </r>
  <r>
    <d v="2015-09-01T00:00:00"/>
    <n v="110"/>
    <s v="Authorized For Payment"/>
    <s v="American Airlines (American Eagle)"/>
    <d v="2015-10-06T00:00:00"/>
    <d v="2014-03-09T00:00:00"/>
    <x v="3"/>
    <x v="3"/>
    <d v="2015-10-07T00:00:00"/>
    <n v="119180"/>
    <n v="119180"/>
  </r>
  <r>
    <d v="2015-09-01T00:00:00"/>
    <n v="104"/>
    <s v="Authorized For Payment"/>
    <s v="Alaska Airlines, Inc."/>
    <d v="2015-10-07T00:00:00"/>
    <d v="2013-07-14T00:00:00"/>
    <x v="7"/>
    <x v="7"/>
    <d v="2015-10-07T00:00:00"/>
    <n v="158240"/>
    <n v="158240"/>
  </r>
  <r>
    <d v="2015-09-01T00:00:00"/>
    <n v="105"/>
    <s v="Authorized For Payment"/>
    <s v="Alaska Airlines, Inc."/>
    <d v="2015-10-07T00:00:00"/>
    <d v="2015-02-05T00:00:00"/>
    <x v="8"/>
    <x v="7"/>
    <d v="2015-10-15T00:00:00"/>
    <n v="184080"/>
    <n v="184080"/>
  </r>
  <r>
    <d v="2015-09-01T00:00:00"/>
    <n v="281"/>
    <s v="Authorized For Payment"/>
    <s v="Alaska Airlines, Inc."/>
    <d v="2015-10-07T00:00:00"/>
    <d v="2015-02-05T00:00:00"/>
    <x v="9"/>
    <x v="7"/>
    <d v="2015-10-15T00:00:00"/>
    <n v="184080"/>
    <n v="184080"/>
  </r>
  <r>
    <d v="2015-09-01T00:00:00"/>
    <n v="111"/>
    <s v="Authorized For Payment"/>
    <s v="American Airlines (American Eagle)"/>
    <d v="2015-10-07T00:00:00"/>
    <d v="2015-05-15T00:00:00"/>
    <x v="4"/>
    <x v="4"/>
    <d v="2015-10-15T00:00:00"/>
    <n v="106449"/>
    <n v="106449"/>
  </r>
  <r>
    <d v="2015-09-01T00:00:00"/>
    <n v="279"/>
    <s v="Authorized For Payment"/>
    <s v="Alaska Airlines, Inc."/>
    <d v="2015-10-07T00:00:00"/>
    <d v="2015-02-05T00:00:00"/>
    <x v="11"/>
    <x v="7"/>
    <d v="2015-10-15T00:00:00"/>
    <n v="136440"/>
    <n v="136440"/>
  </r>
  <r>
    <d v="2015-09-01T00:00:00"/>
    <n v="280"/>
    <s v="Authorized For Payment"/>
    <s v="Alaska Airlines, Inc."/>
    <d v="2015-10-07T00:00:00"/>
    <d v="2015-02-05T00:00:00"/>
    <x v="12"/>
    <x v="7"/>
    <d v="2015-10-15T00:00:00"/>
    <n v="136440"/>
    <n v="136440"/>
  </r>
  <r>
    <d v="2015-09-01T00:00:00"/>
    <n v="282"/>
    <s v="Authorized For Payment"/>
    <s v="American Airlines (American Eagle)"/>
    <d v="2015-10-07T00:00:00"/>
    <d v="2015-01-24T00:00:00"/>
    <x v="5"/>
    <x v="5"/>
    <d v="2015-10-13T00:00:00"/>
    <n v="42952"/>
    <n v="42952"/>
  </r>
  <r>
    <d v="2015-09-01T00:00:00"/>
    <n v="324"/>
    <s v="Authorized For Payment"/>
    <s v="Mokulele Flight Services, Inc. d/b/a Mokulele Airlines"/>
    <d v="2015-10-07T00:00:00"/>
    <d v="2013-08-06T00:00:00"/>
    <x v="156"/>
    <x v="26"/>
    <d v="2015-10-15T00:00:00"/>
    <n v="36920"/>
    <n v="36920"/>
  </r>
  <r>
    <d v="2015-09-01T00:00:00"/>
    <n v="238"/>
    <s v="Authorized For Payment"/>
    <s v="American Airlines (American Eagle)"/>
    <d v="2015-10-07T00:00:00"/>
    <d v="2014-03-14T00:00:00"/>
    <x v="171"/>
    <x v="0"/>
    <d v="2015-10-13T00:00:00"/>
    <n v="51632"/>
    <n v="51632"/>
  </r>
  <r>
    <d v="2015-09-01T00:00:00"/>
    <n v="234"/>
    <s v="Authorized For Payment"/>
    <s v="Wright Air Service"/>
    <d v="2015-10-08T00:00:00"/>
    <d v="2014-11-03T00:00:00"/>
    <x v="109"/>
    <x v="7"/>
    <d v="2015-10-15T00:00:00"/>
    <n v="7872"/>
    <n v="7872"/>
  </r>
  <r>
    <d v="2015-09-01T00:00:00"/>
    <n v="231"/>
    <s v="Authorized For Payment"/>
    <s v="Ward Air"/>
    <d v="2015-10-09T00:00:00"/>
    <d v="2014-07-09T00:00:00"/>
    <x v="13"/>
    <x v="7"/>
    <d v="2015-10-13T00:00:00"/>
    <n v="454"/>
    <n v="454"/>
  </r>
  <r>
    <d v="2015-09-01T00:00:00"/>
    <n v="232"/>
    <s v="Authorized For Payment"/>
    <s v="Ward Air"/>
    <d v="2015-10-09T00:00:00"/>
    <d v="2014-07-09T00:00:00"/>
    <x v="14"/>
    <x v="7"/>
    <d v="2015-10-13T00:00:00"/>
    <n v="1180"/>
    <n v="1180"/>
  </r>
  <r>
    <d v="2015-09-01T00:00:00"/>
    <n v="266"/>
    <s v="Authorized For Payment"/>
    <s v="Manistee County Airport Authority"/>
    <d v="2015-10-12T00:00:00"/>
    <d v="2014-07-16T00:00:00"/>
    <x v="15"/>
    <x v="1"/>
    <d v="2015-10-13T00:00:00"/>
    <n v="129510"/>
    <n v="129510"/>
  </r>
  <r>
    <d v="2015-09-01T00:00:00"/>
    <n v="247"/>
    <s v="Authorized For Payment"/>
    <s v="SkyWest Airlines"/>
    <d v="2015-10-14T00:00:00"/>
    <d v="2014-01-04T00:00:00"/>
    <x v="128"/>
    <x v="9"/>
    <d v="2015-10-14T00:00:00"/>
    <n v="87720"/>
    <n v="87720"/>
  </r>
  <r>
    <d v="2015-09-01T00:00:00"/>
    <n v="268"/>
    <s v="Authorized For Payment"/>
    <s v="SkyWest Airlines"/>
    <d v="2015-10-14T00:00:00"/>
    <d v="2014-07-08T00:00:00"/>
    <x v="129"/>
    <x v="1"/>
    <d v="2015-10-14T00:00:00"/>
    <n v="173852"/>
    <n v="173852"/>
  </r>
  <r>
    <d v="2015-09-01T00:00:00"/>
    <n v="248"/>
    <s v="Authorized For Payment"/>
    <s v="SkyWest Airlines"/>
    <d v="2015-10-14T00:00:00"/>
    <d v="2014-01-04T00:00:00"/>
    <x v="130"/>
    <x v="31"/>
    <d v="2015-10-14T00:00:00"/>
    <n v="93960"/>
    <n v="93960"/>
  </r>
  <r>
    <d v="2015-09-01T00:00:00"/>
    <n v="289"/>
    <s v="Authorized For Payment"/>
    <s v="SkyWest Airlines"/>
    <d v="2015-10-14T00:00:00"/>
    <d v="2015-01-05T00:00:00"/>
    <x v="131"/>
    <x v="31"/>
    <d v="2015-10-27T00:00:00"/>
    <n v="140801"/>
    <n v="140801"/>
  </r>
  <r>
    <d v="2015-09-01T00:00:00"/>
    <n v="249"/>
    <s v="Authorized For Payment"/>
    <s v="SkyWest Airlines"/>
    <d v="2015-10-14T00:00:00"/>
    <d v="2013-12-18T00:00:00"/>
    <x v="132"/>
    <x v="29"/>
    <d v="2015-10-15T00:00:00"/>
    <n v="61920"/>
    <n v="61920"/>
  </r>
  <r>
    <d v="2015-09-01T00:00:00"/>
    <n v="218"/>
    <s v="Authorized For Payment"/>
    <s v="SkyWest Airlines"/>
    <d v="2015-10-14T00:00:00"/>
    <d v="2013-11-07T00:00:00"/>
    <x v="133"/>
    <x v="19"/>
    <d v="2015-10-15T00:00:00"/>
    <n v="197080"/>
    <n v="197080"/>
  </r>
  <r>
    <d v="2015-09-01T00:00:00"/>
    <n v="223"/>
    <s v="Authorized For Payment"/>
    <s v="SkyWest Airlines"/>
    <d v="2015-10-14T00:00:00"/>
    <d v="2013-10-08T00:00:00"/>
    <x v="135"/>
    <x v="1"/>
    <d v="2015-10-15T00:00:00"/>
    <n v="57477"/>
    <n v="57477"/>
  </r>
  <r>
    <d v="2015-09-01T00:00:00"/>
    <n v="219"/>
    <s v="Authorized For Payment"/>
    <s v="SkyWest Airlines"/>
    <d v="2015-10-14T00:00:00"/>
    <d v="2014-02-22T00:00:00"/>
    <x v="168"/>
    <x v="11"/>
    <d v="2015-10-27T00:00:00"/>
    <n v="51960"/>
    <n v="51960"/>
  </r>
  <r>
    <d v="2015-09-01T00:00:00"/>
    <n v="342"/>
    <s v="Authorized For Payment"/>
    <s v="SkyWest Airlines"/>
    <d v="2015-10-14T00:00:00"/>
    <d v="2014-01-19T00:00:00"/>
    <x v="136"/>
    <x v="32"/>
    <d v="2015-10-15T00:00:00"/>
    <n v="253176"/>
    <n v="253176"/>
  </r>
  <r>
    <d v="2015-09-01T00:00:00"/>
    <n v="221"/>
    <s v="Authorized For Payment"/>
    <s v="SkyWest Airlines"/>
    <d v="2015-10-14T00:00:00"/>
    <d v="2013-10-08T00:00:00"/>
    <x v="137"/>
    <x v="33"/>
    <d v="2015-10-15T00:00:00"/>
    <n v="128639"/>
    <n v="128639"/>
  </r>
  <r>
    <d v="2015-09-01T00:00:00"/>
    <n v="355"/>
    <s v="Authorized For Payment"/>
    <s v="SkyWest Airlines"/>
    <d v="2015-10-14T00:00:00"/>
    <d v="2014-11-07T00:00:00"/>
    <x v="138"/>
    <x v="1"/>
    <d v="2015-10-15T00:00:00"/>
    <n v="295404"/>
    <n v="295404"/>
  </r>
  <r>
    <d v="2015-09-01T00:00:00"/>
    <n v="338"/>
    <s v="Authorized For Payment"/>
    <s v="SkyWest Airlines"/>
    <d v="2015-10-14T00:00:00"/>
    <d v="2014-03-13T00:00:00"/>
    <x v="139"/>
    <x v="31"/>
    <d v="2015-10-15T00:00:00"/>
    <n v="215592"/>
    <n v="215592"/>
  </r>
  <r>
    <d v="2015-09-01T00:00:00"/>
    <n v="336"/>
    <s v="Authorized For Payment"/>
    <s v="SkyWest Airlines"/>
    <d v="2015-10-14T00:00:00"/>
    <d v="2014-03-09T00:00:00"/>
    <x v="140"/>
    <x v="3"/>
    <d v="2015-10-15T00:00:00"/>
    <n v="182358"/>
    <n v="182358"/>
  </r>
  <r>
    <d v="2015-09-01T00:00:00"/>
    <n v="292"/>
    <s v="Authorized For Payment"/>
    <s v="SkyWest Airlines"/>
    <d v="2015-10-14T00:00:00"/>
    <d v="2015-01-05T00:00:00"/>
    <x v="141"/>
    <x v="1"/>
    <d v="2015-10-15T00:00:00"/>
    <n v="251104"/>
    <n v="251104"/>
  </r>
  <r>
    <d v="2015-09-01T00:00:00"/>
    <n v="291"/>
    <s v="Authorized For Payment"/>
    <s v="SkyWest Airlines"/>
    <d v="2015-10-14T00:00:00"/>
    <d v="2015-01-05T00:00:00"/>
    <x v="142"/>
    <x v="31"/>
    <d v="2015-10-15T00:00:00"/>
    <n v="179600"/>
    <n v="179600"/>
  </r>
  <r>
    <d v="2015-09-01T00:00:00"/>
    <n v="343"/>
    <s v="Authorized For Payment"/>
    <s v="SkyWest Airlines"/>
    <d v="2015-10-14T00:00:00"/>
    <d v="2014-01-19T00:00:00"/>
    <x v="143"/>
    <x v="32"/>
    <d v="2015-10-15T00:00:00"/>
    <n v="253799"/>
    <n v="253799"/>
  </r>
  <r>
    <d v="2015-09-01T00:00:00"/>
    <n v="290"/>
    <s v="Authorized For Payment"/>
    <s v="SkyWest Airlines"/>
    <d v="2015-10-14T00:00:00"/>
    <d v="2014-08-22T00:00:00"/>
    <x v="144"/>
    <x v="11"/>
    <d v="2015-10-27T00:00:00"/>
    <n v="175100"/>
    <n v="175100"/>
  </r>
  <r>
    <d v="2015-09-01T00:00:00"/>
    <n v="224"/>
    <s v="Authorized For Payment"/>
    <s v="SkyWest Airlines"/>
    <d v="2015-10-14T00:00:00"/>
    <d v="2013-10-08T00:00:00"/>
    <x v="145"/>
    <x v="1"/>
    <d v="2015-10-15T00:00:00"/>
    <n v="114578"/>
    <n v="114578"/>
  </r>
  <r>
    <d v="2015-09-01T00:00:00"/>
    <n v="225"/>
    <s v="Authorized For Payment"/>
    <s v="SkyWest Airlines"/>
    <d v="2015-10-14T00:00:00"/>
    <d v="2013-10-08T00:00:00"/>
    <x v="146"/>
    <x v="28"/>
    <d v="2015-10-15T00:00:00"/>
    <n v="167678"/>
    <n v="167678"/>
  </r>
  <r>
    <d v="2015-09-01T00:00:00"/>
    <n v="293"/>
    <s v="Authorized For Payment"/>
    <s v="SkyWest Airlines"/>
    <d v="2015-10-14T00:00:00"/>
    <d v="2015-01-05T00:00:00"/>
    <x v="148"/>
    <x v="33"/>
    <d v="2015-10-27T00:00:00"/>
    <n v="172440"/>
    <n v="172439.8"/>
  </r>
  <r>
    <d v="2015-09-01T00:00:00"/>
    <n v="226"/>
    <s v="Authorized For Payment"/>
    <s v="SkyWest Airlines"/>
    <d v="2015-10-14T00:00:00"/>
    <d v="2015-03-11T00:00:00"/>
    <x v="149"/>
    <x v="29"/>
    <d v="2015-10-27T00:00:00"/>
    <n v="119800"/>
    <n v="119800"/>
  </r>
  <r>
    <d v="2015-09-01T00:00:00"/>
    <n v="344"/>
    <s v="Authorized For Payment"/>
    <s v="Express Jet (Atlantic Southeast)"/>
    <d v="2015-10-15T00:00:00"/>
    <d v="2014-07-12T00:00:00"/>
    <x v="150"/>
    <x v="17"/>
    <d v="2015-10-15T00:00:00"/>
    <n v="332592"/>
    <n v="332592"/>
  </r>
  <r>
    <d v="2015-09-01T00:00:00"/>
    <n v="113"/>
    <s v="Authorized For Payment"/>
    <s v="Express Jet (Atlantic Southeast)"/>
    <d v="2015-10-15T00:00:00"/>
    <d v="2014-07-12T00:00:00"/>
    <x v="151"/>
    <x v="17"/>
    <d v="2015-10-27T00:00:00"/>
    <n v="332592"/>
    <n v="332592"/>
  </r>
  <r>
    <d v="2015-09-01T00:00:00"/>
    <n v="101"/>
    <s v="Authorized For Payment"/>
    <s v="40-Mile Air"/>
    <d v="2015-10-15T00:00:00"/>
    <d v="2016-04-01T00:00:00"/>
    <x v="152"/>
    <x v="7"/>
    <d v="2015-10-27T00:00:00"/>
    <n v="7470"/>
    <n v="7470"/>
  </r>
  <r>
    <d v="2015-09-01T00:00:00"/>
    <n v="102"/>
    <s v="Authorized For Payment"/>
    <s v="40-Mile Air"/>
    <d v="2015-10-15T00:00:00"/>
    <d v="2016-04-01T00:00:00"/>
    <x v="16"/>
    <x v="7"/>
    <d v="2015-10-27T00:00:00"/>
    <n v="9738"/>
    <n v="9738"/>
  </r>
  <r>
    <d v="2015-09-01T00:00:00"/>
    <n v="351"/>
    <s v="Authorized For Payment"/>
    <s v="Alaska Seaplanes"/>
    <d v="2015-11-18T00:00:00"/>
    <d v="2014-10-12T00:00:00"/>
    <x v="17"/>
    <x v="7"/>
    <d v="2015-11-19T00:00:00"/>
    <n v="18492"/>
    <n v="16080"/>
  </r>
  <r>
    <d v="2015-09-01T00:00:00"/>
    <n v="175"/>
    <s v="Authorized For Payment"/>
    <s v="Hyannis Air Service, Inc. d/b/a Cape Air"/>
    <d v="2015-10-02T00:00:00"/>
    <d v="2014-11-06T00:00:00"/>
    <x v="83"/>
    <x v="23"/>
    <d v="2015-10-07T00:00:00"/>
    <n v="141288"/>
    <n v="141288"/>
  </r>
  <r>
    <d v="2015-09-01T00:00:00"/>
    <n v="168"/>
    <s v="Authorized For Payment"/>
    <s v="Harris Aircraft Services, Inc."/>
    <d v="2015-10-01T00:00:00"/>
    <d v="2014-01-02T00:00:00"/>
    <x v="172"/>
    <x v="7"/>
    <d v="2015-10-15T00:00:00"/>
    <n v="6984"/>
    <n v="6984"/>
  </r>
  <r>
    <d v="2015-09-01T00:00:00"/>
    <n v="175"/>
    <s v="Authorized For Payment"/>
    <s v="Hyannis Air Service, Inc. d/b/a Cape Air"/>
    <d v="2015-10-06T00:00:00"/>
    <d v="2014-11-06T00:00:00"/>
    <x v="83"/>
    <x v="23"/>
    <d v="2015-10-07T00:00:00"/>
    <n v="100344"/>
    <n v="100344"/>
  </r>
  <r>
    <d v="2015-09-01T00:00:00"/>
    <n v="181"/>
    <s v="Authorized For Payment"/>
    <s v="Hyannis Air Service, Inc. d/b/a Cape Air"/>
    <d v="2015-10-02T00:00:00"/>
    <d v="2014-10-04T00:00:00"/>
    <x v="85"/>
    <x v="24"/>
    <d v="2015-10-07T00:00:00"/>
    <n v="185235"/>
    <n v="185235"/>
  </r>
  <r>
    <d v="2015-09-01T00:00:00"/>
    <n v="259"/>
    <s v="Authorized For Payment"/>
    <s v="Peninsula Airways d/b/a PenAir"/>
    <d v="2015-10-01T00:00:00"/>
    <d v="2014-06-04T00:00:00"/>
    <x v="106"/>
    <x v="24"/>
    <d v="2015-10-06T00:00:00"/>
    <n v="398034"/>
    <n v="398034"/>
  </r>
  <r>
    <d v="2015-09-01T00:00:00"/>
    <n v="169"/>
    <s v="Authorized For Payment"/>
    <s v="Hyannis Air Service, Inc. d/b/a Cape Air"/>
    <d v="2015-10-06T00:00:00"/>
    <d v="2014-10-04T00:00:00"/>
    <x v="88"/>
    <x v="24"/>
    <d v="2015-10-07T00:00:00"/>
    <n v="172293"/>
    <n v="172293"/>
  </r>
  <r>
    <d v="2015-09-01T00:00:00"/>
    <n v="250"/>
    <s v="Authorized For Payment"/>
    <s v="Hyannis Air Service, Inc. d/b/a Cape Air"/>
    <d v="2015-10-06T00:00:00"/>
    <d v="2012-03-02T00:00:00"/>
    <x v="170"/>
    <x v="24"/>
    <d v="2015-10-15T00:00:00"/>
    <n v="146070"/>
    <n v="146070"/>
  </r>
  <r>
    <d v="2015-09-01T00:00:00"/>
    <n v="258"/>
    <s v="Authorized For Payment"/>
    <s v="Peninsula Airways d/b/a PenAir"/>
    <d v="2015-10-01T00:00:00"/>
    <d v="2014-06-04T00:00:00"/>
    <x v="105"/>
    <x v="2"/>
    <d v="2015-10-15T00:00:00"/>
    <n v="235305"/>
    <n v="235305"/>
  </r>
  <r>
    <d v="2015-09-01T00:00:00"/>
    <n v="285"/>
    <s v="Authorized For Payment"/>
    <s v="Island Air (Redemption Inc.)"/>
    <d v="2015-10-01T00:00:00"/>
    <d v="2013-09-12T00:00:00"/>
    <x v="18"/>
    <x v="7"/>
    <d v="2015-10-07T00:00:00"/>
    <n v="1176"/>
    <n v="1176"/>
  </r>
  <r>
    <d v="2015-09-01T00:00:00"/>
    <n v="300"/>
    <s v="Authorized For Payment"/>
    <s v="Island Air (Redemption Inc.)"/>
    <d v="2015-10-01T00:00:00"/>
    <d v="2013-09-12T00:00:00"/>
    <x v="94"/>
    <x v="7"/>
    <d v="2015-10-07T00:00:00"/>
    <n v="1344"/>
    <n v="1344"/>
  </r>
  <r>
    <d v="2015-09-01T00:00:00"/>
    <n v="301"/>
    <s v="Authorized For Payment"/>
    <s v="Island Air (Redemption Inc.)"/>
    <d v="2015-10-01T00:00:00"/>
    <d v="2013-09-12T00:00:00"/>
    <x v="95"/>
    <x v="7"/>
    <d v="2015-10-07T00:00:00"/>
    <n v="1008"/>
    <n v="1008"/>
  </r>
  <r>
    <d v="2015-09-01T00:00:00"/>
    <n v="302"/>
    <s v="Authorized For Payment"/>
    <s v="Island Air (Redemption Inc.)"/>
    <d v="2015-10-01T00:00:00"/>
    <d v="2013-09-12T00:00:00"/>
    <x v="96"/>
    <x v="7"/>
    <d v="2015-10-07T00:00:00"/>
    <n v="1176"/>
    <n v="1176"/>
  </r>
  <r>
    <d v="2015-09-01T00:00:00"/>
    <n v="303"/>
    <s v="Authorized For Payment"/>
    <s v="Island Air (Redemption Inc.)"/>
    <d v="2015-10-01T00:00:00"/>
    <d v="2013-09-12T00:00:00"/>
    <x v="97"/>
    <x v="7"/>
    <d v="2015-10-07T00:00:00"/>
    <n v="1176"/>
    <n v="1176"/>
  </r>
  <r>
    <d v="2015-09-01T00:00:00"/>
    <n v="179"/>
    <s v="Authorized For Payment"/>
    <s v="Hyannis Air Service, Inc. d/b/a Cape Air"/>
    <d v="2015-10-06T00:00:00"/>
    <d v="2015-01-01T00:00:00"/>
    <x v="127"/>
    <x v="2"/>
    <d v="2015-10-15T00:00:00"/>
    <n v="202134"/>
    <n v="202134"/>
  </r>
  <r>
    <d v="2015-09-01T00:00:00"/>
    <n v="177"/>
    <s v="Authorized For Payment"/>
    <s v="Hyannis Air Service, Inc. d/b/a Cape Air"/>
    <d v="2015-10-06T00:00:00"/>
    <d v="2015-01-02T00:00:00"/>
    <x v="89"/>
    <x v="2"/>
    <d v="2015-10-07T00:00:00"/>
    <n v="216656"/>
    <n v="216656"/>
  </r>
  <r>
    <d v="2015-09-01T00:00:00"/>
    <n v="170"/>
    <s v="Authorized For Payment"/>
    <s v="Hyannis Air Service, Inc. d/b/a Cape Air"/>
    <d v="2015-10-02T00:00:00"/>
    <d v="2011-04-12T00:00:00"/>
    <x v="90"/>
    <x v="5"/>
    <d v="2015-10-07T00:00:00"/>
    <n v="135744"/>
    <n v="135744"/>
  </r>
  <r>
    <d v="2015-09-01T00:00:00"/>
    <n v="304"/>
    <s v="Authorized For Payment"/>
    <s v="Island Air (Redemption Inc.)"/>
    <d v="2015-10-01T00:00:00"/>
    <d v="2013-09-12T00:00:00"/>
    <x v="99"/>
    <x v="7"/>
    <d v="2015-10-07T00:00:00"/>
    <n v="1344"/>
    <n v="1344"/>
  </r>
  <r>
    <d v="2015-09-01T00:00:00"/>
    <n v="305"/>
    <s v="Authorized For Payment"/>
    <s v="Island Air (Redemption Inc.)"/>
    <d v="2015-10-01T00:00:00"/>
    <d v="2013-09-12T00:00:00"/>
    <x v="100"/>
    <x v="7"/>
    <d v="2015-10-07T00:00:00"/>
    <n v="1008"/>
    <n v="1008"/>
  </r>
  <r>
    <d v="2015-09-01T00:00:00"/>
    <n v="307"/>
    <s v="Authorized For Payment"/>
    <s v="Island Air (Redemption Inc.)"/>
    <d v="2015-10-01T00:00:00"/>
    <d v="2013-09-12T00:00:00"/>
    <x v="101"/>
    <x v="7"/>
    <d v="2015-10-07T00:00:00"/>
    <n v="1008"/>
    <n v="1008"/>
  </r>
  <r>
    <d v="2015-09-01T00:00:00"/>
    <n v="309"/>
    <s v="Authorized For Payment"/>
    <s v="Island Air (Redemption Inc.)"/>
    <d v="2015-10-01T00:00:00"/>
    <d v="2013-09-12T00:00:00"/>
    <x v="102"/>
    <x v="7"/>
    <d v="2015-10-07T00:00:00"/>
    <n v="1344"/>
    <n v="1344"/>
  </r>
  <r>
    <d v="2015-09-01T00:00:00"/>
    <n v="310"/>
    <s v="Authorized For Payment"/>
    <s v="Island Air (Redemption Inc.)"/>
    <d v="2015-10-01T00:00:00"/>
    <d v="2013-09-12T00:00:00"/>
    <x v="103"/>
    <x v="7"/>
    <d v="2015-10-07T00:00:00"/>
    <n v="1344"/>
    <n v="1344"/>
  </r>
  <r>
    <d v="2015-09-01T00:00:00"/>
    <n v="363"/>
    <s v="Authorized For Payment"/>
    <s v="Reeve Air Alaska, LLC"/>
    <d v="2015-10-01T00:00:00"/>
    <d v="2015-01-23T00:00:00"/>
    <x v="158"/>
    <x v="7"/>
    <d v="2015-10-06T00:00:00"/>
    <n v="17184"/>
    <n v="17184"/>
  </r>
  <r>
    <d v="2015-09-01T00:00:00"/>
    <n v="325"/>
    <s v="Authorized For Payment"/>
    <s v="Reeve Air Alaska, LLC"/>
    <d v="2015-10-01T00:00:00"/>
    <d v="2013-08-14T00:00:00"/>
    <x v="108"/>
    <x v="7"/>
    <d v="2015-10-06T00:00:00"/>
    <n v="8064"/>
    <n v="8064"/>
  </r>
  <r>
    <d v="2015-09-01T00:00:00"/>
    <n v="216"/>
    <s v="Authorized For Payment"/>
    <s v="SeaPort Airlines, Inc."/>
    <d v="2015-10-01T00:00:00"/>
    <d v="2013-01-06T00:00:00"/>
    <x v="87"/>
    <x v="25"/>
    <d v="2015-10-06T00:00:00"/>
    <n v="156216"/>
    <n v="156216"/>
  </r>
  <r>
    <d v="2015-09-01T00:00:00"/>
    <n v="353"/>
    <s v="Authorized For Payment"/>
    <s v="SeaPort Airlines, Inc."/>
    <d v="2015-10-01T00:00:00"/>
    <d v="2014-12-07T00:00:00"/>
    <x v="174"/>
    <x v="16"/>
    <d v="2015-10-06T00:00:00"/>
    <n v="165418"/>
    <n v="165418"/>
  </r>
  <r>
    <d v="2015-09-01T00:00:00"/>
    <n v="236"/>
    <s v="Authorized For Payment"/>
    <s v="Schuman Aviation Company Ltd. d/b/a Makani Kai Air Charters"/>
    <d v="2015-10-01T00:00:00"/>
    <d v="2014-06-12T00:00:00"/>
    <x v="110"/>
    <x v="26"/>
    <d v="2015-10-06T00:00:00"/>
    <n v="60672"/>
    <n v="60672"/>
  </r>
  <r>
    <d v="2015-09-01T00:00:00"/>
    <n v="171"/>
    <s v="Authorized For Payment"/>
    <s v="Hyannis Air Service, Inc. d/b/a Cape Air"/>
    <d v="2015-10-06T00:00:00"/>
    <d v="2015-01-12T00:00:00"/>
    <x v="119"/>
    <x v="5"/>
    <d v="2015-10-15T00:00:00"/>
    <n v="138720"/>
    <n v="138720"/>
  </r>
  <r>
    <d v="2015-09-01T00:00:00"/>
    <n v="171"/>
    <s v="Authorized For Payment"/>
    <s v="Hyannis Air Service, Inc. d/b/a Cape Air"/>
    <d v="2015-10-06T00:00:00"/>
    <d v="2015-01-12T00:00:00"/>
    <x v="119"/>
    <x v="5"/>
    <d v="2015-10-15T00:00:00"/>
    <n v="93378"/>
    <n v="93378"/>
  </r>
  <r>
    <d v="2015-09-01T00:00:00"/>
    <n v="178"/>
    <s v="Authorized For Payment"/>
    <s v="Hyannis Air Service, Inc. d/b/a Cape Air"/>
    <d v="2015-10-06T00:00:00"/>
    <d v="2011-03-28T00:00:00"/>
    <x v="126"/>
    <x v="30"/>
    <d v="2015-10-07T00:00:00"/>
    <n v="101097"/>
    <n v="101097"/>
  </r>
  <r>
    <d v="2015-09-01T00:00:00"/>
    <n v="330"/>
    <s v="Authorized For Payment"/>
    <s v="Hyannis Air Service, Inc. d/b/a Cape Air"/>
    <d v="2015-10-06T00:00:00"/>
    <d v="2013-12-01T00:00:00"/>
    <x v="121"/>
    <x v="29"/>
    <d v="2015-10-07T00:00:00"/>
    <n v="320100"/>
    <n v="320100"/>
  </r>
  <r>
    <d v="2015-09-01T00:00:00"/>
    <n v="328"/>
    <s v="Authorized For Payment"/>
    <s v="Hyannis Air Service, Inc. d/b/a Cape Air"/>
    <d v="2015-10-06T00:00:00"/>
    <d v="2013-12-01T00:00:00"/>
    <x v="122"/>
    <x v="29"/>
    <d v="2015-10-07T00:00:00"/>
    <n v="162014"/>
    <n v="162014"/>
  </r>
  <r>
    <d v="2015-09-01T00:00:00"/>
    <n v="327"/>
    <s v="Authorized For Payment"/>
    <s v="Hyannis Air Service, Inc. d/b/a Cape Air"/>
    <d v="2015-10-06T00:00:00"/>
    <d v="2013-12-01T00:00:00"/>
    <x v="123"/>
    <x v="29"/>
    <d v="2015-10-07T00:00:00"/>
    <n v="171955"/>
    <n v="171955"/>
  </r>
  <r>
    <d v="2015-09-01T00:00:00"/>
    <n v="329"/>
    <s v="Authorized For Payment"/>
    <s v="Hyannis Air Service, Inc. d/b/a Cape Air"/>
    <d v="2015-10-02T00:00:00"/>
    <d v="2013-12-01T00:00:00"/>
    <x v="124"/>
    <x v="29"/>
    <d v="2015-10-07T00:00:00"/>
    <n v="166808"/>
    <n v="166808"/>
  </r>
  <r>
    <d v="2015-09-01T00:00:00"/>
    <n v="331"/>
    <s v="Authorized For Payment"/>
    <s v="Hyannis Air Service, Inc. d/b/a Cape Air"/>
    <d v="2015-10-06T00:00:00"/>
    <d v="2013-12-01T00:00:00"/>
    <x v="125"/>
    <x v="29"/>
    <d v="2015-10-07T00:00:00"/>
    <n v="180285"/>
    <n v="180285"/>
  </r>
  <r>
    <d v="2015-09-01T00:00:00"/>
    <n v="313"/>
    <s v="Authorized For Payment"/>
    <s v="Delta Air Lines, Inc."/>
    <d v="2015-10-02T00:00:00"/>
    <d v="2013-10-08T00:00:00"/>
    <x v="147"/>
    <x v="1"/>
    <d v="2015-10-15T00:00:00"/>
    <n v="95698"/>
    <n v="95698"/>
  </r>
  <r>
    <d v="2015-09-01T00:00:00"/>
    <n v="314"/>
    <s v="Authorized For Payment"/>
    <s v="Delta Air Lines, Inc."/>
    <d v="2015-10-02T00:00:00"/>
    <d v="2013-10-08T00:00:00"/>
    <x v="134"/>
    <x v="1"/>
    <d v="2015-10-06T00:00:00"/>
    <n v="148736"/>
    <n v="148736"/>
  </r>
  <r>
    <d v="2015-09-01T00:00:00"/>
    <n v="337"/>
    <s v="Authorized For Payment"/>
    <s v="SeaPort Airlines, Inc."/>
    <d v="2015-10-02T00:00:00"/>
    <d v="2014-03-09T00:00:00"/>
    <x v="173"/>
    <x v="3"/>
    <d v="2015-10-06T00:00:00"/>
    <n v="30342"/>
    <n v="30342"/>
  </r>
  <r>
    <d v="2015-09-01T00:00:00"/>
    <n v="364"/>
    <s v="Authorized For Payment"/>
    <s v="SeaPort Airlines, Inc."/>
    <d v="2015-10-02T00:00:00"/>
    <d v="2014-10-21T00:00:00"/>
    <x v="67"/>
    <x v="17"/>
    <d v="2015-10-06T00:00:00"/>
    <n v="12800"/>
    <n v="12800"/>
  </r>
  <r>
    <d v="2015-09-01T00:00:00"/>
    <n v="214"/>
    <s v="Authorized For Payment"/>
    <s v="SeaPort Airlines, Inc."/>
    <d v="2015-10-02T00:00:00"/>
    <d v="2013-08-13T00:00:00"/>
    <x v="82"/>
    <x v="13"/>
    <d v="2015-10-06T00:00:00"/>
    <n v="52740"/>
    <n v="52740"/>
  </r>
  <r>
    <d v="2015-09-01T00:00:00"/>
    <n v="213"/>
    <s v="Authorized For Payment"/>
    <s v="SeaPort Airlines, Inc."/>
    <d v="2015-10-02T00:00:00"/>
    <d v="2013-08-13T00:00:00"/>
    <x v="86"/>
    <x v="13"/>
    <d v="2015-10-06T00:00:00"/>
    <n v="159456"/>
    <n v="159456"/>
  </r>
  <r>
    <d v="2015-09-01T00:00:00"/>
    <n v="362"/>
    <s v="Authorized For Payment"/>
    <s v="SeaPort Airlines, Inc."/>
    <d v="2015-10-02T00:00:00"/>
    <d v="2014-10-21T00:00:00"/>
    <x v="68"/>
    <x v="18"/>
    <d v="2015-10-06T00:00:00"/>
    <n v="11776"/>
    <n v="11776"/>
  </r>
  <r>
    <d v="2015-09-01T00:00:00"/>
    <n v="217"/>
    <s v="Authorized For Payment"/>
    <s v="SeaPort Airlines, Inc."/>
    <d v="2015-10-02T00:00:00"/>
    <d v="2012-02-04T00:00:00"/>
    <x v="29"/>
    <x v="3"/>
    <d v="2015-10-06T00:00:00"/>
    <n v="33497"/>
    <n v="33497"/>
  </r>
  <r>
    <d v="2015-09-01T00:00:00"/>
    <n v="345"/>
    <s v="Authorized For Payment"/>
    <s v="SeaPort Airlines, Inc."/>
    <d v="2015-10-02T00:00:00"/>
    <d v="2014-08-19T00:00:00"/>
    <x v="165"/>
    <x v="17"/>
    <d v="2015-10-06T00:00:00"/>
    <n v="25952"/>
    <n v="25952"/>
  </r>
  <r>
    <d v="2015-09-01T00:00:00"/>
    <n v="308"/>
    <s v="Authorized For Payment"/>
    <s v="Ellis Air Taxi d/b/a Copper Valley Air Service"/>
    <d v="2015-10-06T00:00:00"/>
    <d v="2015-01-23T00:00:00"/>
    <x v="117"/>
    <x v="7"/>
    <d v="2015-10-15T00:00:00"/>
    <n v="9872"/>
    <n v="9872"/>
  </r>
  <r>
    <d v="2015-09-01T00:00:00"/>
    <n v="340"/>
    <s v="Authorized For Payment"/>
    <s v="Multi-Aero, Inc. d/b/a Air Choice One"/>
    <d v="2015-10-01T00:00:00"/>
    <d v="2014-04-17T00:00:00"/>
    <x v="1"/>
    <x v="1"/>
    <d v="2015-10-07T00:00:00"/>
    <n v="302148"/>
    <n v="302148"/>
  </r>
  <r>
    <d v="2015-09-01T00:00:00"/>
    <n v="148"/>
    <s v="Authorized For Payment"/>
    <s v="Great Lakes Aviation, Ltd."/>
    <d v="2015-10-01T00:00:00"/>
    <d v="2015-04-24T00:00:00"/>
    <x v="27"/>
    <x v="10"/>
    <d v="2015-10-06T00:00:00"/>
    <n v="126034"/>
    <n v="126034"/>
  </r>
  <r>
    <d v="2015-09-01T00:00:00"/>
    <n v="371"/>
    <s v="Authorized For Payment"/>
    <s v="Peninsula Airways d/b/a PenAir"/>
    <d v="2015-10-01T00:00:00"/>
    <d v="2015-03-14T00:00:00"/>
    <x v="107"/>
    <x v="16"/>
    <d v="2015-10-15T00:00:00"/>
    <n v="157248"/>
    <n v="157248"/>
  </r>
  <r>
    <d v="2015-09-01T00:00:00"/>
    <n v="349"/>
    <s v="Authorized For Payment"/>
    <s v="Southern Airways Express, LLC (Sun Air)"/>
    <d v="2015-10-01T00:00:00"/>
    <d v="2014-07-11T00:00:00"/>
    <x v="111"/>
    <x v="20"/>
    <d v="2015-10-06T00:00:00"/>
    <n v="194020"/>
    <n v="194020"/>
  </r>
  <r>
    <d v="2015-09-01T00:00:00"/>
    <n v="266"/>
    <s v="Authorized For Payment"/>
    <s v="Manistee County Airport Authority"/>
    <d v="2015-10-12T00:00:00"/>
    <d v="2014-07-16T00:00:00"/>
    <x v="15"/>
    <x v="1"/>
    <d v="2015-10-13T00:00:00"/>
    <n v="86336"/>
    <n v="86336"/>
  </r>
  <r>
    <d v="2015-09-01T00:00:00"/>
    <n v="128"/>
    <s v="Authorized For Payment"/>
    <s v="Great Lakes Aviation, Ltd."/>
    <d v="2015-10-01T00:00:00"/>
    <d v="2014-06-09T00:00:00"/>
    <x v="19"/>
    <x v="8"/>
    <d v="2015-10-06T00:00:00"/>
    <n v="146493"/>
    <n v="146493"/>
  </r>
  <r>
    <d v="2015-09-01T00:00:00"/>
    <n v="359"/>
    <s v="Authorized For Payment"/>
    <s v="Southern Airways Express, LLC (Sun Air)"/>
    <d v="2015-10-01T00:00:00"/>
    <d v="2014-10-21T00:00:00"/>
    <x v="112"/>
    <x v="20"/>
    <d v="2015-10-06T00:00:00"/>
    <n v="173466"/>
    <n v="173466"/>
  </r>
  <r>
    <d v="2015-09-01T00:00:00"/>
    <n v="131"/>
    <s v="Authorized For Payment"/>
    <s v="Great Lakes Aviation, Ltd."/>
    <d v="2015-10-01T00:00:00"/>
    <d v="2014-06-09T00:00:00"/>
    <x v="20"/>
    <x v="8"/>
    <d v="2015-10-06T00:00:00"/>
    <n v="98720"/>
    <n v="98720"/>
  </r>
  <r>
    <d v="2015-09-01T00:00:00"/>
    <n v="360"/>
    <s v="Authorized For Payment"/>
    <s v="Southern Airways Express, LLC (Sun Air)"/>
    <d v="2015-10-01T00:00:00"/>
    <d v="2014-10-21T00:00:00"/>
    <x v="113"/>
    <x v="20"/>
    <d v="2015-10-06T00:00:00"/>
    <n v="122928"/>
    <n v="122928"/>
  </r>
  <r>
    <d v="2015-09-01T00:00:00"/>
    <n v="133"/>
    <s v="Authorized For Payment"/>
    <s v="Great Lakes Aviation, Ltd."/>
    <d v="2015-10-01T00:00:00"/>
    <d v="2014-03-09T00:00:00"/>
    <x v="21"/>
    <x v="3"/>
    <d v="2015-10-06T00:00:00"/>
    <n v="134820"/>
    <n v="134820"/>
  </r>
  <r>
    <d v="2015-09-01T00:00:00"/>
    <n v="270"/>
    <s v="Authorized For Payment"/>
    <s v="Southern Airways Express, LLC (Sun Air)"/>
    <d v="2015-10-01T00:00:00"/>
    <d v="2012-08-09T00:00:00"/>
    <x v="114"/>
    <x v="27"/>
    <d v="2015-10-06T00:00:00"/>
    <n v="150380"/>
    <n v="150380"/>
  </r>
  <r>
    <d v="2015-09-01T00:00:00"/>
    <n v="346"/>
    <s v="Authorized For Payment"/>
    <s v="Southern Airways Express, LLC (Sun Air)"/>
    <d v="2015-10-01T00:00:00"/>
    <d v="2014-07-11T00:00:00"/>
    <x v="115"/>
    <x v="2"/>
    <d v="2015-10-06T00:00:00"/>
    <n v="172628"/>
    <n v="172628"/>
  </r>
  <r>
    <d v="2015-09-01T00:00:00"/>
    <n v="271"/>
    <s v="Authorized For Payment"/>
    <s v="Southern Airways Express, LLC (Sun Air)"/>
    <d v="2015-10-01T00:00:00"/>
    <d v="2012-08-09T00:00:00"/>
    <x v="116"/>
    <x v="20"/>
    <d v="2015-10-06T00:00:00"/>
    <n v="210483"/>
    <n v="210483"/>
  </r>
  <r>
    <d v="2015-09-01T00:00:00"/>
    <n v="138"/>
    <s v="Authorized For Payment"/>
    <s v="Great Lakes Aviation, Ltd."/>
    <d v="2015-10-01T00:00:00"/>
    <d v="2014-07-10T00:00:00"/>
    <x v="22"/>
    <x v="9"/>
    <d v="2015-10-06T00:00:00"/>
    <n v="208000"/>
    <n v="208000"/>
  </r>
  <r>
    <d v="2015-09-01T00:00:00"/>
    <n v="139"/>
    <s v="Authorized For Payment"/>
    <s v="Great Lakes Aviation, Ltd."/>
    <d v="2015-10-01T00:00:00"/>
    <d v="2015-04-17T00:00:00"/>
    <x v="23"/>
    <x v="4"/>
    <d v="2015-10-06T00:00:00"/>
    <n v="156864"/>
    <n v="156864"/>
  </r>
  <r>
    <d v="2015-09-01T00:00:00"/>
    <n v="142"/>
    <s v="Authorized For Payment"/>
    <s v="Great Lakes Aviation, Ltd."/>
    <d v="2015-10-01T00:00:00"/>
    <d v="2014-03-09T00:00:00"/>
    <x v="24"/>
    <x v="3"/>
    <d v="2015-10-06T00:00:00"/>
    <n v="125154"/>
    <n v="125154"/>
  </r>
  <r>
    <d v="2015-09-01T00:00:00"/>
    <n v="143"/>
    <s v="Authorized For Payment"/>
    <s v="Great Lakes Aviation, Ltd."/>
    <d v="2015-10-01T00:00:00"/>
    <d v="2014-04-20T00:00:00"/>
    <x v="72"/>
    <x v="4"/>
    <d v="2015-10-06T00:00:00"/>
    <n v="55110"/>
    <n v="55110"/>
  </r>
  <r>
    <d v="2015-09-01T00:00:00"/>
    <n v="146"/>
    <s v="Authorized For Payment"/>
    <s v="Great Lakes Aviation, Ltd."/>
    <d v="2015-10-01T00:00:00"/>
    <d v="2015-04-17T00:00:00"/>
    <x v="25"/>
    <x v="4"/>
    <d v="2015-10-15T00:00:00"/>
    <n v="157488"/>
    <n v="157488"/>
  </r>
  <r>
    <d v="2015-09-01T00:00:00"/>
    <n v="147"/>
    <s v="Authorized For Payment"/>
    <s v="Great Lakes Aviation, Ltd."/>
    <d v="2015-10-01T00:00:00"/>
    <d v="2015-04-24T00:00:00"/>
    <x v="26"/>
    <x v="10"/>
    <d v="2015-10-06T00:00:00"/>
    <n v="212313"/>
    <n v="212313"/>
  </r>
  <r>
    <d v="2015-09-01T00:00:00"/>
    <n v="150"/>
    <s v="Authorized For Payment"/>
    <s v="Great Lakes Aviation, Ltd."/>
    <d v="2015-10-01T00:00:00"/>
    <d v="2015-04-17T00:00:00"/>
    <x v="30"/>
    <x v="4"/>
    <d v="2015-10-06T00:00:00"/>
    <n v="129870"/>
    <n v="129870"/>
  </r>
  <r>
    <d v="2015-09-01T00:00:00"/>
    <n v="255"/>
    <s v="Authorized For Payment"/>
    <s v="Great Lakes Aviation, Ltd."/>
    <d v="2015-10-01T00:00:00"/>
    <d v="2014-04-17T00:00:00"/>
    <x v="169"/>
    <x v="31"/>
    <d v="2015-10-06T00:00:00"/>
    <n v="182712"/>
    <n v="182712"/>
  </r>
  <r>
    <d v="2015-09-01T00:00:00"/>
    <n v="256"/>
    <s v="Authorized For Payment"/>
    <s v="Great Lakes Aviation, Ltd."/>
    <d v="2015-10-01T00:00:00"/>
    <d v="2014-04-17T00:00:00"/>
    <x v="175"/>
    <x v="9"/>
    <d v="2015-10-06T00:00:00"/>
    <n v="192701"/>
    <n v="192701"/>
  </r>
  <r>
    <d v="2015-09-01T00:00:00"/>
    <n v="154"/>
    <s v="Authorized For Payment"/>
    <s v="Great Lakes Aviation, Ltd."/>
    <d v="2015-10-01T00:00:00"/>
    <d v="2014-08-22T00:00:00"/>
    <x v="31"/>
    <x v="11"/>
    <d v="2015-10-06T00:00:00"/>
    <n v="158032"/>
    <n v="158032"/>
  </r>
  <r>
    <d v="2015-09-01T00:00:00"/>
    <n v="212"/>
    <s v="Authorized For Payment"/>
    <s v="SeaPort Airlines, Inc."/>
    <d v="2015-10-02T00:00:00"/>
    <d v="2013-08-13T00:00:00"/>
    <x v="84"/>
    <x v="13"/>
    <d v="2015-10-06T00:00:00"/>
    <n v="80396"/>
    <n v="80396"/>
  </r>
  <r>
    <d v="2015-09-01T00:00:00"/>
    <n v="107"/>
    <s v="Authorized For Payment"/>
    <s v="Alaska Seaplanes"/>
    <d v="2015-10-05T00:00:00"/>
    <d v="2015-01-06T00:00:00"/>
    <x v="157"/>
    <x v="7"/>
    <d v="2015-10-15T00:00:00"/>
    <n v="10152"/>
    <n v="10152"/>
  </r>
  <r>
    <d v="2015-09-01T00:00:00"/>
    <n v="108"/>
    <s v="Authorized For Payment"/>
    <s v="Alaska Seaplanes"/>
    <d v="2015-10-05T00:00:00"/>
    <d v="2015-01-06T00:00:00"/>
    <x v="159"/>
    <x v="7"/>
    <d v="2015-10-07T00:00:00"/>
    <n v="24492"/>
    <n v="24492"/>
  </r>
  <r>
    <d v="2015-09-01T00:00:00"/>
    <n v="106"/>
    <s v="Authorized For Payment"/>
    <s v="Alaska Seaplanes"/>
    <d v="2015-10-19T00:00:00"/>
    <d v="2015-01-06T00:00:00"/>
    <x v="58"/>
    <x v="7"/>
    <d v="2015-10-20T00:00:00"/>
    <n v="20522"/>
    <n v="20522"/>
  </r>
  <r>
    <d v="2015-09-01T00:00:00"/>
    <n v="317"/>
    <s v="Authorized For Payment"/>
    <s v="Alaska Seaplanes"/>
    <d v="2015-10-19T00:00:00"/>
    <d v="2015-01-06T00:00:00"/>
    <x v="154"/>
    <x v="7"/>
    <d v="2015-10-20T00:00:00"/>
    <n v="11720"/>
    <n v="11720"/>
  </r>
  <r>
    <d v="2015-09-01T00:00:00"/>
    <n v="318"/>
    <s v="Authorized For Payment"/>
    <s v="Grant Aviation, Inc."/>
    <d v="2015-10-02T00:00:00"/>
    <d v="2014-09-16T00:00:00"/>
    <x v="32"/>
    <x v="7"/>
    <d v="2015-10-06T00:00:00"/>
    <n v="69264"/>
    <n v="69264"/>
  </r>
  <r>
    <d v="2015-09-01T00:00:00"/>
    <n v="265"/>
    <s v="Authorized For Payment"/>
    <s v="Grant Aviation, Inc."/>
    <d v="2015-10-02T00:00:00"/>
    <d v="2014-08-13T00:00:00"/>
    <x v="47"/>
    <x v="7"/>
    <d v="2015-10-06T00:00:00"/>
    <n v="24656"/>
    <n v="24656"/>
  </r>
  <r>
    <d v="2015-09-01T00:00:00"/>
    <n v="264"/>
    <s v="Authorized For Payment"/>
    <s v="Grant Aviation, Inc."/>
    <d v="2015-10-02T00:00:00"/>
    <d v="2014-08-13T00:00:00"/>
    <x v="34"/>
    <x v="7"/>
    <d v="2015-10-06T00:00:00"/>
    <n v="85982"/>
    <n v="85982"/>
  </r>
  <r>
    <d v="2015-09-01T00:00:00"/>
    <n v="366"/>
    <s v="Authorized For Payment"/>
    <s v="Grant Aviation, Inc."/>
    <d v="2015-10-02T00:00:00"/>
    <d v="2015-03-13T00:00:00"/>
    <x v="33"/>
    <x v="7"/>
    <d v="2015-10-06T00:00:00"/>
    <n v="9880"/>
    <n v="9880"/>
  </r>
  <r>
    <d v="2015-09-01T00:00:00"/>
    <n v="373"/>
    <s v="Authorized For Payment"/>
    <s v="Grant Aviation, Inc."/>
    <d v="2015-10-02T00:00:00"/>
    <d v="2015-09-03T00:00:00"/>
    <x v="37"/>
    <x v="7"/>
    <d v="2015-10-14T00:00:00"/>
    <n v="8892"/>
    <n v="8892"/>
  </r>
  <r>
    <d v="2015-09-01T00:00:00"/>
    <n v="372"/>
    <s v="Authorized For Payment"/>
    <s v="Grant Aviation, Inc."/>
    <d v="2015-10-02T00:00:00"/>
    <d v="2015-09-03T00:00:00"/>
    <x v="40"/>
    <x v="7"/>
    <d v="2015-10-14T00:00:00"/>
    <n v="17316"/>
    <n v="17316"/>
  </r>
  <r>
    <d v="2015-09-01T00:00:00"/>
    <n v="374"/>
    <s v="Authorized For Payment"/>
    <s v="Grant Aviation, Inc."/>
    <d v="2015-10-02T00:00:00"/>
    <d v="2015-09-03T00:00:00"/>
    <x v="51"/>
    <x v="7"/>
    <d v="2015-10-14T00:00:00"/>
    <n v="11128"/>
    <n v="11128"/>
  </r>
  <r>
    <d v="2015-09-01T00:00:00"/>
    <n v="240"/>
    <s v="Authorized For Payment"/>
    <s v="Multi-Aero, Inc. d/b/a Air Choice One"/>
    <d v="2015-10-01T00:00:00"/>
    <d v="2014-02-17T00:00:00"/>
    <x v="56"/>
    <x v="13"/>
    <d v="2015-10-07T00:00:00"/>
    <n v="165204"/>
    <n v="165204"/>
  </r>
  <r>
    <d v="2015-09-01T00:00:00"/>
    <n v="365"/>
    <s v="Authorized For Payment"/>
    <s v="Multi-Aero, Inc. d/b/a Air Choice One"/>
    <d v="2015-10-01T00:00:00"/>
    <d v="2015-03-01T00:00:00"/>
    <x v="54"/>
    <x v="12"/>
    <d v="2015-10-07T00:00:00"/>
    <n v="170026"/>
    <n v="170026"/>
  </r>
  <r>
    <d v="2015-09-01T00:00:00"/>
    <n v="361"/>
    <s v="Authorized For Payment"/>
    <s v="Multi-Aero, Inc. d/b/a Air Choice One"/>
    <d v="2015-10-01T00:00:00"/>
    <d v="2014-10-21T00:00:00"/>
    <x v="57"/>
    <x v="0"/>
    <d v="2015-10-07T00:00:00"/>
    <n v="295290"/>
    <n v="295290"/>
  </r>
  <r>
    <d v="2015-09-01T00:00:00"/>
    <n v="348"/>
    <s v="Authorized For Payment"/>
    <s v="Multi-Aero, Inc. d/b/a Air Choice One"/>
    <d v="2015-10-01T00:00:00"/>
    <d v="2014-08-16T00:00:00"/>
    <x v="55"/>
    <x v="0"/>
    <d v="2015-10-07T00:00:00"/>
    <n v="290700"/>
    <n v="290700"/>
  </r>
  <r>
    <d v="2015-09-01T00:00:00"/>
    <n v="227"/>
    <s v="Authorized For Payment"/>
    <s v="Taquan Air (Venture Air)"/>
    <d v="2015-10-02T00:00:00"/>
    <d v="2011-07-12T00:00:00"/>
    <x v="167"/>
    <x v="7"/>
    <d v="2015-10-15T00:00:00"/>
    <n v="12636"/>
    <n v="12636"/>
  </r>
  <r>
    <d v="2015-09-01T00:00:00"/>
    <n v="203"/>
    <s v="Authorized For Payment"/>
    <s v="Multi-Aero, Inc. d/b/a Air Choice One"/>
    <d v="2015-10-01T00:00:00"/>
    <d v="2012-12-23T00:00:00"/>
    <x v="64"/>
    <x v="15"/>
    <d v="2015-10-07T00:00:00"/>
    <n v="226824"/>
    <n v="226824"/>
  </r>
  <r>
    <d v="2015-09-01T00:00:00"/>
    <n v="202"/>
    <s v="Authorized For Payment"/>
    <s v="Multi-Aero, Inc. d/b/a Air Choice One"/>
    <d v="2015-10-01T00:00:00"/>
    <d v="2012-12-23T00:00:00"/>
    <x v="70"/>
    <x v="0"/>
    <d v="2015-10-07T00:00:00"/>
    <n v="159152"/>
    <n v="159152"/>
  </r>
  <r>
    <d v="2015-09-01T00:00:00"/>
    <n v="339"/>
    <s v="Authorized For Payment"/>
    <s v="Boutique Air"/>
    <d v="2015-10-01T00:00:00"/>
    <d v="2014-04-19T00:00:00"/>
    <x v="59"/>
    <x v="14"/>
    <d v="2015-10-14T00:00:00"/>
    <n v="262656"/>
    <n v="262656"/>
  </r>
  <r>
    <d v="2015-09-01T00:00:00"/>
    <n v="357"/>
    <s v="Authorized For Payment"/>
    <s v="Boutique Air"/>
    <d v="2015-10-01T00:00:00"/>
    <d v="2014-12-04T00:00:00"/>
    <x v="60"/>
    <x v="14"/>
    <d v="2015-10-06T00:00:00"/>
    <n v="286208"/>
    <n v="286208"/>
  </r>
  <r>
    <d v="2015-09-01T00:00:00"/>
    <n v="368"/>
    <s v="Authorized For Payment"/>
    <s v="Boutique Air"/>
    <d v="2015-10-01T00:00:00"/>
    <d v="2015-04-12T00:00:00"/>
    <x v="61"/>
    <x v="14"/>
    <d v="2015-10-14T00:00:00"/>
    <n v="204984"/>
    <n v="204984"/>
  </r>
  <r>
    <d v="2015-09-01T00:00:00"/>
    <n v="369"/>
    <s v="Authorized For Payment"/>
    <s v="Boutique Air"/>
    <d v="2015-10-01T00:00:00"/>
    <d v="2015-04-23T00:00:00"/>
    <x v="62"/>
    <x v="4"/>
    <d v="2015-10-14T00:00:00"/>
    <n v="176176"/>
    <n v="176176"/>
  </r>
  <r>
    <d v="2015-09-01T00:00:00"/>
    <n v="370"/>
    <s v="Authorized For Payment"/>
    <s v="Boutique Air"/>
    <d v="2015-10-01T00:00:00"/>
    <d v="2015-04-23T00:00:00"/>
    <x v="63"/>
    <x v="4"/>
    <d v="2015-10-06T00:00:00"/>
    <n v="180336"/>
    <n v="180336"/>
  </r>
  <r>
    <d v="2015-09-01T00:00:00"/>
    <n v="367"/>
    <s v="Authorized For Payment"/>
    <s v="Boutique Air"/>
    <d v="2015-10-01T00:00:00"/>
    <d v="2015-04-13T00:00:00"/>
    <x v="65"/>
    <x v="10"/>
    <d v="2015-10-06T00:00:00"/>
    <n v="114760"/>
    <n v="114760"/>
  </r>
  <r>
    <d v="2015-09-01T00:00:00"/>
    <n v="263"/>
    <s v="Authorized For Payment"/>
    <s v="Silver Airways (Gulfstream)"/>
    <d v="2015-10-01T00:00:00"/>
    <d v="2014-07-11T00:00:00"/>
    <x v="73"/>
    <x v="6"/>
    <d v="2015-10-06T00:00:00"/>
    <n v="192736"/>
    <n v="192736"/>
  </r>
  <r>
    <d v="2015-09-01T00:00:00"/>
    <n v="156"/>
    <s v="Authorized For Payment"/>
    <s v="Silver Airways (Gulfstream)"/>
    <d v="2015-10-01T00:00:00"/>
    <d v="2014-07-11T00:00:00"/>
    <x v="74"/>
    <x v="20"/>
    <d v="2015-10-06T00:00:00"/>
    <n v="179322"/>
    <n v="179322"/>
  </r>
  <r>
    <d v="2015-09-01T00:00:00"/>
    <n v="261"/>
    <s v="Authorized For Payment"/>
    <s v="Silver Airways (Gulfstream)"/>
    <d v="2015-10-01T00:00:00"/>
    <d v="2014-07-11T00:00:00"/>
    <x v="75"/>
    <x v="20"/>
    <d v="2015-10-06T00:00:00"/>
    <n v="196686"/>
    <n v="196686"/>
  </r>
  <r>
    <d v="2015-09-01T00:00:00"/>
    <n v="287"/>
    <s v="Authorized For Payment"/>
    <s v="Silver Airways (Gulfstream)"/>
    <d v="2015-10-01T00:00:00"/>
    <d v="2014-07-11T00:00:00"/>
    <x v="76"/>
    <x v="6"/>
    <d v="2015-10-06T00:00:00"/>
    <n v="322376"/>
    <n v="322376"/>
  </r>
  <r>
    <d v="2015-09-01T00:00:00"/>
    <n v="288"/>
    <s v="Authorized For Payment"/>
    <s v="Silver Airways (Gulfstream)"/>
    <d v="2015-10-01T00:00:00"/>
    <d v="2014-07-11T00:00:00"/>
    <x v="77"/>
    <x v="6"/>
    <d v="2015-10-06T00:00:00"/>
    <n v="199175"/>
    <n v="199175"/>
  </r>
  <r>
    <d v="2015-09-01T00:00:00"/>
    <n v="165"/>
    <s v="Authorized For Payment"/>
    <s v="Silver Airways (Gulfstream)"/>
    <d v="2015-10-01T00:00:00"/>
    <d v="2014-07-11T00:00:00"/>
    <x v="78"/>
    <x v="6"/>
    <d v="2015-10-06T00:00:00"/>
    <n v="280904"/>
    <n v="280904"/>
  </r>
  <r>
    <d v="2015-09-01T00:00:00"/>
    <n v="267"/>
    <s v="Authorized For Payment"/>
    <s v="Silver Airways (Gulfstream)"/>
    <d v="2015-10-01T00:00:00"/>
    <d v="2014-07-11T00:00:00"/>
    <x v="79"/>
    <x v="21"/>
    <d v="2015-10-06T00:00:00"/>
    <n v="158702"/>
    <n v="158702"/>
  </r>
  <r>
    <d v="2015-09-01T00:00:00"/>
    <n v="183"/>
    <s v="Authorized For Payment"/>
    <s v="Hyannis Air Service, Inc. d/b/a Cape Air"/>
    <d v="2015-10-06T00:00:00"/>
    <d v="2014-02-19T00:00:00"/>
    <x v="80"/>
    <x v="2"/>
    <d v="2015-10-07T00:00:00"/>
    <n v="155700"/>
    <n v="155700"/>
  </r>
  <r>
    <d v="2015-09-01T00:00:00"/>
    <n v="321"/>
    <s v="Authorized For Payment"/>
    <s v="SeaPort Airlines, Inc."/>
    <d v="2015-10-01T00:00:00"/>
    <d v="2015-03-10T00:00:00"/>
    <x v="155"/>
    <x v="16"/>
    <d v="2015-10-06T00:00:00"/>
    <n v="173524"/>
    <n v="173524"/>
  </r>
  <r>
    <d v="2015-09-01T00:00:00"/>
    <n v="182"/>
    <s v="Authorized For Payment"/>
    <s v="Hyannis Air Service, Inc. d/b/a Cape Air"/>
    <d v="2015-10-06T00:00:00"/>
    <d v="2013-08-03T00:00:00"/>
    <x v="81"/>
    <x v="22"/>
    <d v="2015-10-07T00:00:00"/>
    <n v="114276"/>
    <n v="114276"/>
  </r>
  <r>
    <d v="2015-09-01T00:00:00"/>
    <n v="376"/>
    <s v="Authorized For Payment"/>
    <s v="Grant Aviation, Inc."/>
    <d v="2015-10-29T00:00:00"/>
    <d v="2015-10-20T00:00:00"/>
    <x v="48"/>
    <x v="7"/>
    <d v="2015-11-10T00:00:00"/>
    <n v="49504"/>
    <n v="49504"/>
  </r>
  <r>
    <d v="2015-09-01T00:00:00"/>
    <n v="377"/>
    <s v="Authorized For Payment"/>
    <s v="Grant Aviation, Inc."/>
    <d v="2015-10-29T00:00:00"/>
    <d v="2015-10-20T00:00:00"/>
    <x v="52"/>
    <x v="7"/>
    <d v="2015-11-10T00:00:00"/>
    <n v="17836"/>
    <n v="17836"/>
  </r>
  <r>
    <d v="2015-09-01T00:00:00"/>
    <n v="356"/>
    <s v="Authorized For Payment"/>
    <s v="Tatonduk Outfitters Limited dba Everts Air Alaska"/>
    <d v="2015-11-11T00:00:00"/>
    <d v="2014-11-03T00:00:00"/>
    <x v="166"/>
    <x v="7"/>
    <d v="2015-12-01T00:00:00"/>
    <n v="4624"/>
    <n v="4624"/>
  </r>
  <r>
    <d v="2015-08-01T00:00:00"/>
    <n v="376"/>
    <s v="Authorized For Payment"/>
    <s v="Grant Aviation, Inc."/>
    <d v="2015-10-29T00:00:00"/>
    <d v="2015-10-20T00:00:00"/>
    <x v="48"/>
    <x v="7"/>
    <d v="2015-11-10T00:00:00"/>
    <n v="2912"/>
    <n v="2912"/>
  </r>
  <r>
    <d v="2015-08-01T00:00:00"/>
    <n v="356"/>
    <s v="Authorized For Payment"/>
    <s v="Tatonduk Outfitters Limited dba Everts Air Alaska"/>
    <d v="2015-11-11T00:00:00"/>
    <d v="2014-11-03T00:00:00"/>
    <x v="166"/>
    <x v="7"/>
    <d v="2015-11-16T00:00:00"/>
    <n v="5202"/>
    <n v="5202"/>
  </r>
  <r>
    <d v="2015-08-01T00:00:00"/>
    <n v="232"/>
    <s v="Authorized For Payment"/>
    <s v="Ward Air"/>
    <d v="2015-09-19T00:00:00"/>
    <d v="2014-07-09T00:00:00"/>
    <x v="14"/>
    <x v="7"/>
    <d v="2015-09-21T00:00:00"/>
    <n v="944"/>
    <n v="944"/>
  </r>
  <r>
    <d v="2015-08-01T00:00:00"/>
    <n v="101"/>
    <s v="Authorized For Payment"/>
    <s v="40-Mile Air"/>
    <d v="2015-09-21T00:00:00"/>
    <d v="2016-04-01T00:00:00"/>
    <x v="152"/>
    <x v="7"/>
    <d v="2015-09-21T00:00:00"/>
    <n v="6640"/>
    <n v="6640"/>
  </r>
  <r>
    <d v="2015-08-01T00:00:00"/>
    <n v="102"/>
    <s v="Authorized For Payment"/>
    <s v="40-Mile Air"/>
    <d v="2015-09-21T00:00:00"/>
    <d v="2016-04-01T00:00:00"/>
    <x v="16"/>
    <x v="7"/>
    <d v="2015-09-21T00:00:00"/>
    <n v="9738"/>
    <n v="9738"/>
  </r>
  <r>
    <d v="2015-08-01T00:00:00"/>
    <n v="350"/>
    <s v="Authorized For Payment"/>
    <s v="Victoria County Texas"/>
    <d v="2015-09-21T00:00:00"/>
    <d v="2014-09-18T00:00:00"/>
    <x v="153"/>
    <x v="34"/>
    <d v="2015-09-21T00:00:00"/>
    <n v="175868"/>
    <n v="175868"/>
  </r>
  <r>
    <d v="2015-08-01T00:00:00"/>
    <n v="373"/>
    <s v="Authorized For Payment"/>
    <s v="Grant Aviation, Inc."/>
    <d v="2015-09-03T00:00:00"/>
    <d v="2015-09-03T00:00:00"/>
    <x v="37"/>
    <x v="7"/>
    <d v="2015-09-16T00:00:00"/>
    <n v="8892"/>
    <n v="8892"/>
  </r>
  <r>
    <d v="2015-08-01T00:00:00"/>
    <n v="112"/>
    <s v="Authorized For Payment"/>
    <s v="American Airlines (American Eagle)"/>
    <d v="2015-09-08T00:00:00"/>
    <d v="2013-11-01T00:00:00"/>
    <x v="2"/>
    <x v="2"/>
    <d v="2015-09-09T00:00:00"/>
    <n v="288435"/>
    <n v="288435"/>
  </r>
  <r>
    <d v="2015-08-01T00:00:00"/>
    <n v="324"/>
    <s v="Authorized For Payment"/>
    <s v="Mokulele Flight Services, Inc. d/b/a Mokulele Airlines"/>
    <d v="2015-09-08T00:00:00"/>
    <d v="2013-08-06T00:00:00"/>
    <x v="156"/>
    <x v="26"/>
    <d v="2015-09-09T00:00:00"/>
    <n v="36920"/>
    <n v="36920"/>
  </r>
  <r>
    <d v="2015-08-01T00:00:00"/>
    <n v="239"/>
    <s v="Authorized For Payment"/>
    <s v="American Airlines (American Eagle)"/>
    <d v="2015-09-09T00:00:00"/>
    <d v="2014-03-14T00:00:00"/>
    <x v="0"/>
    <x v="0"/>
    <d v="2015-09-09T00:00:00"/>
    <n v="78540"/>
    <n v="78540"/>
  </r>
  <r>
    <d v="2015-08-01T00:00:00"/>
    <n v="238"/>
    <s v="Authorized For Payment"/>
    <s v="American Airlines (American Eagle)"/>
    <d v="2015-09-09T00:00:00"/>
    <d v="2014-03-14T00:00:00"/>
    <x v="171"/>
    <x v="0"/>
    <d v="2015-09-09T00:00:00"/>
    <n v="50710"/>
    <n v="50710"/>
  </r>
  <r>
    <d v="2015-08-01T00:00:00"/>
    <n v="110"/>
    <s v="Authorized For Payment"/>
    <s v="American Airlines (American Eagle)"/>
    <d v="2015-09-09T00:00:00"/>
    <d v="2014-03-09T00:00:00"/>
    <x v="3"/>
    <x v="3"/>
    <d v="2015-09-09T00:00:00"/>
    <n v="122210"/>
    <n v="122210"/>
  </r>
  <r>
    <d v="2015-08-01T00:00:00"/>
    <n v="111"/>
    <s v="Authorized For Payment"/>
    <s v="American Airlines (American Eagle)"/>
    <d v="2015-09-09T00:00:00"/>
    <d v="2015-05-15T00:00:00"/>
    <x v="4"/>
    <x v="4"/>
    <d v="2015-09-09T00:00:00"/>
    <n v="108367"/>
    <n v="108367"/>
  </r>
  <r>
    <d v="2015-08-01T00:00:00"/>
    <n v="282"/>
    <s v="Authorized For Payment"/>
    <s v="American Airlines (American Eagle)"/>
    <d v="2015-10-07T00:00:00"/>
    <d v="2015-01-24T00:00:00"/>
    <x v="5"/>
    <x v="5"/>
    <d v="2015-10-13T00:00:00"/>
    <n v="42952"/>
    <n v="42952"/>
  </r>
  <r>
    <d v="2015-08-01T00:00:00"/>
    <n v="363"/>
    <s v="Authorized For Payment"/>
    <s v="Reeve Air Alaska, LLC"/>
    <d v="2015-09-09T00:00:00"/>
    <d v="2015-01-23T00:00:00"/>
    <x v="158"/>
    <x v="7"/>
    <d v="2015-09-11T00:00:00"/>
    <n v="19332"/>
    <n v="19332"/>
  </r>
  <r>
    <d v="2015-08-01T00:00:00"/>
    <n v="325"/>
    <s v="Authorized For Payment"/>
    <s v="Reeve Air Alaska, LLC"/>
    <d v="2015-09-09T00:00:00"/>
    <d v="2013-08-14T00:00:00"/>
    <x v="108"/>
    <x v="7"/>
    <d v="2015-09-11T00:00:00"/>
    <n v="7168"/>
    <n v="7168"/>
  </r>
  <r>
    <d v="2015-08-01T00:00:00"/>
    <n v="247"/>
    <s v="Authorized For Payment"/>
    <s v="SkyWest Airlines"/>
    <d v="2015-09-11T00:00:00"/>
    <d v="2014-01-04T00:00:00"/>
    <x v="128"/>
    <x v="9"/>
    <d v="2015-09-11T00:00:00"/>
    <n v="89182"/>
    <n v="89182"/>
  </r>
  <r>
    <d v="2015-08-01T00:00:00"/>
    <n v="268"/>
    <s v="Authorized For Payment"/>
    <s v="SkyWest Airlines"/>
    <d v="2015-09-11T00:00:00"/>
    <d v="2014-07-08T00:00:00"/>
    <x v="129"/>
    <x v="1"/>
    <d v="2015-09-11T00:00:00"/>
    <n v="179174"/>
    <n v="179174"/>
  </r>
  <r>
    <d v="2015-08-01T00:00:00"/>
    <n v="248"/>
    <s v="Authorized For Payment"/>
    <s v="SkyWest Airlines"/>
    <d v="2015-09-11T00:00:00"/>
    <d v="2014-01-04T00:00:00"/>
    <x v="130"/>
    <x v="31"/>
    <d v="2015-09-11T00:00:00"/>
    <n v="97092"/>
    <n v="97092"/>
  </r>
  <r>
    <d v="2015-08-01T00:00:00"/>
    <n v="289"/>
    <s v="Authorized For Payment"/>
    <s v="SkyWest Airlines"/>
    <d v="2015-09-11T00:00:00"/>
    <d v="2015-01-05T00:00:00"/>
    <x v="131"/>
    <x v="31"/>
    <d v="2015-09-17T00:00:00"/>
    <n v="142168"/>
    <n v="142168"/>
  </r>
  <r>
    <d v="2015-08-01T00:00:00"/>
    <n v="249"/>
    <s v="Authorized For Payment"/>
    <s v="SkyWest Airlines"/>
    <d v="2015-09-11T00:00:00"/>
    <d v="2013-12-18T00:00:00"/>
    <x v="132"/>
    <x v="29"/>
    <d v="2015-09-11T00:00:00"/>
    <n v="63468"/>
    <n v="63468"/>
  </r>
  <r>
    <d v="2015-08-01T00:00:00"/>
    <n v="218"/>
    <s v="Authorized For Payment"/>
    <s v="SkyWest Airlines"/>
    <d v="2015-09-11T00:00:00"/>
    <d v="2013-11-07T00:00:00"/>
    <x v="133"/>
    <x v="19"/>
    <d v="2015-09-11T00:00:00"/>
    <n v="197080"/>
    <n v="197080"/>
  </r>
  <r>
    <d v="2015-08-01T00:00:00"/>
    <n v="338"/>
    <s v="Authorized For Payment"/>
    <s v="SkyWest Airlines"/>
    <d v="2015-09-11T00:00:00"/>
    <d v="2014-03-13T00:00:00"/>
    <x v="139"/>
    <x v="31"/>
    <d v="2015-09-11T00:00:00"/>
    <n v="211446"/>
    <n v="211446"/>
  </r>
  <r>
    <d v="2015-08-01T00:00:00"/>
    <n v="219"/>
    <s v="Authorized For Payment"/>
    <s v="SkyWest Airlines"/>
    <d v="2015-09-11T00:00:00"/>
    <d v="2014-02-22T00:00:00"/>
    <x v="168"/>
    <x v="11"/>
    <d v="2015-09-11T00:00:00"/>
    <n v="53692"/>
    <n v="53692"/>
  </r>
  <r>
    <d v="2015-08-01T00:00:00"/>
    <n v="342"/>
    <s v="Authorized For Payment"/>
    <s v="SkyWest Airlines"/>
    <d v="2015-09-11T00:00:00"/>
    <d v="2014-01-19T00:00:00"/>
    <x v="136"/>
    <x v="32"/>
    <d v="2015-09-11T00:00:00"/>
    <n v="207144"/>
    <n v="207144"/>
  </r>
  <r>
    <d v="2015-08-01T00:00:00"/>
    <n v="221"/>
    <s v="Authorized For Payment"/>
    <s v="SkyWest Airlines"/>
    <d v="2015-09-11T00:00:00"/>
    <d v="2013-10-08T00:00:00"/>
    <x v="137"/>
    <x v="33"/>
    <d v="2015-09-11T00:00:00"/>
    <n v="128639"/>
    <n v="128639"/>
  </r>
  <r>
    <d v="2015-08-01T00:00:00"/>
    <n v="355"/>
    <s v="Authorized For Payment"/>
    <s v="SkyWest Airlines"/>
    <d v="2015-09-11T00:00:00"/>
    <d v="2014-11-07T00:00:00"/>
    <x v="138"/>
    <x v="1"/>
    <d v="2015-09-11T00:00:00"/>
    <n v="289668"/>
    <n v="289668"/>
  </r>
  <r>
    <d v="2015-08-01T00:00:00"/>
    <n v="223"/>
    <s v="Authorized For Payment"/>
    <s v="SkyWest Airlines"/>
    <d v="2015-09-11T00:00:00"/>
    <d v="2013-10-08T00:00:00"/>
    <x v="135"/>
    <x v="1"/>
    <d v="2015-09-11T00:00:00"/>
    <n v="57960"/>
    <n v="57960"/>
  </r>
  <r>
    <d v="2015-08-01T00:00:00"/>
    <n v="336"/>
    <s v="Authorized For Payment"/>
    <s v="SkyWest Airlines"/>
    <d v="2015-09-11T00:00:00"/>
    <d v="2014-03-09T00:00:00"/>
    <x v="140"/>
    <x v="3"/>
    <d v="2015-09-11T00:00:00"/>
    <n v="189726"/>
    <n v="189726"/>
  </r>
  <r>
    <d v="2015-08-01T00:00:00"/>
    <n v="291"/>
    <s v="Authorized For Payment"/>
    <s v="SkyWest Airlines"/>
    <d v="2015-09-11T00:00:00"/>
    <d v="2015-01-05T00:00:00"/>
    <x v="142"/>
    <x v="31"/>
    <d v="2015-09-11T00:00:00"/>
    <n v="188580"/>
    <n v="188580"/>
  </r>
  <r>
    <d v="2015-08-01T00:00:00"/>
    <n v="292"/>
    <s v="Authorized For Payment"/>
    <s v="SkyWest Airlines"/>
    <d v="2015-09-11T00:00:00"/>
    <d v="2015-01-05T00:00:00"/>
    <x v="141"/>
    <x v="1"/>
    <d v="2015-09-11T00:00:00"/>
    <n v="255588"/>
    <n v="255588"/>
  </r>
  <r>
    <d v="2015-08-01T00:00:00"/>
    <n v="343"/>
    <s v="Authorized For Payment"/>
    <s v="SkyWest Airlines"/>
    <d v="2015-09-11T00:00:00"/>
    <d v="2014-01-19T00:00:00"/>
    <x v="143"/>
    <x v="32"/>
    <d v="2015-09-11T00:00:00"/>
    <n v="256588"/>
    <n v="256588"/>
  </r>
  <r>
    <d v="2015-08-01T00:00:00"/>
    <n v="290"/>
    <s v="Authorized For Payment"/>
    <s v="SkyWest Airlines"/>
    <d v="2015-09-11T00:00:00"/>
    <d v="2014-08-22T00:00:00"/>
    <x v="144"/>
    <x v="11"/>
    <d v="2015-09-11T00:00:00"/>
    <n v="173400"/>
    <n v="173400"/>
  </r>
  <r>
    <d v="2015-08-01T00:00:00"/>
    <n v="224"/>
    <s v="Authorized For Payment"/>
    <s v="SkyWest Airlines"/>
    <d v="2015-09-11T00:00:00"/>
    <d v="2013-10-08T00:00:00"/>
    <x v="145"/>
    <x v="1"/>
    <d v="2015-09-11T00:00:00"/>
    <n v="114578"/>
    <n v="114578"/>
  </r>
  <r>
    <d v="2015-08-01T00:00:00"/>
    <n v="225"/>
    <s v="Authorized For Payment"/>
    <s v="SkyWest Airlines"/>
    <d v="2015-09-11T00:00:00"/>
    <d v="2013-10-08T00:00:00"/>
    <x v="146"/>
    <x v="28"/>
    <d v="2015-09-11T00:00:00"/>
    <n v="169099"/>
    <n v="169099"/>
  </r>
  <r>
    <d v="2015-08-01T00:00:00"/>
    <n v="293"/>
    <s v="Authorized For Payment"/>
    <s v="SkyWest Airlines"/>
    <d v="2015-09-11T00:00:00"/>
    <d v="2015-01-05T00:00:00"/>
    <x v="148"/>
    <x v="33"/>
    <d v="2015-09-17T00:00:00"/>
    <n v="178188"/>
    <n v="178188"/>
  </r>
  <r>
    <d v="2015-08-01T00:00:00"/>
    <n v="226"/>
    <s v="Authorized For Payment"/>
    <s v="SkyWest Airlines"/>
    <d v="2015-09-11T00:00:00"/>
    <d v="2015-03-11T00:00:00"/>
    <x v="149"/>
    <x v="29"/>
    <d v="2015-09-11T00:00:00"/>
    <n v="129384"/>
    <n v="129384"/>
  </r>
  <r>
    <d v="2015-08-01T00:00:00"/>
    <n v="344"/>
    <s v="Authorized For Payment"/>
    <s v="Express Jet (Atlantic Southeast)"/>
    <d v="2015-09-14T00:00:00"/>
    <d v="2014-07-12T00:00:00"/>
    <x v="150"/>
    <x v="17"/>
    <d v="2015-09-14T00:00:00"/>
    <n v="332592"/>
    <n v="332592"/>
  </r>
  <r>
    <d v="2015-08-01T00:00:00"/>
    <n v="113"/>
    <s v="Authorized For Payment"/>
    <s v="Express Jet (Atlantic Southeast)"/>
    <d v="2015-09-14T00:00:00"/>
    <d v="2014-07-12T00:00:00"/>
    <x v="151"/>
    <x v="17"/>
    <d v="2015-09-14T00:00:00"/>
    <n v="332592"/>
    <n v="332592"/>
  </r>
  <r>
    <d v="2015-08-01T00:00:00"/>
    <n v="266"/>
    <s v="Authorized For Payment"/>
    <s v="Manistee County Airport Authority"/>
    <d v="2015-09-14T00:00:00"/>
    <d v="2014-07-16T00:00:00"/>
    <x v="15"/>
    <x v="1"/>
    <d v="2015-09-21T00:00:00"/>
    <n v="372608"/>
    <n v="372608"/>
  </r>
  <r>
    <d v="2015-08-01T00:00:00"/>
    <n v="169"/>
    <s v="Authorized For Payment"/>
    <s v="Hyannis Air Service, Inc. d/b/a Cape Air"/>
    <d v="2015-09-03T00:00:00"/>
    <d v="2014-10-04T00:00:00"/>
    <x v="88"/>
    <x v="24"/>
    <d v="2015-09-04T00:00:00"/>
    <n v="185955"/>
    <n v="185955"/>
  </r>
  <r>
    <d v="2015-08-01T00:00:00"/>
    <n v="285"/>
    <s v="Authorized For Payment"/>
    <s v="Island Air (Redemption Inc.)"/>
    <d v="2015-09-01T00:00:00"/>
    <d v="2013-09-12T00:00:00"/>
    <x v="18"/>
    <x v="7"/>
    <d v="2015-09-01T00:00:00"/>
    <n v="1512"/>
    <n v="1512"/>
  </r>
  <r>
    <d v="2015-08-01T00:00:00"/>
    <n v="300"/>
    <s v="Authorized For Payment"/>
    <s v="Island Air (Redemption Inc.)"/>
    <d v="2015-09-01T00:00:00"/>
    <d v="2013-09-12T00:00:00"/>
    <x v="94"/>
    <x v="7"/>
    <d v="2015-09-01T00:00:00"/>
    <n v="1344"/>
    <n v="1344"/>
  </r>
  <r>
    <d v="2015-08-01T00:00:00"/>
    <n v="301"/>
    <s v="Authorized For Payment"/>
    <s v="Island Air (Redemption Inc.)"/>
    <d v="2015-09-01T00:00:00"/>
    <d v="2013-09-12T00:00:00"/>
    <x v="95"/>
    <x v="7"/>
    <d v="2015-09-01T00:00:00"/>
    <n v="1512"/>
    <n v="1512"/>
  </r>
  <r>
    <d v="2015-08-01T00:00:00"/>
    <n v="302"/>
    <s v="Authorized For Payment"/>
    <s v="Island Air (Redemption Inc.)"/>
    <d v="2015-09-01T00:00:00"/>
    <d v="2013-09-12T00:00:00"/>
    <x v="96"/>
    <x v="7"/>
    <d v="2015-09-01T00:00:00"/>
    <n v="1512"/>
    <n v="1512"/>
  </r>
  <r>
    <d v="2015-08-01T00:00:00"/>
    <n v="303"/>
    <s v="Authorized For Payment"/>
    <s v="Island Air (Redemption Inc.)"/>
    <d v="2015-09-01T00:00:00"/>
    <d v="2013-09-12T00:00:00"/>
    <x v="97"/>
    <x v="7"/>
    <d v="2015-09-01T00:00:00"/>
    <n v="1512"/>
    <n v="1512"/>
  </r>
  <r>
    <d v="2015-08-01T00:00:00"/>
    <n v="304"/>
    <s v="Authorized For Payment"/>
    <s v="Island Air (Redemption Inc.)"/>
    <d v="2015-09-01T00:00:00"/>
    <d v="2013-09-12T00:00:00"/>
    <x v="99"/>
    <x v="7"/>
    <d v="2015-09-01T00:00:00"/>
    <n v="1344"/>
    <n v="1344"/>
  </r>
  <r>
    <d v="2015-08-01T00:00:00"/>
    <n v="305"/>
    <s v="Authorized For Payment"/>
    <s v="Island Air (Redemption Inc.)"/>
    <d v="2015-09-01T00:00:00"/>
    <d v="2013-09-12T00:00:00"/>
    <x v="100"/>
    <x v="7"/>
    <d v="2015-09-01T00:00:00"/>
    <n v="1512"/>
    <n v="1512"/>
  </r>
  <r>
    <d v="2015-08-01T00:00:00"/>
    <n v="307"/>
    <s v="Authorized For Payment"/>
    <s v="Island Air (Redemption Inc.)"/>
    <d v="2015-09-01T00:00:00"/>
    <d v="2013-09-12T00:00:00"/>
    <x v="101"/>
    <x v="7"/>
    <d v="2015-09-01T00:00:00"/>
    <n v="1512"/>
    <n v="1512"/>
  </r>
  <r>
    <d v="2015-08-01T00:00:00"/>
    <n v="309"/>
    <s v="Authorized For Payment"/>
    <s v="Island Air (Redemption Inc.)"/>
    <d v="2015-09-01T00:00:00"/>
    <d v="2013-09-12T00:00:00"/>
    <x v="102"/>
    <x v="7"/>
    <d v="2015-09-01T00:00:00"/>
    <n v="1344"/>
    <n v="1344"/>
  </r>
  <r>
    <d v="2015-08-01T00:00:00"/>
    <n v="310"/>
    <s v="Authorized For Payment"/>
    <s v="Island Air (Redemption Inc.)"/>
    <d v="2015-09-01T00:00:00"/>
    <d v="2013-09-12T00:00:00"/>
    <x v="103"/>
    <x v="7"/>
    <d v="2015-09-02T00:00:00"/>
    <n v="1344"/>
    <n v="1344"/>
  </r>
  <r>
    <d v="2015-08-01T00:00:00"/>
    <n v="311"/>
    <s v="Authorized For Payment"/>
    <s v="Island Air (Redemption Inc.)"/>
    <d v="2015-09-01T00:00:00"/>
    <d v="2013-09-12T00:00:00"/>
    <x v="104"/>
    <x v="7"/>
    <d v="2015-09-02T00:00:00"/>
    <n v="1344"/>
    <n v="1344"/>
  </r>
  <r>
    <d v="2015-08-01T00:00:00"/>
    <n v="216"/>
    <s v="Authorized For Payment"/>
    <s v="SeaPort Airlines, Inc."/>
    <d v="2015-09-01T00:00:00"/>
    <d v="2013-01-06T00:00:00"/>
    <x v="87"/>
    <x v="25"/>
    <d v="2015-09-11T00:00:00"/>
    <n v="151971"/>
    <n v="151971"/>
  </r>
  <r>
    <d v="2015-08-01T00:00:00"/>
    <n v="259"/>
    <s v="Authorized For Payment"/>
    <s v="Peninsula Airways d/b/a PenAir"/>
    <d v="2015-09-01T00:00:00"/>
    <d v="2014-06-04T00:00:00"/>
    <x v="106"/>
    <x v="24"/>
    <d v="2015-09-02T00:00:00"/>
    <n v="402948"/>
    <n v="402948"/>
  </r>
  <r>
    <d v="2015-08-01T00:00:00"/>
    <n v="179"/>
    <s v="Authorized For Payment"/>
    <s v="Hyannis Air Service, Inc. d/b/a Cape Air"/>
    <d v="2015-09-03T00:00:00"/>
    <d v="2015-01-01T00:00:00"/>
    <x v="127"/>
    <x v="2"/>
    <d v="2015-09-04T00:00:00"/>
    <n v="203276"/>
    <n v="203276"/>
  </r>
  <r>
    <d v="2015-08-01T00:00:00"/>
    <n v="353"/>
    <s v="Authorized For Payment"/>
    <s v="SeaPort Airlines, Inc."/>
    <d v="2015-09-01T00:00:00"/>
    <d v="2014-12-07T00:00:00"/>
    <x v="174"/>
    <x v="16"/>
    <d v="2015-09-11T00:00:00"/>
    <n v="165418"/>
    <n v="165418"/>
  </r>
  <r>
    <d v="2015-08-01T00:00:00"/>
    <n v="321"/>
    <s v="Authorized For Payment"/>
    <s v="SeaPort Airlines, Inc."/>
    <d v="2015-09-01T00:00:00"/>
    <d v="2015-03-10T00:00:00"/>
    <x v="155"/>
    <x v="16"/>
    <d v="2015-09-11T00:00:00"/>
    <n v="184600"/>
    <n v="184600"/>
  </r>
  <r>
    <d v="2015-08-01T00:00:00"/>
    <n v="258"/>
    <s v="Authorized For Payment"/>
    <s v="Peninsula Airways d/b/a PenAir"/>
    <d v="2015-09-01T00:00:00"/>
    <d v="2014-06-04T00:00:00"/>
    <x v="105"/>
    <x v="2"/>
    <d v="2015-09-02T00:00:00"/>
    <n v="233064"/>
    <n v="233064"/>
  </r>
  <r>
    <d v="2015-08-01T00:00:00"/>
    <n v="177"/>
    <s v="Authorized For Payment"/>
    <s v="Hyannis Air Service, Inc. d/b/a Cape Air"/>
    <d v="2015-09-03T00:00:00"/>
    <d v="2015-01-02T00:00:00"/>
    <x v="89"/>
    <x v="2"/>
    <d v="2015-09-04T00:00:00"/>
    <n v="210501"/>
    <n v="210501"/>
  </r>
  <r>
    <d v="2015-08-01T00:00:00"/>
    <n v="213"/>
    <s v="Authorized For Payment"/>
    <s v="SeaPort Airlines, Inc."/>
    <d v="2015-09-01T00:00:00"/>
    <d v="2013-08-13T00:00:00"/>
    <x v="86"/>
    <x v="13"/>
    <d v="2015-09-11T00:00:00"/>
    <n v="190864"/>
    <n v="190864"/>
  </r>
  <r>
    <d v="2015-08-01T00:00:00"/>
    <n v="227"/>
    <s v="Authorized For Payment"/>
    <s v="Taquan Air (Venture Air)"/>
    <d v="2015-09-01T00:00:00"/>
    <d v="2011-07-12T00:00:00"/>
    <x v="167"/>
    <x v="7"/>
    <d v="2015-09-02T00:00:00"/>
    <n v="12636"/>
    <n v="12636"/>
  </r>
  <r>
    <d v="2015-08-01T00:00:00"/>
    <n v="217"/>
    <s v="Authorized For Payment"/>
    <s v="SeaPort Airlines, Inc."/>
    <d v="2015-09-01T00:00:00"/>
    <d v="2012-02-04T00:00:00"/>
    <x v="29"/>
    <x v="3"/>
    <d v="2015-09-15T00:00:00"/>
    <n v="51471"/>
    <n v="30229"/>
  </r>
  <r>
    <d v="2015-08-01T00:00:00"/>
    <n v="337"/>
    <s v="Authorized For Payment"/>
    <s v="SeaPort Airlines, Inc."/>
    <d v="2015-09-01T00:00:00"/>
    <d v="2014-03-09T00:00:00"/>
    <x v="173"/>
    <x v="3"/>
    <d v="2015-09-15T00:00:00"/>
    <n v="60684"/>
    <n v="31509"/>
  </r>
  <r>
    <d v="2015-08-01T00:00:00"/>
    <n v="364"/>
    <s v="Authorized For Payment"/>
    <s v="SeaPort Airlines, Inc."/>
    <d v="2015-09-01T00:00:00"/>
    <d v="2014-10-21T00:00:00"/>
    <x v="67"/>
    <x v="17"/>
    <d v="2015-09-15T00:00:00"/>
    <n v="24000"/>
    <n v="24000"/>
  </r>
  <r>
    <d v="2015-08-01T00:00:00"/>
    <n v="299"/>
    <s v="Authorized For Payment"/>
    <s v="Warbelow's Air Ventures"/>
    <d v="2015-09-01T00:00:00"/>
    <d v="2013-09-17T00:00:00"/>
    <x v="162"/>
    <x v="7"/>
    <d v="2015-09-02T00:00:00"/>
    <n v="11172"/>
    <n v="11172"/>
  </r>
  <r>
    <d v="2015-08-01T00:00:00"/>
    <n v="229"/>
    <s v="Authorized For Payment"/>
    <s v="Warbelow's Air Ventures"/>
    <d v="2015-09-01T00:00:00"/>
    <d v="2014-08-12T00:00:00"/>
    <x v="163"/>
    <x v="7"/>
    <d v="2015-09-02T00:00:00"/>
    <n v="3648"/>
    <n v="3648"/>
  </r>
  <r>
    <d v="2015-08-01T00:00:00"/>
    <n v="315"/>
    <s v="Authorized For Payment"/>
    <s v="Warbelow's Air Ventures"/>
    <d v="2015-09-01T00:00:00"/>
    <d v="2014-08-12T00:00:00"/>
    <x v="164"/>
    <x v="7"/>
    <d v="2015-09-02T00:00:00"/>
    <n v="3648"/>
    <n v="3648"/>
  </r>
  <r>
    <d v="2015-08-01T00:00:00"/>
    <n v="170"/>
    <s v="Authorized For Payment"/>
    <s v="Hyannis Air Service, Inc. d/b/a Cape Air"/>
    <d v="2015-09-03T00:00:00"/>
    <d v="2011-04-12T00:00:00"/>
    <x v="90"/>
    <x v="5"/>
    <d v="2015-09-04T00:00:00"/>
    <n v="133728"/>
    <n v="133728"/>
  </r>
  <r>
    <d v="2015-08-01T00:00:00"/>
    <n v="171"/>
    <s v="Authorized For Payment"/>
    <s v="Hyannis Air Service, Inc. d/b/a Cape Air"/>
    <d v="2015-09-03T00:00:00"/>
    <d v="2015-01-12T00:00:00"/>
    <x v="119"/>
    <x v="5"/>
    <d v="2015-09-04T00:00:00"/>
    <n v="138720"/>
    <n v="138720"/>
  </r>
  <r>
    <d v="2015-08-01T00:00:00"/>
    <n v="313"/>
    <s v="Authorized For Payment"/>
    <s v="Delta Air Lines, Inc."/>
    <d v="2015-09-02T00:00:00"/>
    <d v="2013-10-08T00:00:00"/>
    <x v="147"/>
    <x v="1"/>
    <d v="2015-09-03T00:00:00"/>
    <n v="97320"/>
    <n v="97320"/>
  </r>
  <r>
    <d v="2015-08-01T00:00:00"/>
    <n v="171"/>
    <s v="Authorized For Payment"/>
    <s v="Hyannis Air Service, Inc. d/b/a Cape Air"/>
    <d v="2015-09-03T00:00:00"/>
    <d v="2015-01-12T00:00:00"/>
    <x v="119"/>
    <x v="5"/>
    <d v="2015-09-04T00:00:00"/>
    <n v="99288"/>
    <n v="99288"/>
  </r>
  <r>
    <d v="2015-08-01T00:00:00"/>
    <n v="234"/>
    <s v="Authorized For Payment"/>
    <s v="Wright Air Service"/>
    <d v="2015-09-02T00:00:00"/>
    <d v="2014-11-03T00:00:00"/>
    <x v="109"/>
    <x v="7"/>
    <d v="2015-09-08T00:00:00"/>
    <n v="8856"/>
    <n v="8856"/>
  </r>
  <r>
    <d v="2015-08-01T00:00:00"/>
    <n v="178"/>
    <s v="Authorized For Payment"/>
    <s v="Hyannis Air Service, Inc. d/b/a Cape Air"/>
    <d v="2015-09-03T00:00:00"/>
    <d v="2011-03-28T00:00:00"/>
    <x v="126"/>
    <x v="30"/>
    <d v="2015-09-04T00:00:00"/>
    <n v="104904"/>
    <n v="104904"/>
  </r>
  <r>
    <d v="2015-08-01T00:00:00"/>
    <n v="330"/>
    <s v="Authorized For Payment"/>
    <s v="Hyannis Air Service, Inc. d/b/a Cape Air"/>
    <d v="2015-09-03T00:00:00"/>
    <d v="2013-12-01T00:00:00"/>
    <x v="121"/>
    <x v="29"/>
    <d v="2015-09-04T00:00:00"/>
    <n v="329703"/>
    <n v="329703"/>
  </r>
  <r>
    <d v="2015-08-01T00:00:00"/>
    <n v="328"/>
    <s v="Authorized For Payment"/>
    <s v="Hyannis Air Service, Inc. d/b/a Cape Air"/>
    <d v="2015-09-03T00:00:00"/>
    <d v="2013-12-01T00:00:00"/>
    <x v="122"/>
    <x v="29"/>
    <d v="2015-09-04T00:00:00"/>
    <n v="168879"/>
    <n v="168879"/>
  </r>
  <r>
    <d v="2015-08-01T00:00:00"/>
    <n v="327"/>
    <s v="Authorized For Payment"/>
    <s v="Hyannis Air Service, Inc. d/b/a Cape Air"/>
    <d v="2015-09-03T00:00:00"/>
    <d v="2013-12-01T00:00:00"/>
    <x v="123"/>
    <x v="29"/>
    <d v="2015-09-04T00:00:00"/>
    <n v="174845"/>
    <n v="174845"/>
  </r>
  <r>
    <d v="2015-08-01T00:00:00"/>
    <n v="331"/>
    <s v="Authorized For Payment"/>
    <s v="Hyannis Air Service, Inc. d/b/a Cape Air"/>
    <d v="2015-09-03T00:00:00"/>
    <d v="2013-12-01T00:00:00"/>
    <x v="125"/>
    <x v="29"/>
    <d v="2015-09-04T00:00:00"/>
    <n v="184830"/>
    <n v="184830"/>
  </r>
  <r>
    <d v="2015-08-01T00:00:00"/>
    <n v="362"/>
    <s v="Authorized For Payment"/>
    <s v="SeaPort Airlines, Inc."/>
    <d v="2015-09-02T00:00:00"/>
    <d v="2014-10-21T00:00:00"/>
    <x v="68"/>
    <x v="18"/>
    <d v="2015-09-21T00:00:00"/>
    <n v="20608"/>
    <n v="20608"/>
  </r>
  <r>
    <d v="2015-08-01T00:00:00"/>
    <n v="314"/>
    <s v="Authorized For Payment"/>
    <s v="Delta Air Lines, Inc."/>
    <d v="2015-09-02T00:00:00"/>
    <d v="2013-10-08T00:00:00"/>
    <x v="134"/>
    <x v="1"/>
    <d v="2015-09-03T00:00:00"/>
    <n v="151392"/>
    <n v="151392"/>
  </r>
  <r>
    <d v="2015-08-01T00:00:00"/>
    <n v="345"/>
    <s v="Authorized For Payment"/>
    <s v="SeaPort Airlines, Inc."/>
    <d v="2015-09-02T00:00:00"/>
    <d v="2014-08-19T00:00:00"/>
    <x v="165"/>
    <x v="17"/>
    <d v="2015-09-15T00:00:00"/>
    <n v="51904"/>
    <n v="32440"/>
  </r>
  <r>
    <d v="2015-08-01T00:00:00"/>
    <n v="214"/>
    <s v="Authorized For Payment"/>
    <s v="SeaPort Airlines, Inc."/>
    <d v="2015-09-02T00:00:00"/>
    <d v="2013-08-13T00:00:00"/>
    <x v="82"/>
    <x v="13"/>
    <d v="2015-09-11T00:00:00"/>
    <n v="59772"/>
    <n v="59772"/>
  </r>
  <r>
    <d v="2015-08-01T00:00:00"/>
    <n v="212"/>
    <s v="Authorized For Payment"/>
    <s v="SeaPort Airlines, Inc."/>
    <d v="2015-09-02T00:00:00"/>
    <d v="2013-08-13T00:00:00"/>
    <x v="84"/>
    <x v="13"/>
    <d v="2015-09-11T00:00:00"/>
    <n v="74028"/>
    <n v="74028"/>
  </r>
  <r>
    <d v="2015-08-01T00:00:00"/>
    <n v="231"/>
    <s v="Authorized For Payment"/>
    <s v="Ward Air"/>
    <d v="2015-09-19T00:00:00"/>
    <d v="2014-07-09T00:00:00"/>
    <x v="13"/>
    <x v="7"/>
    <d v="2015-09-21T00:00:00"/>
    <n v="454"/>
    <n v="454"/>
  </r>
  <r>
    <d v="2015-08-01T00:00:00"/>
    <n v="107"/>
    <s v="Authorized For Payment"/>
    <s v="Alaska Seaplanes"/>
    <d v="2015-09-01T00:00:00"/>
    <d v="2015-01-06T00:00:00"/>
    <x v="157"/>
    <x v="7"/>
    <d v="2015-09-01T00:00:00"/>
    <n v="16920"/>
    <n v="16920"/>
  </r>
  <r>
    <d v="2015-08-01T00:00:00"/>
    <n v="106"/>
    <s v="Authorized For Payment"/>
    <s v="Alaska Seaplanes"/>
    <d v="2015-09-01T00:00:00"/>
    <d v="2015-01-06T00:00:00"/>
    <x v="58"/>
    <x v="7"/>
    <d v="2015-09-01T00:00:00"/>
    <n v="27804"/>
    <n v="27804"/>
  </r>
  <r>
    <d v="2015-08-01T00:00:00"/>
    <n v="263"/>
    <s v="Authorized For Payment"/>
    <s v="Silver Airways (Gulfstream)"/>
    <d v="2015-09-01T00:00:00"/>
    <d v="2014-07-11T00:00:00"/>
    <x v="73"/>
    <x v="6"/>
    <d v="2015-09-01T00:00:00"/>
    <n v="187664"/>
    <n v="187664"/>
  </r>
  <r>
    <d v="2015-08-01T00:00:00"/>
    <n v="175"/>
    <s v="Authorized For Payment"/>
    <s v="Hyannis Air Service, Inc. d/b/a Cape Air"/>
    <d v="2015-09-03T00:00:00"/>
    <d v="2014-11-06T00:00:00"/>
    <x v="83"/>
    <x v="23"/>
    <d v="2015-09-04T00:00:00"/>
    <n v="147378"/>
    <n v="147378"/>
  </r>
  <r>
    <d v="2015-08-01T00:00:00"/>
    <n v="175"/>
    <s v="Authorized For Payment"/>
    <s v="Hyannis Air Service, Inc. d/b/a Cape Air"/>
    <d v="2015-09-03T00:00:00"/>
    <d v="2014-11-06T00:00:00"/>
    <x v="83"/>
    <x v="23"/>
    <d v="2015-09-04T00:00:00"/>
    <n v="104784"/>
    <n v="104784"/>
  </r>
  <r>
    <d v="2015-08-01T00:00:00"/>
    <n v="312"/>
    <s v="Authorized For Payment"/>
    <s v="Erickson Helicopters, Inc. (Evergreen)"/>
    <d v="2015-09-01T00:00:00"/>
    <d v="2015-06-21T00:00:00"/>
    <x v="91"/>
    <x v="7"/>
    <d v="2015-09-02T00:00:00"/>
    <n v="11910"/>
    <n v="11910"/>
  </r>
  <r>
    <d v="2015-08-01T00:00:00"/>
    <n v="312"/>
    <s v="Authorized For Payment"/>
    <s v="Erickson Helicopters, Inc. (Evergreen)"/>
    <d v="2015-09-01T00:00:00"/>
    <d v="2015-06-21T00:00:00"/>
    <x v="91"/>
    <x v="7"/>
    <d v="2015-09-04T00:00:00"/>
    <n v="3966"/>
    <n v="3966"/>
  </r>
  <r>
    <d v="2015-08-01T00:00:00"/>
    <n v="352"/>
    <s v="Authorized For Payment"/>
    <s v="Alaska Seaplanes"/>
    <d v="2015-09-01T00:00:00"/>
    <d v="2014-10-12T00:00:00"/>
    <x v="160"/>
    <x v="7"/>
    <d v="2015-09-01T00:00:00"/>
    <n v="4004"/>
    <n v="4004"/>
  </r>
  <r>
    <d v="2015-08-01T00:00:00"/>
    <n v="183"/>
    <s v="Authorized For Payment"/>
    <s v="Hyannis Air Service, Inc. d/b/a Cape Air"/>
    <d v="2015-09-03T00:00:00"/>
    <d v="2014-02-19T00:00:00"/>
    <x v="80"/>
    <x v="2"/>
    <d v="2015-09-04T00:00:00"/>
    <n v="154835"/>
    <n v="154835"/>
  </r>
  <r>
    <d v="2015-08-01T00:00:00"/>
    <n v="182"/>
    <s v="Authorized For Payment"/>
    <s v="Hyannis Air Service, Inc. d/b/a Cape Air"/>
    <d v="2015-09-03T00:00:00"/>
    <d v="2013-08-03T00:00:00"/>
    <x v="81"/>
    <x v="22"/>
    <d v="2015-09-04T00:00:00"/>
    <n v="115560"/>
    <n v="115560"/>
  </r>
  <r>
    <d v="2015-08-01T00:00:00"/>
    <n v="358"/>
    <s v="Authorized For Payment"/>
    <s v="Raleigh County, West Virginia"/>
    <d v="2015-09-03T00:00:00"/>
    <d v="2014-10-24T00:00:00"/>
    <x v="6"/>
    <x v="6"/>
    <d v="2015-09-03T00:00:00"/>
    <n v="229320"/>
    <n v="229320"/>
  </r>
  <r>
    <d v="2015-08-01T00:00:00"/>
    <n v="308"/>
    <s v="Authorized For Payment"/>
    <s v="Ellis Air Taxi d/b/a Copper Valley Air Service"/>
    <d v="2015-09-03T00:00:00"/>
    <d v="2015-01-23T00:00:00"/>
    <x v="117"/>
    <x v="7"/>
    <d v="2015-09-04T00:00:00"/>
    <n v="11106"/>
    <n v="11106"/>
  </r>
  <r>
    <d v="2015-08-01T00:00:00"/>
    <n v="124"/>
    <s v="Authorized For Payment"/>
    <s v="Ellis Air Taxi d/b/a Copper Valley Air Service"/>
    <d v="2015-09-03T00:00:00"/>
    <d v="2015-01-23T00:00:00"/>
    <x v="118"/>
    <x v="7"/>
    <d v="2015-09-04T00:00:00"/>
    <n v="11106"/>
    <n v="11106"/>
  </r>
  <r>
    <d v="2015-08-01T00:00:00"/>
    <n v="372"/>
    <s v="Authorized For Payment"/>
    <s v="Grant Aviation, Inc."/>
    <d v="2015-09-03T00:00:00"/>
    <d v="2015-09-03T00:00:00"/>
    <x v="40"/>
    <x v="7"/>
    <d v="2015-09-16T00:00:00"/>
    <n v="17316"/>
    <n v="17316"/>
  </r>
  <r>
    <d v="2015-08-01T00:00:00"/>
    <n v="374"/>
    <s v="Authorized For Payment"/>
    <s v="Grant Aviation, Inc."/>
    <d v="2015-09-03T00:00:00"/>
    <d v="2015-09-03T00:00:00"/>
    <x v="51"/>
    <x v="7"/>
    <d v="2015-09-16T00:00:00"/>
    <n v="11128"/>
    <n v="11128"/>
  </r>
  <r>
    <d v="2015-08-01T00:00:00"/>
    <n v="236"/>
    <s v="Authorized For Payment"/>
    <s v="Schuman Aviation Company Ltd. d/b/a Makani Kai Air Charters"/>
    <d v="2015-09-03T00:00:00"/>
    <d v="2014-06-12T00:00:00"/>
    <x v="110"/>
    <x v="26"/>
    <d v="2015-09-04T00:00:00"/>
    <n v="62094"/>
    <n v="62094"/>
  </r>
  <r>
    <d v="2015-08-01T00:00:00"/>
    <n v="104"/>
    <s v="Authorized For Payment"/>
    <s v="Alaska Airlines, Inc."/>
    <d v="2015-09-04T00:00:00"/>
    <d v="2013-07-14T00:00:00"/>
    <x v="7"/>
    <x v="7"/>
    <d v="2015-09-08T00:00:00"/>
    <n v="178020"/>
    <n v="178020"/>
  </r>
  <r>
    <d v="2015-08-01T00:00:00"/>
    <n v="105"/>
    <s v="Authorized For Payment"/>
    <s v="Alaska Airlines, Inc."/>
    <d v="2015-09-04T00:00:00"/>
    <d v="2015-02-05T00:00:00"/>
    <x v="8"/>
    <x v="7"/>
    <d v="2015-09-08T00:00:00"/>
    <n v="190216"/>
    <n v="190216"/>
  </r>
  <r>
    <d v="2015-08-01T00:00:00"/>
    <n v="281"/>
    <s v="Authorized For Payment"/>
    <s v="Alaska Airlines, Inc."/>
    <d v="2015-09-04T00:00:00"/>
    <d v="2015-02-05T00:00:00"/>
    <x v="9"/>
    <x v="7"/>
    <d v="2015-09-08T00:00:00"/>
    <n v="190216"/>
    <n v="190216"/>
  </r>
  <r>
    <d v="2015-08-01T00:00:00"/>
    <n v="278"/>
    <s v="Authorized For Payment"/>
    <s v="Alaska Airlines, Inc."/>
    <d v="2015-09-04T00:00:00"/>
    <d v="2015-02-05T00:00:00"/>
    <x v="10"/>
    <x v="7"/>
    <d v="2015-09-08T00:00:00"/>
    <n v="67496"/>
    <n v="67496"/>
  </r>
  <r>
    <d v="2015-08-01T00:00:00"/>
    <n v="279"/>
    <s v="Authorized For Payment"/>
    <s v="Alaska Airlines, Inc."/>
    <d v="2015-09-04T00:00:00"/>
    <d v="2015-02-05T00:00:00"/>
    <x v="11"/>
    <x v="7"/>
    <d v="2015-09-08T00:00:00"/>
    <n v="140988"/>
    <n v="140988"/>
  </r>
  <r>
    <d v="2015-08-01T00:00:00"/>
    <n v="280"/>
    <s v="Authorized For Payment"/>
    <s v="Alaska Airlines, Inc."/>
    <d v="2015-09-04T00:00:00"/>
    <d v="2015-02-05T00:00:00"/>
    <x v="12"/>
    <x v="7"/>
    <d v="2015-09-08T00:00:00"/>
    <n v="140988"/>
    <n v="140988"/>
  </r>
  <r>
    <d v="2015-08-01T00:00:00"/>
    <n v="377"/>
    <s v="Authorized For Payment"/>
    <s v="Grant Aviation, Inc."/>
    <d v="2015-10-29T00:00:00"/>
    <d v="2015-10-20T00:00:00"/>
    <x v="52"/>
    <x v="7"/>
    <d v="2015-11-10T00:00:00"/>
    <n v="1372"/>
    <n v="1372"/>
  </r>
  <r>
    <d v="2015-08-01T00:00:00"/>
    <n v="128"/>
    <s v="Authorized For Payment"/>
    <s v="Great Lakes Aviation, Ltd."/>
    <d v="2015-09-01T00:00:00"/>
    <d v="2014-06-09T00:00:00"/>
    <x v="19"/>
    <x v="8"/>
    <d v="2015-09-01T00:00:00"/>
    <n v="157212"/>
    <n v="157212"/>
  </r>
  <r>
    <d v="2015-08-01T00:00:00"/>
    <n v="131"/>
    <s v="Authorized For Payment"/>
    <s v="Great Lakes Aviation, Ltd."/>
    <d v="2015-09-01T00:00:00"/>
    <d v="2014-06-09T00:00:00"/>
    <x v="20"/>
    <x v="8"/>
    <d v="2015-09-01T00:00:00"/>
    <n v="103656"/>
    <n v="103656"/>
  </r>
  <r>
    <d v="2015-08-01T00:00:00"/>
    <n v="133"/>
    <s v="Authorized For Payment"/>
    <s v="Great Lakes Aviation, Ltd."/>
    <d v="2015-09-01T00:00:00"/>
    <d v="2014-03-09T00:00:00"/>
    <x v="21"/>
    <x v="3"/>
    <d v="2015-09-01T00:00:00"/>
    <n v="100152"/>
    <n v="100152"/>
  </r>
  <r>
    <d v="2015-08-01T00:00:00"/>
    <n v="138"/>
    <s v="Authorized For Payment"/>
    <s v="Great Lakes Aviation, Ltd."/>
    <d v="2015-09-01T00:00:00"/>
    <d v="2014-07-10T00:00:00"/>
    <x v="22"/>
    <x v="9"/>
    <d v="2015-09-01T00:00:00"/>
    <n v="220480"/>
    <n v="220480"/>
  </r>
  <r>
    <d v="2015-08-01T00:00:00"/>
    <n v="139"/>
    <s v="Authorized For Payment"/>
    <s v="Great Lakes Aviation, Ltd."/>
    <d v="2015-09-01T00:00:00"/>
    <d v="2015-04-17T00:00:00"/>
    <x v="23"/>
    <x v="4"/>
    <d v="2015-09-02T00:00:00"/>
    <n v="153596"/>
    <n v="153596"/>
  </r>
  <r>
    <d v="2015-08-01T00:00:00"/>
    <n v="142"/>
    <s v="Authorized For Payment"/>
    <s v="Great Lakes Aviation, Ltd."/>
    <d v="2015-09-01T00:00:00"/>
    <d v="2014-03-09T00:00:00"/>
    <x v="24"/>
    <x v="3"/>
    <d v="2015-09-02T00:00:00"/>
    <n v="100614"/>
    <n v="100614"/>
  </r>
  <r>
    <d v="2015-08-01T00:00:00"/>
    <n v="143"/>
    <s v="Authorized For Payment"/>
    <s v="Great Lakes Aviation, Ltd."/>
    <d v="2015-09-01T00:00:00"/>
    <d v="2014-04-20T00:00:00"/>
    <x v="72"/>
    <x v="4"/>
    <d v="2015-09-02T00:00:00"/>
    <n v="68887"/>
    <n v="68887"/>
  </r>
  <r>
    <d v="2015-08-01T00:00:00"/>
    <n v="146"/>
    <s v="Authorized For Payment"/>
    <s v="Great Lakes Aviation, Ltd."/>
    <d v="2015-09-01T00:00:00"/>
    <d v="2015-04-17T00:00:00"/>
    <x v="25"/>
    <x v="4"/>
    <d v="2015-09-02T00:00:00"/>
    <n v="150960"/>
    <n v="150960"/>
  </r>
  <r>
    <d v="2015-08-01T00:00:00"/>
    <n v="147"/>
    <s v="Authorized For Payment"/>
    <s v="Great Lakes Aviation, Ltd."/>
    <d v="2015-09-01T00:00:00"/>
    <d v="2015-04-24T00:00:00"/>
    <x v="26"/>
    <x v="10"/>
    <d v="2015-09-02T00:00:00"/>
    <n v="216418"/>
    <n v="216418"/>
  </r>
  <r>
    <d v="2015-08-01T00:00:00"/>
    <n v="148"/>
    <s v="Authorized For Payment"/>
    <s v="Great Lakes Aviation, Ltd."/>
    <d v="2015-09-30T00:00:00"/>
    <d v="2015-04-24T00:00:00"/>
    <x v="27"/>
    <x v="10"/>
    <d v="2015-10-06T00:00:00"/>
    <n v="169494"/>
    <n v="169494"/>
  </r>
  <r>
    <d v="2015-08-01T00:00:00"/>
    <n v="150"/>
    <s v="Authorized For Payment"/>
    <s v="Great Lakes Aviation, Ltd."/>
    <d v="2015-09-01T00:00:00"/>
    <d v="2015-04-17T00:00:00"/>
    <x v="30"/>
    <x v="4"/>
    <d v="2015-09-02T00:00:00"/>
    <n v="131313"/>
    <n v="131313"/>
  </r>
  <r>
    <d v="2015-08-01T00:00:00"/>
    <n v="255"/>
    <s v="Authorized For Payment"/>
    <s v="Great Lakes Aviation, Ltd."/>
    <d v="2015-09-01T00:00:00"/>
    <d v="2014-04-17T00:00:00"/>
    <x v="169"/>
    <x v="31"/>
    <d v="2015-09-02T00:00:00"/>
    <n v="190656"/>
    <n v="190656"/>
  </r>
  <r>
    <d v="2015-08-01T00:00:00"/>
    <n v="256"/>
    <s v="Authorized For Payment"/>
    <s v="Great Lakes Aviation, Ltd."/>
    <d v="2015-09-01T00:00:00"/>
    <d v="2014-04-17T00:00:00"/>
    <x v="175"/>
    <x v="9"/>
    <d v="2015-09-02T00:00:00"/>
    <n v="214766"/>
    <n v="214766"/>
  </r>
  <r>
    <d v="2015-08-01T00:00:00"/>
    <n v="154"/>
    <s v="Authorized For Payment"/>
    <s v="Great Lakes Aviation, Ltd."/>
    <d v="2015-09-01T00:00:00"/>
    <d v="2014-08-22T00:00:00"/>
    <x v="31"/>
    <x v="11"/>
    <d v="2015-09-02T00:00:00"/>
    <n v="173264"/>
    <n v="173264"/>
  </r>
  <r>
    <d v="2015-08-01T00:00:00"/>
    <n v="351"/>
    <s v="Authorized For Payment"/>
    <s v="Alaska Seaplanes"/>
    <d v="2015-09-01T00:00:00"/>
    <d v="2014-10-12T00:00:00"/>
    <x v="17"/>
    <x v="7"/>
    <d v="2015-09-02T00:00:00"/>
    <n v="22110"/>
    <n v="22110"/>
  </r>
  <r>
    <d v="2015-08-01T00:00:00"/>
    <n v="108"/>
    <s v="Authorized For Payment"/>
    <s v="Alaska Seaplanes"/>
    <d v="2015-09-01T00:00:00"/>
    <d v="2015-01-06T00:00:00"/>
    <x v="159"/>
    <x v="7"/>
    <d v="2015-09-02T00:00:00"/>
    <n v="24021"/>
    <n v="24021"/>
  </r>
  <r>
    <d v="2015-08-01T00:00:00"/>
    <n v="317"/>
    <s v="Authorized For Payment"/>
    <s v="Alaska Seaplanes"/>
    <d v="2015-09-01T00:00:00"/>
    <d v="2015-01-06T00:00:00"/>
    <x v="154"/>
    <x v="7"/>
    <d v="2015-09-02T00:00:00"/>
    <n v="17580"/>
    <n v="17580"/>
  </r>
  <r>
    <d v="2015-08-01T00:00:00"/>
    <n v="318"/>
    <s v="Authorized For Payment"/>
    <s v="Grant Aviation, Inc."/>
    <d v="2015-09-01T00:00:00"/>
    <d v="2014-09-16T00:00:00"/>
    <x v="32"/>
    <x v="7"/>
    <d v="2015-09-02T00:00:00"/>
    <n v="69264"/>
    <n v="69264"/>
  </r>
  <r>
    <d v="2015-08-01T00:00:00"/>
    <n v="366"/>
    <s v="Authorized For Payment"/>
    <s v="Grant Aviation, Inc."/>
    <d v="2015-09-01T00:00:00"/>
    <d v="2015-03-13T00:00:00"/>
    <x v="33"/>
    <x v="7"/>
    <d v="2015-09-02T00:00:00"/>
    <n v="9880"/>
    <n v="9880"/>
  </r>
  <r>
    <d v="2015-08-01T00:00:00"/>
    <n v="264"/>
    <s v="Authorized For Payment"/>
    <s v="Grant Aviation, Inc."/>
    <d v="2015-09-01T00:00:00"/>
    <d v="2014-08-13T00:00:00"/>
    <x v="34"/>
    <x v="7"/>
    <d v="2015-09-02T00:00:00"/>
    <n v="85982"/>
    <n v="85982"/>
  </r>
  <r>
    <d v="2015-08-01T00:00:00"/>
    <n v="265"/>
    <s v="Authorized For Payment"/>
    <s v="Grant Aviation, Inc."/>
    <d v="2015-09-01T00:00:00"/>
    <d v="2014-08-13T00:00:00"/>
    <x v="47"/>
    <x v="7"/>
    <d v="2015-09-02T00:00:00"/>
    <n v="27738"/>
    <n v="27738"/>
  </r>
  <r>
    <d v="2015-08-01T00:00:00"/>
    <n v="349"/>
    <s v="Authorized For Payment"/>
    <s v="Southern Airways Express, LLC (Sun Air)"/>
    <d v="2015-09-01T00:00:00"/>
    <d v="2014-07-11T00:00:00"/>
    <x v="111"/>
    <x v="20"/>
    <d v="2015-09-01T00:00:00"/>
    <n v="196690"/>
    <n v="196690"/>
  </r>
  <r>
    <d v="2015-08-01T00:00:00"/>
    <n v="359"/>
    <s v="Authorized For Payment"/>
    <s v="Southern Airways Express, LLC (Sun Air)"/>
    <d v="2015-09-01T00:00:00"/>
    <d v="2014-10-21T00:00:00"/>
    <x v="112"/>
    <x v="20"/>
    <d v="2015-09-01T00:00:00"/>
    <n v="174304"/>
    <n v="174304"/>
  </r>
  <r>
    <d v="2015-08-01T00:00:00"/>
    <n v="360"/>
    <s v="Authorized For Payment"/>
    <s v="Southern Airways Express, LLC (Sun Air)"/>
    <d v="2015-09-01T00:00:00"/>
    <d v="2014-10-21T00:00:00"/>
    <x v="113"/>
    <x v="20"/>
    <d v="2015-09-22T00:00:00"/>
    <n v="132384"/>
    <n v="130808"/>
  </r>
  <r>
    <d v="2015-08-01T00:00:00"/>
    <n v="270"/>
    <s v="Authorized For Payment"/>
    <s v="Southern Airways Express, LLC (Sun Air)"/>
    <d v="2015-09-01T00:00:00"/>
    <d v="2012-08-09T00:00:00"/>
    <x v="114"/>
    <x v="27"/>
    <d v="2015-09-01T00:00:00"/>
    <n v="150380"/>
    <n v="150380"/>
  </r>
  <r>
    <d v="2015-08-01T00:00:00"/>
    <n v="346"/>
    <s v="Authorized For Payment"/>
    <s v="Southern Airways Express, LLC (Sun Air)"/>
    <d v="2015-09-01T00:00:00"/>
    <d v="2014-07-11T00:00:00"/>
    <x v="115"/>
    <x v="2"/>
    <d v="2015-09-01T00:00:00"/>
    <n v="170952"/>
    <n v="170952"/>
  </r>
  <r>
    <d v="2015-08-01T00:00:00"/>
    <n v="271"/>
    <s v="Authorized For Payment"/>
    <s v="Southern Airways Express, LLC (Sun Air)"/>
    <d v="2015-09-01T00:00:00"/>
    <d v="2012-08-09T00:00:00"/>
    <x v="116"/>
    <x v="20"/>
    <d v="2015-09-01T00:00:00"/>
    <n v="206388"/>
    <n v="206388"/>
  </r>
  <r>
    <d v="2015-08-01T00:00:00"/>
    <n v="202"/>
    <s v="Authorized For Payment"/>
    <s v="Multi-Aero, Inc. d/b/a Air Choice One"/>
    <d v="2015-09-01T00:00:00"/>
    <d v="2012-12-23T00:00:00"/>
    <x v="70"/>
    <x v="0"/>
    <d v="2015-09-01T00:00:00"/>
    <n v="164640"/>
    <n v="164640"/>
  </r>
  <r>
    <d v="2015-08-01T00:00:00"/>
    <n v="240"/>
    <s v="Authorized For Payment"/>
    <s v="Multi-Aero, Inc. d/b/a Air Choice One"/>
    <d v="2015-09-01T00:00:00"/>
    <d v="2014-02-17T00:00:00"/>
    <x v="56"/>
    <x v="13"/>
    <d v="2015-09-01T00:00:00"/>
    <n v="156732"/>
    <n v="156732"/>
  </r>
  <r>
    <d v="2015-08-01T00:00:00"/>
    <n v="351"/>
    <s v="Authorized For Payment"/>
    <s v="Alaska Seaplanes"/>
    <d v="2015-09-01T00:00:00"/>
    <d v="2014-10-12T00:00:00"/>
    <x v="17"/>
    <x v="7"/>
    <d v="2015-09-02T00:00:00"/>
    <n v="2576"/>
    <n v="2576"/>
  </r>
  <r>
    <d v="2015-08-01T00:00:00"/>
    <n v="348"/>
    <s v="Authorized For Payment"/>
    <s v="Multi-Aero, Inc. d/b/a Air Choice One"/>
    <d v="2015-09-01T00:00:00"/>
    <d v="2014-08-16T00:00:00"/>
    <x v="55"/>
    <x v="0"/>
    <d v="2015-09-01T00:00:00"/>
    <n v="250920"/>
    <n v="250920"/>
  </r>
  <r>
    <d v="2015-08-01T00:00:00"/>
    <n v="365"/>
    <s v="Authorized For Payment"/>
    <s v="Multi-Aero, Inc. d/b/a Air Choice One"/>
    <d v="2015-09-01T00:00:00"/>
    <d v="2015-03-01T00:00:00"/>
    <x v="54"/>
    <x v="12"/>
    <d v="2015-09-01T00:00:00"/>
    <n v="175656"/>
    <n v="175656"/>
  </r>
  <r>
    <d v="2015-08-01T00:00:00"/>
    <n v="361"/>
    <s v="Authorized For Payment"/>
    <s v="Multi-Aero, Inc. d/b/a Air Choice One"/>
    <d v="2015-09-01T00:00:00"/>
    <d v="2014-10-21T00:00:00"/>
    <x v="57"/>
    <x v="0"/>
    <d v="2015-09-01T00:00:00"/>
    <n v="252450"/>
    <n v="252450"/>
  </r>
  <r>
    <d v="2015-08-01T00:00:00"/>
    <n v="168"/>
    <s v="Authorized For Payment"/>
    <s v="Harris Aircraft Services, Inc."/>
    <d v="2015-10-01T00:00:00"/>
    <d v="2014-01-02T00:00:00"/>
    <x v="172"/>
    <x v="7"/>
    <d v="2015-10-15T00:00:00"/>
    <n v="6208"/>
    <n v="6208"/>
  </r>
  <r>
    <d v="2015-08-01T00:00:00"/>
    <n v="203"/>
    <s v="Authorized For Payment"/>
    <s v="Multi-Aero, Inc. d/b/a Air Choice One"/>
    <d v="2015-09-01T00:00:00"/>
    <d v="2012-12-23T00:00:00"/>
    <x v="64"/>
    <x v="15"/>
    <d v="2015-09-01T00:00:00"/>
    <n v="219554"/>
    <n v="219554"/>
  </r>
  <r>
    <d v="2015-08-01T00:00:00"/>
    <n v="228"/>
    <s v="Authorized For Payment"/>
    <s v="Warbelow's Air Ventures"/>
    <d v="2015-09-01T00:00:00"/>
    <d v="2013-09-17T00:00:00"/>
    <x v="161"/>
    <x v="7"/>
    <d v="2015-09-02T00:00:00"/>
    <n v="11172"/>
    <n v="11172"/>
  </r>
  <r>
    <d v="2015-08-01T00:00:00"/>
    <n v="339"/>
    <s v="Authorized For Payment"/>
    <s v="Boutique Air"/>
    <d v="2015-09-01T00:00:00"/>
    <d v="2014-04-19T00:00:00"/>
    <x v="59"/>
    <x v="14"/>
    <d v="2015-09-01T00:00:00"/>
    <n v="273024"/>
    <n v="273024"/>
  </r>
  <r>
    <d v="2015-08-01T00:00:00"/>
    <n v="357"/>
    <s v="Authorized For Payment"/>
    <s v="Boutique Air"/>
    <d v="2015-09-01T00:00:00"/>
    <d v="2014-12-04T00:00:00"/>
    <x v="60"/>
    <x v="14"/>
    <d v="2015-09-01T00:00:00"/>
    <n v="286208"/>
    <n v="286208"/>
  </r>
  <r>
    <d v="2015-08-01T00:00:00"/>
    <n v="368"/>
    <s v="Authorized For Payment"/>
    <s v="Boutique Air"/>
    <d v="2015-09-01T00:00:00"/>
    <d v="2015-04-12T00:00:00"/>
    <x v="61"/>
    <x v="14"/>
    <d v="2015-09-01T00:00:00"/>
    <n v="204984"/>
    <n v="204984"/>
  </r>
  <r>
    <d v="2015-08-01T00:00:00"/>
    <n v="369"/>
    <s v="Authorized For Payment"/>
    <s v="Boutique Air"/>
    <d v="2015-09-01T00:00:00"/>
    <d v="2015-04-23T00:00:00"/>
    <x v="62"/>
    <x v="4"/>
    <d v="2015-09-01T00:00:00"/>
    <n v="176176"/>
    <n v="176176"/>
  </r>
  <r>
    <d v="2015-08-01T00:00:00"/>
    <n v="370"/>
    <s v="Authorized For Payment"/>
    <s v="Boutique Air"/>
    <d v="2015-09-01T00:00:00"/>
    <d v="2015-04-23T00:00:00"/>
    <x v="63"/>
    <x v="4"/>
    <d v="2015-09-01T00:00:00"/>
    <n v="180336"/>
    <n v="180336"/>
  </r>
  <r>
    <d v="2015-08-01T00:00:00"/>
    <n v="367"/>
    <s v="Authorized For Payment"/>
    <s v="Boutique Air"/>
    <d v="2015-09-01T00:00:00"/>
    <d v="2015-04-13T00:00:00"/>
    <x v="65"/>
    <x v="10"/>
    <d v="2015-09-01T00:00:00"/>
    <n v="120800"/>
    <n v="120800"/>
  </r>
  <r>
    <d v="2015-08-01T00:00:00"/>
    <n v="340"/>
    <s v="Authorized For Payment"/>
    <s v="Multi-Aero, Inc. d/b/a Air Choice One"/>
    <d v="2015-09-01T00:00:00"/>
    <d v="2014-04-17T00:00:00"/>
    <x v="1"/>
    <x v="1"/>
    <d v="2015-09-01T00:00:00"/>
    <n v="255060"/>
    <n v="255060"/>
  </r>
  <r>
    <d v="2015-08-01T00:00:00"/>
    <n v="156"/>
    <s v="Authorized For Payment"/>
    <s v="Silver Airways (Gulfstream)"/>
    <d v="2015-09-01T00:00:00"/>
    <d v="2014-07-11T00:00:00"/>
    <x v="74"/>
    <x v="20"/>
    <d v="2015-09-01T00:00:00"/>
    <n v="190608"/>
    <n v="190608"/>
  </r>
  <r>
    <d v="2015-08-01T00:00:00"/>
    <n v="261"/>
    <s v="Authorized For Payment"/>
    <s v="Silver Airways (Gulfstream)"/>
    <d v="2015-09-01T00:00:00"/>
    <d v="2014-07-11T00:00:00"/>
    <x v="75"/>
    <x v="20"/>
    <d v="2015-09-01T00:00:00"/>
    <n v="200700"/>
    <n v="200700"/>
  </r>
  <r>
    <d v="2015-08-01T00:00:00"/>
    <n v="287"/>
    <s v="Authorized For Payment"/>
    <s v="Silver Airways (Gulfstream)"/>
    <d v="2015-09-01T00:00:00"/>
    <d v="2014-07-11T00:00:00"/>
    <x v="76"/>
    <x v="6"/>
    <d v="2015-09-01T00:00:00"/>
    <n v="333304"/>
    <n v="333304"/>
  </r>
  <r>
    <d v="2015-08-01T00:00:00"/>
    <n v="288"/>
    <s v="Authorized For Payment"/>
    <s v="Silver Airways (Gulfstream)"/>
    <d v="2015-09-01T00:00:00"/>
    <d v="2014-07-11T00:00:00"/>
    <x v="77"/>
    <x v="6"/>
    <d v="2015-09-03T00:00:00"/>
    <n v="195320"/>
    <n v="194035"/>
  </r>
  <r>
    <d v="2015-08-01T00:00:00"/>
    <n v="165"/>
    <s v="Authorized For Payment"/>
    <s v="Silver Airways (Gulfstream)"/>
    <d v="2015-09-01T00:00:00"/>
    <d v="2014-07-11T00:00:00"/>
    <x v="78"/>
    <x v="6"/>
    <d v="2015-09-01T00:00:00"/>
    <n v="286676"/>
    <n v="286676"/>
  </r>
  <r>
    <d v="2015-08-01T00:00:00"/>
    <n v="267"/>
    <s v="Authorized For Payment"/>
    <s v="Silver Airways (Gulfstream)"/>
    <d v="2015-09-01T00:00:00"/>
    <d v="2014-07-11T00:00:00"/>
    <x v="79"/>
    <x v="21"/>
    <d v="2015-09-01T00:00:00"/>
    <n v="159789"/>
    <n v="159789"/>
  </r>
  <r>
    <d v="2015-07-01T00:00:00"/>
    <n v="312"/>
    <s v="Authorized For Payment"/>
    <s v="Erickson Helicopters, Inc. (Evergreen)"/>
    <d v="2015-09-01T00:00:00"/>
    <d v="2015-06-21T00:00:00"/>
    <x v="91"/>
    <x v="7"/>
    <d v="2015-09-02T00:00:00"/>
    <n v="11910"/>
    <n v="11910"/>
  </r>
  <r>
    <d v="2015-07-01T00:00:00"/>
    <n v="231"/>
    <s v="Authorized For Payment"/>
    <s v="Ward Air"/>
    <d v="2015-08-25T00:00:00"/>
    <d v="2014-07-09T00:00:00"/>
    <x v="13"/>
    <x v="7"/>
    <d v="2015-08-28T00:00:00"/>
    <n v="454"/>
    <n v="454"/>
  </r>
  <r>
    <d v="2015-07-01T00:00:00"/>
    <n v="232"/>
    <s v="Authorized For Payment"/>
    <s v="Ward Air"/>
    <d v="2015-08-25T00:00:00"/>
    <d v="2014-07-09T00:00:00"/>
    <x v="14"/>
    <x v="7"/>
    <d v="2015-08-28T00:00:00"/>
    <n v="1180"/>
    <n v="1180"/>
  </r>
  <r>
    <d v="2015-07-01T00:00:00"/>
    <n v="128"/>
    <s v="Authorized For Payment"/>
    <s v="Great Lakes Aviation, Ltd."/>
    <d v="2015-08-03T00:00:00"/>
    <d v="2014-06-09T00:00:00"/>
    <x v="19"/>
    <x v="8"/>
    <d v="2015-08-03T00:00:00"/>
    <n v="101235"/>
    <n v="101235"/>
  </r>
  <r>
    <d v="2015-07-01T00:00:00"/>
    <n v="131"/>
    <s v="Authorized For Payment"/>
    <s v="Great Lakes Aviation, Ltd."/>
    <d v="2015-08-03T00:00:00"/>
    <d v="2014-06-09T00:00:00"/>
    <x v="20"/>
    <x v="8"/>
    <d v="2015-08-03T00:00:00"/>
    <n v="60466"/>
    <n v="60466"/>
  </r>
  <r>
    <d v="2015-07-01T00:00:00"/>
    <n v="133"/>
    <s v="Authorized For Payment"/>
    <s v="Great Lakes Aviation, Ltd."/>
    <d v="2015-08-03T00:00:00"/>
    <d v="2014-03-09T00:00:00"/>
    <x v="21"/>
    <x v="3"/>
    <d v="2015-08-03T00:00:00"/>
    <n v="107856"/>
    <n v="107856"/>
  </r>
  <r>
    <d v="2015-07-01T00:00:00"/>
    <n v="138"/>
    <s v="Authorized For Payment"/>
    <s v="Great Lakes Aviation, Ltd."/>
    <d v="2015-08-03T00:00:00"/>
    <d v="2014-07-10T00:00:00"/>
    <x v="22"/>
    <x v="9"/>
    <d v="2015-08-03T00:00:00"/>
    <n v="205920"/>
    <n v="205920"/>
  </r>
  <r>
    <d v="2015-07-01T00:00:00"/>
    <n v="139"/>
    <s v="Authorized For Payment"/>
    <s v="Great Lakes Aviation, Ltd."/>
    <d v="2015-08-03T00:00:00"/>
    <d v="2015-04-17T00:00:00"/>
    <x v="23"/>
    <x v="4"/>
    <d v="2015-08-03T00:00:00"/>
    <n v="166668"/>
    <n v="166668"/>
  </r>
  <r>
    <d v="2015-07-01T00:00:00"/>
    <n v="142"/>
    <s v="Authorized For Payment"/>
    <s v="Great Lakes Aviation, Ltd."/>
    <d v="2015-08-03T00:00:00"/>
    <d v="2014-03-09T00:00:00"/>
    <x v="24"/>
    <x v="3"/>
    <d v="2015-08-03T00:00:00"/>
    <n v="100614"/>
    <n v="100614"/>
  </r>
  <r>
    <d v="2015-07-01T00:00:00"/>
    <n v="143"/>
    <s v="Authorized For Payment"/>
    <s v="Great Lakes Aviation, Ltd."/>
    <d v="2015-08-03T00:00:00"/>
    <d v="2014-04-20T00:00:00"/>
    <x v="72"/>
    <x v="4"/>
    <d v="2015-08-03T00:00:00"/>
    <n v="40414"/>
    <n v="40414"/>
  </r>
  <r>
    <d v="2015-07-01T00:00:00"/>
    <n v="144"/>
    <s v="Authorized For Payment"/>
    <s v="Great Lakes Aviation, Ltd."/>
    <d v="2015-08-03T00:00:00"/>
    <d v="2015-04-03T00:00:00"/>
    <x v="66"/>
    <x v="16"/>
    <d v="2015-08-03T00:00:00"/>
    <n v="152224"/>
    <n v="152224"/>
  </r>
  <r>
    <d v="2015-07-01T00:00:00"/>
    <n v="146"/>
    <s v="Authorized For Payment"/>
    <s v="Great Lakes Aviation, Ltd."/>
    <d v="2015-08-03T00:00:00"/>
    <d v="2015-04-17T00:00:00"/>
    <x v="25"/>
    <x v="4"/>
    <d v="2015-08-03T00:00:00"/>
    <n v="166464"/>
    <n v="166464"/>
  </r>
  <r>
    <d v="2015-07-01T00:00:00"/>
    <n v="147"/>
    <s v="Authorized For Payment"/>
    <s v="Great Lakes Aviation, Ltd."/>
    <d v="2015-08-03T00:00:00"/>
    <d v="2015-04-24T00:00:00"/>
    <x v="26"/>
    <x v="10"/>
    <d v="2015-08-03T00:00:00"/>
    <n v="130203"/>
    <n v="130203"/>
  </r>
  <r>
    <d v="2015-07-01T00:00:00"/>
    <n v="148"/>
    <s v="Authorized For Payment"/>
    <s v="Great Lakes Aviation, Ltd."/>
    <d v="2015-08-03T00:00:00"/>
    <d v="2015-04-24T00:00:00"/>
    <x v="27"/>
    <x v="10"/>
    <d v="2015-08-03T00:00:00"/>
    <n v="215127"/>
    <n v="215127"/>
  </r>
  <r>
    <d v="2015-07-01T00:00:00"/>
    <n v="150"/>
    <s v="Authorized For Payment"/>
    <s v="Great Lakes Aviation, Ltd."/>
    <d v="2015-08-03T00:00:00"/>
    <d v="2015-04-17T00:00:00"/>
    <x v="30"/>
    <x v="4"/>
    <d v="2015-08-03T00:00:00"/>
    <n v="135642"/>
    <n v="135642"/>
  </r>
  <r>
    <d v="2015-07-01T00:00:00"/>
    <n v="151"/>
    <s v="Authorized For Payment"/>
    <s v="Great Lakes Aviation, Ltd."/>
    <d v="2015-08-03T00:00:00"/>
    <d v="2015-04-13T00:00:00"/>
    <x v="65"/>
    <x v="10"/>
    <d v="2015-08-03T00:00:00"/>
    <n v="67080"/>
    <n v="67080"/>
  </r>
  <r>
    <d v="2015-07-01T00:00:00"/>
    <n v="255"/>
    <s v="Authorized For Payment"/>
    <s v="Great Lakes Aviation, Ltd."/>
    <d v="2015-08-03T00:00:00"/>
    <d v="2014-04-17T00:00:00"/>
    <x v="169"/>
    <x v="31"/>
    <d v="2015-08-03T00:00:00"/>
    <n v="121146"/>
    <n v="121146"/>
  </r>
  <r>
    <d v="2015-07-01T00:00:00"/>
    <n v="256"/>
    <s v="Authorized For Payment"/>
    <s v="Great Lakes Aviation, Ltd."/>
    <d v="2015-08-03T00:00:00"/>
    <d v="2014-04-17T00:00:00"/>
    <x v="175"/>
    <x v="9"/>
    <d v="2015-08-03T00:00:00"/>
    <n v="144158"/>
    <n v="144158"/>
  </r>
  <r>
    <d v="2015-07-01T00:00:00"/>
    <n v="154"/>
    <s v="Authorized For Payment"/>
    <s v="Great Lakes Aviation, Ltd."/>
    <d v="2015-08-03T00:00:00"/>
    <d v="2014-08-22T00:00:00"/>
    <x v="31"/>
    <x v="11"/>
    <d v="2015-08-03T00:00:00"/>
    <n v="138992"/>
    <n v="138992"/>
  </r>
  <r>
    <d v="2015-07-01T00:00:00"/>
    <n v="227"/>
    <s v="Authorized For Payment"/>
    <s v="Taquan Air (Venture Air)"/>
    <d v="2015-08-06T00:00:00"/>
    <d v="2011-07-12T00:00:00"/>
    <x v="167"/>
    <x v="7"/>
    <d v="2015-08-06T00:00:00"/>
    <n v="13608"/>
    <n v="13608"/>
  </r>
  <r>
    <d v="2015-07-01T00:00:00"/>
    <n v="104"/>
    <s v="Authorized For Payment"/>
    <s v="Alaska Airlines, Inc."/>
    <d v="2015-08-07T00:00:00"/>
    <d v="2013-07-14T00:00:00"/>
    <x v="7"/>
    <x v="7"/>
    <d v="2015-08-10T00:00:00"/>
    <n v="178020"/>
    <n v="178020"/>
  </r>
  <r>
    <d v="2015-07-01T00:00:00"/>
    <n v="105"/>
    <s v="Authorized For Payment"/>
    <s v="Alaska Airlines, Inc."/>
    <d v="2015-08-07T00:00:00"/>
    <d v="2015-02-05T00:00:00"/>
    <x v="8"/>
    <x v="7"/>
    <d v="2015-08-10T00:00:00"/>
    <n v="190216"/>
    <n v="190216"/>
  </r>
  <r>
    <d v="2015-07-01T00:00:00"/>
    <n v="281"/>
    <s v="Authorized For Payment"/>
    <s v="Alaska Airlines, Inc."/>
    <d v="2015-08-07T00:00:00"/>
    <d v="2015-02-05T00:00:00"/>
    <x v="9"/>
    <x v="7"/>
    <d v="2015-08-10T00:00:00"/>
    <n v="190216"/>
    <n v="190216"/>
  </r>
  <r>
    <d v="2015-07-01T00:00:00"/>
    <n v="278"/>
    <s v="Authorized For Payment"/>
    <s v="Alaska Airlines, Inc."/>
    <d v="2015-08-07T00:00:00"/>
    <d v="2015-02-05T00:00:00"/>
    <x v="10"/>
    <x v="7"/>
    <d v="2015-08-10T00:00:00"/>
    <n v="95108"/>
    <n v="95108"/>
  </r>
  <r>
    <d v="2015-07-01T00:00:00"/>
    <n v="280"/>
    <s v="Authorized For Payment"/>
    <s v="Alaska Airlines, Inc."/>
    <d v="2015-08-07T00:00:00"/>
    <d v="2015-02-05T00:00:00"/>
    <x v="12"/>
    <x v="7"/>
    <d v="2015-08-10T00:00:00"/>
    <n v="140988"/>
    <n v="140988"/>
  </r>
  <r>
    <d v="2015-07-01T00:00:00"/>
    <n v="279"/>
    <s v="Authorized For Payment"/>
    <s v="Alaska Airlines, Inc."/>
    <d v="2015-08-07T00:00:00"/>
    <d v="2015-02-05T00:00:00"/>
    <x v="11"/>
    <x v="7"/>
    <d v="2015-08-10T00:00:00"/>
    <n v="140988"/>
    <n v="140988"/>
  </r>
  <r>
    <d v="2015-07-01T00:00:00"/>
    <n v="350"/>
    <s v="Authorized For Payment"/>
    <s v="Victoria County Texas"/>
    <d v="2015-08-10T00:00:00"/>
    <d v="2014-09-18T00:00:00"/>
    <x v="153"/>
    <x v="34"/>
    <d v="2015-08-11T00:00:00"/>
    <n v="187288"/>
    <n v="187288"/>
  </r>
  <r>
    <d v="2015-07-01T00:00:00"/>
    <n v="247"/>
    <s v="Authorized For Payment"/>
    <s v="SkyWest Airlines"/>
    <d v="2015-08-11T00:00:00"/>
    <d v="2014-01-04T00:00:00"/>
    <x v="128"/>
    <x v="9"/>
    <d v="2015-08-11T00:00:00"/>
    <n v="90644"/>
    <n v="90644"/>
  </r>
  <r>
    <d v="2015-07-01T00:00:00"/>
    <n v="268"/>
    <s v="Authorized For Payment"/>
    <s v="SkyWest Airlines"/>
    <d v="2015-08-11T00:00:00"/>
    <d v="2014-07-08T00:00:00"/>
    <x v="129"/>
    <x v="1"/>
    <d v="2015-08-11T00:00:00"/>
    <n v="186270"/>
    <n v="186270"/>
  </r>
  <r>
    <d v="2015-07-01T00:00:00"/>
    <n v="248"/>
    <s v="Authorized For Payment"/>
    <s v="SkyWest Airlines"/>
    <d v="2015-08-11T00:00:00"/>
    <d v="2014-01-04T00:00:00"/>
    <x v="130"/>
    <x v="31"/>
    <d v="2015-08-11T00:00:00"/>
    <n v="95526"/>
    <n v="95526"/>
  </r>
  <r>
    <d v="2015-07-01T00:00:00"/>
    <n v="289"/>
    <s v="Authorized For Payment"/>
    <s v="SkyWest Airlines"/>
    <d v="2015-08-11T00:00:00"/>
    <d v="2015-01-05T00:00:00"/>
    <x v="131"/>
    <x v="31"/>
    <d v="2015-08-11T00:00:00"/>
    <n v="147636"/>
    <n v="147636"/>
  </r>
  <r>
    <d v="2015-07-01T00:00:00"/>
    <n v="249"/>
    <s v="Authorized For Payment"/>
    <s v="SkyWest Airlines"/>
    <d v="2015-08-11T00:00:00"/>
    <d v="2013-12-18T00:00:00"/>
    <x v="132"/>
    <x v="29"/>
    <d v="2015-08-11T00:00:00"/>
    <n v="63984"/>
    <n v="63984"/>
  </r>
  <r>
    <d v="2015-07-01T00:00:00"/>
    <n v="218"/>
    <s v="Authorized For Payment"/>
    <s v="SkyWest Airlines"/>
    <d v="2015-08-11T00:00:00"/>
    <d v="2013-11-07T00:00:00"/>
    <x v="133"/>
    <x v="19"/>
    <d v="2015-08-11T00:00:00"/>
    <n v="204660"/>
    <n v="204660"/>
  </r>
  <r>
    <d v="2015-07-01T00:00:00"/>
    <n v="338"/>
    <s v="Authorized For Payment"/>
    <s v="SkyWest Airlines"/>
    <d v="2015-08-11T00:00:00"/>
    <d v="2014-03-13T00:00:00"/>
    <x v="139"/>
    <x v="31"/>
    <d v="2015-08-11T00:00:00"/>
    <n v="217665"/>
    <n v="217665"/>
  </r>
  <r>
    <d v="2015-07-01T00:00:00"/>
    <n v="219"/>
    <s v="Authorized For Payment"/>
    <s v="SkyWest Airlines"/>
    <d v="2015-08-11T00:00:00"/>
    <d v="2014-02-22T00:00:00"/>
    <x v="168"/>
    <x v="11"/>
    <d v="2015-08-11T00:00:00"/>
    <n v="53692"/>
    <n v="53692"/>
  </r>
  <r>
    <d v="2015-07-01T00:00:00"/>
    <n v="342"/>
    <s v="Authorized For Payment"/>
    <s v="SkyWest Airlines"/>
    <d v="2015-08-11T00:00:00"/>
    <d v="2014-01-19T00:00:00"/>
    <x v="136"/>
    <x v="32"/>
    <d v="2015-08-11T00:00:00"/>
    <n v="279069"/>
    <n v="279069"/>
  </r>
  <r>
    <d v="2015-07-01T00:00:00"/>
    <n v="221"/>
    <s v="Authorized For Payment"/>
    <s v="SkyWest Airlines"/>
    <d v="2015-08-11T00:00:00"/>
    <d v="2013-10-08T00:00:00"/>
    <x v="137"/>
    <x v="33"/>
    <d v="2015-08-11T00:00:00"/>
    <n v="127558"/>
    <n v="127558"/>
  </r>
  <r>
    <d v="2015-07-01T00:00:00"/>
    <n v="355"/>
    <s v="Authorized For Payment"/>
    <s v="SkyWest Airlines"/>
    <d v="2015-08-11T00:00:00"/>
    <d v="2014-11-07T00:00:00"/>
    <x v="138"/>
    <x v="1"/>
    <d v="2015-08-11T00:00:00"/>
    <n v="306876"/>
    <n v="306876"/>
  </r>
  <r>
    <d v="2015-07-01T00:00:00"/>
    <n v="223"/>
    <s v="Authorized For Payment"/>
    <s v="SkyWest Airlines"/>
    <d v="2015-08-11T00:00:00"/>
    <d v="2013-10-08T00:00:00"/>
    <x v="135"/>
    <x v="1"/>
    <d v="2015-08-11T00:00:00"/>
    <n v="57477"/>
    <n v="57477"/>
  </r>
  <r>
    <d v="2015-07-01T00:00:00"/>
    <n v="336"/>
    <s v="Authorized For Payment"/>
    <s v="SkyWest Airlines"/>
    <d v="2015-08-11T00:00:00"/>
    <d v="2014-03-09T00:00:00"/>
    <x v="140"/>
    <x v="3"/>
    <d v="2015-08-12T00:00:00"/>
    <n v="191568"/>
    <n v="191568"/>
  </r>
  <r>
    <d v="2015-07-01T00:00:00"/>
    <n v="291"/>
    <s v="Authorized For Payment"/>
    <s v="SkyWest Airlines"/>
    <d v="2015-08-11T00:00:00"/>
    <d v="2015-01-05T00:00:00"/>
    <x v="142"/>
    <x v="31"/>
    <d v="2015-08-12T00:00:00"/>
    <n v="197560"/>
    <n v="197560"/>
  </r>
  <r>
    <d v="2015-07-01T00:00:00"/>
    <n v="292"/>
    <s v="Authorized For Payment"/>
    <s v="SkyWest Airlines"/>
    <d v="2015-08-11T00:00:00"/>
    <d v="2015-01-05T00:00:00"/>
    <x v="141"/>
    <x v="1"/>
    <d v="2015-08-12T00:00:00"/>
    <n v="255588"/>
    <n v="255588"/>
  </r>
  <r>
    <d v="2015-07-01T00:00:00"/>
    <n v="343"/>
    <s v="Authorized For Payment"/>
    <s v="SkyWest Airlines"/>
    <d v="2015-08-11T00:00:00"/>
    <d v="2014-01-19T00:00:00"/>
    <x v="143"/>
    <x v="32"/>
    <d v="2015-08-12T00:00:00"/>
    <n v="276111"/>
    <n v="276111"/>
  </r>
  <r>
    <d v="2015-07-01T00:00:00"/>
    <n v="290"/>
    <s v="Authorized For Payment"/>
    <s v="SkyWest Airlines"/>
    <d v="2015-08-11T00:00:00"/>
    <d v="2014-08-22T00:00:00"/>
    <x v="144"/>
    <x v="11"/>
    <d v="2015-08-12T00:00:00"/>
    <n v="183600"/>
    <n v="183600"/>
  </r>
  <r>
    <d v="2015-07-01T00:00:00"/>
    <n v="224"/>
    <s v="Authorized For Payment"/>
    <s v="SkyWest Airlines"/>
    <d v="2015-08-11T00:00:00"/>
    <d v="2013-10-08T00:00:00"/>
    <x v="145"/>
    <x v="1"/>
    <d v="2015-08-12T00:00:00"/>
    <n v="115549"/>
    <n v="115549"/>
  </r>
  <r>
    <d v="2015-07-01T00:00:00"/>
    <n v="225"/>
    <s v="Authorized For Payment"/>
    <s v="SkyWest Airlines"/>
    <d v="2015-08-11T00:00:00"/>
    <d v="2013-10-08T00:00:00"/>
    <x v="146"/>
    <x v="28"/>
    <d v="2015-08-12T00:00:00"/>
    <n v="170520"/>
    <n v="170520"/>
  </r>
  <r>
    <d v="2015-07-01T00:00:00"/>
    <n v="293"/>
    <s v="Authorized For Payment"/>
    <s v="SkyWest Airlines"/>
    <d v="2015-08-11T00:00:00"/>
    <d v="2015-01-05T00:00:00"/>
    <x v="148"/>
    <x v="33"/>
    <d v="2015-08-12T00:00:00"/>
    <n v="176751"/>
    <n v="176751"/>
  </r>
  <r>
    <d v="2015-07-01T00:00:00"/>
    <n v="226"/>
    <s v="Authorized For Payment"/>
    <s v="SkyWest Airlines"/>
    <d v="2015-08-11T00:00:00"/>
    <d v="2015-03-11T00:00:00"/>
    <x v="149"/>
    <x v="29"/>
    <d v="2015-08-12T00:00:00"/>
    <n v="126988"/>
    <n v="126988"/>
  </r>
  <r>
    <d v="2015-07-01T00:00:00"/>
    <n v="324"/>
    <s v="Authorized For Payment"/>
    <s v="Mokulele Flight Services, Inc. d/b/a Mokulele Airlines"/>
    <d v="2015-08-11T00:00:00"/>
    <d v="2013-08-06T00:00:00"/>
    <x v="156"/>
    <x v="26"/>
    <d v="2015-08-12T00:00:00"/>
    <n v="38340"/>
    <n v="38340"/>
  </r>
  <r>
    <d v="2015-07-01T00:00:00"/>
    <n v="101"/>
    <s v="Authorized For Payment"/>
    <s v="40-Mile Air"/>
    <d v="2015-08-12T00:00:00"/>
    <d v="2016-04-01T00:00:00"/>
    <x v="152"/>
    <x v="7"/>
    <d v="2015-08-13T00:00:00"/>
    <n v="7470"/>
    <n v="7470"/>
  </r>
  <r>
    <d v="2015-07-01T00:00:00"/>
    <n v="102"/>
    <s v="Authorized For Payment"/>
    <s v="40-Mile Air"/>
    <d v="2015-08-12T00:00:00"/>
    <d v="2016-04-01T00:00:00"/>
    <x v="16"/>
    <x v="7"/>
    <d v="2015-08-13T00:00:00"/>
    <n v="9738"/>
    <n v="9738"/>
  </r>
  <r>
    <d v="2015-07-01T00:00:00"/>
    <n v="228"/>
    <s v="Authorized For Payment"/>
    <s v="Warbelow's Air Ventures"/>
    <d v="2015-08-12T00:00:00"/>
    <d v="2013-09-17T00:00:00"/>
    <x v="161"/>
    <x v="7"/>
    <d v="2015-08-13T00:00:00"/>
    <n v="12936"/>
    <n v="12936"/>
  </r>
  <r>
    <d v="2015-07-01T00:00:00"/>
    <n v="299"/>
    <s v="Authorized For Payment"/>
    <s v="Warbelow's Air Ventures"/>
    <d v="2015-08-12T00:00:00"/>
    <d v="2013-09-17T00:00:00"/>
    <x v="162"/>
    <x v="7"/>
    <d v="2015-08-13T00:00:00"/>
    <n v="12936"/>
    <n v="12936"/>
  </r>
  <r>
    <d v="2015-07-01T00:00:00"/>
    <n v="229"/>
    <s v="Authorized For Payment"/>
    <s v="Warbelow's Air Ventures"/>
    <d v="2015-08-12T00:00:00"/>
    <d v="2014-08-12T00:00:00"/>
    <x v="163"/>
    <x v="7"/>
    <d v="2015-08-13T00:00:00"/>
    <n v="4256"/>
    <n v="4256"/>
  </r>
  <r>
    <d v="2015-07-01T00:00:00"/>
    <n v="315"/>
    <s v="Authorized For Payment"/>
    <s v="Warbelow's Air Ventures"/>
    <d v="2015-08-12T00:00:00"/>
    <d v="2014-08-12T00:00:00"/>
    <x v="164"/>
    <x v="7"/>
    <d v="2015-08-13T00:00:00"/>
    <n v="4256"/>
    <n v="4256"/>
  </r>
  <r>
    <d v="2015-07-01T00:00:00"/>
    <n v="344"/>
    <s v="Authorized For Payment"/>
    <s v="Express Jet (Atlantic Southeast)"/>
    <d v="2015-08-13T00:00:00"/>
    <d v="2014-07-12T00:00:00"/>
    <x v="150"/>
    <x v="17"/>
    <d v="2015-08-17T00:00:00"/>
    <n v="345384"/>
    <n v="345384"/>
  </r>
  <r>
    <d v="2015-07-01T00:00:00"/>
    <n v="113"/>
    <s v="Authorized For Payment"/>
    <s v="Express Jet (Atlantic Southeast)"/>
    <d v="2015-08-13T00:00:00"/>
    <d v="2014-07-12T00:00:00"/>
    <x v="151"/>
    <x v="17"/>
    <d v="2015-08-17T00:00:00"/>
    <n v="345384"/>
    <n v="345384"/>
  </r>
  <r>
    <d v="2015-07-01T00:00:00"/>
    <n v="106"/>
    <s v="Authorized For Payment"/>
    <s v="Alaska Seaplanes"/>
    <d v="2015-08-03T00:00:00"/>
    <d v="2015-01-06T00:00:00"/>
    <x v="58"/>
    <x v="7"/>
    <d v="2015-08-04T00:00:00"/>
    <n v="31114"/>
    <n v="31114"/>
  </r>
  <r>
    <d v="2015-07-01T00:00:00"/>
    <n v="349"/>
    <s v="Authorized For Payment"/>
    <s v="Southern Airways Express, LLC (Sun Air)"/>
    <d v="2015-08-01T00:00:00"/>
    <d v="2014-07-11T00:00:00"/>
    <x v="111"/>
    <x v="20"/>
    <d v="2015-08-03T00:00:00"/>
    <n v="186010"/>
    <n v="186010"/>
  </r>
  <r>
    <d v="2015-07-01T00:00:00"/>
    <n v="270"/>
    <s v="Authorized For Payment"/>
    <s v="Southern Airways Express, LLC (Sun Air)"/>
    <d v="2015-08-01T00:00:00"/>
    <d v="2012-08-09T00:00:00"/>
    <x v="114"/>
    <x v="27"/>
    <d v="2015-08-03T00:00:00"/>
    <n v="155490"/>
    <n v="155490"/>
  </r>
  <r>
    <d v="2015-07-01T00:00:00"/>
    <n v="359"/>
    <s v="Authorized For Payment"/>
    <s v="Southern Airways Express, LLC (Sun Air)"/>
    <d v="2015-08-01T00:00:00"/>
    <d v="2014-10-21T00:00:00"/>
    <x v="112"/>
    <x v="20"/>
    <d v="2015-08-03T00:00:00"/>
    <n v="176818"/>
    <n v="176818"/>
  </r>
  <r>
    <d v="2015-07-01T00:00:00"/>
    <n v="346"/>
    <s v="Authorized For Payment"/>
    <s v="Southern Airways Express, LLC (Sun Air)"/>
    <d v="2015-08-01T00:00:00"/>
    <d v="2014-07-11T00:00:00"/>
    <x v="115"/>
    <x v="2"/>
    <d v="2015-08-03T00:00:00"/>
    <n v="165086"/>
    <n v="165086"/>
  </r>
  <r>
    <d v="2015-07-01T00:00:00"/>
    <n v="271"/>
    <s v="Authorized For Payment"/>
    <s v="Southern Airways Express, LLC (Sun Air)"/>
    <d v="2015-08-01T00:00:00"/>
    <d v="2012-08-09T00:00:00"/>
    <x v="116"/>
    <x v="20"/>
    <d v="2015-08-03T00:00:00"/>
    <n v="217854"/>
    <n v="217854"/>
  </r>
  <r>
    <d v="2015-07-01T00:00:00"/>
    <n v="360"/>
    <s v="Authorized For Payment"/>
    <s v="Southern Airways Express, LLC (Sun Air)"/>
    <d v="2015-08-01T00:00:00"/>
    <d v="2014-10-21T00:00:00"/>
    <x v="113"/>
    <x v="20"/>
    <d v="2015-08-03T00:00:00"/>
    <n v="121352"/>
    <n v="121352"/>
  </r>
  <r>
    <d v="2015-07-01T00:00:00"/>
    <n v="234"/>
    <s v="Authorized For Payment"/>
    <s v="Wright Air Service"/>
    <d v="2015-08-01T00:00:00"/>
    <d v="2014-11-03T00:00:00"/>
    <x v="109"/>
    <x v="7"/>
    <d v="2015-08-03T00:00:00"/>
    <n v="8856"/>
    <n v="8856"/>
  </r>
  <r>
    <d v="2015-07-01T00:00:00"/>
    <n v="318"/>
    <s v="Authorized For Payment"/>
    <s v="Grant Aviation, Inc."/>
    <d v="2015-08-03T00:00:00"/>
    <d v="2014-09-16T00:00:00"/>
    <x v="32"/>
    <x v="7"/>
    <d v="2015-08-04T00:00:00"/>
    <n v="69264"/>
    <n v="69264"/>
  </r>
  <r>
    <d v="2015-07-01T00:00:00"/>
    <n v="366"/>
    <s v="Authorized For Payment"/>
    <s v="Grant Aviation, Inc."/>
    <d v="2015-08-03T00:00:00"/>
    <d v="2015-03-13T00:00:00"/>
    <x v="33"/>
    <x v="7"/>
    <d v="2015-08-04T00:00:00"/>
    <n v="10640"/>
    <n v="10640"/>
  </r>
  <r>
    <d v="2015-07-01T00:00:00"/>
    <n v="264"/>
    <s v="Authorized For Payment"/>
    <s v="Grant Aviation, Inc."/>
    <d v="2015-08-03T00:00:00"/>
    <d v="2014-08-13T00:00:00"/>
    <x v="34"/>
    <x v="7"/>
    <d v="2015-08-04T00:00:00"/>
    <n v="92596"/>
    <n v="92596"/>
  </r>
  <r>
    <d v="2015-07-01T00:00:00"/>
    <n v="265"/>
    <s v="Authorized For Payment"/>
    <s v="Grant Aviation, Inc."/>
    <d v="2015-08-03T00:00:00"/>
    <d v="2014-08-13T00:00:00"/>
    <x v="47"/>
    <x v="7"/>
    <d v="2015-08-04T00:00:00"/>
    <n v="27738"/>
    <n v="27738"/>
  </r>
  <r>
    <d v="2015-07-01T00:00:00"/>
    <n v="259"/>
    <s v="Authorized For Payment"/>
    <s v="Peninsula Airways d/b/a PenAir"/>
    <d v="2015-08-01T00:00:00"/>
    <d v="2014-06-04T00:00:00"/>
    <x v="106"/>
    <x v="24"/>
    <d v="2015-08-03T00:00:00"/>
    <n v="415233"/>
    <n v="415233"/>
  </r>
  <r>
    <d v="2015-07-01T00:00:00"/>
    <n v="258"/>
    <s v="Authorized For Payment"/>
    <s v="Peninsula Airways d/b/a PenAir"/>
    <d v="2015-08-01T00:00:00"/>
    <d v="2014-06-04T00:00:00"/>
    <x v="105"/>
    <x v="2"/>
    <d v="2015-08-03T00:00:00"/>
    <n v="235305"/>
    <n v="235305"/>
  </r>
  <r>
    <d v="2015-07-01T00:00:00"/>
    <n v="317"/>
    <s v="Authorized For Payment"/>
    <s v="Alaska Seaplanes"/>
    <d v="2015-08-04T00:00:00"/>
    <d v="2015-01-06T00:00:00"/>
    <x v="154"/>
    <x v="7"/>
    <d v="2015-08-04T00:00:00"/>
    <n v="18166"/>
    <n v="18166"/>
  </r>
  <r>
    <d v="2015-07-01T00:00:00"/>
    <n v="202"/>
    <s v="Authorized For Payment"/>
    <s v="Multi-Aero, Inc. d/b/a Air Choice One"/>
    <d v="2015-08-01T00:00:00"/>
    <d v="2012-12-23T00:00:00"/>
    <x v="70"/>
    <x v="0"/>
    <d v="2015-08-03T00:00:00"/>
    <n v="167776"/>
    <n v="167776"/>
  </r>
  <r>
    <d v="2015-07-01T00:00:00"/>
    <n v="365"/>
    <s v="Authorized For Payment"/>
    <s v="Multi-Aero, Inc. d/b/a Air Choice One"/>
    <d v="2015-08-01T00:00:00"/>
    <d v="2015-03-01T00:00:00"/>
    <x v="54"/>
    <x v="12"/>
    <d v="2015-08-03T00:00:00"/>
    <n v="180160"/>
    <n v="180160"/>
  </r>
  <r>
    <d v="2015-07-01T00:00:00"/>
    <n v="348"/>
    <s v="Authorized For Payment"/>
    <s v="Multi-Aero, Inc. d/b/a Air Choice One"/>
    <d v="2015-08-01T00:00:00"/>
    <d v="2014-08-16T00:00:00"/>
    <x v="55"/>
    <x v="0"/>
    <d v="2015-08-03T00:00:00"/>
    <n v="321300"/>
    <n v="321300"/>
  </r>
  <r>
    <d v="2015-07-01T00:00:00"/>
    <n v="340"/>
    <s v="Authorized For Payment"/>
    <s v="Multi-Aero, Inc. d/b/a Air Choice One"/>
    <d v="2015-08-01T00:00:00"/>
    <d v="2014-04-17T00:00:00"/>
    <x v="1"/>
    <x v="1"/>
    <d v="2015-08-03T00:00:00"/>
    <n v="296262"/>
    <n v="296262"/>
  </r>
  <r>
    <d v="2015-07-01T00:00:00"/>
    <n v="339"/>
    <s v="Authorized For Payment"/>
    <s v="Boutique Air"/>
    <d v="2015-08-01T00:00:00"/>
    <d v="2014-04-19T00:00:00"/>
    <x v="59"/>
    <x v="14"/>
    <d v="2015-08-03T00:00:00"/>
    <n v="276480"/>
    <n v="276480"/>
  </r>
  <r>
    <d v="2015-07-01T00:00:00"/>
    <n v="240"/>
    <s v="Authorized For Payment"/>
    <s v="Multi-Aero, Inc. d/b/a Air Choice One"/>
    <d v="2015-08-01T00:00:00"/>
    <d v="2014-02-17T00:00:00"/>
    <x v="56"/>
    <x v="13"/>
    <d v="2015-08-03T00:00:00"/>
    <n v="171558"/>
    <n v="171558"/>
  </r>
  <r>
    <d v="2015-07-01T00:00:00"/>
    <n v="357"/>
    <s v="Authorized For Payment"/>
    <s v="Boutique Air"/>
    <d v="2015-08-01T00:00:00"/>
    <d v="2014-12-04T00:00:00"/>
    <x v="60"/>
    <x v="14"/>
    <d v="2015-08-03T00:00:00"/>
    <n v="294464"/>
    <n v="294464"/>
  </r>
  <r>
    <d v="2015-07-01T00:00:00"/>
    <n v="203"/>
    <s v="Authorized For Payment"/>
    <s v="Multi-Aero, Inc. d/b/a Air Choice One"/>
    <d v="2015-08-01T00:00:00"/>
    <d v="2012-12-23T00:00:00"/>
    <x v="64"/>
    <x v="15"/>
    <d v="2015-08-03T00:00:00"/>
    <n v="229732"/>
    <n v="229732"/>
  </r>
  <r>
    <d v="2015-07-01T00:00:00"/>
    <n v="368"/>
    <s v="Authorized For Payment"/>
    <s v="Boutique Air"/>
    <d v="2015-08-01T00:00:00"/>
    <d v="2015-04-12T00:00:00"/>
    <x v="61"/>
    <x v="14"/>
    <d v="2015-08-03T00:00:00"/>
    <n v="212868"/>
    <n v="212868"/>
  </r>
  <r>
    <d v="2015-07-01T00:00:00"/>
    <n v="369"/>
    <s v="Authorized For Payment"/>
    <s v="Boutique Air"/>
    <d v="2015-08-01T00:00:00"/>
    <d v="2015-04-23T00:00:00"/>
    <x v="62"/>
    <x v="4"/>
    <d v="2015-08-03T00:00:00"/>
    <n v="182952"/>
    <n v="182952"/>
  </r>
  <r>
    <d v="2015-07-01T00:00:00"/>
    <n v="361"/>
    <s v="Authorized For Payment"/>
    <s v="Multi-Aero, Inc. d/b/a Air Choice One"/>
    <d v="2015-08-01T00:00:00"/>
    <d v="2014-10-21T00:00:00"/>
    <x v="57"/>
    <x v="0"/>
    <d v="2015-08-03T00:00:00"/>
    <n v="319770"/>
    <n v="319770"/>
  </r>
  <r>
    <d v="2015-07-01T00:00:00"/>
    <n v="370"/>
    <s v="Authorized For Payment"/>
    <s v="Boutique Air"/>
    <d v="2015-08-01T00:00:00"/>
    <d v="2015-04-23T00:00:00"/>
    <x v="63"/>
    <x v="4"/>
    <d v="2015-08-03T00:00:00"/>
    <n v="104040"/>
    <n v="104040"/>
  </r>
  <r>
    <d v="2015-07-01T00:00:00"/>
    <n v="353"/>
    <s v="Authorized For Payment"/>
    <s v="SeaPort Airlines, Inc."/>
    <d v="2015-08-01T00:00:00"/>
    <d v="2014-12-07T00:00:00"/>
    <x v="174"/>
    <x v="16"/>
    <d v="2015-08-03T00:00:00"/>
    <n v="170236"/>
    <n v="170236"/>
  </r>
  <r>
    <d v="2015-07-01T00:00:00"/>
    <n v="216"/>
    <s v="Authorized For Payment"/>
    <s v="SeaPort Airlines, Inc."/>
    <d v="2015-08-01T00:00:00"/>
    <d v="2013-01-06T00:00:00"/>
    <x v="87"/>
    <x v="25"/>
    <d v="2015-08-03T00:00:00"/>
    <n v="162159"/>
    <n v="162159"/>
  </r>
  <r>
    <d v="2015-07-01T00:00:00"/>
    <n v="321"/>
    <s v="Authorized For Payment"/>
    <s v="SeaPort Airlines, Inc."/>
    <d v="2015-08-01T00:00:00"/>
    <d v="2015-03-10T00:00:00"/>
    <x v="155"/>
    <x v="16"/>
    <d v="2015-08-03T00:00:00"/>
    <n v="179062"/>
    <n v="179062"/>
  </r>
  <r>
    <d v="2015-07-01T00:00:00"/>
    <n v="236"/>
    <s v="Authorized For Payment"/>
    <s v="Schuman Aviation Company Ltd. d/b/a Makani Kai Air Charters"/>
    <d v="2015-08-01T00:00:00"/>
    <d v="2014-06-12T00:00:00"/>
    <x v="110"/>
    <x v="26"/>
    <d v="2015-08-03T00:00:00"/>
    <n v="63990"/>
    <n v="63990"/>
  </r>
  <r>
    <d v="2015-07-01T00:00:00"/>
    <n v="168"/>
    <s v="Authorized For Payment"/>
    <s v="Harris Aircraft Services, Inc."/>
    <d v="2015-08-02T00:00:00"/>
    <d v="2014-01-02T00:00:00"/>
    <x v="172"/>
    <x v="7"/>
    <d v="2015-08-03T00:00:00"/>
    <n v="6984"/>
    <n v="6984"/>
  </r>
  <r>
    <d v="2015-07-01T00:00:00"/>
    <n v="263"/>
    <s v="Authorized For Payment"/>
    <s v="Silver Airways (Gulfstream)"/>
    <d v="2015-08-03T00:00:00"/>
    <d v="2014-07-11T00:00:00"/>
    <x v="73"/>
    <x v="6"/>
    <d v="2015-08-03T00:00:00"/>
    <n v="205416"/>
    <n v="205416"/>
  </r>
  <r>
    <d v="2015-07-01T00:00:00"/>
    <n v="156"/>
    <s v="Authorized For Payment"/>
    <s v="Silver Airways (Gulfstream)"/>
    <d v="2015-08-03T00:00:00"/>
    <d v="2014-07-11T00:00:00"/>
    <x v="74"/>
    <x v="20"/>
    <d v="2015-08-03T00:00:00"/>
    <n v="200640"/>
    <n v="200640"/>
  </r>
  <r>
    <d v="2015-07-01T00:00:00"/>
    <n v="261"/>
    <s v="Authorized For Payment"/>
    <s v="Silver Airways (Gulfstream)"/>
    <d v="2015-08-03T00:00:00"/>
    <d v="2014-07-11T00:00:00"/>
    <x v="75"/>
    <x v="20"/>
    <d v="2015-08-03T00:00:00"/>
    <n v="211404"/>
    <n v="211404"/>
  </r>
  <r>
    <d v="2015-07-01T00:00:00"/>
    <n v="287"/>
    <s v="Authorized For Payment"/>
    <s v="Silver Airways (Gulfstream)"/>
    <d v="2015-08-03T00:00:00"/>
    <d v="2014-07-11T00:00:00"/>
    <x v="76"/>
    <x v="6"/>
    <d v="2015-08-03T00:00:00"/>
    <n v="338768"/>
    <n v="338768"/>
  </r>
  <r>
    <d v="2015-07-01T00:00:00"/>
    <n v="288"/>
    <s v="Authorized For Payment"/>
    <s v="Silver Airways (Gulfstream)"/>
    <d v="2015-08-03T00:00:00"/>
    <d v="2014-07-11T00:00:00"/>
    <x v="77"/>
    <x v="6"/>
    <d v="2015-08-03T00:00:00"/>
    <n v="206885"/>
    <n v="206885"/>
  </r>
  <r>
    <d v="2015-07-01T00:00:00"/>
    <n v="165"/>
    <s v="Authorized For Payment"/>
    <s v="Silver Airways (Gulfstream)"/>
    <d v="2015-08-03T00:00:00"/>
    <d v="2014-07-11T00:00:00"/>
    <x v="78"/>
    <x v="6"/>
    <d v="2015-08-03T00:00:00"/>
    <n v="311688"/>
    <n v="311688"/>
  </r>
  <r>
    <d v="2015-07-01T00:00:00"/>
    <n v="183"/>
    <s v="Authorized For Payment"/>
    <s v="Hyannis Air Service, Inc. d/b/a Cape Air"/>
    <d v="2015-08-05T00:00:00"/>
    <d v="2014-02-19T00:00:00"/>
    <x v="80"/>
    <x v="2"/>
    <d v="2015-08-06T00:00:00"/>
    <n v="159160"/>
    <n v="159160"/>
  </r>
  <r>
    <d v="2015-07-01T00:00:00"/>
    <n v="267"/>
    <s v="Authorized For Payment"/>
    <s v="Silver Airways (Gulfstream)"/>
    <d v="2015-08-03T00:00:00"/>
    <d v="2014-07-11T00:00:00"/>
    <x v="79"/>
    <x v="21"/>
    <d v="2015-08-03T00:00:00"/>
    <n v="163050"/>
    <n v="163050"/>
  </r>
  <r>
    <d v="2015-07-01T00:00:00"/>
    <n v="182"/>
    <s v="Authorized For Payment"/>
    <s v="Hyannis Air Service, Inc. d/b/a Cape Air"/>
    <d v="2015-08-05T00:00:00"/>
    <d v="2013-08-03T00:00:00"/>
    <x v="81"/>
    <x v="22"/>
    <d v="2015-08-06T00:00:00"/>
    <n v="117486"/>
    <n v="117486"/>
  </r>
  <r>
    <d v="2015-07-01T00:00:00"/>
    <n v="175"/>
    <s v="Authorized For Payment"/>
    <s v="Hyannis Air Service, Inc. d/b/a Cape Air"/>
    <d v="2015-08-05T00:00:00"/>
    <d v="2014-11-06T00:00:00"/>
    <x v="83"/>
    <x v="23"/>
    <d v="2015-08-06T00:00:00"/>
    <n v="151032"/>
    <n v="151032"/>
  </r>
  <r>
    <d v="2015-07-01T00:00:00"/>
    <n v="175"/>
    <s v="Authorized For Payment"/>
    <s v="Hyannis Air Service, Inc. d/b/a Cape Air"/>
    <d v="2015-08-05T00:00:00"/>
    <d v="2014-11-06T00:00:00"/>
    <x v="83"/>
    <x v="23"/>
    <d v="2015-08-06T00:00:00"/>
    <n v="110112"/>
    <n v="110112"/>
  </r>
  <r>
    <d v="2015-07-01T00:00:00"/>
    <n v="169"/>
    <s v="Authorized For Payment"/>
    <s v="Hyannis Air Service, Inc. d/b/a Cape Air"/>
    <d v="2015-08-05T00:00:00"/>
    <d v="2014-10-04T00:00:00"/>
    <x v="88"/>
    <x v="24"/>
    <d v="2015-08-06T00:00:00"/>
    <n v="180642"/>
    <n v="180642"/>
  </r>
  <r>
    <d v="2015-07-01T00:00:00"/>
    <n v="213"/>
    <s v="Authorized For Payment"/>
    <s v="SeaPort Airlines, Inc."/>
    <d v="2015-08-03T00:00:00"/>
    <d v="2013-08-13T00:00:00"/>
    <x v="86"/>
    <x v="13"/>
    <d v="2015-08-03T00:00:00"/>
    <n v="173952"/>
    <n v="173952"/>
  </r>
  <r>
    <d v="2015-07-01T00:00:00"/>
    <n v="179"/>
    <s v="Authorized For Payment"/>
    <s v="Hyannis Air Service, Inc. d/b/a Cape Air"/>
    <d v="2015-08-05T00:00:00"/>
    <d v="2015-01-01T00:00:00"/>
    <x v="127"/>
    <x v="2"/>
    <d v="2015-08-06T00:00:00"/>
    <n v="211270"/>
    <n v="211270"/>
  </r>
  <r>
    <d v="2015-07-01T00:00:00"/>
    <n v="217"/>
    <s v="Authorized For Payment"/>
    <s v="SeaPort Airlines, Inc."/>
    <d v="2015-08-03T00:00:00"/>
    <d v="2012-02-04T00:00:00"/>
    <x v="29"/>
    <x v="3"/>
    <d v="2015-08-03T00:00:00"/>
    <n v="41667"/>
    <n v="41667"/>
  </r>
  <r>
    <d v="2015-07-01T00:00:00"/>
    <n v="177"/>
    <s v="Authorized For Payment"/>
    <s v="Hyannis Air Service, Inc. d/b/a Cape Air"/>
    <d v="2015-08-05T00:00:00"/>
    <d v="2015-01-02T00:00:00"/>
    <x v="89"/>
    <x v="2"/>
    <d v="2015-08-06T00:00:00"/>
    <n v="224042"/>
    <n v="224042"/>
  </r>
  <r>
    <d v="2015-07-01T00:00:00"/>
    <n v="362"/>
    <s v="Authorized For Payment"/>
    <s v="SeaPort Airlines, Inc."/>
    <d v="2015-08-03T00:00:00"/>
    <d v="2014-10-21T00:00:00"/>
    <x v="68"/>
    <x v="18"/>
    <d v="2015-08-03T00:00:00"/>
    <n v="22816"/>
    <n v="22816"/>
  </r>
  <r>
    <d v="2015-07-01T00:00:00"/>
    <n v="364"/>
    <s v="Authorized For Payment"/>
    <s v="SeaPort Airlines, Inc."/>
    <d v="2015-08-03T00:00:00"/>
    <d v="2014-10-21T00:00:00"/>
    <x v="67"/>
    <x v="17"/>
    <d v="2015-08-03T00:00:00"/>
    <n v="25600"/>
    <n v="25600"/>
  </r>
  <r>
    <d v="2015-07-01T00:00:00"/>
    <n v="337"/>
    <s v="Authorized For Payment"/>
    <s v="SeaPort Airlines, Inc."/>
    <d v="2015-08-03T00:00:00"/>
    <d v="2014-03-09T00:00:00"/>
    <x v="173"/>
    <x v="3"/>
    <d v="2015-08-03T00:00:00"/>
    <n v="28008"/>
    <n v="28008"/>
  </r>
  <r>
    <d v="2015-07-01T00:00:00"/>
    <n v="170"/>
    <s v="Authorized For Payment"/>
    <s v="Hyannis Air Service, Inc. d/b/a Cape Air"/>
    <d v="2015-08-05T00:00:00"/>
    <d v="2011-04-12T00:00:00"/>
    <x v="90"/>
    <x v="5"/>
    <d v="2015-08-06T00:00:00"/>
    <n v="135072"/>
    <n v="135072"/>
  </r>
  <r>
    <d v="2015-07-01T00:00:00"/>
    <n v="345"/>
    <s v="Authorized For Payment"/>
    <s v="SeaPort Airlines, Inc."/>
    <d v="2015-08-03T00:00:00"/>
    <d v="2014-08-19T00:00:00"/>
    <x v="165"/>
    <x v="17"/>
    <d v="2015-08-03T00:00:00"/>
    <n v="81100"/>
    <n v="81100"/>
  </r>
  <r>
    <d v="2015-07-01T00:00:00"/>
    <n v="313"/>
    <s v="Authorized For Payment"/>
    <s v="Delta Air Lines, Inc."/>
    <d v="2015-08-03T00:00:00"/>
    <d v="2013-10-08T00:00:00"/>
    <x v="147"/>
    <x v="1"/>
    <d v="2015-08-04T00:00:00"/>
    <n v="111107"/>
    <n v="111107"/>
  </r>
  <r>
    <d v="2015-07-01T00:00:00"/>
    <n v="285"/>
    <s v="Authorized For Payment"/>
    <s v="Island Air (Redemption Inc.)"/>
    <d v="2015-08-03T00:00:00"/>
    <d v="2013-09-12T00:00:00"/>
    <x v="18"/>
    <x v="7"/>
    <d v="2015-08-04T00:00:00"/>
    <n v="1512"/>
    <n v="1512"/>
  </r>
  <r>
    <d v="2015-07-01T00:00:00"/>
    <n v="300"/>
    <s v="Authorized For Payment"/>
    <s v="Island Air (Redemption Inc.)"/>
    <d v="2015-08-03T00:00:00"/>
    <d v="2013-09-12T00:00:00"/>
    <x v="94"/>
    <x v="7"/>
    <d v="2015-08-04T00:00:00"/>
    <n v="1512"/>
    <n v="1512"/>
  </r>
  <r>
    <d v="2015-07-01T00:00:00"/>
    <n v="301"/>
    <s v="Authorized For Payment"/>
    <s v="Island Air (Redemption Inc.)"/>
    <d v="2015-08-03T00:00:00"/>
    <d v="2013-09-12T00:00:00"/>
    <x v="95"/>
    <x v="7"/>
    <d v="2015-08-04T00:00:00"/>
    <n v="1512"/>
    <n v="1512"/>
  </r>
  <r>
    <d v="2015-07-01T00:00:00"/>
    <n v="302"/>
    <s v="Authorized For Payment"/>
    <s v="Island Air (Redemption Inc.)"/>
    <d v="2015-08-03T00:00:00"/>
    <d v="2013-09-12T00:00:00"/>
    <x v="96"/>
    <x v="7"/>
    <d v="2015-08-04T00:00:00"/>
    <n v="1512"/>
    <n v="1512"/>
  </r>
  <r>
    <d v="2015-07-01T00:00:00"/>
    <n v="303"/>
    <s v="Authorized For Payment"/>
    <s v="Island Air (Redemption Inc.)"/>
    <d v="2015-08-03T00:00:00"/>
    <d v="2013-09-12T00:00:00"/>
    <x v="97"/>
    <x v="7"/>
    <d v="2015-08-04T00:00:00"/>
    <n v="1512"/>
    <n v="1512"/>
  </r>
  <r>
    <d v="2015-07-01T00:00:00"/>
    <n v="304"/>
    <s v="Authorized For Payment"/>
    <s v="Island Air (Redemption Inc.)"/>
    <d v="2015-08-03T00:00:00"/>
    <d v="2013-09-12T00:00:00"/>
    <x v="99"/>
    <x v="7"/>
    <d v="2015-08-04T00:00:00"/>
    <n v="1512"/>
    <n v="1512"/>
  </r>
  <r>
    <d v="2015-07-01T00:00:00"/>
    <n v="305"/>
    <s v="Authorized For Payment"/>
    <s v="Island Air (Redemption Inc.)"/>
    <d v="2015-08-03T00:00:00"/>
    <d v="2013-09-12T00:00:00"/>
    <x v="100"/>
    <x v="7"/>
    <d v="2015-08-04T00:00:00"/>
    <n v="1512"/>
    <n v="1512"/>
  </r>
  <r>
    <d v="2015-07-01T00:00:00"/>
    <n v="307"/>
    <s v="Authorized For Payment"/>
    <s v="Island Air (Redemption Inc.)"/>
    <d v="2015-08-03T00:00:00"/>
    <d v="2013-09-12T00:00:00"/>
    <x v="101"/>
    <x v="7"/>
    <d v="2015-08-04T00:00:00"/>
    <n v="1512"/>
    <n v="1512"/>
  </r>
  <r>
    <d v="2015-07-01T00:00:00"/>
    <n v="309"/>
    <s v="Authorized For Payment"/>
    <s v="Island Air (Redemption Inc.)"/>
    <d v="2015-08-03T00:00:00"/>
    <d v="2013-09-12T00:00:00"/>
    <x v="102"/>
    <x v="7"/>
    <d v="2015-08-04T00:00:00"/>
    <n v="1512"/>
    <n v="1512"/>
  </r>
  <r>
    <d v="2015-07-01T00:00:00"/>
    <n v="314"/>
    <s v="Authorized For Payment"/>
    <s v="Delta Air Lines, Inc."/>
    <d v="2015-08-03T00:00:00"/>
    <d v="2013-10-08T00:00:00"/>
    <x v="134"/>
    <x v="1"/>
    <d v="2015-08-04T00:00:00"/>
    <n v="156704"/>
    <n v="156704"/>
  </r>
  <r>
    <d v="2015-07-01T00:00:00"/>
    <n v="310"/>
    <s v="Authorized For Payment"/>
    <s v="Island Air (Redemption Inc.)"/>
    <d v="2015-08-03T00:00:00"/>
    <d v="2013-09-12T00:00:00"/>
    <x v="103"/>
    <x v="7"/>
    <d v="2015-08-04T00:00:00"/>
    <n v="1512"/>
    <n v="1512"/>
  </r>
  <r>
    <d v="2015-07-01T00:00:00"/>
    <n v="311"/>
    <s v="Authorized For Payment"/>
    <s v="Island Air (Redemption Inc.)"/>
    <d v="2015-08-03T00:00:00"/>
    <d v="2013-09-12T00:00:00"/>
    <x v="104"/>
    <x v="7"/>
    <d v="2015-08-04T00:00:00"/>
    <n v="1512"/>
    <n v="1512"/>
  </r>
  <r>
    <d v="2015-07-01T00:00:00"/>
    <n v="171"/>
    <s v="Authorized For Payment"/>
    <s v="Hyannis Air Service, Inc. d/b/a Cape Air"/>
    <d v="2015-08-05T00:00:00"/>
    <d v="2015-01-12T00:00:00"/>
    <x v="119"/>
    <x v="5"/>
    <d v="2015-08-11T00:00:00"/>
    <n v="137564"/>
    <n v="137564"/>
  </r>
  <r>
    <d v="2015-07-01T00:00:00"/>
    <n v="214"/>
    <s v="Authorized For Payment"/>
    <s v="SeaPort Airlines, Inc."/>
    <d v="2015-08-03T00:00:00"/>
    <d v="2013-08-13T00:00:00"/>
    <x v="82"/>
    <x v="13"/>
    <d v="2015-08-04T00:00:00"/>
    <n v="109875"/>
    <n v="109875"/>
  </r>
  <r>
    <d v="2015-07-01T00:00:00"/>
    <n v="212"/>
    <s v="Authorized For Payment"/>
    <s v="SeaPort Airlines, Inc."/>
    <d v="2015-08-03T00:00:00"/>
    <d v="2013-08-13T00:00:00"/>
    <x v="84"/>
    <x v="13"/>
    <d v="2015-08-04T00:00:00"/>
    <n v="143280"/>
    <n v="143280"/>
  </r>
  <r>
    <d v="2015-07-01T00:00:00"/>
    <n v="171"/>
    <s v="Authorized For Payment"/>
    <s v="Hyannis Air Service, Inc. d/b/a Cape Air"/>
    <d v="2015-08-05T00:00:00"/>
    <d v="2015-01-12T00:00:00"/>
    <x v="119"/>
    <x v="5"/>
    <d v="2015-08-11T00:00:00"/>
    <n v="67374"/>
    <n v="67374"/>
  </r>
  <r>
    <d v="2015-07-01T00:00:00"/>
    <n v="178"/>
    <s v="Authorized For Payment"/>
    <s v="Hyannis Air Service, Inc. d/b/a Cape Air"/>
    <d v="2015-08-05T00:00:00"/>
    <d v="2011-03-28T00:00:00"/>
    <x v="126"/>
    <x v="30"/>
    <d v="2015-08-06T00:00:00"/>
    <n v="104904"/>
    <n v="104904"/>
  </r>
  <r>
    <d v="2015-07-01T00:00:00"/>
    <n v="330"/>
    <s v="Authorized For Payment"/>
    <s v="Hyannis Air Service, Inc. d/b/a Cape Air"/>
    <d v="2015-08-05T00:00:00"/>
    <d v="2013-12-01T00:00:00"/>
    <x v="121"/>
    <x v="29"/>
    <d v="2015-08-06T00:00:00"/>
    <n v="319033"/>
    <n v="319033"/>
  </r>
  <r>
    <d v="2015-07-01T00:00:00"/>
    <n v="328"/>
    <s v="Authorized For Payment"/>
    <s v="Hyannis Air Service, Inc. d/b/a Cape Air"/>
    <d v="2015-08-05T00:00:00"/>
    <d v="2013-12-01T00:00:00"/>
    <x v="122"/>
    <x v="29"/>
    <d v="2015-08-06T00:00:00"/>
    <n v="168879"/>
    <n v="168879"/>
  </r>
  <r>
    <d v="2015-07-01T00:00:00"/>
    <n v="327"/>
    <s v="Authorized For Payment"/>
    <s v="Hyannis Air Service, Inc. d/b/a Cape Air"/>
    <d v="2015-08-05T00:00:00"/>
    <d v="2013-12-01T00:00:00"/>
    <x v="123"/>
    <x v="29"/>
    <d v="2015-08-06T00:00:00"/>
    <n v="173400"/>
    <n v="173400"/>
  </r>
  <r>
    <d v="2015-07-01T00:00:00"/>
    <n v="329"/>
    <s v="Authorized For Payment"/>
    <s v="Hyannis Air Service, Inc. d/b/a Cape Air"/>
    <d v="2015-08-05T00:00:00"/>
    <d v="2013-12-01T00:00:00"/>
    <x v="124"/>
    <x v="29"/>
    <d v="2015-08-06T00:00:00"/>
    <n v="172560"/>
    <n v="172560"/>
  </r>
  <r>
    <d v="2015-07-01T00:00:00"/>
    <n v="112"/>
    <s v="Authorized For Payment"/>
    <s v="American Airlines (American Eagle)"/>
    <d v="2015-08-04T00:00:00"/>
    <d v="2013-11-01T00:00:00"/>
    <x v="2"/>
    <x v="2"/>
    <d v="2015-08-04T00:00:00"/>
    <n v="286090"/>
    <n v="286090"/>
  </r>
  <r>
    <d v="2015-07-01T00:00:00"/>
    <n v="331"/>
    <s v="Authorized For Payment"/>
    <s v="Hyannis Air Service, Inc. d/b/a Cape Air"/>
    <d v="2015-08-05T00:00:00"/>
    <d v="2013-12-01T00:00:00"/>
    <x v="125"/>
    <x v="29"/>
    <d v="2015-08-06T00:00:00"/>
    <n v="187860"/>
    <n v="187860"/>
  </r>
  <r>
    <d v="2015-07-01T00:00:00"/>
    <n v="308"/>
    <s v="Authorized For Payment"/>
    <s v="Ellis Air Taxi d/b/a Copper Valley Air Service"/>
    <d v="2015-08-04T00:00:00"/>
    <d v="2015-01-23T00:00:00"/>
    <x v="117"/>
    <x v="7"/>
    <d v="2015-08-04T00:00:00"/>
    <n v="11106"/>
    <n v="11106"/>
  </r>
  <r>
    <d v="2015-07-01T00:00:00"/>
    <n v="124"/>
    <s v="Authorized For Payment"/>
    <s v="Ellis Air Taxi d/b/a Copper Valley Air Service"/>
    <d v="2015-08-04T00:00:00"/>
    <d v="2015-01-23T00:00:00"/>
    <x v="118"/>
    <x v="7"/>
    <d v="2015-08-04T00:00:00"/>
    <n v="11106"/>
    <n v="11106"/>
  </r>
  <r>
    <d v="2015-07-01T00:00:00"/>
    <n v="358"/>
    <s v="Authorized For Payment"/>
    <s v="Raleigh County, West Virginia"/>
    <d v="2015-08-04T00:00:00"/>
    <d v="2014-10-24T00:00:00"/>
    <x v="6"/>
    <x v="6"/>
    <d v="2015-08-04T00:00:00"/>
    <n v="238140"/>
    <n v="238140"/>
  </r>
  <r>
    <d v="2015-07-01T00:00:00"/>
    <n v="363"/>
    <s v="Authorized For Payment"/>
    <s v="Reeve Air Alaska, LLC"/>
    <d v="2015-08-05T00:00:00"/>
    <d v="2015-01-23T00:00:00"/>
    <x v="158"/>
    <x v="7"/>
    <d v="2015-08-06T00:00:00"/>
    <n v="19332"/>
    <n v="19332"/>
  </r>
  <r>
    <d v="2015-07-01T00:00:00"/>
    <n v="325"/>
    <s v="Authorized For Payment"/>
    <s v="Reeve Air Alaska, LLC"/>
    <d v="2015-08-05T00:00:00"/>
    <d v="2013-08-14T00:00:00"/>
    <x v="108"/>
    <x v="7"/>
    <d v="2015-08-06T00:00:00"/>
    <n v="8064"/>
    <n v="8064"/>
  </r>
  <r>
    <d v="2015-07-01T00:00:00"/>
    <n v="239"/>
    <s v="Authorized For Payment"/>
    <s v="American Airlines (American Eagle)"/>
    <d v="2015-08-05T00:00:00"/>
    <d v="2014-03-14T00:00:00"/>
    <x v="0"/>
    <x v="0"/>
    <d v="2015-08-06T00:00:00"/>
    <n v="82824"/>
    <n v="82824"/>
  </r>
  <r>
    <d v="2015-07-01T00:00:00"/>
    <n v="110"/>
    <s v="Authorized For Payment"/>
    <s v="American Airlines (American Eagle)"/>
    <d v="2015-08-05T00:00:00"/>
    <d v="2014-03-09T00:00:00"/>
    <x v="3"/>
    <x v="3"/>
    <d v="2015-08-06T00:00:00"/>
    <n v="123220"/>
    <n v="123220"/>
  </r>
  <r>
    <d v="2015-07-01T00:00:00"/>
    <n v="282"/>
    <s v="Authorized For Payment"/>
    <s v="American Airlines (American Eagle)"/>
    <d v="2015-08-05T00:00:00"/>
    <d v="2015-01-24T00:00:00"/>
    <x v="5"/>
    <x v="5"/>
    <d v="2015-08-06T00:00:00"/>
    <n v="43680"/>
    <n v="43680"/>
  </r>
  <r>
    <d v="2015-07-01T00:00:00"/>
    <n v="238"/>
    <s v="Authorized For Payment"/>
    <s v="American Airlines (American Eagle)"/>
    <d v="2015-08-06T00:00:00"/>
    <d v="2014-03-14T00:00:00"/>
    <x v="171"/>
    <x v="0"/>
    <d v="2015-08-06T00:00:00"/>
    <n v="53476"/>
    <n v="53476"/>
  </r>
  <r>
    <d v="2015-07-01T00:00:00"/>
    <n v="373"/>
    <s v="Authorized For Payment"/>
    <s v="Grant Aviation, Inc."/>
    <d v="2015-09-03T00:00:00"/>
    <d v="2015-09-03T00:00:00"/>
    <x v="37"/>
    <x v="7"/>
    <d v="2015-09-16T00:00:00"/>
    <n v="9576"/>
    <n v="9576"/>
  </r>
  <r>
    <d v="2015-07-01T00:00:00"/>
    <n v="312"/>
    <s v="Authorized For Payment"/>
    <s v="Erickson Helicopters, Inc. (Evergreen)"/>
    <d v="2015-09-01T00:00:00"/>
    <d v="2015-06-21T00:00:00"/>
    <x v="91"/>
    <x v="7"/>
    <d v="2015-09-02T00:00:00"/>
    <n v="2644"/>
    <n v="2644"/>
  </r>
  <r>
    <d v="2015-07-01T00:00:00"/>
    <n v="352"/>
    <s v="Authorized For Payment"/>
    <s v="Alaska Seaplanes"/>
    <d v="2015-09-01T00:00:00"/>
    <d v="2014-10-12T00:00:00"/>
    <x v="160"/>
    <x v="7"/>
    <d v="2015-09-02T00:00:00"/>
    <n v="4312"/>
    <n v="4312"/>
  </r>
  <r>
    <d v="2015-07-01T00:00:00"/>
    <n v="111"/>
    <s v="Authorized For Payment"/>
    <s v="American Airlines (American Eagle)"/>
    <d v="2015-08-26T00:00:00"/>
    <d v="2015-05-15T00:00:00"/>
    <x v="4"/>
    <x v="4"/>
    <d v="2015-08-28T00:00:00"/>
    <n v="110285"/>
    <n v="110285"/>
  </r>
  <r>
    <d v="2015-07-01T00:00:00"/>
    <n v="266"/>
    <s v="Authorized For Payment"/>
    <s v="Manistee County Airport Authority"/>
    <d v="2015-08-18T00:00:00"/>
    <d v="2014-07-16T00:00:00"/>
    <x v="15"/>
    <x v="1"/>
    <d v="2015-08-19T00:00:00"/>
    <n v="272640"/>
    <n v="272640"/>
  </r>
  <r>
    <d v="2015-07-01T00:00:00"/>
    <n v="351"/>
    <s v="Authorized For Payment"/>
    <s v="Alaska Seaplanes"/>
    <d v="2015-08-04T00:00:00"/>
    <d v="2014-10-12T00:00:00"/>
    <x v="17"/>
    <x v="7"/>
    <d v="2015-08-04T00:00:00"/>
    <n v="20803"/>
    <n v="20803"/>
  </r>
  <r>
    <d v="2015-07-01T00:00:00"/>
    <n v="351"/>
    <s v="Authorized For Payment"/>
    <s v="Alaska Seaplanes"/>
    <d v="2015-08-04T00:00:00"/>
    <d v="2014-10-12T00:00:00"/>
    <x v="17"/>
    <x v="7"/>
    <d v="2015-08-04T00:00:00"/>
    <n v="4592"/>
    <n v="4592"/>
  </r>
  <r>
    <d v="2015-07-01T00:00:00"/>
    <n v="108"/>
    <s v="Authorized For Payment"/>
    <s v="Alaska Seaplanes"/>
    <d v="2015-08-03T00:00:00"/>
    <d v="2015-01-06T00:00:00"/>
    <x v="159"/>
    <x v="7"/>
    <d v="2015-08-04T00:00:00"/>
    <n v="25434"/>
    <n v="25434"/>
  </r>
  <r>
    <d v="2015-07-01T00:00:00"/>
    <n v="107"/>
    <s v="Authorized For Payment"/>
    <s v="Alaska Seaplanes"/>
    <d v="2015-08-03T00:00:00"/>
    <d v="2015-01-06T00:00:00"/>
    <x v="157"/>
    <x v="7"/>
    <d v="2015-08-04T00:00:00"/>
    <n v="16920"/>
    <n v="16920"/>
  </r>
  <r>
    <d v="2015-07-01T00:00:00"/>
    <n v="356"/>
    <s v="Authorized For Payment"/>
    <s v="Tatonduk Outfitters Limited dba Everts Air Alaska"/>
    <d v="2015-09-03T00:00:00"/>
    <d v="2014-11-03T00:00:00"/>
    <x v="166"/>
    <x v="7"/>
    <d v="2015-09-03T00:00:00"/>
    <n v="4624"/>
    <n v="4624"/>
  </r>
  <r>
    <d v="2015-07-01T00:00:00"/>
    <n v="372"/>
    <s v="Authorized For Payment"/>
    <s v="Grant Aviation, Inc."/>
    <d v="2015-09-03T00:00:00"/>
    <d v="2015-09-03T00:00:00"/>
    <x v="40"/>
    <x v="7"/>
    <d v="2015-09-16T00:00:00"/>
    <n v="18648"/>
    <n v="18648"/>
  </r>
  <r>
    <d v="2015-07-01T00:00:00"/>
    <n v="374"/>
    <s v="Authorized For Payment"/>
    <s v="Grant Aviation, Inc."/>
    <d v="2015-09-03T00:00:00"/>
    <d v="2015-09-03T00:00:00"/>
    <x v="51"/>
    <x v="7"/>
    <d v="2015-09-16T00:00:00"/>
    <n v="11984"/>
    <n v="11984"/>
  </r>
  <r>
    <d v="2016-02-01T00:00:00"/>
    <n v="169"/>
    <s v="Claim Paid"/>
    <s v="Hyannis Air Service, Inc. d/b/a Cape Air"/>
    <d v="2016-03-23T00:00:00"/>
    <d v="2014-10-04T00:00:00"/>
    <x v="88"/>
    <x v="24"/>
    <m/>
    <n v="127423"/>
    <n v="0"/>
  </r>
  <r>
    <d v="2016-02-01T00:00:00"/>
    <n v="170"/>
    <s v="Claim Paid"/>
    <s v="Hyannis Air Service, Inc. d/b/a Cape Air"/>
    <d v="2016-03-23T00:00:00"/>
    <d v="2015-10-19T00:00:00"/>
    <x v="90"/>
    <x v="5"/>
    <m/>
    <n v="163584"/>
    <n v="0"/>
  </r>
  <r>
    <d v="2016-02-01T00:00:00"/>
    <n v="176"/>
    <s v="Claim Paid"/>
    <s v="Hyannis Air Service, Inc. d/b/a Cape Air"/>
    <d v="2016-03-23T00:00:00"/>
    <d v="2015-10-19T00:00:00"/>
    <x v="92"/>
    <x v="15"/>
    <m/>
    <n v="211839"/>
    <n v="0"/>
  </r>
  <r>
    <d v="2016-02-01T00:00:00"/>
    <n v="180"/>
    <s v="Claim Paid"/>
    <s v="Hyannis Air Service, Inc. d/b/a Cape Air"/>
    <d v="2016-03-23T00:00:00"/>
    <d v="2015-10-19T00:00:00"/>
    <x v="93"/>
    <x v="15"/>
    <m/>
    <n v="202827"/>
    <n v="0"/>
  </r>
  <r>
    <d v="2016-02-01T00:00:00"/>
    <n v="173"/>
    <s v="Claim Paid"/>
    <s v="Hyannis Air Service, Inc. d/b/a Cape Air"/>
    <d v="2016-03-23T00:00:00"/>
    <d v="2012-07-25T00:00:00"/>
    <x v="98"/>
    <x v="5"/>
    <m/>
    <n v="132696"/>
    <n v="0"/>
  </r>
  <r>
    <d v="2016-01-01T00:00:00"/>
    <n v="175"/>
    <s v="Claim Paid"/>
    <s v="Hyannis Air Service, Inc. d/b/a Cape Air"/>
    <d v="2016-03-23T00:00:00"/>
    <d v="2014-11-06T00:00:00"/>
    <x v="83"/>
    <x v="23"/>
    <m/>
    <n v="156351"/>
    <n v="0"/>
  </r>
  <r>
    <d v="2015-12-01T00:00:00"/>
    <n v="175"/>
    <s v="Claim Paid"/>
    <s v="Hyannis Air Service, Inc. d/b/a Cape Air"/>
    <d v="2016-03-23T00:00:00"/>
    <d v="2014-11-06T00:00:00"/>
    <x v="83"/>
    <x v="23"/>
    <m/>
    <n v="151920"/>
    <n v="0"/>
  </r>
  <r>
    <d v="2015-12-01T00:00:00"/>
    <n v="170"/>
    <s v="Claim Paid"/>
    <s v="Hyannis Air Service, Inc. d/b/a Cape Air"/>
    <d v="2016-03-23T00:00:00"/>
    <d v="2015-10-19T00:00:00"/>
    <x v="90"/>
    <x v="5"/>
    <m/>
    <n v="177216"/>
    <n v="0"/>
  </r>
  <r>
    <d v="2015-10-01T00:00:00"/>
    <n v="170"/>
    <s v="Claim Paid"/>
    <s v="Hyannis Air Service, Inc. d/b/a Cape Air"/>
    <d v="2016-03-23T00:00:00"/>
    <d v="2011-04-12T00:00:00"/>
    <x v="90"/>
    <x v="5"/>
    <m/>
    <n v="131712"/>
    <n v="0"/>
  </r>
  <r>
    <d v="2015-08-01T00:00:00"/>
    <n v="181"/>
    <s v="Claim Paid"/>
    <s v="Hyannis Air Service, Inc. d/b/a Cape Air"/>
    <d v="2016-03-23T00:00:00"/>
    <d v="2014-10-04T00:00:00"/>
    <x v="85"/>
    <x v="24"/>
    <m/>
    <n v="253737"/>
    <n v="0"/>
  </r>
  <r>
    <d v="2015-08-01T00:00:00"/>
    <n v="329"/>
    <s v="Claim Paid"/>
    <s v="Hyannis Air Service, Inc. d/b/a Cape Air"/>
    <d v="2016-03-23T00:00:00"/>
    <d v="2013-12-01T00:00:00"/>
    <x v="124"/>
    <x v="29"/>
    <m/>
    <n v="173998"/>
    <n v="0"/>
  </r>
  <r>
    <d v="2015-07-01T00:00:00"/>
    <n v="181"/>
    <s v="Claim Paid"/>
    <s v="Hyannis Air Service, Inc. d/b/a Cape Air"/>
    <d v="2016-03-23T00:00:00"/>
    <d v="2014-10-04T00:00:00"/>
    <x v="85"/>
    <x v="24"/>
    <m/>
    <n v="255834"/>
    <n v="0"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  <r>
    <m/>
    <m/>
    <m/>
    <m/>
    <m/>
    <m/>
    <x v="176"/>
    <x v="3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B120" firstHeaderRow="2" firstDataRow="2" firstDataCol="1" rowPageCount="1" colPageCount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8">
        <item x="128"/>
        <item x="7"/>
        <item x="32"/>
        <item x="19"/>
        <item x="33"/>
        <item x="18"/>
        <item x="62"/>
        <item x="129"/>
        <item x="111"/>
        <item x="94"/>
        <item x="58"/>
        <item x="34"/>
        <item x="88"/>
        <item x="170"/>
        <item x="6"/>
        <item x="130"/>
        <item x="112"/>
        <item x="131"/>
        <item x="70"/>
        <item x="132"/>
        <item x="90"/>
        <item x="61"/>
        <item x="133"/>
        <item x="161"/>
        <item x="63"/>
        <item x="13"/>
        <item x="35"/>
        <item x="36"/>
        <item x="152"/>
        <item x="139"/>
        <item x="162"/>
        <item x="37"/>
        <item x="73"/>
        <item x="59"/>
        <item x="168"/>
        <item x="8"/>
        <item x="20"/>
        <item x="107"/>
        <item x="64"/>
        <item x="136"/>
        <item x="91"/>
        <item x="21"/>
        <item x="74"/>
        <item x="137"/>
        <item x="38"/>
        <item x="39"/>
        <item x="155"/>
        <item x="84"/>
        <item x="157"/>
        <item x="138"/>
        <item x="160"/>
        <item x="40"/>
        <item x="57"/>
        <item x="119"/>
        <item x="113"/>
        <item x="14"/>
        <item x="3"/>
        <item x="123"/>
        <item x="122"/>
        <item x="4"/>
        <item x="173"/>
        <item x="76"/>
        <item x="67"/>
        <item x="158"/>
        <item x="10"/>
        <item x="114"/>
        <item x="135"/>
        <item x="86"/>
        <item x="124"/>
        <item x="140"/>
        <item x="16"/>
        <item x="82"/>
        <item x="22"/>
        <item x="167"/>
        <item x="41"/>
        <item x="142"/>
        <item x="141"/>
        <item x="1"/>
        <item x="54"/>
        <item x="143"/>
        <item x="115"/>
        <item x="75"/>
        <item x="56"/>
        <item x="5"/>
        <item x="17"/>
        <item x="110"/>
        <item x="156"/>
        <item x="23"/>
        <item x="42"/>
        <item x="98"/>
        <item x="95"/>
        <item x="43"/>
        <item x="109"/>
        <item x="116"/>
        <item x="144"/>
        <item x="150"/>
        <item x="83"/>
        <item x="44"/>
        <item x="24"/>
        <item x="15"/>
        <item x="163"/>
        <item x="45"/>
        <item x="92"/>
        <item x="55"/>
        <item x="89"/>
        <item x="118"/>
        <item x="126"/>
        <item x="117"/>
        <item x="72"/>
        <item x="66"/>
        <item x="151"/>
        <item x="164"/>
        <item x="71"/>
        <item x="77"/>
        <item x="96"/>
        <item x="68"/>
        <item x="145"/>
        <item x="46"/>
        <item x="47"/>
        <item x="25"/>
        <item x="127"/>
        <item x="97"/>
        <item x="120"/>
        <item x="146"/>
        <item x="26"/>
        <item x="78"/>
        <item x="159"/>
        <item x="147"/>
        <item x="87"/>
        <item x="48"/>
        <item x="11"/>
        <item x="49"/>
        <item x="105"/>
        <item x="172"/>
        <item x="99"/>
        <item x="50"/>
        <item x="100"/>
        <item x="27"/>
        <item x="106"/>
        <item x="28"/>
        <item x="93"/>
        <item x="166"/>
        <item x="148"/>
        <item x="85"/>
        <item x="81"/>
        <item x="29"/>
        <item x="80"/>
        <item x="134"/>
        <item x="30"/>
        <item x="101"/>
        <item x="65"/>
        <item x="121"/>
        <item x="60"/>
        <item x="171"/>
        <item x="51"/>
        <item x="79"/>
        <item x="108"/>
        <item x="154"/>
        <item x="169"/>
        <item x="165"/>
        <item x="52"/>
        <item x="102"/>
        <item x="53"/>
        <item x="69"/>
        <item x="153"/>
        <item x="174"/>
        <item x="0"/>
        <item x="2"/>
        <item x="175"/>
        <item x="103"/>
        <item x="149"/>
        <item x="125"/>
        <item x="31"/>
        <item x="12"/>
        <item x="9"/>
        <item x="104"/>
        <item x="176"/>
        <item t="default"/>
      </items>
    </pivotField>
    <pivotField axis="axisPage" compact="0" outline="0" multipleItemSelectionAllowed="1" showAll="0">
      <items count="37">
        <item h="1" x="7"/>
        <item x="18"/>
        <item x="13"/>
        <item x="10"/>
        <item x="16"/>
        <item x="8"/>
        <item x="26"/>
        <item x="0"/>
        <item x="15"/>
        <item x="3"/>
        <item x="28"/>
        <item x="27"/>
        <item x="24"/>
        <item x="1"/>
        <item x="31"/>
        <item x="5"/>
        <item x="17"/>
        <item x="29"/>
        <item x="32"/>
        <item x="4"/>
        <item x="23"/>
        <item x="14"/>
        <item x="2"/>
        <item x="25"/>
        <item x="20"/>
        <item x="30"/>
        <item x="9"/>
        <item x="12"/>
        <item x="34"/>
        <item x="19"/>
        <item x="21"/>
        <item x="22"/>
        <item x="33"/>
        <item x="6"/>
        <item x="11"/>
        <item x="35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6"/>
  </rowFields>
  <rowItems count="116">
    <i/>
    <i>
      <x v="3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9"/>
    </i>
    <i>
      <x v="32"/>
    </i>
    <i>
      <x v="33"/>
    </i>
    <i>
      <x v="34"/>
    </i>
    <i>
      <x v="36"/>
    </i>
    <i>
      <x v="37"/>
    </i>
    <i>
      <x v="38"/>
    </i>
    <i>
      <x v="39"/>
    </i>
    <i>
      <x v="41"/>
    </i>
    <i>
      <x v="42"/>
    </i>
    <i>
      <x v="43"/>
    </i>
    <i>
      <x v="46"/>
    </i>
    <i>
      <x v="47"/>
    </i>
    <i>
      <x v="49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8"/>
    </i>
    <i>
      <x v="69"/>
    </i>
    <i>
      <x v="71"/>
    </i>
    <i>
      <x v="72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9"/>
    </i>
    <i>
      <x v="93"/>
    </i>
    <i>
      <x v="94"/>
    </i>
    <i>
      <x v="95"/>
    </i>
    <i>
      <x v="96"/>
    </i>
    <i>
      <x v="98"/>
    </i>
    <i>
      <x v="99"/>
    </i>
    <i>
      <x v="102"/>
    </i>
    <i>
      <x v="103"/>
    </i>
    <i>
      <x v="104"/>
    </i>
    <i>
      <x v="106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9"/>
    </i>
    <i>
      <x v="120"/>
    </i>
    <i>
      <x v="122"/>
    </i>
    <i>
      <x v="123"/>
    </i>
    <i>
      <x v="124"/>
    </i>
    <i>
      <x v="125"/>
    </i>
    <i>
      <x v="127"/>
    </i>
    <i>
      <x v="128"/>
    </i>
    <i>
      <x v="132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5"/>
    </i>
    <i>
      <x v="158"/>
    </i>
    <i>
      <x v="159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6"/>
    </i>
    <i t="grand"/>
  </rowItems>
  <colItems count="1">
    <i/>
  </colItems>
  <pageFields count="1">
    <pageField fld="7" hier="-1"/>
  </pageFields>
  <dataFields count="1">
    <dataField name="Sum of Claim Amount" fld="9" baseField="0" baseItem="0" numFmtId="5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7"/>
  <sheetViews>
    <sheetView tabSelected="1" workbookViewId="0">
      <pane ySplit="1" topLeftCell="A162" activePane="bottomLeft" state="frozen"/>
      <selection pane="bottomLeft" activeCell="C173" sqref="C173"/>
    </sheetView>
  </sheetViews>
  <sheetFormatPr baseColWidth="10" defaultColWidth="9.1640625" defaultRowHeight="13"/>
  <cols>
    <col min="1" max="1" width="6.5" style="63" customWidth="1"/>
    <col min="2" max="2" width="22" style="63" customWidth="1"/>
    <col min="3" max="3" width="23.1640625" style="14" bestFit="1" customWidth="1"/>
    <col min="4" max="4" width="16.1640625" style="63" customWidth="1"/>
    <col min="5" max="5" width="15.5" style="63" customWidth="1"/>
    <col min="6" max="6" width="9.6640625" style="16" customWidth="1"/>
    <col min="7" max="7" width="9.33203125" style="16" customWidth="1"/>
    <col min="8" max="8" width="9.83203125" style="11" customWidth="1"/>
    <col min="9" max="9" width="10.5" style="63" customWidth="1"/>
    <col min="10" max="10" width="15.1640625" style="63" customWidth="1"/>
    <col min="11" max="11" width="7.5" style="3" customWidth="1"/>
    <col min="12" max="12" width="8.1640625" style="63" customWidth="1"/>
    <col min="13" max="13" width="15.5" style="56" bestFit="1" customWidth="1"/>
    <col min="14" max="14" width="10.6640625" style="63" bestFit="1" customWidth="1"/>
    <col min="15" max="15" width="17.6640625" style="63" customWidth="1"/>
    <col min="16" max="16" width="11.6640625" style="63" bestFit="1" customWidth="1"/>
    <col min="17" max="17" width="10.1640625" style="63" bestFit="1" customWidth="1"/>
    <col min="18" max="18" width="11.6640625" style="63" bestFit="1" customWidth="1"/>
    <col min="19" max="16384" width="9.1640625" style="63"/>
  </cols>
  <sheetData>
    <row r="1" spans="1:18" s="21" customFormat="1" ht="42" customHeight="1">
      <c r="A1" s="24" t="s">
        <v>0</v>
      </c>
      <c r="B1" s="25" t="s">
        <v>1</v>
      </c>
      <c r="C1" s="27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30" t="s">
        <v>7</v>
      </c>
      <c r="I1" s="28" t="s">
        <v>8</v>
      </c>
      <c r="J1" s="28" t="s">
        <v>9</v>
      </c>
      <c r="K1" s="31" t="s">
        <v>10</v>
      </c>
      <c r="L1" s="28" t="s">
        <v>11</v>
      </c>
      <c r="M1" s="54" t="s">
        <v>12</v>
      </c>
      <c r="N1" s="26" t="s">
        <v>13</v>
      </c>
      <c r="O1" s="21" t="s">
        <v>14</v>
      </c>
      <c r="P1" s="21" t="s">
        <v>15</v>
      </c>
      <c r="Q1" s="21" t="s">
        <v>16</v>
      </c>
      <c r="R1" s="21" t="s">
        <v>17</v>
      </c>
    </row>
    <row r="2" spans="1:18" ht="14" customHeight="1">
      <c r="A2" s="63" t="s">
        <v>18</v>
      </c>
      <c r="B2" s="20" t="s">
        <v>19</v>
      </c>
      <c r="C2" s="5">
        <v>2848421</v>
      </c>
      <c r="D2" s="1" t="s">
        <v>20</v>
      </c>
      <c r="E2" s="32" t="s">
        <v>21</v>
      </c>
      <c r="F2" s="19">
        <v>43160</v>
      </c>
      <c r="G2" s="16">
        <v>44620</v>
      </c>
      <c r="H2" s="7" t="s">
        <v>22</v>
      </c>
      <c r="I2" s="1" t="s">
        <v>23</v>
      </c>
      <c r="J2" s="63" t="s">
        <v>24</v>
      </c>
      <c r="K2" s="3">
        <v>8</v>
      </c>
      <c r="L2" s="63">
        <v>4</v>
      </c>
      <c r="M2" s="56">
        <v>24</v>
      </c>
      <c r="N2" s="4" t="s">
        <v>25</v>
      </c>
      <c r="O2">
        <v>34.745305999999999</v>
      </c>
      <c r="P2">
        <v>-87.610220999999996</v>
      </c>
      <c r="Q2">
        <v>33.636699999999998</v>
      </c>
      <c r="R2">
        <v>-84.427863000000002</v>
      </c>
    </row>
    <row r="3" spans="1:18" ht="14" customHeight="1">
      <c r="A3" s="63" t="s">
        <v>26</v>
      </c>
      <c r="B3" s="13" t="s">
        <v>27</v>
      </c>
      <c r="C3" s="68">
        <v>1302698.5</v>
      </c>
      <c r="D3" s="1" t="s">
        <v>28</v>
      </c>
      <c r="E3" s="63" t="s">
        <v>29</v>
      </c>
      <c r="F3" s="19">
        <v>43525</v>
      </c>
      <c r="G3" s="19">
        <v>44255</v>
      </c>
      <c r="H3" s="19" t="s">
        <v>30</v>
      </c>
      <c r="I3" s="19" t="s">
        <v>31</v>
      </c>
      <c r="J3" s="19" t="s">
        <v>32</v>
      </c>
      <c r="K3" s="3">
        <v>9</v>
      </c>
      <c r="L3" s="63">
        <v>3</v>
      </c>
      <c r="M3" s="56">
        <v>18</v>
      </c>
      <c r="N3" s="59" t="s">
        <v>33</v>
      </c>
      <c r="O3">
        <v>33.221238</v>
      </c>
      <c r="P3">
        <v>-92.811747999999994</v>
      </c>
      <c r="Q3">
        <v>32.897233</v>
      </c>
      <c r="R3">
        <v>-97.037694000000002</v>
      </c>
    </row>
    <row r="4" spans="1:18" ht="14" customHeight="1">
      <c r="A4" s="63" t="s">
        <v>26</v>
      </c>
      <c r="B4" s="13" t="s">
        <v>27</v>
      </c>
      <c r="C4" s="68">
        <v>1302698.5</v>
      </c>
      <c r="D4" s="1" t="s">
        <v>28</v>
      </c>
      <c r="E4" s="63" t="s">
        <v>29</v>
      </c>
      <c r="F4" s="19">
        <v>43525</v>
      </c>
      <c r="G4" s="19">
        <v>44255</v>
      </c>
      <c r="H4" s="19" t="s">
        <v>30</v>
      </c>
      <c r="I4" s="19" t="s">
        <v>34</v>
      </c>
      <c r="J4" s="19" t="s">
        <v>32</v>
      </c>
      <c r="K4" s="3">
        <v>9</v>
      </c>
      <c r="L4" s="63">
        <v>3</v>
      </c>
      <c r="M4" s="56">
        <v>18</v>
      </c>
      <c r="N4" s="59" t="s">
        <v>33</v>
      </c>
      <c r="O4">
        <v>33.221238</v>
      </c>
      <c r="P4">
        <v>-92.811747999999994</v>
      </c>
      <c r="Q4">
        <v>35.042411000000001</v>
      </c>
      <c r="R4">
        <v>-89.976678000000007</v>
      </c>
    </row>
    <row r="5" spans="1:18" ht="14" customHeight="1">
      <c r="A5" s="63" t="s">
        <v>26</v>
      </c>
      <c r="B5" s="13" t="s">
        <v>35</v>
      </c>
      <c r="C5" s="68">
        <v>1367690.5</v>
      </c>
      <c r="D5" s="1" t="s">
        <v>28</v>
      </c>
      <c r="E5" s="63" t="s">
        <v>29</v>
      </c>
      <c r="F5" s="19">
        <v>43525</v>
      </c>
      <c r="G5" s="19">
        <v>44255</v>
      </c>
      <c r="H5" s="19" t="s">
        <v>30</v>
      </c>
      <c r="I5" s="19" t="s">
        <v>31</v>
      </c>
      <c r="J5" s="19" t="s">
        <v>32</v>
      </c>
      <c r="K5" s="3">
        <v>9</v>
      </c>
      <c r="L5" s="63">
        <v>3</v>
      </c>
      <c r="M5" s="56">
        <v>18</v>
      </c>
      <c r="N5" s="59" t="s">
        <v>36</v>
      </c>
      <c r="O5">
        <v>36.261521000000002</v>
      </c>
      <c r="P5">
        <v>-93.154728000000006</v>
      </c>
      <c r="Q5">
        <v>32.897233</v>
      </c>
      <c r="R5">
        <v>-97.037694000000002</v>
      </c>
    </row>
    <row r="6" spans="1:18" ht="14" customHeight="1">
      <c r="A6" s="63" t="s">
        <v>26</v>
      </c>
      <c r="B6" s="13" t="s">
        <v>35</v>
      </c>
      <c r="C6" s="68">
        <v>1367690.5</v>
      </c>
      <c r="D6" s="1" t="s">
        <v>28</v>
      </c>
      <c r="E6" s="63" t="s">
        <v>29</v>
      </c>
      <c r="F6" s="19">
        <v>43525</v>
      </c>
      <c r="G6" s="19">
        <v>44255</v>
      </c>
      <c r="H6" s="19" t="s">
        <v>30</v>
      </c>
      <c r="I6" s="19" t="s">
        <v>34</v>
      </c>
      <c r="J6" s="19" t="s">
        <v>32</v>
      </c>
      <c r="K6" s="3">
        <v>9</v>
      </c>
      <c r="L6" s="63">
        <v>3</v>
      </c>
      <c r="M6" s="56">
        <v>18</v>
      </c>
      <c r="N6" s="59" t="s">
        <v>36</v>
      </c>
      <c r="O6">
        <v>36.261521000000002</v>
      </c>
      <c r="P6">
        <v>-93.154728000000006</v>
      </c>
      <c r="Q6">
        <v>35.042411000000001</v>
      </c>
      <c r="R6">
        <v>-89.976678000000007</v>
      </c>
    </row>
    <row r="7" spans="1:18" ht="14" customHeight="1">
      <c r="A7" s="63" t="s">
        <v>26</v>
      </c>
      <c r="B7" s="13" t="s">
        <v>37</v>
      </c>
      <c r="C7" s="69">
        <v>2729284</v>
      </c>
      <c r="D7" s="1" t="s">
        <v>28</v>
      </c>
      <c r="E7" s="63" t="s">
        <v>29</v>
      </c>
      <c r="F7" s="19">
        <v>43525</v>
      </c>
      <c r="G7" s="19">
        <v>44255</v>
      </c>
      <c r="H7" s="19" t="s">
        <v>30</v>
      </c>
      <c r="I7" s="19" t="s">
        <v>31</v>
      </c>
      <c r="J7" s="19" t="s">
        <v>32</v>
      </c>
      <c r="K7" s="3">
        <v>9</v>
      </c>
      <c r="L7" s="63">
        <v>3</v>
      </c>
      <c r="M7" s="56">
        <v>18</v>
      </c>
      <c r="N7" s="59" t="s">
        <v>38</v>
      </c>
      <c r="O7">
        <v>34.478028000000002</v>
      </c>
      <c r="P7">
        <v>-93.096221</v>
      </c>
      <c r="Q7">
        <v>32.897233</v>
      </c>
      <c r="R7">
        <v>-97.037694000000002</v>
      </c>
    </row>
    <row r="8" spans="1:18" ht="14" customHeight="1">
      <c r="A8" s="63" t="s">
        <v>26</v>
      </c>
      <c r="B8" s="58" t="s">
        <v>39</v>
      </c>
      <c r="C8" s="10">
        <v>2020538</v>
      </c>
      <c r="D8" s="1" t="s">
        <v>40</v>
      </c>
      <c r="E8" s="63" t="s">
        <v>29</v>
      </c>
      <c r="F8" s="19">
        <v>43160</v>
      </c>
      <c r="G8" s="16">
        <v>44620</v>
      </c>
      <c r="H8" s="70" t="s">
        <v>41</v>
      </c>
      <c r="I8" s="1" t="s">
        <v>42</v>
      </c>
      <c r="J8" s="1" t="s">
        <v>32</v>
      </c>
      <c r="K8" s="3">
        <v>9</v>
      </c>
      <c r="L8" s="63">
        <v>3</v>
      </c>
      <c r="M8" s="56">
        <v>18</v>
      </c>
      <c r="N8" s="59" t="s">
        <v>43</v>
      </c>
      <c r="O8">
        <v>35.831710999999999</v>
      </c>
      <c r="P8">
        <v>-90.646421000000004</v>
      </c>
      <c r="Q8">
        <v>38.748697</v>
      </c>
      <c r="R8">
        <v>-90.370028000000005</v>
      </c>
    </row>
    <row r="9" spans="1:18" ht="14" customHeight="1">
      <c r="A9" s="63" t="s">
        <v>44</v>
      </c>
      <c r="B9" s="13" t="s">
        <v>45</v>
      </c>
      <c r="C9" s="14">
        <v>2199462</v>
      </c>
      <c r="D9" s="63" t="s">
        <v>46</v>
      </c>
      <c r="E9" s="63" t="s">
        <v>47</v>
      </c>
      <c r="F9" s="19">
        <v>43282</v>
      </c>
      <c r="G9" s="16">
        <v>44104</v>
      </c>
      <c r="H9" s="7" t="s">
        <v>48</v>
      </c>
      <c r="I9" s="63" t="s">
        <v>49</v>
      </c>
      <c r="J9" s="63" t="s">
        <v>50</v>
      </c>
      <c r="K9" s="3">
        <v>30</v>
      </c>
      <c r="L9" s="63">
        <v>2</v>
      </c>
      <c r="M9" s="56">
        <v>12</v>
      </c>
      <c r="N9" s="4" t="s">
        <v>51</v>
      </c>
      <c r="O9">
        <v>36.926068999999998</v>
      </c>
      <c r="P9">
        <v>-111.44835</v>
      </c>
      <c r="Q9">
        <v>36.080044000000001</v>
      </c>
      <c r="R9">
        <v>-115.15223400000001</v>
      </c>
    </row>
    <row r="10" spans="1:18" ht="14" customHeight="1">
      <c r="A10" s="63" t="s">
        <v>44</v>
      </c>
      <c r="B10" s="13" t="s">
        <v>45</v>
      </c>
      <c r="C10" s="14">
        <v>2199462</v>
      </c>
      <c r="D10" s="63" t="s">
        <v>46</v>
      </c>
      <c r="E10" s="63" t="s">
        <v>47</v>
      </c>
      <c r="F10" s="19">
        <v>43282</v>
      </c>
      <c r="G10" s="16">
        <v>44104</v>
      </c>
      <c r="H10" s="7" t="s">
        <v>48</v>
      </c>
      <c r="I10" s="63" t="s">
        <v>52</v>
      </c>
      <c r="J10" s="63" t="s">
        <v>50</v>
      </c>
      <c r="K10" s="3">
        <v>30</v>
      </c>
      <c r="L10" s="63">
        <v>2</v>
      </c>
      <c r="M10" s="56">
        <v>12</v>
      </c>
      <c r="N10" s="4" t="s">
        <v>51</v>
      </c>
      <c r="O10">
        <v>36.926068999999998</v>
      </c>
      <c r="P10">
        <v>-111.44835</v>
      </c>
      <c r="Q10">
        <v>33.434277999999999</v>
      </c>
      <c r="R10">
        <v>-112.011582</v>
      </c>
    </row>
    <row r="11" spans="1:18" ht="14" customHeight="1">
      <c r="A11" s="63" t="s">
        <v>44</v>
      </c>
      <c r="B11" s="58" t="s">
        <v>53</v>
      </c>
      <c r="C11" s="71">
        <v>1604550.5</v>
      </c>
      <c r="D11" s="1" t="s">
        <v>54</v>
      </c>
      <c r="E11" s="63" t="s">
        <v>55</v>
      </c>
      <c r="F11" s="19">
        <v>44075</v>
      </c>
      <c r="G11" s="16">
        <v>45169</v>
      </c>
      <c r="H11" s="7" t="s">
        <v>56</v>
      </c>
      <c r="I11" s="1" t="s">
        <v>57</v>
      </c>
      <c r="J11" s="1" t="s">
        <v>58</v>
      </c>
      <c r="K11" s="3">
        <v>50</v>
      </c>
      <c r="L11" s="63">
        <v>2</v>
      </c>
      <c r="M11" s="56">
        <v>12</v>
      </c>
      <c r="N11" s="59" t="s">
        <v>59</v>
      </c>
      <c r="O11">
        <v>34.654833000000004</v>
      </c>
      <c r="P11">
        <v>-112.41922099999999</v>
      </c>
      <c r="Q11">
        <v>39.861666999999997</v>
      </c>
      <c r="R11">
        <v>-104.67316599999999</v>
      </c>
    </row>
    <row r="12" spans="1:18" ht="14" customHeight="1">
      <c r="A12" s="63" t="s">
        <v>44</v>
      </c>
      <c r="B12" s="58" t="s">
        <v>53</v>
      </c>
      <c r="C12" s="71">
        <v>1604550.5</v>
      </c>
      <c r="D12" s="1" t="s">
        <v>54</v>
      </c>
      <c r="E12" s="63" t="s">
        <v>55</v>
      </c>
      <c r="F12" s="19">
        <v>44075</v>
      </c>
      <c r="G12" s="16">
        <v>45169</v>
      </c>
      <c r="H12" s="7" t="s">
        <v>56</v>
      </c>
      <c r="I12" s="1" t="s">
        <v>60</v>
      </c>
      <c r="J12" s="1" t="s">
        <v>58</v>
      </c>
      <c r="K12" s="3">
        <v>50</v>
      </c>
      <c r="L12" s="63">
        <v>2</v>
      </c>
      <c r="M12" s="56">
        <v>12</v>
      </c>
      <c r="N12" s="59" t="s">
        <v>59</v>
      </c>
      <c r="O12">
        <v>34.654833000000004</v>
      </c>
      <c r="P12">
        <v>-112.41922099999999</v>
      </c>
      <c r="Q12">
        <v>33.942495999999998</v>
      </c>
      <c r="R12">
        <v>-118.40804799999999</v>
      </c>
    </row>
    <row r="13" spans="1:18" ht="14" customHeight="1">
      <c r="A13" s="63" t="s">
        <v>44</v>
      </c>
      <c r="B13" s="58" t="s">
        <v>61</v>
      </c>
      <c r="C13" s="10">
        <v>1740867</v>
      </c>
      <c r="D13" s="1" t="s">
        <v>20</v>
      </c>
      <c r="E13" s="63" t="s">
        <v>62</v>
      </c>
      <c r="F13" s="19">
        <v>43282</v>
      </c>
      <c r="G13" s="16">
        <v>44742</v>
      </c>
      <c r="H13" s="7" t="s">
        <v>63</v>
      </c>
      <c r="I13" s="1" t="s">
        <v>52</v>
      </c>
      <c r="J13" s="1" t="s">
        <v>24</v>
      </c>
      <c r="K13" s="3">
        <v>8</v>
      </c>
      <c r="L13" s="63">
        <v>3</v>
      </c>
      <c r="M13" s="56">
        <v>18</v>
      </c>
      <c r="N13" s="59" t="s">
        <v>64</v>
      </c>
      <c r="O13">
        <v>34.265472000000003</v>
      </c>
      <c r="P13">
        <v>-110.00566600000001</v>
      </c>
      <c r="Q13">
        <v>33.434277999999999</v>
      </c>
      <c r="R13">
        <v>-112.011582</v>
      </c>
    </row>
    <row r="14" spans="1:18" ht="14" customHeight="1">
      <c r="A14" s="63" t="s">
        <v>65</v>
      </c>
      <c r="B14" s="13" t="s">
        <v>66</v>
      </c>
      <c r="C14" s="14">
        <v>3310503</v>
      </c>
      <c r="D14" s="63" t="s">
        <v>46</v>
      </c>
      <c r="E14" s="63" t="s">
        <v>67</v>
      </c>
      <c r="F14" s="19">
        <v>43191</v>
      </c>
      <c r="G14" s="16">
        <v>44104</v>
      </c>
      <c r="H14" s="2" t="s">
        <v>68</v>
      </c>
      <c r="I14" s="1" t="s">
        <v>69</v>
      </c>
      <c r="J14" s="1" t="s">
        <v>50</v>
      </c>
      <c r="K14" s="3">
        <v>30</v>
      </c>
      <c r="L14" s="63">
        <v>1</v>
      </c>
      <c r="M14" s="56" t="s">
        <v>70</v>
      </c>
      <c r="N14" s="4" t="s">
        <v>71</v>
      </c>
      <c r="O14">
        <v>41.780166999999999</v>
      </c>
      <c r="P14">
        <v>-124.236527</v>
      </c>
      <c r="Q14">
        <v>37.721249999999998</v>
      </c>
      <c r="R14">
        <v>-122.221138</v>
      </c>
    </row>
    <row r="15" spans="1:18" ht="14" customHeight="1">
      <c r="A15" s="63" t="s">
        <v>65</v>
      </c>
      <c r="B15" s="58" t="s">
        <v>72</v>
      </c>
      <c r="C15" s="10">
        <v>2488824</v>
      </c>
      <c r="D15" s="63" t="s">
        <v>73</v>
      </c>
      <c r="E15" s="32" t="s">
        <v>74</v>
      </c>
      <c r="F15" s="19">
        <v>43221</v>
      </c>
      <c r="G15" s="16">
        <v>44681</v>
      </c>
      <c r="H15" s="70" t="s">
        <v>75</v>
      </c>
      <c r="I15" s="63" t="s">
        <v>60</v>
      </c>
      <c r="J15" s="1" t="s">
        <v>32</v>
      </c>
      <c r="K15" s="3">
        <v>9</v>
      </c>
      <c r="L15" s="63">
        <v>4</v>
      </c>
      <c r="M15" s="56">
        <v>24</v>
      </c>
      <c r="N15" s="59" t="s">
        <v>76</v>
      </c>
      <c r="O15">
        <v>32.834221999999997</v>
      </c>
      <c r="P15">
        <v>-115.578749</v>
      </c>
      <c r="Q15">
        <v>33.942495999999998</v>
      </c>
      <c r="R15">
        <v>-118.40804799999999</v>
      </c>
    </row>
    <row r="16" spans="1:18" ht="14" customHeight="1">
      <c r="A16" s="63" t="s">
        <v>65</v>
      </c>
      <c r="B16" s="13" t="s">
        <v>77</v>
      </c>
      <c r="C16" s="14">
        <v>1690621</v>
      </c>
      <c r="D16" s="1" t="s">
        <v>20</v>
      </c>
      <c r="E16" s="63" t="s">
        <v>78</v>
      </c>
      <c r="F16" s="19">
        <v>42948</v>
      </c>
      <c r="G16" s="16">
        <v>44408</v>
      </c>
      <c r="H16" s="7" t="s">
        <v>79</v>
      </c>
      <c r="I16" s="1" t="s">
        <v>60</v>
      </c>
      <c r="J16" s="1" t="s">
        <v>24</v>
      </c>
      <c r="K16" s="3">
        <v>8</v>
      </c>
      <c r="L16" s="63">
        <v>4</v>
      </c>
      <c r="M16" s="56">
        <v>28</v>
      </c>
      <c r="N16" s="4" t="s">
        <v>80</v>
      </c>
      <c r="O16">
        <v>37.284750000000003</v>
      </c>
      <c r="P16">
        <v>-120.51391599999999</v>
      </c>
      <c r="Q16">
        <v>33.942495999999998</v>
      </c>
      <c r="R16">
        <v>-118.40804799999999</v>
      </c>
    </row>
    <row r="17" spans="1:18" ht="14" customHeight="1">
      <c r="A17" s="63" t="s">
        <v>65</v>
      </c>
      <c r="B17" s="13" t="s">
        <v>77</v>
      </c>
      <c r="C17" s="14">
        <v>1690621</v>
      </c>
      <c r="D17" s="1" t="s">
        <v>20</v>
      </c>
      <c r="E17" s="63" t="s">
        <v>78</v>
      </c>
      <c r="F17" s="19">
        <v>42948</v>
      </c>
      <c r="G17" s="16">
        <v>44408</v>
      </c>
      <c r="H17" s="7" t="s">
        <v>79</v>
      </c>
      <c r="I17" s="1" t="s">
        <v>81</v>
      </c>
      <c r="J17" s="1" t="s">
        <v>24</v>
      </c>
      <c r="K17" s="3">
        <v>8</v>
      </c>
      <c r="L17" s="63">
        <v>4</v>
      </c>
      <c r="M17" s="56">
        <v>28</v>
      </c>
      <c r="N17" s="4" t="s">
        <v>80</v>
      </c>
      <c r="O17">
        <v>37.284750000000003</v>
      </c>
      <c r="P17">
        <v>-120.51391599999999</v>
      </c>
      <c r="Q17">
        <v>38.695444000000002</v>
      </c>
      <c r="R17">
        <v>-121.590777</v>
      </c>
    </row>
    <row r="18" spans="1:18" ht="14" customHeight="1">
      <c r="A18" s="63" t="s">
        <v>82</v>
      </c>
      <c r="B18" s="58" t="s">
        <v>83</v>
      </c>
      <c r="C18" s="10">
        <v>2949133</v>
      </c>
      <c r="D18" s="63" t="s">
        <v>20</v>
      </c>
      <c r="E18" s="63" t="s">
        <v>84</v>
      </c>
      <c r="F18" s="19">
        <v>43374</v>
      </c>
      <c r="G18" s="16">
        <v>44104</v>
      </c>
      <c r="H18" s="7" t="s">
        <v>85</v>
      </c>
      <c r="I18" s="63" t="s">
        <v>57</v>
      </c>
      <c r="J18" s="63" t="s">
        <v>24</v>
      </c>
      <c r="K18" s="3">
        <v>8</v>
      </c>
      <c r="L18" s="63">
        <v>4</v>
      </c>
      <c r="M18" s="56">
        <v>24</v>
      </c>
      <c r="N18" s="59" t="s">
        <v>86</v>
      </c>
      <c r="O18">
        <v>37.435124999999999</v>
      </c>
      <c r="P18">
        <v>-105.867874</v>
      </c>
      <c r="Q18">
        <v>39.861666999999997</v>
      </c>
      <c r="R18">
        <v>-104.67316599999999</v>
      </c>
    </row>
    <row r="19" spans="1:18" ht="14" customHeight="1">
      <c r="A19" s="63" t="s">
        <v>82</v>
      </c>
      <c r="B19" s="58" t="s">
        <v>87</v>
      </c>
      <c r="C19" s="71">
        <v>1834597.5</v>
      </c>
      <c r="D19" s="1" t="s">
        <v>20</v>
      </c>
      <c r="E19" s="63" t="s">
        <v>88</v>
      </c>
      <c r="F19" s="19">
        <v>43374</v>
      </c>
      <c r="G19" s="16">
        <v>44834</v>
      </c>
      <c r="H19" s="7" t="s">
        <v>89</v>
      </c>
      <c r="I19" s="1" t="s">
        <v>57</v>
      </c>
      <c r="J19" s="63" t="s">
        <v>24</v>
      </c>
      <c r="K19" s="3">
        <v>8</v>
      </c>
      <c r="L19" s="63">
        <v>4</v>
      </c>
      <c r="M19" s="56">
        <v>24</v>
      </c>
      <c r="N19" s="59" t="s">
        <v>90</v>
      </c>
      <c r="O19">
        <v>37.302999999999997</v>
      </c>
      <c r="P19">
        <v>-108.628055</v>
      </c>
      <c r="Q19">
        <v>39.861666999999997</v>
      </c>
      <c r="R19">
        <v>-104.67316599999999</v>
      </c>
    </row>
    <row r="20" spans="1:18" ht="14" customHeight="1">
      <c r="A20" s="63" t="s">
        <v>82</v>
      </c>
      <c r="B20" s="58" t="s">
        <v>87</v>
      </c>
      <c r="C20" s="71">
        <v>1834597.5</v>
      </c>
      <c r="D20" s="1" t="s">
        <v>20</v>
      </c>
      <c r="E20" s="63" t="s">
        <v>88</v>
      </c>
      <c r="F20" s="19">
        <v>43374</v>
      </c>
      <c r="G20" s="16">
        <v>44834</v>
      </c>
      <c r="H20" s="7" t="s">
        <v>89</v>
      </c>
      <c r="I20" s="1" t="s">
        <v>52</v>
      </c>
      <c r="J20" s="63" t="s">
        <v>24</v>
      </c>
      <c r="K20" s="3">
        <v>8</v>
      </c>
      <c r="L20" s="63">
        <v>4</v>
      </c>
      <c r="M20" s="56">
        <v>24</v>
      </c>
      <c r="N20" s="59" t="s">
        <v>90</v>
      </c>
      <c r="O20">
        <v>37.302999999999997</v>
      </c>
      <c r="P20">
        <v>-108.628055</v>
      </c>
      <c r="Q20">
        <v>33.434277999999999</v>
      </c>
      <c r="R20">
        <v>-112.011582</v>
      </c>
    </row>
    <row r="21" spans="1:18" ht="14" customHeight="1">
      <c r="A21" s="63" t="s">
        <v>82</v>
      </c>
      <c r="B21" s="58" t="s">
        <v>91</v>
      </c>
      <c r="C21" s="5">
        <v>2784664</v>
      </c>
      <c r="D21" s="63" t="s">
        <v>54</v>
      </c>
      <c r="E21" s="63" t="s">
        <v>92</v>
      </c>
      <c r="F21" s="19">
        <v>43800</v>
      </c>
      <c r="G21" s="16">
        <v>44895</v>
      </c>
      <c r="H21" s="7" t="s">
        <v>93</v>
      </c>
      <c r="I21" s="63" t="s">
        <v>57</v>
      </c>
      <c r="J21" s="63" t="s">
        <v>58</v>
      </c>
      <c r="K21" s="3">
        <v>50</v>
      </c>
      <c r="L21" s="63">
        <v>2</v>
      </c>
      <c r="M21" s="56">
        <v>12</v>
      </c>
      <c r="N21" s="59" t="s">
        <v>94</v>
      </c>
      <c r="O21">
        <v>38.289946999999998</v>
      </c>
      <c r="P21">
        <v>-104.49802699999999</v>
      </c>
      <c r="Q21">
        <v>39.861666999999997</v>
      </c>
      <c r="R21">
        <v>-104.67316599999999</v>
      </c>
    </row>
    <row r="22" spans="1:18" ht="14" customHeight="1">
      <c r="A22" s="63" t="s">
        <v>95</v>
      </c>
      <c r="B22" s="13" t="s">
        <v>96</v>
      </c>
      <c r="C22" s="14">
        <v>4687979</v>
      </c>
      <c r="D22" s="63" t="s">
        <v>46</v>
      </c>
      <c r="E22" s="12" t="s">
        <v>97</v>
      </c>
      <c r="F22" s="19">
        <v>43678</v>
      </c>
      <c r="G22" s="16">
        <v>45199</v>
      </c>
      <c r="H22" s="19" t="s">
        <v>98</v>
      </c>
      <c r="I22" s="63" t="s">
        <v>99</v>
      </c>
      <c r="J22" s="19" t="s">
        <v>50</v>
      </c>
      <c r="K22" s="3">
        <v>30</v>
      </c>
      <c r="L22" s="63">
        <v>2</v>
      </c>
      <c r="M22" s="56" t="s">
        <v>100</v>
      </c>
      <c r="N22" s="4" t="s">
        <v>101</v>
      </c>
      <c r="O22">
        <v>32.692833</v>
      </c>
      <c r="P22">
        <v>-83.649220999999997</v>
      </c>
      <c r="Q22">
        <v>39.175727999999999</v>
      </c>
      <c r="R22">
        <v>-76.668989999999994</v>
      </c>
    </row>
    <row r="23" spans="1:18" ht="14" customHeight="1">
      <c r="A23" s="63" t="s">
        <v>102</v>
      </c>
      <c r="B23" s="58" t="s">
        <v>103</v>
      </c>
      <c r="C23" s="10">
        <v>157309</v>
      </c>
      <c r="D23" s="63" t="s">
        <v>73</v>
      </c>
      <c r="E23" s="32" t="s">
        <v>104</v>
      </c>
      <c r="F23" s="19">
        <v>43862</v>
      </c>
      <c r="G23" s="16">
        <v>45322</v>
      </c>
      <c r="H23" s="7" t="s">
        <v>105</v>
      </c>
      <c r="I23" s="63" t="s">
        <v>106</v>
      </c>
      <c r="J23" s="63" t="s">
        <v>32</v>
      </c>
      <c r="K23" s="3">
        <v>9</v>
      </c>
      <c r="L23" s="63">
        <v>2</v>
      </c>
      <c r="M23" s="56">
        <v>14</v>
      </c>
      <c r="N23" s="59" t="s">
        <v>107</v>
      </c>
      <c r="O23">
        <v>20.795636999999999</v>
      </c>
      <c r="P23">
        <v>-156.01443699999999</v>
      </c>
      <c r="Q23">
        <v>20.898648999999999</v>
      </c>
      <c r="R23">
        <v>-156.43045799999999</v>
      </c>
    </row>
    <row r="24" spans="1:18" ht="14" customHeight="1">
      <c r="A24" s="4" t="s">
        <v>102</v>
      </c>
      <c r="B24" s="58" t="s">
        <v>108</v>
      </c>
      <c r="C24" s="14">
        <v>370294</v>
      </c>
      <c r="D24" s="63" t="s">
        <v>73</v>
      </c>
      <c r="E24" s="32" t="s">
        <v>109</v>
      </c>
      <c r="F24" s="16">
        <v>43647</v>
      </c>
      <c r="G24" s="16">
        <v>44377</v>
      </c>
      <c r="H24" s="7" t="s">
        <v>110</v>
      </c>
      <c r="I24" s="63" t="s">
        <v>106</v>
      </c>
      <c r="J24" s="63" t="s">
        <v>32</v>
      </c>
      <c r="K24" s="22">
        <v>9</v>
      </c>
      <c r="L24" s="63">
        <v>2</v>
      </c>
      <c r="M24" s="56">
        <v>12</v>
      </c>
      <c r="N24" s="59" t="s">
        <v>111</v>
      </c>
      <c r="O24">
        <v>20.001327</v>
      </c>
      <c r="P24">
        <v>-155.66810599999999</v>
      </c>
      <c r="Q24">
        <v>20.898648999999999</v>
      </c>
      <c r="R24">
        <v>-156.43045799999999</v>
      </c>
    </row>
    <row r="25" spans="1:18" ht="14" customHeight="1">
      <c r="A25" s="63" t="s">
        <v>112</v>
      </c>
      <c r="B25" s="58" t="s">
        <v>113</v>
      </c>
      <c r="C25" s="10">
        <v>1207782</v>
      </c>
      <c r="D25" s="63" t="s">
        <v>40</v>
      </c>
      <c r="E25" s="32" t="s">
        <v>114</v>
      </c>
      <c r="F25" s="19">
        <v>43132</v>
      </c>
      <c r="G25" s="16">
        <v>44592</v>
      </c>
      <c r="H25" s="7" t="s">
        <v>115</v>
      </c>
      <c r="I25" s="63" t="s">
        <v>116</v>
      </c>
      <c r="J25" s="63" t="s">
        <v>32</v>
      </c>
      <c r="K25" s="3">
        <v>9</v>
      </c>
      <c r="L25" s="63">
        <v>4</v>
      </c>
      <c r="M25" s="56">
        <v>24</v>
      </c>
      <c r="N25" s="59" t="s">
        <v>117</v>
      </c>
      <c r="O25">
        <v>40.783222000000002</v>
      </c>
      <c r="P25">
        <v>-91.125499000000005</v>
      </c>
      <c r="Q25">
        <v>41.974522</v>
      </c>
      <c r="R25">
        <v>-87.906595999999993</v>
      </c>
    </row>
    <row r="26" spans="1:18" ht="14" customHeight="1">
      <c r="A26" s="63" t="s">
        <v>112</v>
      </c>
      <c r="B26" s="58" t="s">
        <v>113</v>
      </c>
      <c r="C26" s="10">
        <v>1207782</v>
      </c>
      <c r="D26" s="63" t="s">
        <v>40</v>
      </c>
      <c r="E26" s="32" t="s">
        <v>114</v>
      </c>
      <c r="F26" s="19">
        <v>43132</v>
      </c>
      <c r="G26" s="16">
        <v>44592</v>
      </c>
      <c r="H26" s="7" t="s">
        <v>115</v>
      </c>
      <c r="I26" s="63" t="s">
        <v>42</v>
      </c>
      <c r="J26" s="63" t="s">
        <v>32</v>
      </c>
      <c r="K26" s="3">
        <v>9</v>
      </c>
      <c r="L26" s="63">
        <v>4</v>
      </c>
      <c r="M26" s="56">
        <v>24</v>
      </c>
      <c r="N26" s="59" t="s">
        <v>117</v>
      </c>
      <c r="O26">
        <v>40.783222000000002</v>
      </c>
      <c r="P26">
        <v>-91.125499000000005</v>
      </c>
      <c r="Q26">
        <v>38.748697</v>
      </c>
      <c r="R26">
        <v>-90.370028000000005</v>
      </c>
    </row>
    <row r="27" spans="1:18" ht="14" customHeight="1">
      <c r="A27" s="63" t="s">
        <v>112</v>
      </c>
      <c r="B27" s="13" t="s">
        <v>118</v>
      </c>
      <c r="C27" s="72">
        <v>1460202.5</v>
      </c>
      <c r="D27" s="63" t="s">
        <v>40</v>
      </c>
      <c r="E27" s="63" t="s">
        <v>119</v>
      </c>
      <c r="F27" s="19">
        <v>42795</v>
      </c>
      <c r="G27" s="16">
        <v>44255</v>
      </c>
      <c r="H27" s="7" t="s">
        <v>120</v>
      </c>
      <c r="I27" s="63" t="s">
        <v>121</v>
      </c>
      <c r="J27" s="63" t="s">
        <v>32</v>
      </c>
      <c r="K27" s="3">
        <v>9</v>
      </c>
      <c r="L27" s="63">
        <v>4</v>
      </c>
      <c r="M27" s="56">
        <v>24</v>
      </c>
      <c r="N27" s="4" t="s">
        <v>122</v>
      </c>
      <c r="O27">
        <v>42.551194000000002</v>
      </c>
      <c r="P27">
        <v>-94.191832000000005</v>
      </c>
      <c r="Q27">
        <v>44.881971999999998</v>
      </c>
      <c r="R27">
        <v>-93.221777000000003</v>
      </c>
    </row>
    <row r="28" spans="1:18" ht="14" customHeight="1">
      <c r="A28" s="63" t="s">
        <v>112</v>
      </c>
      <c r="B28" s="13" t="s">
        <v>118</v>
      </c>
      <c r="C28" s="72">
        <v>1460202.5</v>
      </c>
      <c r="D28" s="63" t="s">
        <v>40</v>
      </c>
      <c r="E28" s="63" t="s">
        <v>119</v>
      </c>
      <c r="F28" s="19">
        <v>42795</v>
      </c>
      <c r="G28" s="16">
        <v>44255</v>
      </c>
      <c r="H28" s="7" t="s">
        <v>120</v>
      </c>
      <c r="I28" s="63" t="s">
        <v>42</v>
      </c>
      <c r="J28" s="63" t="s">
        <v>32</v>
      </c>
      <c r="K28" s="3">
        <v>9</v>
      </c>
      <c r="L28" s="63">
        <v>4</v>
      </c>
      <c r="M28" s="56">
        <v>24</v>
      </c>
      <c r="N28" s="4" t="s">
        <v>122</v>
      </c>
      <c r="O28">
        <v>42.551194000000002</v>
      </c>
      <c r="P28">
        <v>-94.191832000000005</v>
      </c>
      <c r="Q28">
        <v>38.748697</v>
      </c>
      <c r="R28">
        <v>-90.370028000000005</v>
      </c>
    </row>
    <row r="29" spans="1:18" ht="14" customHeight="1">
      <c r="A29" s="63" t="s">
        <v>112</v>
      </c>
      <c r="B29" s="13" t="s">
        <v>123</v>
      </c>
      <c r="C29" s="72">
        <v>1460202.5</v>
      </c>
      <c r="D29" s="63" t="s">
        <v>40</v>
      </c>
      <c r="E29" s="63" t="s">
        <v>124</v>
      </c>
      <c r="F29" s="19">
        <v>42795</v>
      </c>
      <c r="G29" s="16">
        <v>44255</v>
      </c>
      <c r="H29" s="7" t="s">
        <v>120</v>
      </c>
      <c r="I29" s="63" t="s">
        <v>121</v>
      </c>
      <c r="J29" s="63" t="s">
        <v>32</v>
      </c>
      <c r="K29" s="3">
        <v>9</v>
      </c>
      <c r="L29" s="63">
        <v>4</v>
      </c>
      <c r="M29" s="56">
        <v>24</v>
      </c>
      <c r="N29" s="4" t="s">
        <v>125</v>
      </c>
      <c r="O29">
        <v>43.157806000000001</v>
      </c>
      <c r="P29">
        <v>-93.331249</v>
      </c>
      <c r="Q29">
        <v>44.881971999999998</v>
      </c>
      <c r="R29">
        <v>-93.221777000000003</v>
      </c>
    </row>
    <row r="30" spans="1:18" ht="14" customHeight="1">
      <c r="A30" s="63" t="s">
        <v>112</v>
      </c>
      <c r="B30" s="13" t="s">
        <v>123</v>
      </c>
      <c r="C30" s="72">
        <v>1460202.5</v>
      </c>
      <c r="D30" s="63" t="s">
        <v>40</v>
      </c>
      <c r="E30" s="63" t="s">
        <v>124</v>
      </c>
      <c r="F30" s="19">
        <v>42795</v>
      </c>
      <c r="G30" s="16">
        <v>44255</v>
      </c>
      <c r="H30" s="7" t="s">
        <v>120</v>
      </c>
      <c r="I30" s="63" t="s">
        <v>116</v>
      </c>
      <c r="J30" s="63" t="s">
        <v>32</v>
      </c>
      <c r="K30" s="3">
        <v>9</v>
      </c>
      <c r="L30" s="63">
        <v>4</v>
      </c>
      <c r="M30" s="56">
        <v>24</v>
      </c>
      <c r="N30" s="4" t="s">
        <v>125</v>
      </c>
      <c r="O30">
        <v>43.157806000000001</v>
      </c>
      <c r="P30">
        <v>-93.331249</v>
      </c>
      <c r="Q30">
        <v>41.974522</v>
      </c>
      <c r="R30">
        <v>-87.906595999999993</v>
      </c>
    </row>
    <row r="31" spans="1:18" ht="14" customHeight="1">
      <c r="A31" s="63" t="s">
        <v>112</v>
      </c>
      <c r="B31" s="9" t="s">
        <v>126</v>
      </c>
      <c r="C31" s="10">
        <v>1659159</v>
      </c>
      <c r="D31" s="1" t="s">
        <v>335</v>
      </c>
      <c r="E31" s="32" t="s">
        <v>127</v>
      </c>
      <c r="F31" s="19">
        <v>43952</v>
      </c>
      <c r="G31" s="16">
        <v>44681</v>
      </c>
      <c r="H31" s="7" t="s">
        <v>128</v>
      </c>
      <c r="I31" s="1" t="s">
        <v>116</v>
      </c>
      <c r="J31" s="63" t="s">
        <v>129</v>
      </c>
      <c r="K31" s="22">
        <v>50</v>
      </c>
      <c r="L31" s="63">
        <v>2</v>
      </c>
      <c r="M31" s="56">
        <v>13</v>
      </c>
      <c r="N31" s="59" t="s">
        <v>130</v>
      </c>
      <c r="O31">
        <v>42.557082999999999</v>
      </c>
      <c r="P31">
        <v>-92.400332000000006</v>
      </c>
      <c r="Q31">
        <v>41.974522</v>
      </c>
      <c r="R31">
        <v>-87.906595999999993</v>
      </c>
    </row>
    <row r="32" spans="1:18" ht="14" customHeight="1">
      <c r="A32" s="63" t="s">
        <v>131</v>
      </c>
      <c r="B32" s="58" t="s">
        <v>132</v>
      </c>
      <c r="C32" s="10">
        <v>2993168</v>
      </c>
      <c r="D32" s="63" t="s">
        <v>54</v>
      </c>
      <c r="E32" s="63" t="s">
        <v>133</v>
      </c>
      <c r="F32" s="19">
        <v>43895</v>
      </c>
      <c r="G32" s="16">
        <v>44592</v>
      </c>
      <c r="H32" s="7" t="s">
        <v>134</v>
      </c>
      <c r="I32" s="1" t="s">
        <v>116</v>
      </c>
      <c r="J32" s="63" t="s">
        <v>58</v>
      </c>
      <c r="K32" s="3">
        <v>50</v>
      </c>
      <c r="L32" s="63">
        <v>2</v>
      </c>
      <c r="M32" s="56">
        <v>12</v>
      </c>
      <c r="N32" s="59" t="s">
        <v>135</v>
      </c>
      <c r="O32">
        <v>39.834561999999998</v>
      </c>
      <c r="P32">
        <v>-88.865688000000006</v>
      </c>
      <c r="Q32">
        <v>41.974522</v>
      </c>
      <c r="R32">
        <v>-87.906595999999993</v>
      </c>
    </row>
    <row r="33" spans="1:18" ht="14" customHeight="1">
      <c r="A33" s="63" t="s">
        <v>131</v>
      </c>
      <c r="B33" s="58" t="s">
        <v>136</v>
      </c>
      <c r="C33" s="71">
        <v>1466668.5</v>
      </c>
      <c r="D33" s="63" t="s">
        <v>137</v>
      </c>
      <c r="E33" s="63" t="s">
        <v>138</v>
      </c>
      <c r="F33" s="19">
        <v>43800</v>
      </c>
      <c r="G33" s="16">
        <v>45260</v>
      </c>
      <c r="H33" s="7" t="s">
        <v>139</v>
      </c>
      <c r="I33" s="63" t="s">
        <v>140</v>
      </c>
      <c r="J33" s="63" t="s">
        <v>141</v>
      </c>
      <c r="K33" s="3">
        <v>9</v>
      </c>
      <c r="L33" s="63">
        <v>6</v>
      </c>
      <c r="M33" s="56">
        <v>36</v>
      </c>
      <c r="N33" s="59" t="s">
        <v>142</v>
      </c>
      <c r="O33">
        <v>37.754972000000002</v>
      </c>
      <c r="P33">
        <v>-89.011082000000002</v>
      </c>
      <c r="Q33">
        <v>36.124474999999997</v>
      </c>
      <c r="R33">
        <v>-86.678179999999998</v>
      </c>
    </row>
    <row r="34" spans="1:18" ht="14" customHeight="1">
      <c r="A34" s="63" t="s">
        <v>131</v>
      </c>
      <c r="B34" s="58" t="s">
        <v>136</v>
      </c>
      <c r="C34" s="71">
        <v>1466668.5</v>
      </c>
      <c r="D34" s="63" t="s">
        <v>137</v>
      </c>
      <c r="E34" s="63" t="s">
        <v>138</v>
      </c>
      <c r="F34" s="19">
        <v>43800</v>
      </c>
      <c r="G34" s="16">
        <v>45260</v>
      </c>
      <c r="H34" s="7" t="s">
        <v>139</v>
      </c>
      <c r="I34" s="63" t="s">
        <v>42</v>
      </c>
      <c r="J34" s="63" t="s">
        <v>141</v>
      </c>
      <c r="K34" s="3">
        <v>9</v>
      </c>
      <c r="L34" s="63">
        <v>6</v>
      </c>
      <c r="M34" s="56">
        <v>36</v>
      </c>
      <c r="N34" s="59" t="s">
        <v>142</v>
      </c>
      <c r="O34">
        <v>37.754972000000002</v>
      </c>
      <c r="P34">
        <v>-89.011082000000002</v>
      </c>
      <c r="Q34">
        <v>38.748697</v>
      </c>
      <c r="R34">
        <v>-90.370028000000005</v>
      </c>
    </row>
    <row r="35" spans="1:18" ht="14" customHeight="1">
      <c r="A35" s="63" t="s">
        <v>131</v>
      </c>
      <c r="B35" s="58" t="s">
        <v>143</v>
      </c>
      <c r="C35" s="10">
        <v>1529873</v>
      </c>
      <c r="D35" s="63" t="s">
        <v>137</v>
      </c>
      <c r="E35" s="32" t="s">
        <v>144</v>
      </c>
      <c r="F35" s="19">
        <v>43837</v>
      </c>
      <c r="G35" s="16">
        <v>44530</v>
      </c>
      <c r="H35" s="7" t="s">
        <v>139</v>
      </c>
      <c r="I35" s="63" t="s">
        <v>116</v>
      </c>
      <c r="J35" s="63" t="s">
        <v>141</v>
      </c>
      <c r="K35" s="3">
        <v>9</v>
      </c>
      <c r="L35" s="63">
        <v>6</v>
      </c>
      <c r="M35" s="56">
        <v>36</v>
      </c>
      <c r="N35" s="59" t="s">
        <v>145</v>
      </c>
      <c r="O35">
        <v>39.943016999999998</v>
      </c>
      <c r="P35">
        <v>-91.194462000000001</v>
      </c>
      <c r="Q35">
        <v>41.974522</v>
      </c>
      <c r="R35">
        <v>-87.906595999999993</v>
      </c>
    </row>
    <row r="36" spans="1:18" ht="14" customHeight="1">
      <c r="A36" s="63" t="s">
        <v>131</v>
      </c>
      <c r="B36" s="58" t="s">
        <v>143</v>
      </c>
      <c r="C36" s="10">
        <v>1529873</v>
      </c>
      <c r="D36" s="63" t="s">
        <v>137</v>
      </c>
      <c r="E36" s="32" t="s">
        <v>144</v>
      </c>
      <c r="F36" s="19">
        <v>43837</v>
      </c>
      <c r="G36" s="16">
        <v>44530</v>
      </c>
      <c r="H36" s="7" t="s">
        <v>139</v>
      </c>
      <c r="I36" s="63" t="s">
        <v>42</v>
      </c>
      <c r="J36" s="63" t="s">
        <v>141</v>
      </c>
      <c r="K36" s="3">
        <v>9</v>
      </c>
      <c r="L36" s="63">
        <v>6</v>
      </c>
      <c r="M36" s="56">
        <v>36</v>
      </c>
      <c r="N36" s="59" t="s">
        <v>145</v>
      </c>
      <c r="O36">
        <v>39.943016999999998</v>
      </c>
      <c r="P36">
        <v>-91.194462000000001</v>
      </c>
      <c r="Q36">
        <v>38.748697</v>
      </c>
      <c r="R36">
        <v>-90.370028000000005</v>
      </c>
    </row>
    <row r="37" spans="1:18" ht="14" customHeight="1">
      <c r="A37" s="63" t="s">
        <v>146</v>
      </c>
      <c r="B37" s="58" t="s">
        <v>147</v>
      </c>
      <c r="C37" s="10">
        <v>3774652</v>
      </c>
      <c r="D37" s="63" t="s">
        <v>54</v>
      </c>
      <c r="E37" s="63" t="s">
        <v>148</v>
      </c>
      <c r="F37" s="19">
        <v>43874</v>
      </c>
      <c r="G37" s="16">
        <v>44957</v>
      </c>
      <c r="H37" s="12" t="s">
        <v>149</v>
      </c>
      <c r="I37" s="63" t="s">
        <v>57</v>
      </c>
      <c r="J37" s="63" t="s">
        <v>58</v>
      </c>
      <c r="K37" s="3">
        <v>50</v>
      </c>
      <c r="L37" s="63">
        <v>2</v>
      </c>
      <c r="M37" s="56">
        <v>12</v>
      </c>
      <c r="N37" s="59" t="s">
        <v>150</v>
      </c>
      <c r="O37">
        <v>37.763111000000002</v>
      </c>
      <c r="P37">
        <v>-99.965416000000005</v>
      </c>
      <c r="Q37">
        <v>39.861666999999997</v>
      </c>
      <c r="R37">
        <v>-104.67316599999999</v>
      </c>
    </row>
    <row r="38" spans="1:18" ht="14" customHeight="1">
      <c r="A38" s="63" t="s">
        <v>146</v>
      </c>
      <c r="B38" s="58" t="s">
        <v>151</v>
      </c>
      <c r="C38" s="10">
        <v>772065</v>
      </c>
      <c r="D38" s="1" t="s">
        <v>335</v>
      </c>
      <c r="E38" s="63" t="s">
        <v>152</v>
      </c>
      <c r="F38" s="19">
        <v>44044</v>
      </c>
      <c r="G38" s="16">
        <v>44773</v>
      </c>
      <c r="H38" s="12" t="s">
        <v>153</v>
      </c>
      <c r="I38" s="63" t="s">
        <v>31</v>
      </c>
      <c r="J38" s="63" t="s">
        <v>154</v>
      </c>
      <c r="K38" s="22">
        <v>44</v>
      </c>
      <c r="L38" s="63">
        <v>2</v>
      </c>
      <c r="M38" s="56">
        <v>14</v>
      </c>
      <c r="N38" s="59" t="s">
        <v>155</v>
      </c>
      <c r="O38">
        <v>37.927528000000002</v>
      </c>
      <c r="P38">
        <v>-100.72441600000001</v>
      </c>
      <c r="Q38">
        <v>32.897233</v>
      </c>
      <c r="R38">
        <v>-97.037694000000002</v>
      </c>
    </row>
    <row r="39" spans="1:18" ht="14" customHeight="1">
      <c r="A39" s="63" t="s">
        <v>146</v>
      </c>
      <c r="B39" s="58" t="s">
        <v>156</v>
      </c>
      <c r="C39" s="10">
        <v>3123573</v>
      </c>
      <c r="D39" s="63" t="s">
        <v>54</v>
      </c>
      <c r="E39" s="63" t="s">
        <v>157</v>
      </c>
      <c r="F39" s="19">
        <v>43313</v>
      </c>
      <c r="G39" s="16">
        <v>44408</v>
      </c>
      <c r="H39" s="12" t="s">
        <v>158</v>
      </c>
      <c r="I39" s="63" t="s">
        <v>57</v>
      </c>
      <c r="J39" s="63" t="s">
        <v>58</v>
      </c>
      <c r="K39" s="3">
        <v>50</v>
      </c>
      <c r="L39" s="63">
        <v>2</v>
      </c>
      <c r="M39" s="56">
        <v>12</v>
      </c>
      <c r="N39" s="59" t="s">
        <v>159</v>
      </c>
      <c r="O39">
        <v>38.842222</v>
      </c>
      <c r="P39">
        <v>-99.273166000000003</v>
      </c>
      <c r="Q39">
        <v>39.861666999999997</v>
      </c>
      <c r="R39">
        <v>-104.67316599999999</v>
      </c>
    </row>
    <row r="40" spans="1:18" ht="14" customHeight="1">
      <c r="A40" s="63" t="s">
        <v>146</v>
      </c>
      <c r="B40" s="58" t="s">
        <v>160</v>
      </c>
      <c r="C40" s="10">
        <v>3788409</v>
      </c>
      <c r="D40" s="63" t="s">
        <v>54</v>
      </c>
      <c r="E40" s="32" t="s">
        <v>161</v>
      </c>
      <c r="F40" s="19">
        <v>43862</v>
      </c>
      <c r="G40" s="16">
        <v>44957</v>
      </c>
      <c r="H40" s="12" t="s">
        <v>149</v>
      </c>
      <c r="I40" s="63" t="s">
        <v>57</v>
      </c>
      <c r="J40" s="63" t="s">
        <v>58</v>
      </c>
      <c r="K40" s="3">
        <v>50</v>
      </c>
      <c r="L40" s="63">
        <v>2</v>
      </c>
      <c r="M40" s="56">
        <v>12</v>
      </c>
      <c r="N40" s="59" t="s">
        <v>162</v>
      </c>
      <c r="O40">
        <v>37.043917</v>
      </c>
      <c r="P40">
        <v>-100.959971</v>
      </c>
      <c r="Q40">
        <v>39.861666999999997</v>
      </c>
      <c r="R40">
        <v>-104.67316599999999</v>
      </c>
    </row>
    <row r="41" spans="1:18" ht="14" customHeight="1">
      <c r="A41" s="63" t="s">
        <v>146</v>
      </c>
      <c r="B41" s="58" t="s">
        <v>163</v>
      </c>
      <c r="C41" s="10">
        <v>1655083</v>
      </c>
      <c r="D41" s="63" t="s">
        <v>54</v>
      </c>
      <c r="E41" s="63" t="s">
        <v>164</v>
      </c>
      <c r="F41" s="19">
        <v>43922</v>
      </c>
      <c r="G41" s="16">
        <v>45016</v>
      </c>
      <c r="H41" s="2" t="s">
        <v>165</v>
      </c>
      <c r="I41" s="63" t="s">
        <v>57</v>
      </c>
      <c r="J41" s="63" t="s">
        <v>58</v>
      </c>
      <c r="K41" s="3">
        <v>50</v>
      </c>
      <c r="L41" s="63">
        <v>2</v>
      </c>
      <c r="M41" s="56">
        <v>12</v>
      </c>
      <c r="N41" s="59" t="s">
        <v>166</v>
      </c>
      <c r="O41">
        <v>38.790610999999998</v>
      </c>
      <c r="P41">
        <v>-97.652220999999997</v>
      </c>
      <c r="Q41">
        <v>39.861666999999997</v>
      </c>
      <c r="R41">
        <v>-104.67316599999999</v>
      </c>
    </row>
    <row r="42" spans="1:18" ht="14" customHeight="1">
      <c r="A42" s="63" t="s">
        <v>146</v>
      </c>
      <c r="B42" s="58" t="s">
        <v>163</v>
      </c>
      <c r="C42" s="10">
        <v>1655083</v>
      </c>
      <c r="D42" s="63" t="s">
        <v>54</v>
      </c>
      <c r="E42" s="63" t="s">
        <v>164</v>
      </c>
      <c r="F42" s="19">
        <v>43922</v>
      </c>
      <c r="G42" s="16">
        <v>45016</v>
      </c>
      <c r="H42" s="2" t="s">
        <v>165</v>
      </c>
      <c r="I42" s="63" t="s">
        <v>116</v>
      </c>
      <c r="J42" s="63" t="s">
        <v>58</v>
      </c>
      <c r="K42" s="3">
        <v>50</v>
      </c>
      <c r="L42" s="63">
        <v>2</v>
      </c>
      <c r="M42" s="56">
        <v>12</v>
      </c>
      <c r="N42" s="59" t="s">
        <v>166</v>
      </c>
      <c r="O42">
        <v>38.790610999999998</v>
      </c>
      <c r="P42">
        <v>-97.652220999999997</v>
      </c>
      <c r="Q42">
        <v>41.974522</v>
      </c>
      <c r="R42">
        <v>-87.906595999999993</v>
      </c>
    </row>
    <row r="43" spans="1:18" ht="14" customHeight="1">
      <c r="A43" s="63" t="s">
        <v>167</v>
      </c>
      <c r="B43" s="58" t="s">
        <v>168</v>
      </c>
      <c r="C43" s="10">
        <v>2038398</v>
      </c>
      <c r="D43" s="63" t="s">
        <v>137</v>
      </c>
      <c r="E43" s="63" t="s">
        <v>169</v>
      </c>
      <c r="F43" s="19">
        <v>43831</v>
      </c>
      <c r="G43" s="19">
        <v>44561</v>
      </c>
      <c r="H43" s="12" t="s">
        <v>170</v>
      </c>
      <c r="I43" s="63" t="s">
        <v>140</v>
      </c>
      <c r="J43" s="63" t="s">
        <v>141</v>
      </c>
      <c r="K43" s="3">
        <v>9</v>
      </c>
      <c r="L43" s="63">
        <v>3</v>
      </c>
      <c r="M43" s="56">
        <v>21</v>
      </c>
      <c r="N43" s="59" t="s">
        <v>171</v>
      </c>
      <c r="O43">
        <v>37.738833999999997</v>
      </c>
      <c r="P43">
        <v>-87.166827999999995</v>
      </c>
      <c r="Q43">
        <v>36.124474999999997</v>
      </c>
      <c r="R43">
        <v>-86.678179999999998</v>
      </c>
    </row>
    <row r="44" spans="1:18" ht="14" customHeight="1">
      <c r="A44" s="63" t="s">
        <v>167</v>
      </c>
      <c r="B44" s="58" t="s">
        <v>168</v>
      </c>
      <c r="C44" s="10">
        <v>2038398</v>
      </c>
      <c r="D44" s="63" t="s">
        <v>137</v>
      </c>
      <c r="E44" s="63" t="s">
        <v>169</v>
      </c>
      <c r="F44" s="19">
        <v>43831</v>
      </c>
      <c r="G44" s="19">
        <v>44561</v>
      </c>
      <c r="H44" s="12" t="s">
        <v>170</v>
      </c>
      <c r="I44" s="63" t="s">
        <v>42</v>
      </c>
      <c r="J44" s="63" t="s">
        <v>141</v>
      </c>
      <c r="K44" s="3">
        <v>9</v>
      </c>
      <c r="L44" s="63">
        <v>3</v>
      </c>
      <c r="M44" s="56">
        <v>21</v>
      </c>
      <c r="N44" s="59" t="s">
        <v>171</v>
      </c>
      <c r="O44">
        <v>37.738833999999997</v>
      </c>
      <c r="P44">
        <v>-87.166827999999995</v>
      </c>
      <c r="Q44">
        <v>38.748697</v>
      </c>
      <c r="R44">
        <v>-90.370028000000005</v>
      </c>
    </row>
    <row r="45" spans="1:18" ht="14" customHeight="1">
      <c r="A45" s="63" t="s">
        <v>167</v>
      </c>
      <c r="B45" s="58" t="s">
        <v>172</v>
      </c>
      <c r="C45" s="10">
        <v>3117436</v>
      </c>
      <c r="D45" s="1" t="s">
        <v>54</v>
      </c>
      <c r="E45" s="32" t="s">
        <v>173</v>
      </c>
      <c r="F45" s="19">
        <v>43862</v>
      </c>
      <c r="G45" s="16">
        <v>44957</v>
      </c>
      <c r="H45" s="7" t="s">
        <v>174</v>
      </c>
      <c r="I45" s="1" t="s">
        <v>116</v>
      </c>
      <c r="J45" s="1" t="s">
        <v>58</v>
      </c>
      <c r="K45" s="3">
        <v>50</v>
      </c>
      <c r="L45" s="63">
        <v>2</v>
      </c>
      <c r="M45" s="56">
        <v>14</v>
      </c>
      <c r="N45" s="59" t="s">
        <v>175</v>
      </c>
      <c r="O45">
        <v>37.060288</v>
      </c>
      <c r="P45">
        <v>-88.772958000000003</v>
      </c>
      <c r="Q45">
        <v>41.974522</v>
      </c>
      <c r="R45">
        <v>-87.906595999999993</v>
      </c>
    </row>
    <row r="46" spans="1:18" ht="14" customHeight="1">
      <c r="A46" s="63" t="s">
        <v>176</v>
      </c>
      <c r="B46" s="13" t="s">
        <v>177</v>
      </c>
      <c r="C46" s="23">
        <v>2109977</v>
      </c>
      <c r="D46" s="1" t="s">
        <v>137</v>
      </c>
      <c r="E46" s="63" t="s">
        <v>178</v>
      </c>
      <c r="F46" s="19">
        <v>43405</v>
      </c>
      <c r="G46" s="16">
        <v>44865</v>
      </c>
      <c r="H46" s="2" t="s">
        <v>179</v>
      </c>
      <c r="I46" s="1" t="s">
        <v>180</v>
      </c>
      <c r="J46" s="63" t="s">
        <v>181</v>
      </c>
      <c r="K46" s="3">
        <v>9</v>
      </c>
      <c r="L46" s="63" t="s">
        <v>182</v>
      </c>
      <c r="M46" s="56" t="s">
        <v>183</v>
      </c>
      <c r="N46" s="59" t="s">
        <v>184</v>
      </c>
      <c r="O46">
        <v>44.320650000000001</v>
      </c>
      <c r="P46">
        <v>-69.797317000000007</v>
      </c>
      <c r="Q46">
        <v>42.362943999999999</v>
      </c>
      <c r="R46">
        <v>-71.006388000000001</v>
      </c>
    </row>
    <row r="47" spans="1:18" ht="28" customHeight="1">
      <c r="A47" s="63" t="s">
        <v>176</v>
      </c>
      <c r="B47" s="60" t="s">
        <v>185</v>
      </c>
      <c r="C47" s="14">
        <v>1886213</v>
      </c>
      <c r="D47" s="1" t="s">
        <v>137</v>
      </c>
      <c r="E47" s="63" t="s">
        <v>186</v>
      </c>
      <c r="F47" s="19">
        <v>42552</v>
      </c>
      <c r="G47" s="16">
        <v>44012</v>
      </c>
      <c r="H47" s="2" t="s">
        <v>187</v>
      </c>
      <c r="I47" s="1" t="s">
        <v>180</v>
      </c>
      <c r="J47" s="63" t="s">
        <v>181</v>
      </c>
      <c r="K47" s="3">
        <v>9</v>
      </c>
      <c r="L47" s="32">
        <v>3</v>
      </c>
      <c r="M47" s="55">
        <v>21</v>
      </c>
      <c r="N47" s="4" t="s">
        <v>188</v>
      </c>
      <c r="O47">
        <v>44.449705000000002</v>
      </c>
      <c r="P47">
        <v>-68.361489000000006</v>
      </c>
      <c r="Q47">
        <v>42.362943999999999</v>
      </c>
      <c r="R47">
        <v>-71.006388000000001</v>
      </c>
    </row>
    <row r="48" spans="1:18" ht="28" customHeight="1">
      <c r="A48" s="63" t="s">
        <v>176</v>
      </c>
      <c r="B48" s="53" t="s">
        <v>189</v>
      </c>
      <c r="C48" s="14">
        <v>1399714</v>
      </c>
      <c r="D48" s="1" t="s">
        <v>190</v>
      </c>
      <c r="E48" s="63" t="s">
        <v>186</v>
      </c>
      <c r="F48" s="19">
        <v>43282</v>
      </c>
      <c r="G48" s="16">
        <v>44118</v>
      </c>
      <c r="H48" s="2" t="s">
        <v>191</v>
      </c>
      <c r="I48" s="1" t="s">
        <v>180</v>
      </c>
      <c r="J48" s="63" t="s">
        <v>192</v>
      </c>
      <c r="K48" s="3">
        <v>34</v>
      </c>
      <c r="L48" s="32">
        <v>2</v>
      </c>
      <c r="M48" s="55">
        <v>14</v>
      </c>
      <c r="N48" s="59" t="s">
        <v>188</v>
      </c>
      <c r="O48">
        <v>44.449705000000002</v>
      </c>
      <c r="P48">
        <v>-68.361489000000006</v>
      </c>
      <c r="Q48">
        <v>42.362943999999999</v>
      </c>
      <c r="R48">
        <v>-71.006388000000001</v>
      </c>
    </row>
    <row r="49" spans="1:18" ht="14" customHeight="1">
      <c r="A49" s="63" t="s">
        <v>176</v>
      </c>
      <c r="B49" s="13" t="s">
        <v>193</v>
      </c>
      <c r="C49" s="14">
        <v>6838045</v>
      </c>
      <c r="D49" s="63" t="s">
        <v>194</v>
      </c>
      <c r="E49" s="63" t="s">
        <v>195</v>
      </c>
      <c r="F49" s="19">
        <v>44013</v>
      </c>
      <c r="G49" s="16">
        <v>44742</v>
      </c>
      <c r="H49" s="2" t="s">
        <v>196</v>
      </c>
      <c r="I49" s="1" t="s">
        <v>197</v>
      </c>
      <c r="J49" s="63" t="s">
        <v>129</v>
      </c>
      <c r="K49" s="3">
        <v>50</v>
      </c>
      <c r="L49" s="63">
        <v>2</v>
      </c>
      <c r="M49" s="56">
        <v>12</v>
      </c>
      <c r="N49" s="4" t="s">
        <v>198</v>
      </c>
      <c r="O49">
        <v>46.688963999999999</v>
      </c>
      <c r="P49">
        <v>-68.044790000000006</v>
      </c>
      <c r="Q49">
        <v>40.692480000000003</v>
      </c>
      <c r="R49">
        <v>-74.168685999999994</v>
      </c>
    </row>
    <row r="50" spans="1:18" ht="28" customHeight="1">
      <c r="A50" s="63" t="s">
        <v>176</v>
      </c>
      <c r="B50" s="13" t="s">
        <v>199</v>
      </c>
      <c r="C50" s="14">
        <v>2306851</v>
      </c>
      <c r="D50" s="63" t="s">
        <v>137</v>
      </c>
      <c r="E50" s="63" t="s">
        <v>178</v>
      </c>
      <c r="F50" s="19">
        <v>43405</v>
      </c>
      <c r="G50" s="16">
        <v>44865</v>
      </c>
      <c r="H50" s="2" t="s">
        <v>179</v>
      </c>
      <c r="I50" s="63" t="s">
        <v>180</v>
      </c>
      <c r="J50" s="63" t="s">
        <v>181</v>
      </c>
      <c r="K50" s="3">
        <v>9</v>
      </c>
      <c r="L50" s="63" t="s">
        <v>200</v>
      </c>
      <c r="M50" s="56" t="s">
        <v>201</v>
      </c>
      <c r="N50" s="4" t="s">
        <v>202</v>
      </c>
      <c r="O50">
        <v>44.060141999999999</v>
      </c>
      <c r="P50">
        <v>-69.099669000000006</v>
      </c>
      <c r="Q50">
        <v>42.362943999999999</v>
      </c>
      <c r="R50">
        <v>-71.006388000000001</v>
      </c>
    </row>
    <row r="51" spans="1:18" ht="14" customHeight="1">
      <c r="A51" s="63" t="s">
        <v>203</v>
      </c>
      <c r="B51" s="13" t="s">
        <v>204</v>
      </c>
      <c r="C51" s="10">
        <v>2404327</v>
      </c>
      <c r="D51" s="1" t="s">
        <v>54</v>
      </c>
      <c r="E51" s="32" t="s">
        <v>205</v>
      </c>
      <c r="F51" s="19">
        <v>43374</v>
      </c>
      <c r="G51" s="16">
        <v>44104</v>
      </c>
      <c r="H51" s="7" t="s">
        <v>206</v>
      </c>
      <c r="I51" s="15" t="s">
        <v>207</v>
      </c>
      <c r="J51" s="63" t="s">
        <v>58</v>
      </c>
      <c r="K51" s="3">
        <v>50</v>
      </c>
      <c r="L51" s="63">
        <v>2</v>
      </c>
      <c r="M51" s="56">
        <v>12</v>
      </c>
      <c r="N51" s="59" t="s">
        <v>208</v>
      </c>
      <c r="O51">
        <v>45.078082999999999</v>
      </c>
      <c r="P51">
        <v>-83.560305</v>
      </c>
      <c r="Q51">
        <v>42.212443999999998</v>
      </c>
      <c r="R51">
        <v>-83.353387999999995</v>
      </c>
    </row>
    <row r="52" spans="1:18" ht="14" customHeight="1">
      <c r="A52" s="57" t="s">
        <v>203</v>
      </c>
      <c r="B52" s="58" t="s">
        <v>209</v>
      </c>
      <c r="C52" s="10">
        <v>3017718</v>
      </c>
      <c r="D52" s="63" t="s">
        <v>54</v>
      </c>
      <c r="E52" s="63" t="s">
        <v>210</v>
      </c>
      <c r="F52" s="19">
        <v>43466</v>
      </c>
      <c r="G52" s="16">
        <v>44196</v>
      </c>
      <c r="H52" s="2" t="s">
        <v>211</v>
      </c>
      <c r="I52" s="63" t="s">
        <v>207</v>
      </c>
      <c r="J52" s="63" t="s">
        <v>58</v>
      </c>
      <c r="K52" s="3">
        <v>50</v>
      </c>
      <c r="L52" s="63">
        <v>2</v>
      </c>
      <c r="M52" s="56">
        <v>12</v>
      </c>
      <c r="N52" s="59" t="s">
        <v>212</v>
      </c>
      <c r="O52">
        <v>45.722675000000002</v>
      </c>
      <c r="P52">
        <v>-87.093716000000001</v>
      </c>
      <c r="Q52">
        <v>42.212443999999998</v>
      </c>
      <c r="R52">
        <v>-83.353387999999995</v>
      </c>
    </row>
    <row r="53" spans="1:18" ht="14" customHeight="1">
      <c r="A53" s="63" t="s">
        <v>203</v>
      </c>
      <c r="B53" s="58" t="s">
        <v>213</v>
      </c>
      <c r="C53" s="10">
        <v>2204520</v>
      </c>
      <c r="D53" s="1" t="s">
        <v>54</v>
      </c>
      <c r="E53" s="32" t="s">
        <v>214</v>
      </c>
      <c r="F53" s="19">
        <v>43862</v>
      </c>
      <c r="G53" s="16">
        <v>44957</v>
      </c>
      <c r="H53" s="7" t="s">
        <v>174</v>
      </c>
      <c r="I53" s="1" t="s">
        <v>116</v>
      </c>
      <c r="J53" s="1" t="s">
        <v>58</v>
      </c>
      <c r="K53" s="3">
        <v>50</v>
      </c>
      <c r="L53" s="63">
        <v>2</v>
      </c>
      <c r="M53" s="56">
        <v>14</v>
      </c>
      <c r="N53" s="59" t="s">
        <v>215</v>
      </c>
      <c r="O53">
        <v>47.168416999999998</v>
      </c>
      <c r="P53">
        <v>-88.489059999999995</v>
      </c>
      <c r="Q53">
        <v>41.974522</v>
      </c>
      <c r="R53">
        <v>-87.906595999999993</v>
      </c>
    </row>
    <row r="54" spans="1:18" ht="14" customHeight="1">
      <c r="A54" s="63" t="s">
        <v>203</v>
      </c>
      <c r="B54" s="13" t="s">
        <v>216</v>
      </c>
      <c r="C54" s="14">
        <v>1637756</v>
      </c>
      <c r="D54" s="63" t="s">
        <v>54</v>
      </c>
      <c r="E54" s="63" t="s">
        <v>217</v>
      </c>
      <c r="F54" s="19">
        <v>43497</v>
      </c>
      <c r="G54" s="16">
        <v>44227</v>
      </c>
      <c r="H54" s="7" t="s">
        <v>218</v>
      </c>
      <c r="I54" s="63" t="s">
        <v>207</v>
      </c>
      <c r="J54" s="63" t="s">
        <v>58</v>
      </c>
      <c r="K54" s="3">
        <v>50</v>
      </c>
      <c r="L54" s="63">
        <v>2</v>
      </c>
      <c r="M54" s="56">
        <v>13</v>
      </c>
      <c r="N54" s="59" t="s">
        <v>219</v>
      </c>
      <c r="O54">
        <v>45.818361000000003</v>
      </c>
      <c r="P54">
        <v>-88.114554999999996</v>
      </c>
      <c r="Q54">
        <v>42.212443999999998</v>
      </c>
      <c r="R54">
        <v>-83.353387999999995</v>
      </c>
    </row>
    <row r="55" spans="1:18" ht="14" customHeight="1">
      <c r="A55" s="63" t="s">
        <v>203</v>
      </c>
      <c r="B55" s="13" t="s">
        <v>216</v>
      </c>
      <c r="C55" s="14">
        <v>1637756</v>
      </c>
      <c r="D55" s="63" t="s">
        <v>54</v>
      </c>
      <c r="E55" s="63" t="s">
        <v>217</v>
      </c>
      <c r="F55" s="19">
        <v>43497</v>
      </c>
      <c r="G55" s="16">
        <v>44227</v>
      </c>
      <c r="H55" s="7" t="s">
        <v>218</v>
      </c>
      <c r="I55" s="63" t="s">
        <v>121</v>
      </c>
      <c r="J55" s="63" t="s">
        <v>58</v>
      </c>
      <c r="K55" s="3">
        <v>50</v>
      </c>
      <c r="L55" s="63">
        <v>2</v>
      </c>
      <c r="M55" s="56">
        <v>13</v>
      </c>
      <c r="N55" s="59" t="s">
        <v>219</v>
      </c>
      <c r="O55">
        <v>45.818361000000003</v>
      </c>
      <c r="P55">
        <v>-88.114554999999996</v>
      </c>
      <c r="Q55">
        <v>44.881971999999998</v>
      </c>
      <c r="R55">
        <v>-93.221777000000003</v>
      </c>
    </row>
    <row r="56" spans="1:18" ht="14" customHeight="1">
      <c r="A56" s="63" t="s">
        <v>203</v>
      </c>
      <c r="B56" s="13" t="s">
        <v>220</v>
      </c>
      <c r="C56" s="14">
        <v>1796732</v>
      </c>
      <c r="D56" s="63" t="s">
        <v>20</v>
      </c>
      <c r="E56" s="63" t="s">
        <v>221</v>
      </c>
      <c r="F56" s="19">
        <v>44044</v>
      </c>
      <c r="G56" s="16">
        <v>44773</v>
      </c>
      <c r="H56" s="6" t="s">
        <v>222</v>
      </c>
      <c r="I56" s="63" t="s">
        <v>121</v>
      </c>
      <c r="J56" s="63" t="s">
        <v>24</v>
      </c>
      <c r="K56" s="3">
        <v>9</v>
      </c>
      <c r="L56" s="63">
        <v>3</v>
      </c>
      <c r="M56" s="56">
        <v>18</v>
      </c>
      <c r="N56" s="4" t="s">
        <v>223</v>
      </c>
      <c r="O56">
        <v>46.527472000000003</v>
      </c>
      <c r="P56">
        <v>-90.131388000000001</v>
      </c>
      <c r="Q56">
        <v>44.881971999999998</v>
      </c>
      <c r="R56">
        <v>-93.221777000000003</v>
      </c>
    </row>
    <row r="57" spans="1:18" ht="14" customHeight="1">
      <c r="A57" s="63" t="s">
        <v>203</v>
      </c>
      <c r="B57" s="13" t="s">
        <v>220</v>
      </c>
      <c r="C57" s="14">
        <v>1796732</v>
      </c>
      <c r="D57" s="63" t="s">
        <v>20</v>
      </c>
      <c r="E57" s="63" t="s">
        <v>221</v>
      </c>
      <c r="F57" s="19">
        <v>44044</v>
      </c>
      <c r="G57" s="16">
        <v>44773</v>
      </c>
      <c r="H57" s="6" t="s">
        <v>222</v>
      </c>
      <c r="I57" s="63" t="s">
        <v>116</v>
      </c>
      <c r="J57" s="63" t="s">
        <v>24</v>
      </c>
      <c r="K57" s="3">
        <v>9</v>
      </c>
      <c r="L57" s="63">
        <v>3</v>
      </c>
      <c r="M57" s="56">
        <v>18</v>
      </c>
      <c r="N57" s="4" t="s">
        <v>223</v>
      </c>
      <c r="O57">
        <v>46.527472000000003</v>
      </c>
      <c r="P57">
        <v>-90.131388000000001</v>
      </c>
      <c r="Q57">
        <v>41.974522</v>
      </c>
      <c r="R57">
        <v>-87.906595999999993</v>
      </c>
    </row>
    <row r="58" spans="1:18" ht="28" customHeight="1">
      <c r="A58" s="63" t="s">
        <v>203</v>
      </c>
      <c r="B58" s="20" t="s">
        <v>224</v>
      </c>
      <c r="C58" s="14">
        <v>2990575</v>
      </c>
      <c r="D58" s="63" t="s">
        <v>907</v>
      </c>
      <c r="E58" s="63" t="s">
        <v>225</v>
      </c>
      <c r="F58" s="19">
        <v>43313</v>
      </c>
      <c r="G58" s="16">
        <v>44104</v>
      </c>
      <c r="H58" s="6" t="s">
        <v>226</v>
      </c>
      <c r="I58" s="63" t="s">
        <v>227</v>
      </c>
      <c r="J58" s="63" t="s">
        <v>228</v>
      </c>
      <c r="K58" s="63">
        <v>30</v>
      </c>
      <c r="L58" s="63" t="s">
        <v>229</v>
      </c>
      <c r="M58" s="56" t="s">
        <v>230</v>
      </c>
      <c r="N58" s="4" t="s">
        <v>231</v>
      </c>
      <c r="O58">
        <v>44.272472</v>
      </c>
      <c r="P58">
        <v>-86.246887999999998</v>
      </c>
      <c r="Q58">
        <v>41.785972000000001</v>
      </c>
      <c r="R58">
        <v>-87.752415999999997</v>
      </c>
    </row>
    <row r="59" spans="1:18" ht="14" customHeight="1">
      <c r="A59" s="63" t="s">
        <v>203</v>
      </c>
      <c r="B59" s="58" t="s">
        <v>232</v>
      </c>
      <c r="C59" s="8">
        <v>3174790</v>
      </c>
      <c r="D59" s="1" t="s">
        <v>54</v>
      </c>
      <c r="E59" s="32" t="s">
        <v>233</v>
      </c>
      <c r="F59" s="19">
        <v>43862</v>
      </c>
      <c r="G59" s="16">
        <v>44957</v>
      </c>
      <c r="H59" s="7" t="s">
        <v>174</v>
      </c>
      <c r="I59" s="1" t="s">
        <v>116</v>
      </c>
      <c r="J59" s="1" t="s">
        <v>58</v>
      </c>
      <c r="K59" s="3">
        <v>50</v>
      </c>
      <c r="L59" s="63">
        <v>2</v>
      </c>
      <c r="M59" s="56">
        <v>14</v>
      </c>
      <c r="N59" s="59" t="s">
        <v>234</v>
      </c>
      <c r="O59">
        <v>43.167672000000003</v>
      </c>
      <c r="P59">
        <v>-86.235438000000002</v>
      </c>
      <c r="Q59">
        <v>41.974522</v>
      </c>
      <c r="R59">
        <v>-87.906595999999993</v>
      </c>
    </row>
    <row r="60" spans="1:18" ht="14" customHeight="1">
      <c r="A60" s="63" t="s">
        <v>203</v>
      </c>
      <c r="B60" s="9" t="s">
        <v>235</v>
      </c>
      <c r="C60" s="10">
        <v>1724962</v>
      </c>
      <c r="D60" s="1" t="s">
        <v>54</v>
      </c>
      <c r="E60" s="32" t="s">
        <v>236</v>
      </c>
      <c r="F60" s="19">
        <v>43862</v>
      </c>
      <c r="G60" s="16">
        <v>44592</v>
      </c>
      <c r="H60" s="7" t="s">
        <v>237</v>
      </c>
      <c r="I60" s="1" t="s">
        <v>207</v>
      </c>
      <c r="J60" s="63" t="s">
        <v>58</v>
      </c>
      <c r="K60" s="3">
        <v>50</v>
      </c>
      <c r="L60" s="63">
        <v>2</v>
      </c>
      <c r="M60" s="56">
        <v>12</v>
      </c>
      <c r="N60" s="59" t="s">
        <v>238</v>
      </c>
      <c r="O60">
        <v>45.570917000000001</v>
      </c>
      <c r="P60">
        <v>-84.796721000000005</v>
      </c>
      <c r="Q60">
        <v>42.212443999999998</v>
      </c>
      <c r="R60">
        <v>-83.353387999999995</v>
      </c>
    </row>
    <row r="61" spans="1:18" ht="14" customHeight="1">
      <c r="A61" s="63" t="s">
        <v>203</v>
      </c>
      <c r="B61" s="13" t="s">
        <v>239</v>
      </c>
      <c r="C61" s="14">
        <v>2729306</v>
      </c>
      <c r="D61" s="1" t="s">
        <v>54</v>
      </c>
      <c r="E61" s="32" t="s">
        <v>240</v>
      </c>
      <c r="F61" s="19">
        <v>43497</v>
      </c>
      <c r="G61" s="16">
        <v>44227</v>
      </c>
      <c r="H61" s="7" t="s">
        <v>218</v>
      </c>
      <c r="I61" s="1" t="s">
        <v>207</v>
      </c>
      <c r="J61" s="63" t="s">
        <v>58</v>
      </c>
      <c r="K61" s="3">
        <v>50</v>
      </c>
      <c r="L61" s="63">
        <v>2</v>
      </c>
      <c r="M61" s="56">
        <v>13</v>
      </c>
      <c r="N61" s="59" t="s">
        <v>241</v>
      </c>
      <c r="O61">
        <v>46.250751000000001</v>
      </c>
      <c r="P61">
        <v>-84.472384000000005</v>
      </c>
      <c r="Q61">
        <v>42.212443999999998</v>
      </c>
      <c r="R61">
        <v>-83.353387999999995</v>
      </c>
    </row>
    <row r="62" spans="1:18" ht="14" customHeight="1">
      <c r="A62" s="63" t="s">
        <v>203</v>
      </c>
      <c r="B62" s="13" t="s">
        <v>239</v>
      </c>
      <c r="C62" s="14">
        <v>2729306</v>
      </c>
      <c r="D62" s="1" t="s">
        <v>54</v>
      </c>
      <c r="E62" s="32" t="s">
        <v>240</v>
      </c>
      <c r="F62" s="19">
        <v>43497</v>
      </c>
      <c r="G62" s="16">
        <v>44227</v>
      </c>
      <c r="H62" s="7" t="s">
        <v>218</v>
      </c>
      <c r="I62" s="1" t="s">
        <v>121</v>
      </c>
      <c r="J62" s="63" t="s">
        <v>58</v>
      </c>
      <c r="K62" s="3">
        <v>50</v>
      </c>
      <c r="L62" s="63">
        <v>2</v>
      </c>
      <c r="M62" s="56">
        <v>13</v>
      </c>
      <c r="N62" s="59" t="s">
        <v>241</v>
      </c>
      <c r="O62">
        <v>46.250751000000001</v>
      </c>
      <c r="P62">
        <v>-84.472384000000005</v>
      </c>
      <c r="Q62">
        <v>44.881971999999998</v>
      </c>
      <c r="R62">
        <v>-93.221777000000003</v>
      </c>
    </row>
    <row r="63" spans="1:18" ht="14" customHeight="1">
      <c r="A63" s="63" t="s">
        <v>242</v>
      </c>
      <c r="B63" s="9" t="s">
        <v>243</v>
      </c>
      <c r="C63" s="10">
        <v>1344499</v>
      </c>
      <c r="D63" s="1" t="s">
        <v>54</v>
      </c>
      <c r="E63" s="32" t="s">
        <v>244</v>
      </c>
      <c r="F63" s="19">
        <v>43891</v>
      </c>
      <c r="G63" s="16">
        <v>44620</v>
      </c>
      <c r="H63" s="19" t="s">
        <v>245</v>
      </c>
      <c r="I63" s="1" t="s">
        <v>121</v>
      </c>
      <c r="J63" s="63" t="s">
        <v>58</v>
      </c>
      <c r="K63" s="3">
        <v>50</v>
      </c>
      <c r="L63" s="63">
        <v>2</v>
      </c>
      <c r="M63" s="56">
        <v>14</v>
      </c>
      <c r="N63" s="59" t="s">
        <v>246</v>
      </c>
      <c r="O63">
        <v>47.510722000000001</v>
      </c>
      <c r="P63">
        <v>-94.934720999999996</v>
      </c>
      <c r="Q63">
        <v>44.881971999999998</v>
      </c>
      <c r="R63">
        <v>-93.221777000000003</v>
      </c>
    </row>
    <row r="64" spans="1:18" ht="14" customHeight="1">
      <c r="A64" s="63" t="s">
        <v>242</v>
      </c>
      <c r="B64" s="20" t="s">
        <v>247</v>
      </c>
      <c r="C64" s="14">
        <v>1973113</v>
      </c>
      <c r="D64" s="1" t="s">
        <v>54</v>
      </c>
      <c r="E64" s="32" t="s">
        <v>248</v>
      </c>
      <c r="F64" s="19">
        <v>43497</v>
      </c>
      <c r="G64" s="16">
        <v>44227</v>
      </c>
      <c r="H64" s="7" t="s">
        <v>218</v>
      </c>
      <c r="I64" s="1" t="s">
        <v>121</v>
      </c>
      <c r="J64" s="63" t="s">
        <v>58</v>
      </c>
      <c r="K64" s="3">
        <v>50</v>
      </c>
      <c r="L64" s="63">
        <v>2</v>
      </c>
      <c r="M64" s="56">
        <v>12</v>
      </c>
      <c r="N64" s="59" t="s">
        <v>249</v>
      </c>
      <c r="O64">
        <v>46.404221999999997</v>
      </c>
      <c r="P64">
        <v>-94.133804999999995</v>
      </c>
      <c r="Q64">
        <v>44.881971999999998</v>
      </c>
      <c r="R64">
        <v>-93.221777000000003</v>
      </c>
    </row>
    <row r="65" spans="1:18" ht="14" customHeight="1">
      <c r="A65" s="63" t="s">
        <v>242</v>
      </c>
      <c r="B65" s="58" t="s">
        <v>250</v>
      </c>
      <c r="C65" s="10">
        <v>2463352</v>
      </c>
      <c r="D65" s="63" t="s">
        <v>54</v>
      </c>
      <c r="E65" s="32" t="s">
        <v>251</v>
      </c>
      <c r="F65" s="19">
        <v>43983</v>
      </c>
      <c r="G65" s="16">
        <v>44712</v>
      </c>
      <c r="H65" s="12" t="s">
        <v>252</v>
      </c>
      <c r="I65" s="63" t="s">
        <v>121</v>
      </c>
      <c r="J65" s="63" t="s">
        <v>58</v>
      </c>
      <c r="K65" s="3">
        <v>50</v>
      </c>
      <c r="L65" s="63">
        <v>2</v>
      </c>
      <c r="M65" s="56">
        <v>12</v>
      </c>
      <c r="N65" s="59" t="s">
        <v>253</v>
      </c>
      <c r="O65">
        <v>47.386583000000002</v>
      </c>
      <c r="P65">
        <v>-92.838971000000001</v>
      </c>
      <c r="Q65">
        <v>44.881971999999998</v>
      </c>
      <c r="R65">
        <v>-93.221777000000003</v>
      </c>
    </row>
    <row r="66" spans="1:18" ht="14" customHeight="1">
      <c r="A66" s="63" t="s">
        <v>242</v>
      </c>
      <c r="B66" s="13" t="s">
        <v>254</v>
      </c>
      <c r="C66" s="14">
        <v>2981632</v>
      </c>
      <c r="D66" s="1" t="s">
        <v>54</v>
      </c>
      <c r="E66" s="32" t="s">
        <v>255</v>
      </c>
      <c r="F66" s="19">
        <v>43497</v>
      </c>
      <c r="G66" s="16">
        <v>44227</v>
      </c>
      <c r="H66" s="7" t="s">
        <v>218</v>
      </c>
      <c r="I66" s="1" t="s">
        <v>121</v>
      </c>
      <c r="J66" s="63" t="s">
        <v>58</v>
      </c>
      <c r="K66" s="3">
        <v>50</v>
      </c>
      <c r="L66" s="63">
        <v>2</v>
      </c>
      <c r="M66" s="56">
        <v>12</v>
      </c>
      <c r="N66" s="59" t="s">
        <v>256</v>
      </c>
      <c r="O66">
        <v>48.565582999999997</v>
      </c>
      <c r="P66">
        <v>-93.402165999999994</v>
      </c>
      <c r="Q66">
        <v>44.881971999999998</v>
      </c>
      <c r="R66">
        <v>-93.221777000000003</v>
      </c>
    </row>
    <row r="67" spans="1:18" ht="14" customHeight="1">
      <c r="A67" s="63" t="s">
        <v>242</v>
      </c>
      <c r="B67" s="13" t="s">
        <v>257</v>
      </c>
      <c r="C67" s="14">
        <v>3956517</v>
      </c>
      <c r="D67" s="63" t="s">
        <v>258</v>
      </c>
      <c r="E67" s="32" t="s">
        <v>259</v>
      </c>
      <c r="F67" s="19">
        <v>43983</v>
      </c>
      <c r="G67" s="16">
        <v>44712</v>
      </c>
      <c r="H67" s="7" t="s">
        <v>260</v>
      </c>
      <c r="I67" s="63" t="s">
        <v>121</v>
      </c>
      <c r="J67" s="63" t="s">
        <v>228</v>
      </c>
      <c r="K67" s="3">
        <v>30</v>
      </c>
      <c r="L67" s="63">
        <v>2</v>
      </c>
      <c r="M67" s="56">
        <v>12</v>
      </c>
      <c r="N67" s="4" t="s">
        <v>261</v>
      </c>
      <c r="O67">
        <v>48.065677000000001</v>
      </c>
      <c r="P67">
        <v>-96.184994000000003</v>
      </c>
      <c r="Q67">
        <v>44.881971999999998</v>
      </c>
      <c r="R67">
        <v>-93.221777000000003</v>
      </c>
    </row>
    <row r="68" spans="1:18" ht="14" customHeight="1">
      <c r="A68" s="63" t="s">
        <v>262</v>
      </c>
      <c r="B68" s="58" t="s">
        <v>263</v>
      </c>
      <c r="C68" s="10">
        <v>3371863</v>
      </c>
      <c r="D68" s="1" t="s">
        <v>54</v>
      </c>
      <c r="E68" s="63" t="s">
        <v>264</v>
      </c>
      <c r="F68" s="19">
        <v>43800</v>
      </c>
      <c r="G68" s="16">
        <v>44530</v>
      </c>
      <c r="H68" s="7" t="s">
        <v>139</v>
      </c>
      <c r="I68" s="1" t="s">
        <v>116</v>
      </c>
      <c r="J68" s="63" t="s">
        <v>58</v>
      </c>
      <c r="K68" s="3">
        <v>50</v>
      </c>
      <c r="L68" s="63">
        <v>2</v>
      </c>
      <c r="M68" s="56">
        <v>12</v>
      </c>
      <c r="N68" s="59" t="s">
        <v>265</v>
      </c>
      <c r="O68">
        <v>37.225306000000003</v>
      </c>
      <c r="P68">
        <v>-89.570749000000006</v>
      </c>
      <c r="Q68">
        <v>41.974522</v>
      </c>
      <c r="R68">
        <v>-87.906595999999993</v>
      </c>
    </row>
    <row r="69" spans="1:18" ht="14" customHeight="1">
      <c r="A69" s="57" t="s">
        <v>262</v>
      </c>
      <c r="B69" s="62" t="s">
        <v>266</v>
      </c>
      <c r="C69" s="10">
        <v>3111628</v>
      </c>
      <c r="D69" s="1" t="s">
        <v>46</v>
      </c>
      <c r="E69" s="63" t="s">
        <v>267</v>
      </c>
      <c r="F69" s="19">
        <v>43497</v>
      </c>
      <c r="G69" s="16">
        <v>44469</v>
      </c>
      <c r="H69" s="7" t="s">
        <v>268</v>
      </c>
      <c r="I69" s="1" t="s">
        <v>42</v>
      </c>
      <c r="J69" s="63" t="s">
        <v>50</v>
      </c>
      <c r="K69" s="3">
        <v>30</v>
      </c>
      <c r="L69" s="63">
        <v>2</v>
      </c>
      <c r="M69" s="56" t="s">
        <v>100</v>
      </c>
      <c r="N69" s="59" t="s">
        <v>269</v>
      </c>
      <c r="O69">
        <v>37.741638999999999</v>
      </c>
      <c r="P69">
        <v>-92.140720999999999</v>
      </c>
      <c r="Q69">
        <v>38.748697</v>
      </c>
      <c r="R69">
        <v>-90.370028000000005</v>
      </c>
    </row>
    <row r="70" spans="1:18" ht="14" customHeight="1">
      <c r="A70" s="63" t="s">
        <v>262</v>
      </c>
      <c r="B70" s="13" t="s">
        <v>270</v>
      </c>
      <c r="C70" s="10">
        <v>2110803</v>
      </c>
      <c r="D70" s="1" t="s">
        <v>137</v>
      </c>
      <c r="E70" s="63" t="s">
        <v>271</v>
      </c>
      <c r="F70" s="19">
        <v>42644</v>
      </c>
      <c r="G70" s="16">
        <v>44104</v>
      </c>
      <c r="H70" s="7" t="s">
        <v>272</v>
      </c>
      <c r="I70" s="1" t="s">
        <v>42</v>
      </c>
      <c r="J70" s="63" t="s">
        <v>181</v>
      </c>
      <c r="K70" s="22">
        <v>9</v>
      </c>
      <c r="L70" s="32">
        <v>3</v>
      </c>
      <c r="M70" s="55">
        <v>21</v>
      </c>
      <c r="N70" s="4" t="s">
        <v>273</v>
      </c>
      <c r="O70">
        <v>40.093471999999998</v>
      </c>
      <c r="P70">
        <v>-92.544916000000001</v>
      </c>
      <c r="Q70">
        <v>38.748697</v>
      </c>
      <c r="R70">
        <v>-90.370028000000005</v>
      </c>
    </row>
    <row r="71" spans="1:18" ht="14" customHeight="1">
      <c r="A71" s="63" t="s">
        <v>274</v>
      </c>
      <c r="B71" s="13" t="s">
        <v>275</v>
      </c>
      <c r="C71" s="14">
        <v>2862063</v>
      </c>
      <c r="D71" s="63" t="s">
        <v>20</v>
      </c>
      <c r="E71" s="32" t="s">
        <v>276</v>
      </c>
      <c r="F71" s="19">
        <v>43009</v>
      </c>
      <c r="G71" s="16">
        <v>44469</v>
      </c>
      <c r="H71" s="7" t="s">
        <v>277</v>
      </c>
      <c r="I71" s="63" t="s">
        <v>140</v>
      </c>
      <c r="J71" s="63" t="s">
        <v>24</v>
      </c>
      <c r="K71" s="3">
        <v>8</v>
      </c>
      <c r="L71" s="63">
        <v>3</v>
      </c>
      <c r="M71" s="56">
        <v>18</v>
      </c>
      <c r="N71" s="4" t="s">
        <v>278</v>
      </c>
      <c r="O71">
        <v>33.482880999999999</v>
      </c>
      <c r="P71">
        <v>-90.985613000000001</v>
      </c>
      <c r="Q71">
        <v>36.124474999999997</v>
      </c>
      <c r="R71">
        <v>-86.678179999999998</v>
      </c>
    </row>
    <row r="72" spans="1:18" ht="14" customHeight="1">
      <c r="A72" s="63" t="s">
        <v>274</v>
      </c>
      <c r="B72" s="13" t="s">
        <v>275</v>
      </c>
      <c r="C72" s="14">
        <v>2862063</v>
      </c>
      <c r="D72" s="63" t="s">
        <v>20</v>
      </c>
      <c r="E72" s="32" t="s">
        <v>276</v>
      </c>
      <c r="F72" s="19">
        <v>43009</v>
      </c>
      <c r="G72" s="16">
        <v>44469</v>
      </c>
      <c r="H72" s="7" t="s">
        <v>277</v>
      </c>
      <c r="I72" s="63" t="s">
        <v>31</v>
      </c>
      <c r="J72" s="63" t="s">
        <v>24</v>
      </c>
      <c r="K72" s="3">
        <v>8</v>
      </c>
      <c r="L72" s="63">
        <v>3</v>
      </c>
      <c r="M72" s="56">
        <v>18</v>
      </c>
      <c r="N72" s="4" t="s">
        <v>278</v>
      </c>
      <c r="O72">
        <v>33.482880999999999</v>
      </c>
      <c r="P72">
        <v>-90.985613000000001</v>
      </c>
      <c r="Q72">
        <v>32.897233</v>
      </c>
      <c r="R72">
        <v>-97.037694000000002</v>
      </c>
    </row>
    <row r="73" spans="1:18" ht="14" customHeight="1">
      <c r="A73" s="4" t="s">
        <v>274</v>
      </c>
      <c r="B73" s="13" t="s">
        <v>279</v>
      </c>
      <c r="C73" s="14">
        <v>3066327</v>
      </c>
      <c r="D73" s="63" t="s">
        <v>54</v>
      </c>
      <c r="E73" s="63" t="s">
        <v>280</v>
      </c>
      <c r="F73" s="19">
        <v>43405</v>
      </c>
      <c r="G73" s="16">
        <v>44135</v>
      </c>
      <c r="H73" s="7" t="s">
        <v>281</v>
      </c>
      <c r="I73" s="63" t="s">
        <v>282</v>
      </c>
      <c r="J73" s="63" t="s">
        <v>58</v>
      </c>
      <c r="K73" s="3">
        <v>50</v>
      </c>
      <c r="L73" s="63">
        <v>2</v>
      </c>
      <c r="M73" s="56">
        <v>12</v>
      </c>
      <c r="N73" s="59" t="s">
        <v>283</v>
      </c>
      <c r="O73">
        <v>31.467139</v>
      </c>
      <c r="P73">
        <v>-89.337055000000007</v>
      </c>
      <c r="Q73">
        <v>29.984435000000001</v>
      </c>
      <c r="R73">
        <v>-95.341442000000001</v>
      </c>
    </row>
    <row r="74" spans="1:18" ht="14" customHeight="1">
      <c r="A74" s="57" t="s">
        <v>274</v>
      </c>
      <c r="B74" s="58" t="s">
        <v>284</v>
      </c>
      <c r="C74" s="10">
        <v>3265490</v>
      </c>
      <c r="D74" s="4" t="s">
        <v>54</v>
      </c>
      <c r="E74" s="12" t="s">
        <v>285</v>
      </c>
      <c r="F74" s="19">
        <v>43405</v>
      </c>
      <c r="G74" s="16">
        <v>44135</v>
      </c>
      <c r="H74" s="7" t="s">
        <v>281</v>
      </c>
      <c r="I74" s="4" t="s">
        <v>282</v>
      </c>
      <c r="J74" s="63" t="s">
        <v>58</v>
      </c>
      <c r="K74" s="3">
        <v>50</v>
      </c>
      <c r="L74" s="63">
        <v>2</v>
      </c>
      <c r="M74" s="56">
        <v>12</v>
      </c>
      <c r="N74" s="59" t="s">
        <v>286</v>
      </c>
      <c r="O74">
        <v>32.332611</v>
      </c>
      <c r="P74">
        <v>-88.751859999999994</v>
      </c>
      <c r="Q74">
        <v>29.984435000000001</v>
      </c>
      <c r="R74">
        <v>-95.341442000000001</v>
      </c>
    </row>
    <row r="75" spans="1:18" ht="14" customHeight="1">
      <c r="A75" s="63" t="s">
        <v>274</v>
      </c>
      <c r="B75" s="13" t="s">
        <v>287</v>
      </c>
      <c r="C75" s="14">
        <v>3932032</v>
      </c>
      <c r="D75" s="1" t="s">
        <v>46</v>
      </c>
      <c r="E75" s="32" t="s">
        <v>288</v>
      </c>
      <c r="F75" s="19">
        <v>43160</v>
      </c>
      <c r="G75" s="16">
        <v>44104</v>
      </c>
      <c r="H75" s="7" t="s">
        <v>289</v>
      </c>
      <c r="I75" s="1" t="s">
        <v>140</v>
      </c>
      <c r="J75" s="63" t="s">
        <v>50</v>
      </c>
      <c r="K75" s="3">
        <v>30</v>
      </c>
      <c r="L75" s="63">
        <v>3</v>
      </c>
      <c r="M75" s="56" t="s">
        <v>290</v>
      </c>
      <c r="N75" s="4" t="s">
        <v>291</v>
      </c>
      <c r="O75">
        <v>34.268999999999998</v>
      </c>
      <c r="P75">
        <v>-88.769887999999995</v>
      </c>
      <c r="Q75">
        <v>36.124474999999997</v>
      </c>
      <c r="R75">
        <v>-86.678179999999998</v>
      </c>
    </row>
    <row r="76" spans="1:18" ht="14" customHeight="1">
      <c r="A76" s="63" t="s">
        <v>292</v>
      </c>
      <c r="B76" s="9" t="s">
        <v>293</v>
      </c>
      <c r="C76" s="10">
        <v>796249</v>
      </c>
      <c r="D76" s="1" t="s">
        <v>54</v>
      </c>
      <c r="E76" s="32" t="s">
        <v>294</v>
      </c>
      <c r="F76" s="19">
        <v>43831</v>
      </c>
      <c r="G76" s="16">
        <v>44561</v>
      </c>
      <c r="H76" s="6" t="s">
        <v>295</v>
      </c>
      <c r="I76" s="1" t="s">
        <v>296</v>
      </c>
      <c r="J76" s="63" t="s">
        <v>58</v>
      </c>
      <c r="K76" s="3">
        <v>50</v>
      </c>
      <c r="L76" s="63">
        <v>2</v>
      </c>
      <c r="M76" s="56">
        <v>13</v>
      </c>
      <c r="N76" s="59" t="s">
        <v>297</v>
      </c>
      <c r="O76">
        <v>45.954805999999998</v>
      </c>
      <c r="P76">
        <v>-112.497471</v>
      </c>
      <c r="Q76">
        <v>40.788392999999999</v>
      </c>
      <c r="R76">
        <v>-111.977772</v>
      </c>
    </row>
    <row r="77" spans="1:18" ht="14" customHeight="1">
      <c r="A77" s="63" t="s">
        <v>292</v>
      </c>
      <c r="B77" s="58" t="s">
        <v>298</v>
      </c>
      <c r="C77" s="10">
        <v>2137131</v>
      </c>
      <c r="D77" s="63" t="s">
        <v>137</v>
      </c>
      <c r="E77" s="63" t="s">
        <v>299</v>
      </c>
      <c r="F77" s="19">
        <v>43831</v>
      </c>
      <c r="G77" s="19">
        <v>45291</v>
      </c>
      <c r="H77" s="2" t="s">
        <v>300</v>
      </c>
      <c r="I77" s="1" t="s">
        <v>301</v>
      </c>
      <c r="J77" s="63" t="s">
        <v>141</v>
      </c>
      <c r="K77" s="3">
        <v>9</v>
      </c>
      <c r="L77" s="63">
        <v>2</v>
      </c>
      <c r="M77" s="56">
        <v>14</v>
      </c>
      <c r="N77" s="59" t="s">
        <v>302</v>
      </c>
      <c r="O77">
        <v>48.212443999999998</v>
      </c>
      <c r="P77">
        <v>-106.614805</v>
      </c>
      <c r="Q77">
        <v>45.807848999999997</v>
      </c>
      <c r="R77">
        <v>-108.543543</v>
      </c>
    </row>
    <row r="78" spans="1:18" ht="14" customHeight="1">
      <c r="A78" s="63" t="s">
        <v>292</v>
      </c>
      <c r="B78" s="58" t="s">
        <v>303</v>
      </c>
      <c r="C78" s="10">
        <v>2308580</v>
      </c>
      <c r="D78" s="63" t="s">
        <v>137</v>
      </c>
      <c r="E78" s="63" t="s">
        <v>299</v>
      </c>
      <c r="F78" s="19">
        <v>43831</v>
      </c>
      <c r="G78" s="19">
        <v>45291</v>
      </c>
      <c r="H78" s="2" t="s">
        <v>300</v>
      </c>
      <c r="I78" s="1" t="s">
        <v>301</v>
      </c>
      <c r="J78" s="63" t="s">
        <v>141</v>
      </c>
      <c r="K78" s="3">
        <v>9</v>
      </c>
      <c r="L78" s="63">
        <v>2</v>
      </c>
      <c r="M78" s="56">
        <v>14</v>
      </c>
      <c r="N78" s="59" t="s">
        <v>304</v>
      </c>
      <c r="O78">
        <v>47.138722000000001</v>
      </c>
      <c r="P78">
        <v>-104.807221</v>
      </c>
      <c r="Q78">
        <v>45.807848999999997</v>
      </c>
      <c r="R78">
        <v>-108.543543</v>
      </c>
    </row>
    <row r="79" spans="1:18" ht="14" customHeight="1">
      <c r="A79" s="63" t="s">
        <v>292</v>
      </c>
      <c r="B79" s="58" t="s">
        <v>305</v>
      </c>
      <c r="C79" s="10">
        <v>2274015</v>
      </c>
      <c r="D79" s="63" t="s">
        <v>137</v>
      </c>
      <c r="E79" s="63" t="s">
        <v>299</v>
      </c>
      <c r="F79" s="19">
        <v>43831</v>
      </c>
      <c r="G79" s="19">
        <v>45291</v>
      </c>
      <c r="H79" s="2" t="s">
        <v>300</v>
      </c>
      <c r="I79" s="1" t="s">
        <v>301</v>
      </c>
      <c r="J79" s="63" t="s">
        <v>141</v>
      </c>
      <c r="K79" s="3">
        <v>9</v>
      </c>
      <c r="L79" s="63">
        <v>2</v>
      </c>
      <c r="M79" s="56">
        <v>14</v>
      </c>
      <c r="N79" s="59" t="s">
        <v>306</v>
      </c>
      <c r="O79">
        <v>48.542971999999999</v>
      </c>
      <c r="P79">
        <v>-109.762332</v>
      </c>
      <c r="Q79">
        <v>45.807848999999997</v>
      </c>
      <c r="R79">
        <v>-108.543543</v>
      </c>
    </row>
    <row r="80" spans="1:18" ht="14" customHeight="1">
      <c r="A80" s="63" t="s">
        <v>292</v>
      </c>
      <c r="B80" s="58" t="s">
        <v>307</v>
      </c>
      <c r="C80" s="10">
        <v>4220148</v>
      </c>
      <c r="D80" s="63" t="s">
        <v>137</v>
      </c>
      <c r="E80" s="63" t="s">
        <v>299</v>
      </c>
      <c r="F80" s="19">
        <v>43831</v>
      </c>
      <c r="G80" s="19">
        <v>45291</v>
      </c>
      <c r="H80" s="2" t="s">
        <v>300</v>
      </c>
      <c r="I80" s="1" t="s">
        <v>301</v>
      </c>
      <c r="J80" s="63" t="s">
        <v>141</v>
      </c>
      <c r="K80" s="3">
        <v>9</v>
      </c>
      <c r="L80" s="63">
        <v>5</v>
      </c>
      <c r="M80" s="56">
        <v>35</v>
      </c>
      <c r="N80" s="4" t="s">
        <v>308</v>
      </c>
      <c r="O80">
        <v>47.706861000000004</v>
      </c>
      <c r="P80">
        <v>-104.192555</v>
      </c>
      <c r="Q80">
        <v>45.807848999999997</v>
      </c>
      <c r="R80">
        <v>-108.543543</v>
      </c>
    </row>
    <row r="81" spans="1:18" ht="14" customHeight="1">
      <c r="A81" s="63" t="s">
        <v>292</v>
      </c>
      <c r="B81" s="13" t="s">
        <v>309</v>
      </c>
      <c r="C81" s="14">
        <v>649630</v>
      </c>
      <c r="D81" s="63" t="s">
        <v>54</v>
      </c>
      <c r="E81" s="32" t="s">
        <v>310</v>
      </c>
      <c r="F81" s="19">
        <v>43594</v>
      </c>
      <c r="G81" s="16">
        <v>44117</v>
      </c>
      <c r="H81" s="2" t="s">
        <v>311</v>
      </c>
      <c r="I81" s="1" t="s">
        <v>296</v>
      </c>
      <c r="J81" s="1" t="s">
        <v>58</v>
      </c>
      <c r="K81" s="3">
        <v>50</v>
      </c>
      <c r="L81" s="63">
        <v>2</v>
      </c>
      <c r="M81" s="56">
        <v>12</v>
      </c>
      <c r="N81" s="59" t="s">
        <v>312</v>
      </c>
      <c r="O81">
        <v>44.688389000000001</v>
      </c>
      <c r="P81">
        <v>-111.117638</v>
      </c>
      <c r="Q81">
        <v>40.788392999999999</v>
      </c>
      <c r="R81">
        <v>-111.977772</v>
      </c>
    </row>
    <row r="82" spans="1:18" ht="14" customHeight="1">
      <c r="A82" s="63" t="s">
        <v>292</v>
      </c>
      <c r="B82" s="58" t="s">
        <v>313</v>
      </c>
      <c r="C82" s="10">
        <v>2298572</v>
      </c>
      <c r="D82" s="63" t="s">
        <v>137</v>
      </c>
      <c r="E82" s="63" t="s">
        <v>299</v>
      </c>
      <c r="F82" s="19">
        <v>43831</v>
      </c>
      <c r="G82" s="19">
        <v>45291</v>
      </c>
      <c r="H82" s="2" t="s">
        <v>300</v>
      </c>
      <c r="I82" s="1" t="s">
        <v>301</v>
      </c>
      <c r="J82" s="63" t="s">
        <v>141</v>
      </c>
      <c r="K82" s="3">
        <v>9</v>
      </c>
      <c r="L82" s="63">
        <v>2</v>
      </c>
      <c r="M82" s="56">
        <v>14</v>
      </c>
      <c r="N82" s="4" t="s">
        <v>314</v>
      </c>
      <c r="O82">
        <v>48.094499999999996</v>
      </c>
      <c r="P82">
        <v>-105.57505500000001</v>
      </c>
      <c r="Q82">
        <v>45.807848999999997</v>
      </c>
      <c r="R82">
        <v>-108.543543</v>
      </c>
    </row>
    <row r="83" spans="1:18" ht="14" customHeight="1">
      <c r="A83" s="63" t="s">
        <v>315</v>
      </c>
      <c r="B83" s="13" t="s">
        <v>316</v>
      </c>
      <c r="C83" s="14">
        <v>4374843</v>
      </c>
      <c r="D83" s="1" t="s">
        <v>54</v>
      </c>
      <c r="E83" s="32" t="s">
        <v>317</v>
      </c>
      <c r="F83" s="19">
        <v>44013</v>
      </c>
      <c r="G83" s="16">
        <v>45107</v>
      </c>
      <c r="H83" s="7" t="s">
        <v>318</v>
      </c>
      <c r="I83" s="1" t="s">
        <v>57</v>
      </c>
      <c r="J83" s="63" t="s">
        <v>58</v>
      </c>
      <c r="K83" s="3">
        <v>50</v>
      </c>
      <c r="L83" s="63">
        <v>2</v>
      </c>
      <c r="M83" s="56">
        <v>12</v>
      </c>
      <c r="N83" s="59" t="s">
        <v>319</v>
      </c>
      <c r="O83">
        <v>48.116582999999999</v>
      </c>
      <c r="P83">
        <v>-98.909998999999999</v>
      </c>
      <c r="Q83">
        <v>39.861666999999997</v>
      </c>
      <c r="R83">
        <v>-104.67316599999999</v>
      </c>
    </row>
    <row r="84" spans="1:18" ht="14" customHeight="1">
      <c r="A84" s="63" t="s">
        <v>315</v>
      </c>
      <c r="B84" s="58" t="s">
        <v>320</v>
      </c>
      <c r="C84" s="10">
        <v>3650000</v>
      </c>
      <c r="D84" s="63" t="s">
        <v>194</v>
      </c>
      <c r="E84" s="32" t="s">
        <v>321</v>
      </c>
      <c r="F84" s="19">
        <v>43374</v>
      </c>
      <c r="G84" s="17">
        <v>44104</v>
      </c>
      <c r="H84" s="2" t="s">
        <v>322</v>
      </c>
      <c r="I84" s="63" t="s">
        <v>57</v>
      </c>
      <c r="J84" s="63" t="s">
        <v>129</v>
      </c>
      <c r="K84" s="3">
        <v>50</v>
      </c>
      <c r="L84" s="63">
        <v>2</v>
      </c>
      <c r="M84" s="56">
        <v>12</v>
      </c>
      <c r="N84" s="59" t="s">
        <v>323</v>
      </c>
      <c r="O84">
        <v>46.797333000000002</v>
      </c>
      <c r="P84">
        <v>-102.80186</v>
      </c>
      <c r="Q84">
        <v>39.861666999999997</v>
      </c>
      <c r="R84">
        <v>-104.67316599999999</v>
      </c>
    </row>
    <row r="85" spans="1:18" ht="14" customHeight="1">
      <c r="A85" s="63" t="s">
        <v>315</v>
      </c>
      <c r="B85" s="13" t="s">
        <v>324</v>
      </c>
      <c r="C85" s="14">
        <v>3100464</v>
      </c>
      <c r="D85" s="1" t="s">
        <v>54</v>
      </c>
      <c r="E85" s="32" t="s">
        <v>317</v>
      </c>
      <c r="F85" s="19">
        <v>44013</v>
      </c>
      <c r="G85" s="16">
        <v>45107</v>
      </c>
      <c r="H85" s="7" t="s">
        <v>318</v>
      </c>
      <c r="I85" s="1" t="s">
        <v>57</v>
      </c>
      <c r="J85" s="63" t="s">
        <v>58</v>
      </c>
      <c r="K85" s="3">
        <v>50</v>
      </c>
      <c r="L85" s="63">
        <v>2</v>
      </c>
      <c r="M85" s="56">
        <v>12</v>
      </c>
      <c r="N85" s="59" t="s">
        <v>325</v>
      </c>
      <c r="O85">
        <v>46.929721999999998</v>
      </c>
      <c r="P85">
        <v>-98.678192999999993</v>
      </c>
      <c r="Q85">
        <v>39.861666999999997</v>
      </c>
      <c r="R85">
        <v>-104.67316599999999</v>
      </c>
    </row>
    <row r="86" spans="1:18" ht="14" customHeight="1">
      <c r="A86" s="63" t="s">
        <v>326</v>
      </c>
      <c r="B86" s="58" t="s">
        <v>327</v>
      </c>
      <c r="C86" s="10">
        <v>2299631</v>
      </c>
      <c r="D86" s="63" t="s">
        <v>258</v>
      </c>
      <c r="E86" s="63" t="s">
        <v>328</v>
      </c>
      <c r="F86" s="19">
        <v>43617</v>
      </c>
      <c r="G86" s="16">
        <v>44347</v>
      </c>
      <c r="H86" s="7" t="s">
        <v>329</v>
      </c>
      <c r="I86" s="63" t="s">
        <v>57</v>
      </c>
      <c r="J86" s="63" t="s">
        <v>330</v>
      </c>
      <c r="K86" s="3">
        <v>9</v>
      </c>
      <c r="L86" s="63">
        <v>2</v>
      </c>
      <c r="M86" s="56">
        <v>12</v>
      </c>
      <c r="N86" s="59" t="s">
        <v>331</v>
      </c>
      <c r="O86">
        <v>42.053221999999998</v>
      </c>
      <c r="P86">
        <v>-102.803749</v>
      </c>
      <c r="Q86">
        <v>39.861666999999997</v>
      </c>
      <c r="R86">
        <v>-104.67316599999999</v>
      </c>
    </row>
    <row r="87" spans="1:18" ht="14" customHeight="1">
      <c r="A87" s="63" t="s">
        <v>326</v>
      </c>
      <c r="B87" s="58" t="s">
        <v>332</v>
      </c>
      <c r="C87" s="10">
        <v>2518207</v>
      </c>
      <c r="D87" s="63" t="s">
        <v>20</v>
      </c>
      <c r="E87" s="63" t="s">
        <v>328</v>
      </c>
      <c r="F87" s="19">
        <v>43617</v>
      </c>
      <c r="G87" s="16">
        <v>44347</v>
      </c>
      <c r="H87" s="7" t="s">
        <v>329</v>
      </c>
      <c r="I87" s="63" t="s">
        <v>57</v>
      </c>
      <c r="J87" s="63" t="s">
        <v>24</v>
      </c>
      <c r="K87" s="3">
        <v>8</v>
      </c>
      <c r="L87" s="63">
        <v>2</v>
      </c>
      <c r="M87" s="56">
        <v>12</v>
      </c>
      <c r="N87" s="59" t="s">
        <v>333</v>
      </c>
      <c r="O87">
        <v>42.837558000000001</v>
      </c>
      <c r="P87">
        <v>-103.095401</v>
      </c>
      <c r="Q87">
        <v>39.861666999999997</v>
      </c>
      <c r="R87">
        <v>-104.67316599999999</v>
      </c>
    </row>
    <row r="88" spans="1:18" ht="14" customHeight="1">
      <c r="A88" s="63" t="s">
        <v>326</v>
      </c>
      <c r="B88" s="58" t="s">
        <v>334</v>
      </c>
      <c r="C88" s="10">
        <v>389392</v>
      </c>
      <c r="D88" s="63" t="s">
        <v>335</v>
      </c>
      <c r="E88" s="32" t="s">
        <v>336</v>
      </c>
      <c r="F88" s="16">
        <v>43647</v>
      </c>
      <c r="G88" s="16">
        <v>44377</v>
      </c>
      <c r="H88" s="7" t="s">
        <v>337</v>
      </c>
      <c r="I88" s="63" t="s">
        <v>31</v>
      </c>
      <c r="J88" s="63" t="s">
        <v>154</v>
      </c>
      <c r="K88" s="22">
        <v>44</v>
      </c>
      <c r="L88" s="63">
        <v>2</v>
      </c>
      <c r="M88" s="56">
        <v>13</v>
      </c>
      <c r="N88" s="59" t="s">
        <v>338</v>
      </c>
      <c r="O88">
        <v>40.967542999999999</v>
      </c>
      <c r="P88">
        <v>-98.309638000000007</v>
      </c>
      <c r="Q88">
        <v>32.897233</v>
      </c>
      <c r="R88">
        <v>-97.037694000000002</v>
      </c>
    </row>
    <row r="89" spans="1:18" ht="14" customHeight="1">
      <c r="A89" s="63" t="s">
        <v>326</v>
      </c>
      <c r="B89" s="58" t="s">
        <v>339</v>
      </c>
      <c r="C89" s="10">
        <v>1819132</v>
      </c>
      <c r="D89" s="63" t="s">
        <v>54</v>
      </c>
      <c r="E89" s="63" t="s">
        <v>340</v>
      </c>
      <c r="F89" s="19">
        <v>44075</v>
      </c>
      <c r="G89" s="16">
        <v>45169</v>
      </c>
      <c r="H89" s="2" t="s">
        <v>341</v>
      </c>
      <c r="I89" s="63" t="s">
        <v>57</v>
      </c>
      <c r="J89" s="63" t="s">
        <v>58</v>
      </c>
      <c r="K89" s="3">
        <v>50</v>
      </c>
      <c r="L89" s="63">
        <v>2</v>
      </c>
      <c r="M89" s="56">
        <v>12</v>
      </c>
      <c r="N89" s="59" t="s">
        <v>342</v>
      </c>
      <c r="O89">
        <v>40.727041</v>
      </c>
      <c r="P89">
        <v>-99.006769000000006</v>
      </c>
      <c r="Q89">
        <v>39.861666999999997</v>
      </c>
      <c r="R89">
        <v>-104.67316599999999</v>
      </c>
    </row>
    <row r="90" spans="1:18" ht="14" customHeight="1">
      <c r="A90" s="63" t="s">
        <v>326</v>
      </c>
      <c r="B90" s="58" t="s">
        <v>339</v>
      </c>
      <c r="C90" s="10">
        <v>1819132</v>
      </c>
      <c r="D90" s="63" t="s">
        <v>54</v>
      </c>
      <c r="E90" s="63" t="s">
        <v>340</v>
      </c>
      <c r="F90" s="19">
        <v>44075</v>
      </c>
      <c r="G90" s="16">
        <v>45169</v>
      </c>
      <c r="H90" s="2" t="s">
        <v>341</v>
      </c>
      <c r="I90" s="63" t="s">
        <v>116</v>
      </c>
      <c r="J90" s="63" t="s">
        <v>58</v>
      </c>
      <c r="K90" s="3">
        <v>50</v>
      </c>
      <c r="L90" s="63">
        <v>2</v>
      </c>
      <c r="M90" s="56">
        <v>12</v>
      </c>
      <c r="N90" s="59" t="s">
        <v>342</v>
      </c>
      <c r="O90">
        <v>40.727041</v>
      </c>
      <c r="P90">
        <v>-99.006769000000006</v>
      </c>
      <c r="Q90">
        <v>41.974522</v>
      </c>
      <c r="R90">
        <v>-87.906595999999993</v>
      </c>
    </row>
    <row r="91" spans="1:18" s="21" customFormat="1" ht="14" customHeight="1">
      <c r="A91" s="63" t="s">
        <v>326</v>
      </c>
      <c r="B91" s="58" t="s">
        <v>343</v>
      </c>
      <c r="C91" s="10">
        <v>2561939</v>
      </c>
      <c r="D91" s="63" t="s">
        <v>20</v>
      </c>
      <c r="E91" s="63" t="s">
        <v>344</v>
      </c>
      <c r="F91" s="19">
        <v>43252</v>
      </c>
      <c r="G91" s="16">
        <v>44712</v>
      </c>
      <c r="H91" s="7" t="s">
        <v>345</v>
      </c>
      <c r="I91" s="63" t="s">
        <v>57</v>
      </c>
      <c r="J91" s="63" t="s">
        <v>24</v>
      </c>
      <c r="K91" s="3">
        <v>8</v>
      </c>
      <c r="L91" s="63">
        <v>2</v>
      </c>
      <c r="M91" s="56">
        <v>12</v>
      </c>
      <c r="N91" s="59" t="s">
        <v>346</v>
      </c>
      <c r="O91">
        <v>40.206277999999998</v>
      </c>
      <c r="P91">
        <v>-100.592082</v>
      </c>
      <c r="Q91">
        <v>39.861666999999997</v>
      </c>
      <c r="R91">
        <v>-104.67316599999999</v>
      </c>
    </row>
    <row r="92" spans="1:18" ht="14" customHeight="1">
      <c r="A92" s="63" t="s">
        <v>326</v>
      </c>
      <c r="B92" s="58" t="s">
        <v>347</v>
      </c>
      <c r="C92" s="10">
        <v>3419349</v>
      </c>
      <c r="D92" s="63" t="s">
        <v>54</v>
      </c>
      <c r="E92" s="32" t="s">
        <v>348</v>
      </c>
      <c r="F92" s="19">
        <v>43862</v>
      </c>
      <c r="G92" s="16">
        <v>44957</v>
      </c>
      <c r="H92" s="2" t="s">
        <v>349</v>
      </c>
      <c r="I92" s="63" t="s">
        <v>57</v>
      </c>
      <c r="J92" s="63" t="s">
        <v>58</v>
      </c>
      <c r="K92" s="3">
        <v>50</v>
      </c>
      <c r="L92" s="63">
        <v>2</v>
      </c>
      <c r="M92" s="56">
        <v>12</v>
      </c>
      <c r="N92" s="59" t="s">
        <v>350</v>
      </c>
      <c r="O92">
        <v>41.126221999999999</v>
      </c>
      <c r="P92">
        <v>-100.683666</v>
      </c>
      <c r="Q92">
        <v>39.861666999999997</v>
      </c>
      <c r="R92">
        <v>-104.67316599999999</v>
      </c>
    </row>
    <row r="93" spans="1:18" ht="14" customHeight="1">
      <c r="A93" s="63" t="s">
        <v>326</v>
      </c>
      <c r="B93" s="58" t="s">
        <v>351</v>
      </c>
      <c r="C93" s="10">
        <v>2989039</v>
      </c>
      <c r="D93" s="63" t="s">
        <v>54</v>
      </c>
      <c r="E93" s="32" t="s">
        <v>352</v>
      </c>
      <c r="F93" s="19">
        <v>43862</v>
      </c>
      <c r="G93" s="16">
        <v>44957</v>
      </c>
      <c r="H93" s="2" t="s">
        <v>349</v>
      </c>
      <c r="I93" s="63" t="s">
        <v>57</v>
      </c>
      <c r="J93" s="63" t="s">
        <v>58</v>
      </c>
      <c r="K93" s="3">
        <v>50</v>
      </c>
      <c r="L93" s="63">
        <v>2</v>
      </c>
      <c r="M93" s="56">
        <v>12</v>
      </c>
      <c r="N93" s="59" t="s">
        <v>353</v>
      </c>
      <c r="O93">
        <v>41.874028000000003</v>
      </c>
      <c r="P93">
        <v>-103.59563799999999</v>
      </c>
      <c r="Q93">
        <v>39.861666999999997</v>
      </c>
      <c r="R93">
        <v>-104.67316599999999</v>
      </c>
    </row>
    <row r="94" spans="1:18" ht="14" customHeight="1">
      <c r="A94" s="57" t="s">
        <v>354</v>
      </c>
      <c r="B94" s="58" t="s">
        <v>355</v>
      </c>
      <c r="C94" s="10">
        <v>1855374</v>
      </c>
      <c r="D94" s="63" t="s">
        <v>137</v>
      </c>
      <c r="E94" s="32" t="s">
        <v>356</v>
      </c>
      <c r="F94" s="19">
        <v>43435</v>
      </c>
      <c r="G94" s="16">
        <v>44895</v>
      </c>
      <c r="H94" s="2" t="s">
        <v>357</v>
      </c>
      <c r="I94" s="63" t="s">
        <v>180</v>
      </c>
      <c r="J94" s="63" t="s">
        <v>181</v>
      </c>
      <c r="K94" s="3">
        <v>9</v>
      </c>
      <c r="L94" s="63">
        <v>6</v>
      </c>
      <c r="M94" s="56">
        <v>42</v>
      </c>
      <c r="N94" s="59" t="s">
        <v>358</v>
      </c>
      <c r="O94">
        <v>43.626111000000002</v>
      </c>
      <c r="P94">
        <v>-72.304192999999998</v>
      </c>
      <c r="Q94">
        <v>42.362943999999999</v>
      </c>
      <c r="R94">
        <v>-71.006388000000001</v>
      </c>
    </row>
    <row r="95" spans="1:18" ht="14" customHeight="1">
      <c r="A95" s="57" t="s">
        <v>354</v>
      </c>
      <c r="B95" s="58" t="s">
        <v>355</v>
      </c>
      <c r="C95" s="10">
        <v>1855374</v>
      </c>
      <c r="D95" s="63" t="s">
        <v>137</v>
      </c>
      <c r="E95" s="63" t="s">
        <v>356</v>
      </c>
      <c r="F95" s="16">
        <v>43435</v>
      </c>
      <c r="G95" s="16">
        <v>44895</v>
      </c>
      <c r="H95" s="67" t="s">
        <v>357</v>
      </c>
      <c r="I95" s="63" t="s">
        <v>359</v>
      </c>
      <c r="J95" s="63" t="s">
        <v>181</v>
      </c>
      <c r="K95" s="3">
        <v>9</v>
      </c>
      <c r="L95" s="63">
        <v>6</v>
      </c>
      <c r="M95" s="66">
        <v>42</v>
      </c>
      <c r="N95" s="59" t="s">
        <v>358</v>
      </c>
      <c r="O95">
        <v>43.626111000000002</v>
      </c>
      <c r="P95">
        <v>-72.304192999999998</v>
      </c>
      <c r="Q95">
        <v>41.066952999999998</v>
      </c>
      <c r="R95">
        <v>-73.707565000000002</v>
      </c>
    </row>
    <row r="96" spans="1:18" ht="14" customHeight="1">
      <c r="A96" s="63" t="s">
        <v>360</v>
      </c>
      <c r="B96" s="58" t="s">
        <v>361</v>
      </c>
      <c r="C96" s="71">
        <v>1452958.5</v>
      </c>
      <c r="D96" s="63" t="s">
        <v>20</v>
      </c>
      <c r="E96" s="32" t="s">
        <v>362</v>
      </c>
      <c r="F96" s="19">
        <v>43617</v>
      </c>
      <c r="G96" s="16">
        <v>44347</v>
      </c>
      <c r="H96" s="7" t="s">
        <v>363</v>
      </c>
      <c r="I96" s="1" t="s">
        <v>364</v>
      </c>
      <c r="J96" s="63" t="s">
        <v>24</v>
      </c>
      <c r="K96" s="3">
        <v>8</v>
      </c>
      <c r="L96" s="63">
        <v>3</v>
      </c>
      <c r="M96" s="56">
        <v>18</v>
      </c>
      <c r="N96" s="59" t="s">
        <v>365</v>
      </c>
      <c r="O96">
        <v>32.337443999999998</v>
      </c>
      <c r="P96">
        <v>-104.26336000000001</v>
      </c>
      <c r="Q96">
        <v>35.038932000000003</v>
      </c>
      <c r="R96">
        <v>-106.608261</v>
      </c>
    </row>
    <row r="97" spans="1:18" ht="14" customHeight="1">
      <c r="A97" s="63" t="s">
        <v>360</v>
      </c>
      <c r="B97" s="58" t="s">
        <v>361</v>
      </c>
      <c r="C97" s="71">
        <v>1452958.5</v>
      </c>
      <c r="D97" s="63" t="s">
        <v>20</v>
      </c>
      <c r="E97" s="32" t="s">
        <v>362</v>
      </c>
      <c r="F97" s="19">
        <v>43617</v>
      </c>
      <c r="G97" s="16">
        <v>44347</v>
      </c>
      <c r="H97" s="7" t="s">
        <v>363</v>
      </c>
      <c r="I97" s="1" t="s">
        <v>31</v>
      </c>
      <c r="J97" s="63" t="s">
        <v>24</v>
      </c>
      <c r="K97" s="3">
        <v>8</v>
      </c>
      <c r="L97" s="63">
        <v>3</v>
      </c>
      <c r="M97" s="56">
        <v>18</v>
      </c>
      <c r="N97" s="59" t="s">
        <v>365</v>
      </c>
      <c r="O97">
        <v>32.337443999999998</v>
      </c>
      <c r="P97">
        <v>-104.26336000000001</v>
      </c>
      <c r="Q97">
        <v>32.897233</v>
      </c>
      <c r="R97">
        <v>-97.037694000000002</v>
      </c>
    </row>
    <row r="98" spans="1:18" ht="14" customHeight="1">
      <c r="A98" s="63" t="s">
        <v>360</v>
      </c>
      <c r="B98" s="58" t="s">
        <v>366</v>
      </c>
      <c r="C98" s="10">
        <v>4398896</v>
      </c>
      <c r="D98" s="1" t="s">
        <v>258</v>
      </c>
      <c r="E98" s="63" t="s">
        <v>367</v>
      </c>
      <c r="F98" s="19">
        <v>43952</v>
      </c>
      <c r="G98" s="16">
        <v>44681</v>
      </c>
      <c r="H98" s="7" t="s">
        <v>368</v>
      </c>
      <c r="I98" s="1" t="s">
        <v>57</v>
      </c>
      <c r="J98" s="63" t="s">
        <v>369</v>
      </c>
      <c r="K98" s="3">
        <v>30</v>
      </c>
      <c r="L98" s="63">
        <v>2</v>
      </c>
      <c r="M98" s="56">
        <v>12</v>
      </c>
      <c r="N98" s="59" t="s">
        <v>370</v>
      </c>
      <c r="O98">
        <v>34.426589999999997</v>
      </c>
      <c r="P98">
        <v>-103.077579</v>
      </c>
      <c r="Q98">
        <v>39.861666999999997</v>
      </c>
      <c r="R98">
        <v>-104.67316599999999</v>
      </c>
    </row>
    <row r="99" spans="1:18" ht="14" customHeight="1">
      <c r="A99" s="57" t="s">
        <v>360</v>
      </c>
      <c r="B99" s="58" t="s">
        <v>371</v>
      </c>
      <c r="C99" s="71">
        <v>1756683.5</v>
      </c>
      <c r="D99" s="1" t="s">
        <v>372</v>
      </c>
      <c r="E99" s="63" t="s">
        <v>373</v>
      </c>
      <c r="F99" s="19">
        <v>43466</v>
      </c>
      <c r="G99" s="16">
        <v>44196</v>
      </c>
      <c r="H99" s="7" t="s">
        <v>374</v>
      </c>
      <c r="I99" s="1" t="s">
        <v>364</v>
      </c>
      <c r="J99" s="63" t="s">
        <v>375</v>
      </c>
      <c r="K99" s="3">
        <v>9</v>
      </c>
      <c r="L99" s="63">
        <v>4</v>
      </c>
      <c r="M99" s="56">
        <v>24</v>
      </c>
      <c r="N99" s="59" t="s">
        <v>376</v>
      </c>
      <c r="O99">
        <v>32.636547</v>
      </c>
      <c r="P99">
        <v>-108.156384</v>
      </c>
      <c r="Q99">
        <v>35.038932000000003</v>
      </c>
      <c r="R99">
        <v>-106.608261</v>
      </c>
    </row>
    <row r="100" spans="1:18" ht="14" customHeight="1">
      <c r="A100" s="57" t="s">
        <v>360</v>
      </c>
      <c r="B100" s="58" t="s">
        <v>371</v>
      </c>
      <c r="C100" s="71">
        <v>1756683.5</v>
      </c>
      <c r="D100" s="1" t="s">
        <v>372</v>
      </c>
      <c r="E100" s="63" t="s">
        <v>373</v>
      </c>
      <c r="F100" s="19">
        <v>43466</v>
      </c>
      <c r="G100" s="16">
        <v>44196</v>
      </c>
      <c r="H100" s="7" t="s">
        <v>374</v>
      </c>
      <c r="I100" s="1" t="s">
        <v>52</v>
      </c>
      <c r="J100" s="63" t="s">
        <v>375</v>
      </c>
      <c r="K100" s="3">
        <v>9</v>
      </c>
      <c r="L100" s="63">
        <v>4</v>
      </c>
      <c r="M100" s="56">
        <v>24</v>
      </c>
      <c r="N100" s="59" t="s">
        <v>376</v>
      </c>
      <c r="O100">
        <v>32.636547</v>
      </c>
      <c r="P100">
        <v>-108.156384</v>
      </c>
      <c r="Q100">
        <v>33.434277999999999</v>
      </c>
      <c r="R100">
        <v>-112.011582</v>
      </c>
    </row>
    <row r="101" spans="1:18" ht="14" customHeight="1">
      <c r="A101" s="63" t="s">
        <v>377</v>
      </c>
      <c r="B101" s="13" t="s">
        <v>378</v>
      </c>
      <c r="C101" s="10">
        <v>3166481</v>
      </c>
      <c r="D101" s="1" t="s">
        <v>20</v>
      </c>
      <c r="E101" s="63" t="s">
        <v>379</v>
      </c>
      <c r="F101" s="19">
        <v>43556</v>
      </c>
      <c r="G101" s="16">
        <v>44286</v>
      </c>
      <c r="H101" s="7" t="s">
        <v>380</v>
      </c>
      <c r="I101" s="1" t="s">
        <v>180</v>
      </c>
      <c r="J101" s="63" t="s">
        <v>24</v>
      </c>
      <c r="K101" s="3">
        <v>8</v>
      </c>
      <c r="L101" s="63">
        <v>3</v>
      </c>
      <c r="M101" s="56">
        <v>21</v>
      </c>
      <c r="N101" s="59" t="s">
        <v>381</v>
      </c>
      <c r="O101">
        <v>44.936241000000003</v>
      </c>
      <c r="P101">
        <v>-74.845118999999997</v>
      </c>
      <c r="Q101">
        <v>42.362943999999999</v>
      </c>
      <c r="R101">
        <v>-71.006388000000001</v>
      </c>
    </row>
    <row r="102" spans="1:18" ht="14" customHeight="1">
      <c r="A102" s="63" t="s">
        <v>377</v>
      </c>
      <c r="B102" s="13" t="s">
        <v>382</v>
      </c>
      <c r="C102" s="72">
        <v>1499406.5</v>
      </c>
      <c r="D102" s="1" t="s">
        <v>54</v>
      </c>
      <c r="E102" s="63" t="s">
        <v>383</v>
      </c>
      <c r="F102" s="19">
        <v>43588</v>
      </c>
      <c r="G102" s="16">
        <v>44286</v>
      </c>
      <c r="H102" s="7" t="s">
        <v>380</v>
      </c>
      <c r="I102" s="1" t="s">
        <v>384</v>
      </c>
      <c r="J102" s="63" t="s">
        <v>58</v>
      </c>
      <c r="K102" s="3">
        <v>50</v>
      </c>
      <c r="L102" s="63">
        <v>2</v>
      </c>
      <c r="M102" s="56">
        <v>12</v>
      </c>
      <c r="N102" s="59" t="s">
        <v>385</v>
      </c>
      <c r="O102">
        <v>44.682250000000003</v>
      </c>
      <c r="P102">
        <v>-75.463249000000005</v>
      </c>
      <c r="Q102">
        <v>38.947443999999997</v>
      </c>
      <c r="R102">
        <v>-77.459942999999996</v>
      </c>
    </row>
    <row r="103" spans="1:18" ht="14" customHeight="1">
      <c r="A103" s="63" t="s">
        <v>377</v>
      </c>
      <c r="B103" s="13" t="s">
        <v>382</v>
      </c>
      <c r="C103" s="72">
        <v>1499406.5</v>
      </c>
      <c r="D103" s="1" t="s">
        <v>54</v>
      </c>
      <c r="E103" s="63" t="s">
        <v>383</v>
      </c>
      <c r="F103" s="19">
        <v>43588</v>
      </c>
      <c r="G103" s="16">
        <v>44286</v>
      </c>
      <c r="H103" s="7" t="s">
        <v>380</v>
      </c>
      <c r="I103" s="1" t="s">
        <v>116</v>
      </c>
      <c r="J103" s="63" t="s">
        <v>58</v>
      </c>
      <c r="K103" s="3">
        <v>50</v>
      </c>
      <c r="L103" s="63">
        <v>2</v>
      </c>
      <c r="M103" s="56">
        <v>12</v>
      </c>
      <c r="N103" s="59" t="s">
        <v>385</v>
      </c>
      <c r="O103">
        <v>44.682250000000003</v>
      </c>
      <c r="P103">
        <v>-75.463249000000005</v>
      </c>
      <c r="Q103">
        <v>41.974522</v>
      </c>
      <c r="R103">
        <v>-87.906595999999993</v>
      </c>
    </row>
    <row r="104" spans="1:18" ht="14" customHeight="1">
      <c r="A104" s="63" t="s">
        <v>377</v>
      </c>
      <c r="B104" s="13" t="s">
        <v>386</v>
      </c>
      <c r="C104" s="14">
        <v>3340136</v>
      </c>
      <c r="D104" s="63" t="s">
        <v>54</v>
      </c>
      <c r="E104" s="63" t="s">
        <v>387</v>
      </c>
      <c r="F104" s="19">
        <v>44013</v>
      </c>
      <c r="G104" s="16">
        <v>44742</v>
      </c>
      <c r="H104" s="2" t="s">
        <v>388</v>
      </c>
      <c r="I104" s="63" t="s">
        <v>116</v>
      </c>
      <c r="J104" s="63" t="s">
        <v>58</v>
      </c>
      <c r="K104" s="3">
        <v>50</v>
      </c>
      <c r="L104" s="63">
        <v>2</v>
      </c>
      <c r="M104" s="56">
        <v>12</v>
      </c>
      <c r="N104" s="4" t="s">
        <v>389</v>
      </c>
      <c r="O104">
        <v>44.650944000000003</v>
      </c>
      <c r="P104">
        <v>-73.468137999999996</v>
      </c>
      <c r="Q104">
        <v>41.974522</v>
      </c>
      <c r="R104">
        <v>-87.906595999999993</v>
      </c>
    </row>
    <row r="105" spans="1:18" ht="14" customHeight="1">
      <c r="A105" s="63" t="s">
        <v>377</v>
      </c>
      <c r="B105" s="58" t="s">
        <v>390</v>
      </c>
      <c r="C105" s="10">
        <v>2170446</v>
      </c>
      <c r="D105" s="63" t="s">
        <v>137</v>
      </c>
      <c r="E105" s="63" t="s">
        <v>391</v>
      </c>
      <c r="F105" s="19">
        <v>43160</v>
      </c>
      <c r="G105" s="16">
        <v>44620</v>
      </c>
      <c r="H105" s="2" t="s">
        <v>392</v>
      </c>
      <c r="I105" s="63" t="s">
        <v>180</v>
      </c>
      <c r="J105" s="63" t="s">
        <v>181</v>
      </c>
      <c r="K105" s="3">
        <v>9</v>
      </c>
      <c r="L105" s="63">
        <v>3</v>
      </c>
      <c r="M105" s="56">
        <v>21</v>
      </c>
      <c r="N105" s="59" t="s">
        <v>393</v>
      </c>
      <c r="O105">
        <v>44.385308000000002</v>
      </c>
      <c r="P105">
        <v>-74.206180000000003</v>
      </c>
      <c r="Q105">
        <v>42.362943999999999</v>
      </c>
      <c r="R105">
        <v>-71.006388000000001</v>
      </c>
    </row>
    <row r="106" spans="1:18" ht="14" customHeight="1">
      <c r="A106" s="63" t="s">
        <v>377</v>
      </c>
      <c r="B106" s="58" t="s">
        <v>394</v>
      </c>
      <c r="C106" s="10">
        <v>3588908</v>
      </c>
      <c r="D106" s="1" t="s">
        <v>335</v>
      </c>
      <c r="E106" s="63" t="s">
        <v>395</v>
      </c>
      <c r="F106" s="19">
        <v>43862</v>
      </c>
      <c r="G106" s="16">
        <v>44592</v>
      </c>
      <c r="H106" s="7" t="s">
        <v>396</v>
      </c>
      <c r="I106" s="1" t="s">
        <v>397</v>
      </c>
      <c r="J106" s="63" t="s">
        <v>129</v>
      </c>
      <c r="K106" s="22">
        <v>50</v>
      </c>
      <c r="L106" s="63">
        <v>2</v>
      </c>
      <c r="M106" s="56">
        <v>12</v>
      </c>
      <c r="N106" s="59" t="s">
        <v>398</v>
      </c>
      <c r="O106">
        <v>43.991833</v>
      </c>
      <c r="P106">
        <v>-76.019416000000007</v>
      </c>
      <c r="Q106">
        <v>39.872084000000001</v>
      </c>
      <c r="R106">
        <v>-75.240662</v>
      </c>
    </row>
    <row r="107" spans="1:18" ht="14" customHeight="1">
      <c r="A107" s="57" t="s">
        <v>399</v>
      </c>
      <c r="B107" s="58" t="s">
        <v>400</v>
      </c>
      <c r="C107" s="10">
        <v>2558939</v>
      </c>
      <c r="D107" s="1" t="s">
        <v>20</v>
      </c>
      <c r="E107" s="32" t="s">
        <v>401</v>
      </c>
      <c r="F107" s="19">
        <v>43466</v>
      </c>
      <c r="G107" s="16">
        <v>44926</v>
      </c>
      <c r="H107" s="2" t="s">
        <v>402</v>
      </c>
      <c r="I107" s="1" t="s">
        <v>403</v>
      </c>
      <c r="J107" s="63" t="s">
        <v>24</v>
      </c>
      <c r="K107" s="3">
        <v>8</v>
      </c>
      <c r="L107" s="63">
        <v>3</v>
      </c>
      <c r="M107" s="56">
        <v>21</v>
      </c>
      <c r="N107" s="59" t="s">
        <v>404</v>
      </c>
      <c r="O107">
        <v>45.694766000000001</v>
      </c>
      <c r="P107">
        <v>-118.843007</v>
      </c>
      <c r="Q107">
        <v>45.588709000000001</v>
      </c>
      <c r="R107">
        <v>-122.596868</v>
      </c>
    </row>
    <row r="108" spans="1:18" ht="14" customHeight="1">
      <c r="A108" s="63" t="s">
        <v>405</v>
      </c>
      <c r="B108" s="58" t="s">
        <v>406</v>
      </c>
      <c r="C108" s="10">
        <v>1272140</v>
      </c>
      <c r="D108" s="63" t="s">
        <v>28</v>
      </c>
      <c r="E108" s="63" t="s">
        <v>407</v>
      </c>
      <c r="F108" s="19">
        <v>43374</v>
      </c>
      <c r="G108" s="16">
        <v>44104</v>
      </c>
      <c r="H108" s="2" t="s">
        <v>408</v>
      </c>
      <c r="I108" s="63" t="s">
        <v>99</v>
      </c>
      <c r="J108" s="63" t="s">
        <v>32</v>
      </c>
      <c r="K108" s="3">
        <v>9</v>
      </c>
      <c r="L108" s="63">
        <v>4</v>
      </c>
      <c r="M108" s="56">
        <v>26</v>
      </c>
      <c r="N108" s="59" t="s">
        <v>409</v>
      </c>
      <c r="O108">
        <v>40.296360999999997</v>
      </c>
      <c r="P108">
        <v>-78.320026999999996</v>
      </c>
      <c r="Q108">
        <v>39.175727999999999</v>
      </c>
      <c r="R108">
        <v>-76.668989999999994</v>
      </c>
    </row>
    <row r="109" spans="1:18" ht="14" customHeight="1">
      <c r="A109" s="63" t="s">
        <v>405</v>
      </c>
      <c r="B109" s="58" t="s">
        <v>406</v>
      </c>
      <c r="C109" s="10">
        <v>1272140</v>
      </c>
      <c r="D109" s="63" t="s">
        <v>28</v>
      </c>
      <c r="E109" s="63" t="s">
        <v>407</v>
      </c>
      <c r="F109" s="16">
        <v>43374</v>
      </c>
      <c r="G109" s="16">
        <v>44104</v>
      </c>
      <c r="H109" s="67" t="s">
        <v>408</v>
      </c>
      <c r="I109" s="63" t="s">
        <v>410</v>
      </c>
      <c r="J109" s="63" t="s">
        <v>32</v>
      </c>
      <c r="K109" s="3">
        <v>9</v>
      </c>
      <c r="L109" s="63">
        <v>4</v>
      </c>
      <c r="M109" s="66">
        <v>26</v>
      </c>
      <c r="N109" s="59" t="s">
        <v>409</v>
      </c>
      <c r="O109">
        <v>40.296360999999997</v>
      </c>
      <c r="P109">
        <v>-78.320026999999996</v>
      </c>
      <c r="Q109">
        <v>40.491416999999998</v>
      </c>
      <c r="R109">
        <v>-80.232692999999998</v>
      </c>
    </row>
    <row r="110" spans="1:18" ht="14" customHeight="1">
      <c r="A110" s="57" t="s">
        <v>405</v>
      </c>
      <c r="B110" s="58" t="s">
        <v>411</v>
      </c>
      <c r="C110" s="71">
        <v>1182442.5</v>
      </c>
      <c r="D110" s="1" t="s">
        <v>28</v>
      </c>
      <c r="E110" s="63" t="s">
        <v>412</v>
      </c>
      <c r="F110" s="19">
        <v>43405</v>
      </c>
      <c r="G110" s="16">
        <v>44135</v>
      </c>
      <c r="H110" s="7" t="s">
        <v>413</v>
      </c>
      <c r="I110" s="1" t="s">
        <v>410</v>
      </c>
      <c r="J110" s="63" t="s">
        <v>32</v>
      </c>
      <c r="K110" s="3">
        <v>9</v>
      </c>
      <c r="L110" s="63">
        <v>4</v>
      </c>
      <c r="M110" s="56">
        <v>24</v>
      </c>
      <c r="N110" s="4" t="s">
        <v>414</v>
      </c>
      <c r="O110">
        <v>41.802954</v>
      </c>
      <c r="P110">
        <v>-78.639965000000004</v>
      </c>
      <c r="Q110">
        <v>40.491416999999998</v>
      </c>
      <c r="R110">
        <v>-80.232692999999998</v>
      </c>
    </row>
    <row r="111" spans="1:18" ht="14" customHeight="1">
      <c r="A111" s="57" t="s">
        <v>405</v>
      </c>
      <c r="B111" s="58" t="s">
        <v>411</v>
      </c>
      <c r="C111" s="71">
        <v>1182442.5</v>
      </c>
      <c r="D111" s="1" t="s">
        <v>28</v>
      </c>
      <c r="E111" s="63" t="s">
        <v>412</v>
      </c>
      <c r="F111" s="16">
        <v>43405</v>
      </c>
      <c r="G111" s="16">
        <v>44135</v>
      </c>
      <c r="H111" s="11" t="s">
        <v>413</v>
      </c>
      <c r="I111" s="1" t="s">
        <v>410</v>
      </c>
      <c r="J111" s="63" t="s">
        <v>32</v>
      </c>
      <c r="K111" s="3">
        <v>9</v>
      </c>
      <c r="L111" s="63">
        <v>4</v>
      </c>
      <c r="M111" s="66">
        <v>24</v>
      </c>
      <c r="N111" s="4" t="s">
        <v>414</v>
      </c>
      <c r="O111">
        <v>41.802954</v>
      </c>
      <c r="P111">
        <v>-78.639965000000004</v>
      </c>
      <c r="Q111">
        <v>40.491416999999998</v>
      </c>
      <c r="R111">
        <v>-80.232692999999998</v>
      </c>
    </row>
    <row r="112" spans="1:18" ht="14" customHeight="1">
      <c r="A112" s="57" t="s">
        <v>405</v>
      </c>
      <c r="B112" s="58" t="s">
        <v>415</v>
      </c>
      <c r="C112" s="71">
        <v>1599503.5</v>
      </c>
      <c r="D112" s="63" t="s">
        <v>28</v>
      </c>
      <c r="E112" s="63" t="s">
        <v>416</v>
      </c>
      <c r="F112" s="19">
        <v>43405</v>
      </c>
      <c r="G112" s="16">
        <v>44135</v>
      </c>
      <c r="H112" s="7" t="s">
        <v>417</v>
      </c>
      <c r="I112" s="63" t="s">
        <v>99</v>
      </c>
      <c r="J112" s="63" t="s">
        <v>32</v>
      </c>
      <c r="K112" s="3">
        <v>9</v>
      </c>
      <c r="L112" s="63">
        <v>6</v>
      </c>
      <c r="M112" s="56">
        <v>38</v>
      </c>
      <c r="N112" s="59" t="s">
        <v>418</v>
      </c>
      <c r="O112">
        <v>41.178277999999999</v>
      </c>
      <c r="P112">
        <v>-78.898692999999994</v>
      </c>
      <c r="Q112">
        <v>39.175727999999999</v>
      </c>
      <c r="R112">
        <v>-76.668989999999994</v>
      </c>
    </row>
    <row r="113" spans="1:18" ht="14" customHeight="1">
      <c r="A113" s="57" t="s">
        <v>405</v>
      </c>
      <c r="B113" s="58" t="s">
        <v>415</v>
      </c>
      <c r="C113" s="71">
        <v>1599503.5</v>
      </c>
      <c r="D113" s="63" t="s">
        <v>28</v>
      </c>
      <c r="E113" s="63" t="s">
        <v>416</v>
      </c>
      <c r="F113" s="16">
        <v>43405</v>
      </c>
      <c r="G113" s="16">
        <v>44135</v>
      </c>
      <c r="H113" s="11" t="s">
        <v>417</v>
      </c>
      <c r="I113" s="63" t="s">
        <v>410</v>
      </c>
      <c r="J113" s="63" t="s">
        <v>32</v>
      </c>
      <c r="K113" s="3">
        <v>9</v>
      </c>
      <c r="L113" s="63">
        <v>6</v>
      </c>
      <c r="M113" s="66">
        <v>38</v>
      </c>
      <c r="N113" s="59" t="s">
        <v>418</v>
      </c>
      <c r="O113">
        <v>41.178277999999999</v>
      </c>
      <c r="P113">
        <v>-78.898692999999994</v>
      </c>
      <c r="Q113">
        <v>40.491416999999998</v>
      </c>
      <c r="R113">
        <v>-80.232692999999998</v>
      </c>
    </row>
    <row r="114" spans="1:18" ht="14" customHeight="1">
      <c r="A114" s="57" t="s">
        <v>405</v>
      </c>
      <c r="B114" s="58" t="s">
        <v>419</v>
      </c>
      <c r="C114" s="71">
        <v>1581548.5</v>
      </c>
      <c r="D114" s="63" t="s">
        <v>20</v>
      </c>
      <c r="E114" s="63" t="s">
        <v>420</v>
      </c>
      <c r="F114" s="19">
        <v>43405</v>
      </c>
      <c r="G114" s="16">
        <v>44135</v>
      </c>
      <c r="H114" s="7" t="s">
        <v>421</v>
      </c>
      <c r="I114" s="63" t="s">
        <v>99</v>
      </c>
      <c r="J114" s="63" t="s">
        <v>24</v>
      </c>
      <c r="K114" s="3">
        <v>9</v>
      </c>
      <c r="L114" s="63">
        <v>5</v>
      </c>
      <c r="M114" s="56">
        <v>30</v>
      </c>
      <c r="N114" s="59" t="s">
        <v>422</v>
      </c>
      <c r="O114">
        <v>40.315556000000001</v>
      </c>
      <c r="P114">
        <v>-78.834665999999999</v>
      </c>
      <c r="Q114">
        <v>39.175727999999999</v>
      </c>
      <c r="R114">
        <v>-76.668989999999994</v>
      </c>
    </row>
    <row r="115" spans="1:18" ht="14" customHeight="1">
      <c r="A115" s="57" t="s">
        <v>405</v>
      </c>
      <c r="B115" s="58" t="s">
        <v>419</v>
      </c>
      <c r="C115" s="71">
        <v>1581548.5</v>
      </c>
      <c r="D115" s="63" t="s">
        <v>20</v>
      </c>
      <c r="E115" s="63" t="s">
        <v>420</v>
      </c>
      <c r="F115" s="19">
        <v>43405</v>
      </c>
      <c r="G115" s="16">
        <v>44135</v>
      </c>
      <c r="H115" s="7" t="s">
        <v>421</v>
      </c>
      <c r="I115" s="63" t="s">
        <v>410</v>
      </c>
      <c r="J115" s="63" t="s">
        <v>24</v>
      </c>
      <c r="K115" s="3">
        <v>9</v>
      </c>
      <c r="L115" s="63">
        <v>5</v>
      </c>
      <c r="M115" s="56">
        <v>30</v>
      </c>
      <c r="N115" s="59" t="s">
        <v>422</v>
      </c>
      <c r="O115">
        <v>40.315556000000001</v>
      </c>
      <c r="P115">
        <v>-78.834665999999999</v>
      </c>
      <c r="Q115">
        <v>40.491416999999998</v>
      </c>
      <c r="R115">
        <v>-80.232692999999998</v>
      </c>
    </row>
    <row r="116" spans="1:18" ht="14" customHeight="1">
      <c r="A116" s="63" t="s">
        <v>405</v>
      </c>
      <c r="B116" s="58" t="s">
        <v>423</v>
      </c>
      <c r="C116" s="10">
        <v>1252087</v>
      </c>
      <c r="D116" s="63" t="s">
        <v>28</v>
      </c>
      <c r="E116" s="32" t="s">
        <v>424</v>
      </c>
      <c r="F116" s="19">
        <v>41218</v>
      </c>
      <c r="G116" s="16">
        <v>44196</v>
      </c>
      <c r="H116" s="6" t="s">
        <v>425</v>
      </c>
      <c r="I116" s="1" t="s">
        <v>99</v>
      </c>
      <c r="J116" s="63" t="s">
        <v>32</v>
      </c>
      <c r="K116" s="3">
        <v>9</v>
      </c>
      <c r="L116" s="63">
        <v>5</v>
      </c>
      <c r="M116" s="56">
        <v>30</v>
      </c>
      <c r="N116" s="59" t="s">
        <v>426</v>
      </c>
      <c r="O116">
        <v>40.122360999999998</v>
      </c>
      <c r="P116">
        <v>-76.294359999999998</v>
      </c>
      <c r="Q116">
        <v>39.175727999999999</v>
      </c>
      <c r="R116">
        <v>-76.668989999999994</v>
      </c>
    </row>
    <row r="117" spans="1:18" ht="14" customHeight="1">
      <c r="A117" s="63" t="s">
        <v>405</v>
      </c>
      <c r="B117" s="58" t="s">
        <v>423</v>
      </c>
      <c r="C117" s="10">
        <v>1252087</v>
      </c>
      <c r="D117" s="63" t="s">
        <v>28</v>
      </c>
      <c r="E117" s="32" t="s">
        <v>424</v>
      </c>
      <c r="F117" s="19">
        <v>41218</v>
      </c>
      <c r="G117" s="16">
        <v>44196</v>
      </c>
      <c r="H117" s="6" t="s">
        <v>425</v>
      </c>
      <c r="I117" s="1" t="s">
        <v>410</v>
      </c>
      <c r="J117" s="63" t="s">
        <v>32</v>
      </c>
      <c r="K117" s="3">
        <v>9</v>
      </c>
      <c r="L117" s="63">
        <v>5</v>
      </c>
      <c r="M117" s="56">
        <v>30</v>
      </c>
      <c r="N117" s="59" t="s">
        <v>426</v>
      </c>
      <c r="O117">
        <v>40.122360999999998</v>
      </c>
      <c r="P117">
        <v>-76.294359999999998</v>
      </c>
      <c r="Q117">
        <v>40.491416999999998</v>
      </c>
      <c r="R117">
        <v>-80.232692999999998</v>
      </c>
    </row>
    <row r="118" spans="1:18" ht="14" customHeight="1">
      <c r="A118" s="63" t="s">
        <v>427</v>
      </c>
      <c r="B118" s="58" t="s">
        <v>428</v>
      </c>
      <c r="C118" s="10">
        <v>1645332</v>
      </c>
      <c r="D118" s="1" t="s">
        <v>137</v>
      </c>
      <c r="E118" s="4" t="s">
        <v>429</v>
      </c>
      <c r="F118" s="19">
        <v>42491</v>
      </c>
      <c r="G118" s="16">
        <v>44316</v>
      </c>
      <c r="H118" s="7" t="s">
        <v>430</v>
      </c>
      <c r="I118" s="1" t="s">
        <v>431</v>
      </c>
      <c r="J118" s="63" t="s">
        <v>181</v>
      </c>
      <c r="K118" s="3">
        <v>9</v>
      </c>
      <c r="L118" s="63">
        <v>4</v>
      </c>
      <c r="M118" s="56">
        <v>28</v>
      </c>
      <c r="N118" s="59" t="s">
        <v>432</v>
      </c>
      <c r="O118">
        <v>18.255693999999998</v>
      </c>
      <c r="P118">
        <v>-67.148471000000001</v>
      </c>
      <c r="Q118">
        <v>18.439399000000002</v>
      </c>
      <c r="R118">
        <v>-66.002132000000003</v>
      </c>
    </row>
    <row r="119" spans="1:18" ht="14" customHeight="1">
      <c r="A119" s="63" t="s">
        <v>433</v>
      </c>
      <c r="B119" s="9" t="s">
        <v>434</v>
      </c>
      <c r="C119" s="10">
        <v>1298572</v>
      </c>
      <c r="D119" s="1" t="s">
        <v>54</v>
      </c>
      <c r="E119" s="32" t="s">
        <v>435</v>
      </c>
      <c r="F119" s="19">
        <v>43891</v>
      </c>
      <c r="G119" s="16">
        <v>44620</v>
      </c>
      <c r="H119" s="19" t="s">
        <v>245</v>
      </c>
      <c r="I119" s="1" t="s">
        <v>121</v>
      </c>
      <c r="J119" s="63" t="s">
        <v>58</v>
      </c>
      <c r="K119" s="3">
        <v>50</v>
      </c>
      <c r="L119" s="63">
        <v>2</v>
      </c>
      <c r="M119" s="56">
        <v>14</v>
      </c>
      <c r="N119" s="59" t="s">
        <v>436</v>
      </c>
      <c r="O119">
        <v>45.446798000000001</v>
      </c>
      <c r="P119">
        <v>-98.422439999999995</v>
      </c>
      <c r="Q119">
        <v>44.881971999999998</v>
      </c>
      <c r="R119">
        <v>-93.221777000000003</v>
      </c>
    </row>
    <row r="120" spans="1:18" ht="14" customHeight="1">
      <c r="A120" s="63" t="s">
        <v>433</v>
      </c>
      <c r="B120" s="58" t="s">
        <v>437</v>
      </c>
      <c r="C120" s="71">
        <v>1819219.5</v>
      </c>
      <c r="D120" s="63" t="s">
        <v>54</v>
      </c>
      <c r="E120" s="63" t="s">
        <v>438</v>
      </c>
      <c r="F120" s="19">
        <v>43509</v>
      </c>
      <c r="G120" s="16">
        <v>44316</v>
      </c>
      <c r="H120" s="6" t="s">
        <v>439</v>
      </c>
      <c r="I120" s="63" t="s">
        <v>57</v>
      </c>
      <c r="J120" s="63" t="s">
        <v>58</v>
      </c>
      <c r="K120" s="63">
        <v>50</v>
      </c>
      <c r="L120" s="63">
        <v>2</v>
      </c>
      <c r="M120" s="56">
        <v>12</v>
      </c>
      <c r="N120" s="59" t="s">
        <v>440</v>
      </c>
      <c r="O120">
        <v>44.382694000000001</v>
      </c>
      <c r="P120">
        <v>-100.285971</v>
      </c>
      <c r="Q120">
        <v>39.861666999999997</v>
      </c>
      <c r="R120">
        <v>-104.67316599999999</v>
      </c>
    </row>
    <row r="121" spans="1:18" ht="14" customHeight="1">
      <c r="A121" s="63" t="s">
        <v>433</v>
      </c>
      <c r="B121" s="58" t="s">
        <v>437</v>
      </c>
      <c r="C121" s="71">
        <v>1819219.5</v>
      </c>
      <c r="D121" s="63" t="s">
        <v>54</v>
      </c>
      <c r="E121" s="63" t="s">
        <v>438</v>
      </c>
      <c r="F121" s="19">
        <v>43509</v>
      </c>
      <c r="G121" s="16">
        <v>44316</v>
      </c>
      <c r="H121" s="6" t="s">
        <v>439</v>
      </c>
      <c r="I121" s="63" t="s">
        <v>57</v>
      </c>
      <c r="J121" s="63" t="s">
        <v>58</v>
      </c>
      <c r="K121" s="63">
        <v>50</v>
      </c>
      <c r="L121" s="63">
        <v>2</v>
      </c>
      <c r="M121" s="56">
        <v>12</v>
      </c>
      <c r="N121" s="59" t="s">
        <v>440</v>
      </c>
      <c r="O121">
        <v>44.382694000000001</v>
      </c>
      <c r="P121">
        <v>-100.285971</v>
      </c>
      <c r="Q121">
        <v>39.861666999999997</v>
      </c>
      <c r="R121">
        <v>-104.67316599999999</v>
      </c>
    </row>
    <row r="122" spans="1:18" ht="14" customHeight="1">
      <c r="A122" s="63" t="s">
        <v>433</v>
      </c>
      <c r="B122" s="58" t="s">
        <v>441</v>
      </c>
      <c r="C122" s="10">
        <v>1622059</v>
      </c>
      <c r="D122" s="63" t="s">
        <v>54</v>
      </c>
      <c r="E122" s="63" t="s">
        <v>442</v>
      </c>
      <c r="F122" s="19">
        <v>43509</v>
      </c>
      <c r="G122" s="16">
        <v>44316</v>
      </c>
      <c r="H122" s="6" t="s">
        <v>439</v>
      </c>
      <c r="I122" s="63" t="s">
        <v>57</v>
      </c>
      <c r="J122" s="63" t="s">
        <v>58</v>
      </c>
      <c r="K122" s="3">
        <v>50</v>
      </c>
      <c r="L122" s="63">
        <v>2</v>
      </c>
      <c r="M122" s="56">
        <v>12</v>
      </c>
      <c r="N122" s="59" t="s">
        <v>443</v>
      </c>
      <c r="O122">
        <v>44.913972000000001</v>
      </c>
      <c r="P122">
        <v>-97.154720999999995</v>
      </c>
      <c r="Q122">
        <v>39.861666999999997</v>
      </c>
      <c r="R122">
        <v>-104.67316599999999</v>
      </c>
    </row>
    <row r="123" spans="1:18" ht="14" customHeight="1">
      <c r="A123" s="63" t="s">
        <v>433</v>
      </c>
      <c r="B123" s="58" t="s">
        <v>441</v>
      </c>
      <c r="C123" s="10">
        <v>1622059</v>
      </c>
      <c r="D123" s="63" t="s">
        <v>54</v>
      </c>
      <c r="E123" s="63" t="s">
        <v>442</v>
      </c>
      <c r="F123" s="19">
        <v>43509</v>
      </c>
      <c r="G123" s="16">
        <v>44316</v>
      </c>
      <c r="H123" s="6" t="s">
        <v>439</v>
      </c>
      <c r="I123" s="63" t="s">
        <v>116</v>
      </c>
      <c r="J123" s="63" t="s">
        <v>58</v>
      </c>
      <c r="K123" s="3">
        <v>50</v>
      </c>
      <c r="L123" s="63">
        <v>2</v>
      </c>
      <c r="M123" s="56">
        <v>12</v>
      </c>
      <c r="N123" s="59" t="s">
        <v>443</v>
      </c>
      <c r="O123">
        <v>44.913972000000001</v>
      </c>
      <c r="P123">
        <v>-97.154720999999995</v>
      </c>
      <c r="Q123">
        <v>41.974522</v>
      </c>
      <c r="R123">
        <v>-87.906595999999993</v>
      </c>
    </row>
    <row r="124" spans="1:18" ht="14" customHeight="1">
      <c r="A124" s="63" t="s">
        <v>444</v>
      </c>
      <c r="B124" s="58" t="s">
        <v>445</v>
      </c>
      <c r="C124" s="71">
        <v>942199.5</v>
      </c>
      <c r="D124" s="63" t="s">
        <v>40</v>
      </c>
      <c r="E124" s="63" t="s">
        <v>446</v>
      </c>
      <c r="F124" s="19">
        <v>42887</v>
      </c>
      <c r="G124" s="16">
        <v>44347</v>
      </c>
      <c r="H124" s="70" t="s">
        <v>447</v>
      </c>
      <c r="I124" s="63" t="s">
        <v>23</v>
      </c>
      <c r="J124" s="63" t="s">
        <v>32</v>
      </c>
      <c r="K124" s="3">
        <v>9</v>
      </c>
      <c r="L124" s="63">
        <v>3</v>
      </c>
      <c r="M124" s="56">
        <v>18</v>
      </c>
      <c r="N124" s="59" t="s">
        <v>448</v>
      </c>
      <c r="O124">
        <v>35.599888999999997</v>
      </c>
      <c r="P124">
        <v>-88.915610000000001</v>
      </c>
      <c r="Q124">
        <v>33.636699999999998</v>
      </c>
      <c r="R124">
        <v>-84.427863000000002</v>
      </c>
    </row>
    <row r="125" spans="1:18" ht="14" customHeight="1">
      <c r="A125" s="63" t="s">
        <v>444</v>
      </c>
      <c r="B125" s="58" t="s">
        <v>445</v>
      </c>
      <c r="C125" s="71">
        <v>942199.5</v>
      </c>
      <c r="D125" s="63" t="s">
        <v>40</v>
      </c>
      <c r="E125" s="63" t="s">
        <v>446</v>
      </c>
      <c r="F125" s="19">
        <v>42887</v>
      </c>
      <c r="G125" s="16">
        <v>44347</v>
      </c>
      <c r="H125" s="70" t="s">
        <v>447</v>
      </c>
      <c r="I125" s="63" t="s">
        <v>42</v>
      </c>
      <c r="J125" s="63" t="s">
        <v>32</v>
      </c>
      <c r="K125" s="3">
        <v>9</v>
      </c>
      <c r="L125" s="63">
        <v>3</v>
      </c>
      <c r="M125" s="56">
        <v>18</v>
      </c>
      <c r="N125" s="59" t="s">
        <v>448</v>
      </c>
      <c r="O125">
        <v>35.599888999999997</v>
      </c>
      <c r="P125">
        <v>-88.915610000000001</v>
      </c>
      <c r="Q125">
        <v>38.748697</v>
      </c>
      <c r="R125">
        <v>-90.370028000000005</v>
      </c>
    </row>
    <row r="126" spans="1:18" ht="14" customHeight="1">
      <c r="A126" s="63" t="s">
        <v>449</v>
      </c>
      <c r="B126" s="13" t="s">
        <v>450</v>
      </c>
      <c r="C126" s="14">
        <v>1705706</v>
      </c>
      <c r="D126" s="63" t="s">
        <v>20</v>
      </c>
      <c r="E126" s="63" t="s">
        <v>451</v>
      </c>
      <c r="F126" s="19">
        <v>43405</v>
      </c>
      <c r="G126" s="16">
        <v>44135</v>
      </c>
      <c r="H126" s="7" t="s">
        <v>452</v>
      </c>
      <c r="I126" s="63" t="s">
        <v>31</v>
      </c>
      <c r="J126" s="63" t="s">
        <v>453</v>
      </c>
      <c r="K126" s="3">
        <v>9</v>
      </c>
      <c r="L126" s="63">
        <v>3</v>
      </c>
      <c r="M126" s="56">
        <v>21</v>
      </c>
      <c r="N126" s="4" t="s">
        <v>454</v>
      </c>
      <c r="O126">
        <v>28.852546</v>
      </c>
      <c r="P126">
        <v>-96.918487999999996</v>
      </c>
      <c r="Q126">
        <v>32.897233</v>
      </c>
      <c r="R126">
        <v>-97.037694000000002</v>
      </c>
    </row>
    <row r="127" spans="1:18" ht="14" customHeight="1">
      <c r="A127" s="63" t="s">
        <v>449</v>
      </c>
      <c r="B127" s="13" t="s">
        <v>450</v>
      </c>
      <c r="C127" s="14">
        <v>1705706</v>
      </c>
      <c r="D127" s="63" t="s">
        <v>20</v>
      </c>
      <c r="E127" s="63" t="s">
        <v>451</v>
      </c>
      <c r="F127" s="19">
        <v>43405</v>
      </c>
      <c r="G127" s="16">
        <v>44135</v>
      </c>
      <c r="H127" s="7" t="s">
        <v>452</v>
      </c>
      <c r="I127" s="63" t="s">
        <v>282</v>
      </c>
      <c r="J127" s="63" t="s">
        <v>453</v>
      </c>
      <c r="K127" s="3">
        <v>9</v>
      </c>
      <c r="L127" s="63">
        <v>3</v>
      </c>
      <c r="M127" s="56">
        <v>21</v>
      </c>
      <c r="N127" s="4" t="s">
        <v>454</v>
      </c>
      <c r="O127">
        <v>28.852546</v>
      </c>
      <c r="P127">
        <v>-96.918487999999996</v>
      </c>
      <c r="Q127">
        <v>29.984435000000001</v>
      </c>
      <c r="R127">
        <v>-95.341442000000001</v>
      </c>
    </row>
    <row r="128" spans="1:18" ht="14" customHeight="1">
      <c r="A128" s="63" t="s">
        <v>455</v>
      </c>
      <c r="B128" s="58" t="s">
        <v>456</v>
      </c>
      <c r="C128" s="10">
        <v>2576773</v>
      </c>
      <c r="D128" s="1" t="s">
        <v>54</v>
      </c>
      <c r="E128" s="32" t="s">
        <v>457</v>
      </c>
      <c r="F128" s="19">
        <v>43831</v>
      </c>
      <c r="G128" s="16">
        <v>44561</v>
      </c>
      <c r="H128" s="7" t="s">
        <v>458</v>
      </c>
      <c r="I128" s="1" t="s">
        <v>296</v>
      </c>
      <c r="J128" s="1" t="s">
        <v>58</v>
      </c>
      <c r="K128" s="3">
        <v>50</v>
      </c>
      <c r="L128" s="63">
        <v>2</v>
      </c>
      <c r="M128" s="56">
        <v>12</v>
      </c>
      <c r="N128" s="59" t="s">
        <v>459</v>
      </c>
      <c r="O128">
        <v>37.700972</v>
      </c>
      <c r="P128">
        <v>-113.09886</v>
      </c>
      <c r="Q128">
        <v>40.788392999999999</v>
      </c>
      <c r="R128">
        <v>-111.977772</v>
      </c>
    </row>
    <row r="129" spans="1:18" ht="14" customHeight="1">
      <c r="A129" s="63" t="s">
        <v>455</v>
      </c>
      <c r="B129" s="13" t="s">
        <v>460</v>
      </c>
      <c r="C129" s="14">
        <v>2974268</v>
      </c>
      <c r="D129" s="63" t="s">
        <v>54</v>
      </c>
      <c r="E129" s="32" t="s">
        <v>461</v>
      </c>
      <c r="F129" s="19">
        <v>44013</v>
      </c>
      <c r="G129" s="16">
        <v>44742</v>
      </c>
      <c r="H129" s="7" t="s">
        <v>462</v>
      </c>
      <c r="I129" s="63" t="s">
        <v>57</v>
      </c>
      <c r="J129" s="63" t="s">
        <v>58</v>
      </c>
      <c r="K129" s="3">
        <v>50</v>
      </c>
      <c r="L129" s="63">
        <v>2</v>
      </c>
      <c r="M129" s="56">
        <v>12</v>
      </c>
      <c r="N129" s="59" t="s">
        <v>463</v>
      </c>
      <c r="O129">
        <v>38.757499000000003</v>
      </c>
      <c r="P129">
        <v>-109.753541</v>
      </c>
      <c r="Q129">
        <v>39.861666999999997</v>
      </c>
      <c r="R129">
        <v>-104.67316599999999</v>
      </c>
    </row>
    <row r="130" spans="1:18" ht="14" customHeight="1">
      <c r="A130" s="63" t="s">
        <v>455</v>
      </c>
      <c r="B130" s="13" t="s">
        <v>464</v>
      </c>
      <c r="C130" s="14">
        <v>3060645</v>
      </c>
      <c r="D130" s="63" t="s">
        <v>54</v>
      </c>
      <c r="E130" s="32" t="s">
        <v>465</v>
      </c>
      <c r="F130" s="19">
        <v>44013</v>
      </c>
      <c r="G130" s="16">
        <v>44742</v>
      </c>
      <c r="H130" s="7" t="s">
        <v>462</v>
      </c>
      <c r="I130" s="63" t="s">
        <v>57</v>
      </c>
      <c r="J130" s="63" t="s">
        <v>58</v>
      </c>
      <c r="K130" s="3">
        <v>50</v>
      </c>
      <c r="L130" s="63">
        <v>2</v>
      </c>
      <c r="M130" s="56">
        <v>12</v>
      </c>
      <c r="N130" s="59" t="s">
        <v>466</v>
      </c>
      <c r="O130">
        <v>40.436078000000002</v>
      </c>
      <c r="P130">
        <v>-109.511421</v>
      </c>
      <c r="Q130">
        <v>39.861666999999997</v>
      </c>
      <c r="R130">
        <v>-104.67316599999999</v>
      </c>
    </row>
    <row r="131" spans="1:18" ht="14" customHeight="1">
      <c r="A131" s="63" t="s">
        <v>467</v>
      </c>
      <c r="B131" s="58" t="s">
        <v>468</v>
      </c>
      <c r="C131" s="10">
        <v>3238406</v>
      </c>
      <c r="D131" s="1" t="s">
        <v>54</v>
      </c>
      <c r="E131" s="63" t="s">
        <v>469</v>
      </c>
      <c r="F131" s="19">
        <v>43922</v>
      </c>
      <c r="G131" s="16">
        <v>45016</v>
      </c>
      <c r="H131" s="2" t="s">
        <v>470</v>
      </c>
      <c r="I131" s="1" t="s">
        <v>384</v>
      </c>
      <c r="J131" s="63" t="s">
        <v>58</v>
      </c>
      <c r="K131" s="3">
        <v>50</v>
      </c>
      <c r="L131" s="63">
        <v>2</v>
      </c>
      <c r="M131" s="56">
        <v>12</v>
      </c>
      <c r="N131" s="59" t="s">
        <v>471</v>
      </c>
      <c r="O131">
        <v>38.263832999999998</v>
      </c>
      <c r="P131">
        <v>-78.896443000000005</v>
      </c>
      <c r="Q131">
        <v>38.947443999999997</v>
      </c>
      <c r="R131">
        <v>-77.459942999999996</v>
      </c>
    </row>
    <row r="132" spans="1:18" ht="14" customHeight="1">
      <c r="A132" s="63" t="s">
        <v>467</v>
      </c>
      <c r="B132" s="58" t="s">
        <v>468</v>
      </c>
      <c r="C132" s="10">
        <v>3238406</v>
      </c>
      <c r="D132" s="1" t="s">
        <v>54</v>
      </c>
      <c r="E132" s="63" t="s">
        <v>469</v>
      </c>
      <c r="F132" s="19">
        <v>43922</v>
      </c>
      <c r="G132" s="16">
        <v>45016</v>
      </c>
      <c r="H132" s="2" t="s">
        <v>470</v>
      </c>
      <c r="I132" s="1" t="s">
        <v>116</v>
      </c>
      <c r="J132" s="63" t="s">
        <v>58</v>
      </c>
      <c r="K132" s="3">
        <v>50</v>
      </c>
      <c r="L132" s="63">
        <v>2</v>
      </c>
      <c r="M132" s="56">
        <v>12</v>
      </c>
      <c r="N132" s="59" t="s">
        <v>471</v>
      </c>
      <c r="O132">
        <v>38.263832999999998</v>
      </c>
      <c r="P132">
        <v>-78.896443000000005</v>
      </c>
      <c r="Q132">
        <v>41.974522</v>
      </c>
      <c r="R132">
        <v>-87.906595999999993</v>
      </c>
    </row>
    <row r="133" spans="1:18" ht="14" customHeight="1">
      <c r="A133" s="63" t="s">
        <v>472</v>
      </c>
      <c r="B133" s="58" t="s">
        <v>473</v>
      </c>
      <c r="C133" s="10">
        <v>1702873</v>
      </c>
      <c r="D133" s="1" t="s">
        <v>137</v>
      </c>
      <c r="E133" s="32" t="s">
        <v>474</v>
      </c>
      <c r="F133" s="19">
        <v>43770</v>
      </c>
      <c r="G133" s="16">
        <v>44500</v>
      </c>
      <c r="H133" s="2" t="s">
        <v>475</v>
      </c>
      <c r="I133" s="1" t="s">
        <v>180</v>
      </c>
      <c r="J133" s="63" t="s">
        <v>141</v>
      </c>
      <c r="K133" s="3">
        <v>9</v>
      </c>
      <c r="L133" s="63">
        <v>3</v>
      </c>
      <c r="M133" s="56">
        <v>21</v>
      </c>
      <c r="N133" s="59" t="s">
        <v>476</v>
      </c>
      <c r="O133">
        <v>43.529730000000001</v>
      </c>
      <c r="P133">
        <v>-72.949624999999997</v>
      </c>
      <c r="Q133">
        <v>42.362943999999999</v>
      </c>
      <c r="R133">
        <v>-71.006388000000001</v>
      </c>
    </row>
    <row r="134" spans="1:18" ht="14" customHeight="1">
      <c r="A134" s="63" t="s">
        <v>477</v>
      </c>
      <c r="B134" s="58" t="s">
        <v>478</v>
      </c>
      <c r="C134" s="10">
        <v>2363769</v>
      </c>
      <c r="D134" s="1" t="s">
        <v>54</v>
      </c>
      <c r="E134" s="32" t="s">
        <v>479</v>
      </c>
      <c r="F134" s="19">
        <v>43862</v>
      </c>
      <c r="G134" s="16">
        <v>44957</v>
      </c>
      <c r="H134" s="7" t="s">
        <v>174</v>
      </c>
      <c r="I134" s="1" t="s">
        <v>116</v>
      </c>
      <c r="J134" s="1" t="s">
        <v>58</v>
      </c>
      <c r="K134" s="3">
        <v>50</v>
      </c>
      <c r="L134" s="63">
        <v>2</v>
      </c>
      <c r="M134" s="56">
        <v>14</v>
      </c>
      <c r="N134" s="59" t="s">
        <v>480</v>
      </c>
      <c r="O134">
        <v>44.865805999999999</v>
      </c>
      <c r="P134">
        <v>-91.484249000000005</v>
      </c>
      <c r="Q134">
        <v>41.974522</v>
      </c>
      <c r="R134">
        <v>-87.906595999999993</v>
      </c>
    </row>
    <row r="135" spans="1:18" ht="14" customHeight="1">
      <c r="A135" s="63" t="s">
        <v>477</v>
      </c>
      <c r="B135" s="61" t="s">
        <v>481</v>
      </c>
      <c r="C135" s="14">
        <v>2293516</v>
      </c>
      <c r="D135" s="63" t="s">
        <v>54</v>
      </c>
      <c r="E135" s="32" t="s">
        <v>482</v>
      </c>
      <c r="F135" s="19">
        <v>43497</v>
      </c>
      <c r="G135" s="16">
        <v>44227</v>
      </c>
      <c r="H135" s="7" t="s">
        <v>218</v>
      </c>
      <c r="I135" s="63" t="s">
        <v>121</v>
      </c>
      <c r="J135" s="32" t="s">
        <v>58</v>
      </c>
      <c r="K135" s="22">
        <v>50</v>
      </c>
      <c r="L135" s="63">
        <v>2</v>
      </c>
      <c r="M135" s="56">
        <v>14</v>
      </c>
      <c r="N135" s="63" t="s">
        <v>483</v>
      </c>
      <c r="O135">
        <v>45.630899999999997</v>
      </c>
      <c r="P135">
        <v>-89.466627000000003</v>
      </c>
      <c r="Q135">
        <v>44.881971999999998</v>
      </c>
      <c r="R135">
        <v>-93.221777000000003</v>
      </c>
    </row>
    <row r="136" spans="1:18" ht="14" customHeight="1">
      <c r="A136" s="63" t="s">
        <v>484</v>
      </c>
      <c r="B136" s="13" t="s">
        <v>485</v>
      </c>
      <c r="C136" s="5">
        <v>2827968</v>
      </c>
      <c r="D136" s="1" t="s">
        <v>46</v>
      </c>
      <c r="E136" s="63" t="s">
        <v>486</v>
      </c>
      <c r="F136" s="19">
        <v>43435</v>
      </c>
      <c r="G136" s="16">
        <v>44469</v>
      </c>
      <c r="H136" s="2" t="s">
        <v>487</v>
      </c>
      <c r="I136" s="1" t="s">
        <v>488</v>
      </c>
      <c r="J136" s="63" t="s">
        <v>50</v>
      </c>
      <c r="K136" s="3">
        <v>30</v>
      </c>
      <c r="L136" s="63">
        <v>2</v>
      </c>
      <c r="M136" s="56" t="s">
        <v>100</v>
      </c>
      <c r="N136" s="4" t="s">
        <v>489</v>
      </c>
      <c r="O136">
        <v>37.787332999999997</v>
      </c>
      <c r="P136">
        <v>-81.124166000000002</v>
      </c>
      <c r="Q136">
        <v>35.213749999999997</v>
      </c>
      <c r="R136">
        <v>-80.949055000000001</v>
      </c>
    </row>
    <row r="137" spans="1:18" ht="14" customHeight="1">
      <c r="A137" s="63" t="s">
        <v>484</v>
      </c>
      <c r="B137" s="58" t="s">
        <v>490</v>
      </c>
      <c r="C137" s="8">
        <v>1399678</v>
      </c>
      <c r="D137" s="1" t="s">
        <v>54</v>
      </c>
      <c r="E137" s="63" t="s">
        <v>491</v>
      </c>
      <c r="F137" s="19">
        <v>43770</v>
      </c>
      <c r="G137" s="16">
        <v>44500</v>
      </c>
      <c r="H137" s="2" t="s">
        <v>492</v>
      </c>
      <c r="I137" s="1" t="s">
        <v>384</v>
      </c>
      <c r="J137" s="63" t="s">
        <v>58</v>
      </c>
      <c r="K137" s="3">
        <v>50</v>
      </c>
      <c r="L137" s="63">
        <v>2</v>
      </c>
      <c r="M137" s="56">
        <v>12</v>
      </c>
      <c r="N137" s="59" t="s">
        <v>493</v>
      </c>
      <c r="O137">
        <v>39.297654999999999</v>
      </c>
      <c r="P137">
        <v>-80.227530999999999</v>
      </c>
      <c r="Q137">
        <v>38.947443999999997</v>
      </c>
      <c r="R137">
        <v>-77.459942999999996</v>
      </c>
    </row>
    <row r="138" spans="1:18" ht="14" customHeight="1">
      <c r="A138" s="63" t="s">
        <v>484</v>
      </c>
      <c r="B138" s="58" t="s">
        <v>490</v>
      </c>
      <c r="C138" s="8">
        <v>1399678</v>
      </c>
      <c r="D138" s="1" t="s">
        <v>54</v>
      </c>
      <c r="E138" s="63" t="s">
        <v>491</v>
      </c>
      <c r="F138" s="19">
        <v>43770</v>
      </c>
      <c r="G138" s="16">
        <v>44500</v>
      </c>
      <c r="H138" s="2" t="s">
        <v>492</v>
      </c>
      <c r="I138" s="1" t="s">
        <v>116</v>
      </c>
      <c r="J138" s="63" t="s">
        <v>58</v>
      </c>
      <c r="K138" s="3">
        <v>50</v>
      </c>
      <c r="L138" s="63">
        <v>2</v>
      </c>
      <c r="M138" s="56">
        <v>12</v>
      </c>
      <c r="N138" s="59" t="s">
        <v>493</v>
      </c>
      <c r="O138">
        <v>39.297654999999999</v>
      </c>
      <c r="P138">
        <v>-80.227530999999999</v>
      </c>
      <c r="Q138">
        <v>41.974522</v>
      </c>
      <c r="R138">
        <v>-87.906595999999993</v>
      </c>
    </row>
    <row r="139" spans="1:18" ht="28" customHeight="1">
      <c r="A139" s="63" t="s">
        <v>484</v>
      </c>
      <c r="B139" s="53" t="s">
        <v>494</v>
      </c>
      <c r="C139" s="73">
        <v>939572.25</v>
      </c>
      <c r="D139" s="63" t="s">
        <v>54</v>
      </c>
      <c r="E139" s="32" t="s">
        <v>495</v>
      </c>
      <c r="F139" s="19">
        <v>43922</v>
      </c>
      <c r="G139" s="16">
        <v>45016</v>
      </c>
      <c r="H139" s="2" t="s">
        <v>470</v>
      </c>
      <c r="I139" s="32" t="s">
        <v>384</v>
      </c>
      <c r="J139" s="63" t="s">
        <v>58</v>
      </c>
      <c r="K139" s="3">
        <v>50</v>
      </c>
      <c r="L139" s="63">
        <v>2</v>
      </c>
      <c r="M139" s="56">
        <v>12</v>
      </c>
      <c r="N139" s="4" t="s">
        <v>496</v>
      </c>
      <c r="O139">
        <v>37.858307000000003</v>
      </c>
      <c r="P139">
        <v>-80.399480999999994</v>
      </c>
      <c r="Q139">
        <v>38.947443999999997</v>
      </c>
      <c r="R139">
        <v>-77.459942999999996</v>
      </c>
    </row>
    <row r="140" spans="1:18" ht="28" customHeight="1">
      <c r="A140" s="63" t="s">
        <v>484</v>
      </c>
      <c r="B140" s="53" t="s">
        <v>494</v>
      </c>
      <c r="C140" s="73">
        <v>939572.25</v>
      </c>
      <c r="D140" s="63" t="s">
        <v>54</v>
      </c>
      <c r="E140" s="32" t="s">
        <v>495</v>
      </c>
      <c r="F140" s="19">
        <v>43922</v>
      </c>
      <c r="G140" s="16">
        <v>45016</v>
      </c>
      <c r="H140" s="2" t="s">
        <v>470</v>
      </c>
      <c r="I140" s="32" t="s">
        <v>116</v>
      </c>
      <c r="J140" s="63" t="s">
        <v>58</v>
      </c>
      <c r="K140" s="3">
        <v>50</v>
      </c>
      <c r="L140" s="63">
        <v>2</v>
      </c>
      <c r="M140" s="56">
        <v>12</v>
      </c>
      <c r="N140" s="4" t="s">
        <v>496</v>
      </c>
      <c r="O140">
        <v>37.858307000000003</v>
      </c>
      <c r="P140">
        <v>-80.399480999999994</v>
      </c>
      <c r="Q140">
        <v>41.974522</v>
      </c>
      <c r="R140">
        <v>-87.906595999999993</v>
      </c>
    </row>
    <row r="141" spans="1:18" ht="14" customHeight="1">
      <c r="A141" s="57" t="s">
        <v>484</v>
      </c>
      <c r="B141" s="58" t="s">
        <v>497</v>
      </c>
      <c r="C141" s="8">
        <v>1564128</v>
      </c>
      <c r="D141" s="1" t="s">
        <v>28</v>
      </c>
      <c r="E141" s="63" t="s">
        <v>498</v>
      </c>
      <c r="F141" s="19">
        <v>43405</v>
      </c>
      <c r="G141" s="16">
        <v>44135</v>
      </c>
      <c r="H141" s="7" t="s">
        <v>417</v>
      </c>
      <c r="I141" s="63" t="s">
        <v>99</v>
      </c>
      <c r="J141" s="63" t="s">
        <v>32</v>
      </c>
      <c r="K141" s="3">
        <v>9</v>
      </c>
      <c r="L141" s="63">
        <v>6</v>
      </c>
      <c r="M141" s="56">
        <v>38</v>
      </c>
      <c r="N141" s="59" t="s">
        <v>499</v>
      </c>
      <c r="O141">
        <v>39.643594999999998</v>
      </c>
      <c r="P141">
        <v>-79.917546000000002</v>
      </c>
      <c r="Q141">
        <v>39.175727999999999</v>
      </c>
      <c r="R141">
        <v>-76.668989999999994</v>
      </c>
    </row>
    <row r="142" spans="1:18" ht="14" customHeight="1">
      <c r="A142" s="57" t="s">
        <v>484</v>
      </c>
      <c r="B142" s="58" t="s">
        <v>497</v>
      </c>
      <c r="C142" s="8">
        <v>1564128</v>
      </c>
      <c r="D142" s="1" t="s">
        <v>28</v>
      </c>
      <c r="E142" s="63" t="s">
        <v>498</v>
      </c>
      <c r="F142" s="19">
        <v>43405</v>
      </c>
      <c r="G142" s="16">
        <v>44135</v>
      </c>
      <c r="H142" s="7" t="s">
        <v>417</v>
      </c>
      <c r="I142" s="63" t="s">
        <v>410</v>
      </c>
      <c r="J142" s="63" t="s">
        <v>32</v>
      </c>
      <c r="K142" s="3">
        <v>9</v>
      </c>
      <c r="L142" s="63">
        <v>6</v>
      </c>
      <c r="M142" s="56">
        <v>38</v>
      </c>
      <c r="N142" s="59" t="s">
        <v>499</v>
      </c>
      <c r="O142">
        <v>39.643594999999998</v>
      </c>
      <c r="P142">
        <v>-79.917546000000002</v>
      </c>
      <c r="Q142">
        <v>40.491416999999998</v>
      </c>
      <c r="R142">
        <v>-80.232692999999998</v>
      </c>
    </row>
    <row r="143" spans="1:18" ht="14" customHeight="1">
      <c r="A143" s="63" t="s">
        <v>484</v>
      </c>
      <c r="B143" s="13" t="s">
        <v>500</v>
      </c>
      <c r="C143" s="14">
        <v>2134573</v>
      </c>
      <c r="D143" s="1" t="s">
        <v>46</v>
      </c>
      <c r="E143" s="63" t="s">
        <v>501</v>
      </c>
      <c r="F143" s="19">
        <v>43435</v>
      </c>
      <c r="G143" s="16">
        <v>44469</v>
      </c>
      <c r="H143" s="2" t="s">
        <v>487</v>
      </c>
      <c r="I143" s="1" t="s">
        <v>488</v>
      </c>
      <c r="J143" s="63" t="s">
        <v>50</v>
      </c>
      <c r="K143" s="3">
        <v>30</v>
      </c>
      <c r="L143" s="63">
        <v>2</v>
      </c>
      <c r="M143" s="56" t="s">
        <v>100</v>
      </c>
      <c r="N143" s="4" t="s">
        <v>502</v>
      </c>
      <c r="O143">
        <v>39.344962000000002</v>
      </c>
      <c r="P143">
        <v>-81.439291999999995</v>
      </c>
      <c r="Q143">
        <v>35.213749999999997</v>
      </c>
      <c r="R143">
        <v>-80.949055000000001</v>
      </c>
    </row>
    <row r="144" spans="1:18" ht="14" customHeight="1">
      <c r="A144" s="63" t="s">
        <v>503</v>
      </c>
      <c r="B144" s="9" t="s">
        <v>504</v>
      </c>
      <c r="C144" s="10">
        <v>841000</v>
      </c>
      <c r="D144" s="1" t="s">
        <v>194</v>
      </c>
      <c r="E144" s="63" t="s">
        <v>505</v>
      </c>
      <c r="F144" s="19">
        <v>43891</v>
      </c>
      <c r="G144" s="16">
        <v>44712</v>
      </c>
      <c r="H144" s="2" t="s">
        <v>506</v>
      </c>
      <c r="I144" s="1" t="s">
        <v>57</v>
      </c>
      <c r="J144" s="63" t="s">
        <v>129</v>
      </c>
      <c r="K144" s="3">
        <v>50</v>
      </c>
      <c r="L144" s="63">
        <v>2</v>
      </c>
      <c r="M144" s="56">
        <v>14</v>
      </c>
      <c r="N144" s="59" t="s">
        <v>507</v>
      </c>
      <c r="O144">
        <v>44.520193999999996</v>
      </c>
      <c r="P144">
        <v>-109.023805</v>
      </c>
      <c r="Q144">
        <v>39.861666999999997</v>
      </c>
      <c r="R144">
        <v>-104.67316599999999</v>
      </c>
    </row>
    <row r="145" spans="1:18" ht="14" customHeight="1">
      <c r="A145" s="63" t="s">
        <v>503</v>
      </c>
      <c r="B145" s="58" t="s">
        <v>508</v>
      </c>
      <c r="C145" s="10">
        <v>2113774</v>
      </c>
      <c r="D145" s="63" t="s">
        <v>54</v>
      </c>
      <c r="E145" s="32" t="s">
        <v>509</v>
      </c>
      <c r="F145" s="19">
        <v>43374</v>
      </c>
      <c r="G145" s="16">
        <v>44104</v>
      </c>
      <c r="H145" s="2" t="s">
        <v>510</v>
      </c>
      <c r="I145" s="63" t="s">
        <v>57</v>
      </c>
      <c r="J145" s="63" t="s">
        <v>58</v>
      </c>
      <c r="K145" s="3">
        <v>50</v>
      </c>
      <c r="L145" s="63">
        <v>2</v>
      </c>
      <c r="M145" s="56">
        <v>12</v>
      </c>
      <c r="N145" s="59" t="s">
        <v>511</v>
      </c>
      <c r="O145">
        <v>41.312055999999998</v>
      </c>
      <c r="P145">
        <v>-105.674999</v>
      </c>
      <c r="Q145">
        <v>39.861666999999997</v>
      </c>
      <c r="R145">
        <v>-104.67316599999999</v>
      </c>
    </row>
    <row r="146" spans="1:18" ht="14">
      <c r="A146" s="63" t="s">
        <v>678</v>
      </c>
      <c r="B146" s="58" t="s">
        <v>554</v>
      </c>
      <c r="C146" s="10">
        <v>2075588</v>
      </c>
      <c r="D146" s="1" t="s">
        <v>710</v>
      </c>
      <c r="E146" s="63" t="s">
        <v>711</v>
      </c>
      <c r="F146" s="19">
        <v>43739</v>
      </c>
      <c r="G146" s="17">
        <v>44469</v>
      </c>
      <c r="H146" s="2" t="s">
        <v>712</v>
      </c>
      <c r="I146" s="63" t="s">
        <v>713</v>
      </c>
      <c r="J146" s="63" t="s">
        <v>714</v>
      </c>
      <c r="K146" s="3">
        <v>124</v>
      </c>
      <c r="L146" s="63" t="s">
        <v>906</v>
      </c>
      <c r="M146" s="63" t="s">
        <v>906</v>
      </c>
      <c r="N146" s="59" t="s">
        <v>715</v>
      </c>
      <c r="O146" s="84">
        <v>51.883581999999997</v>
      </c>
      <c r="P146" s="84">
        <v>-176.64247900000001</v>
      </c>
      <c r="Q146" s="84">
        <v>61.174084999999998</v>
      </c>
      <c r="R146" s="84">
        <v>-149.99813700000001</v>
      </c>
    </row>
    <row r="147" spans="1:18" ht="14">
      <c r="A147" s="63" t="s">
        <v>678</v>
      </c>
      <c r="B147" s="58" t="s">
        <v>716</v>
      </c>
      <c r="C147" s="10">
        <v>528943</v>
      </c>
      <c r="D147" s="1" t="s">
        <v>710</v>
      </c>
      <c r="E147" s="63" t="s">
        <v>711</v>
      </c>
      <c r="F147" s="19">
        <v>43739</v>
      </c>
      <c r="G147" s="17">
        <v>44469</v>
      </c>
      <c r="H147" s="2" t="s">
        <v>712</v>
      </c>
      <c r="I147" s="63" t="s">
        <v>713</v>
      </c>
      <c r="J147" s="63" t="s">
        <v>717</v>
      </c>
      <c r="K147" s="3">
        <v>0</v>
      </c>
      <c r="L147" s="63" t="s">
        <v>906</v>
      </c>
      <c r="M147" s="63" t="s">
        <v>906</v>
      </c>
      <c r="N147" s="59" t="s">
        <v>715</v>
      </c>
      <c r="O147" s="84">
        <v>51.883581999999997</v>
      </c>
      <c r="P147" s="84">
        <v>-176.64247900000001</v>
      </c>
      <c r="Q147" s="84">
        <v>61.174084999999998</v>
      </c>
      <c r="R147" s="84">
        <v>-149.99813700000001</v>
      </c>
    </row>
    <row r="148" spans="1:18" ht="14">
      <c r="A148" s="63" t="s">
        <v>678</v>
      </c>
      <c r="B148" s="58" t="s">
        <v>718</v>
      </c>
      <c r="C148" s="10">
        <v>227851</v>
      </c>
      <c r="D148" s="63" t="s">
        <v>719</v>
      </c>
      <c r="E148" s="32" t="s">
        <v>720</v>
      </c>
      <c r="F148" s="19">
        <v>43647</v>
      </c>
      <c r="G148" s="16">
        <v>45473</v>
      </c>
      <c r="H148" s="7" t="s">
        <v>721</v>
      </c>
      <c r="I148" s="63" t="s">
        <v>722</v>
      </c>
      <c r="J148" s="63" t="s">
        <v>723</v>
      </c>
      <c r="K148" s="22" t="s">
        <v>724</v>
      </c>
      <c r="L148" s="63" t="s">
        <v>906</v>
      </c>
      <c r="M148" s="63" t="s">
        <v>906</v>
      </c>
      <c r="N148" s="59" t="s">
        <v>725</v>
      </c>
      <c r="O148" s="84">
        <v>56.938690999999999</v>
      </c>
      <c r="P148" s="84">
        <v>-154.18255500000001</v>
      </c>
      <c r="Q148" s="84">
        <v>58.676493000000001</v>
      </c>
      <c r="R148" s="84">
        <v>-156.64868999999999</v>
      </c>
    </row>
    <row r="149" spans="1:18" ht="14">
      <c r="A149" s="63" t="s">
        <v>678</v>
      </c>
      <c r="B149" s="58" t="s">
        <v>726</v>
      </c>
      <c r="C149" s="10">
        <v>951170</v>
      </c>
      <c r="D149" s="63" t="s">
        <v>727</v>
      </c>
      <c r="E149" s="32" t="s">
        <v>728</v>
      </c>
      <c r="F149" s="19">
        <v>43466</v>
      </c>
      <c r="G149" s="16">
        <v>44196</v>
      </c>
      <c r="H149" s="7" t="s">
        <v>729</v>
      </c>
      <c r="I149" s="63" t="s">
        <v>730</v>
      </c>
      <c r="J149" s="63" t="s">
        <v>731</v>
      </c>
      <c r="K149" s="3">
        <v>9</v>
      </c>
      <c r="L149" s="63" t="s">
        <v>906</v>
      </c>
      <c r="M149" s="63" t="s">
        <v>906</v>
      </c>
      <c r="N149" s="59" t="s">
        <v>732</v>
      </c>
      <c r="O149" s="84">
        <v>54.144610999999998</v>
      </c>
      <c r="P149" s="84">
        <v>-165.604107</v>
      </c>
      <c r="Q149" s="84">
        <v>53.898944</v>
      </c>
      <c r="R149" s="84">
        <v>-166.545027</v>
      </c>
    </row>
    <row r="150" spans="1:18" ht="14">
      <c r="A150" s="63" t="s">
        <v>678</v>
      </c>
      <c r="B150" s="13" t="s">
        <v>733</v>
      </c>
      <c r="C150" s="14">
        <v>874832</v>
      </c>
      <c r="D150" s="63" t="s">
        <v>734</v>
      </c>
      <c r="E150" s="32" t="s">
        <v>728</v>
      </c>
      <c r="F150" s="19">
        <v>43466</v>
      </c>
      <c r="G150" s="16">
        <v>44196</v>
      </c>
      <c r="H150" s="7" t="s">
        <v>729</v>
      </c>
      <c r="I150" s="63" t="s">
        <v>732</v>
      </c>
      <c r="J150" s="63" t="s">
        <v>735</v>
      </c>
      <c r="K150" s="3">
        <v>4</v>
      </c>
      <c r="L150" s="63" t="s">
        <v>906</v>
      </c>
      <c r="M150" s="63" t="s">
        <v>906</v>
      </c>
      <c r="N150" s="4" t="s">
        <v>736</v>
      </c>
      <c r="O150" s="84">
        <v>54.133899999999997</v>
      </c>
      <c r="P150" s="84">
        <v>-165.77838199999999</v>
      </c>
      <c r="Q150" s="84">
        <v>54.144610999999998</v>
      </c>
      <c r="R150" s="84">
        <v>-165.604107</v>
      </c>
    </row>
    <row r="151" spans="1:18" ht="14">
      <c r="A151" s="63" t="s">
        <v>678</v>
      </c>
      <c r="B151" s="58" t="s">
        <v>570</v>
      </c>
      <c r="C151" s="10">
        <v>38408</v>
      </c>
      <c r="D151" s="1" t="s">
        <v>719</v>
      </c>
      <c r="E151" s="32" t="s">
        <v>737</v>
      </c>
      <c r="F151" s="19">
        <v>43770</v>
      </c>
      <c r="G151" s="16">
        <v>44135</v>
      </c>
      <c r="H151" s="7" t="s">
        <v>738</v>
      </c>
      <c r="I151" s="1" t="s">
        <v>739</v>
      </c>
      <c r="J151" s="1" t="s">
        <v>740</v>
      </c>
      <c r="K151" s="3">
        <v>6</v>
      </c>
      <c r="L151" s="63" t="s">
        <v>906</v>
      </c>
      <c r="M151" s="63" t="s">
        <v>906</v>
      </c>
      <c r="N151" s="59" t="s">
        <v>741</v>
      </c>
      <c r="O151" s="84">
        <v>56.899487000000001</v>
      </c>
      <c r="P151" s="84">
        <v>-154.24784600000001</v>
      </c>
      <c r="Q151" s="84">
        <v>57.749794000000001</v>
      </c>
      <c r="R151" s="84">
        <v>-152.493943</v>
      </c>
    </row>
    <row r="152" spans="1:18" ht="14">
      <c r="A152" s="63" t="s">
        <v>678</v>
      </c>
      <c r="B152" s="58" t="s">
        <v>619</v>
      </c>
      <c r="C152" s="10">
        <v>38408</v>
      </c>
      <c r="D152" s="1" t="s">
        <v>719</v>
      </c>
      <c r="E152" s="32" t="s">
        <v>737</v>
      </c>
      <c r="F152" s="19">
        <v>43770</v>
      </c>
      <c r="G152" s="16">
        <v>44135</v>
      </c>
      <c r="H152" s="7" t="s">
        <v>738</v>
      </c>
      <c r="I152" s="1" t="s">
        <v>739</v>
      </c>
      <c r="J152" s="1" t="s">
        <v>740</v>
      </c>
      <c r="K152" s="3">
        <v>6</v>
      </c>
      <c r="L152" s="63" t="s">
        <v>906</v>
      </c>
      <c r="M152" s="63" t="s">
        <v>906</v>
      </c>
      <c r="N152" s="59" t="s">
        <v>742</v>
      </c>
      <c r="O152" s="84">
        <v>57.471494</v>
      </c>
      <c r="P152" s="84">
        <v>-153.81536</v>
      </c>
      <c r="Q152" s="84">
        <v>57.749794000000001</v>
      </c>
      <c r="R152" s="84">
        <v>-152.493943</v>
      </c>
    </row>
    <row r="153" spans="1:18" ht="14">
      <c r="A153" s="63" t="s">
        <v>678</v>
      </c>
      <c r="B153" s="58" t="s">
        <v>601</v>
      </c>
      <c r="C153" s="10">
        <v>335904</v>
      </c>
      <c r="D153" s="63" t="s">
        <v>567</v>
      </c>
      <c r="E153" s="32" t="s">
        <v>743</v>
      </c>
      <c r="F153" s="19">
        <v>43497</v>
      </c>
      <c r="G153" s="16">
        <v>44957</v>
      </c>
      <c r="H153" s="2" t="s">
        <v>744</v>
      </c>
      <c r="I153" s="63" t="s">
        <v>745</v>
      </c>
      <c r="J153" s="63" t="s">
        <v>746</v>
      </c>
      <c r="K153" s="22" t="s">
        <v>747</v>
      </c>
      <c r="L153" s="63" t="s">
        <v>906</v>
      </c>
      <c r="M153" s="63" t="s">
        <v>906</v>
      </c>
      <c r="N153" s="59" t="s">
        <v>748</v>
      </c>
      <c r="O153" s="84">
        <v>57.503554999999999</v>
      </c>
      <c r="P153" s="84">
        <v>-134.585093</v>
      </c>
      <c r="Q153" s="84">
        <v>58.354711999999999</v>
      </c>
      <c r="R153" s="84">
        <v>-134.57847000000001</v>
      </c>
    </row>
    <row r="154" spans="1:18" ht="14">
      <c r="A154" s="63" t="s">
        <v>678</v>
      </c>
      <c r="B154" s="58" t="s">
        <v>579</v>
      </c>
      <c r="C154" s="10">
        <v>1066556</v>
      </c>
      <c r="D154" s="63" t="s">
        <v>727</v>
      </c>
      <c r="E154" s="63" t="s">
        <v>749</v>
      </c>
      <c r="F154" s="19">
        <v>43374</v>
      </c>
      <c r="G154" s="17">
        <v>44104</v>
      </c>
      <c r="H154" s="2" t="s">
        <v>750</v>
      </c>
      <c r="I154" s="63" t="s">
        <v>730</v>
      </c>
      <c r="J154" s="63" t="s">
        <v>731</v>
      </c>
      <c r="K154" s="3">
        <v>9</v>
      </c>
      <c r="L154" s="63" t="s">
        <v>906</v>
      </c>
      <c r="M154" s="63" t="s">
        <v>906</v>
      </c>
      <c r="N154" s="59" t="s">
        <v>751</v>
      </c>
      <c r="O154" s="84">
        <v>52.220582999999998</v>
      </c>
      <c r="P154" s="84">
        <v>-174.20619300000001</v>
      </c>
      <c r="Q154" s="84">
        <v>53.898944</v>
      </c>
      <c r="R154" s="84">
        <v>-166.545027</v>
      </c>
    </row>
    <row r="155" spans="1:18" ht="14">
      <c r="A155" s="63" t="s">
        <v>678</v>
      </c>
      <c r="B155" s="58" t="s">
        <v>660</v>
      </c>
      <c r="C155" s="10">
        <v>159268</v>
      </c>
      <c r="D155" s="1" t="s">
        <v>752</v>
      </c>
      <c r="E155" s="32" t="s">
        <v>753</v>
      </c>
      <c r="F155" s="19">
        <v>43800</v>
      </c>
      <c r="G155" s="16">
        <v>44530</v>
      </c>
      <c r="H155" s="7" t="s">
        <v>754</v>
      </c>
      <c r="I155" s="1" t="s">
        <v>755</v>
      </c>
      <c r="J155" s="1" t="s">
        <v>756</v>
      </c>
      <c r="K155" s="3">
        <v>8</v>
      </c>
      <c r="L155" s="63" t="s">
        <v>906</v>
      </c>
      <c r="M155" s="63" t="s">
        <v>906</v>
      </c>
      <c r="N155" s="59" t="s">
        <v>757</v>
      </c>
      <c r="O155" s="84">
        <v>65.573943999999997</v>
      </c>
      <c r="P155" s="84">
        <v>-144.780888</v>
      </c>
      <c r="Q155" s="84">
        <v>64.815111000000002</v>
      </c>
      <c r="R155" s="84">
        <v>-147.85644300000001</v>
      </c>
    </row>
    <row r="156" spans="1:18" ht="14">
      <c r="A156" s="63" t="s">
        <v>678</v>
      </c>
      <c r="B156" s="61" t="s">
        <v>580</v>
      </c>
      <c r="C156" s="85">
        <v>313738</v>
      </c>
      <c r="D156" s="63" t="s">
        <v>727</v>
      </c>
      <c r="E156" s="63" t="s">
        <v>758</v>
      </c>
      <c r="F156" s="19">
        <v>43891</v>
      </c>
      <c r="G156" s="16">
        <v>45716</v>
      </c>
      <c r="H156" s="7" t="s">
        <v>759</v>
      </c>
      <c r="I156" s="63" t="s">
        <v>722</v>
      </c>
      <c r="J156" s="63" t="s">
        <v>32</v>
      </c>
      <c r="K156" s="3">
        <v>9</v>
      </c>
      <c r="L156" s="63" t="s">
        <v>906</v>
      </c>
      <c r="M156" s="63" t="s">
        <v>906</v>
      </c>
      <c r="N156" s="86" t="s">
        <v>760</v>
      </c>
      <c r="O156" s="84">
        <v>56.317829000000003</v>
      </c>
      <c r="P156" s="84">
        <v>-158.590925</v>
      </c>
      <c r="Q156" s="84">
        <v>58.676493000000001</v>
      </c>
      <c r="R156" s="84">
        <v>-156.64868999999999</v>
      </c>
    </row>
    <row r="157" spans="1:18" ht="14">
      <c r="A157" s="63" t="s">
        <v>678</v>
      </c>
      <c r="B157" s="61" t="s">
        <v>581</v>
      </c>
      <c r="C157" s="85">
        <v>313738</v>
      </c>
      <c r="D157" s="63" t="s">
        <v>727</v>
      </c>
      <c r="E157" s="63" t="s">
        <v>758</v>
      </c>
      <c r="F157" s="19">
        <v>43891</v>
      </c>
      <c r="G157" s="16">
        <v>45716</v>
      </c>
      <c r="H157" s="7" t="s">
        <v>759</v>
      </c>
      <c r="I157" s="63" t="s">
        <v>722</v>
      </c>
      <c r="J157" s="63" t="s">
        <v>32</v>
      </c>
      <c r="K157" s="3">
        <v>9</v>
      </c>
      <c r="L157" s="63" t="s">
        <v>906</v>
      </c>
      <c r="M157" s="63" t="s">
        <v>906</v>
      </c>
      <c r="N157" s="86" t="s">
        <v>761</v>
      </c>
      <c r="O157" s="84">
        <v>56.311463000000003</v>
      </c>
      <c r="P157" s="84">
        <v>-158.37323699999999</v>
      </c>
      <c r="Q157" s="84">
        <v>58.676493000000001</v>
      </c>
      <c r="R157" s="84">
        <v>-156.64868999999999</v>
      </c>
    </row>
    <row r="158" spans="1:18" ht="14">
      <c r="A158" s="63" t="s">
        <v>678</v>
      </c>
      <c r="B158" s="58" t="s">
        <v>649</v>
      </c>
      <c r="C158" s="10">
        <v>77636</v>
      </c>
      <c r="D158" s="63" t="s">
        <v>565</v>
      </c>
      <c r="E158" s="32" t="s">
        <v>762</v>
      </c>
      <c r="F158" s="19">
        <v>43617</v>
      </c>
      <c r="G158" s="16">
        <v>44347</v>
      </c>
      <c r="H158" s="2" t="s">
        <v>763</v>
      </c>
      <c r="I158" s="63" t="s">
        <v>764</v>
      </c>
      <c r="J158" s="63" t="s">
        <v>765</v>
      </c>
      <c r="K158" s="3">
        <v>3</v>
      </c>
      <c r="L158" s="63" t="s">
        <v>906</v>
      </c>
      <c r="M158" s="63" t="s">
        <v>906</v>
      </c>
      <c r="N158" s="59" t="s">
        <v>766</v>
      </c>
      <c r="O158" s="84">
        <v>62.071750000000002</v>
      </c>
      <c r="P158" s="84">
        <v>-142.04934900000001</v>
      </c>
      <c r="Q158" s="84">
        <v>63.295482999999997</v>
      </c>
      <c r="R158" s="84">
        <v>-143.00611599999999</v>
      </c>
    </row>
    <row r="159" spans="1:18" ht="14">
      <c r="A159" s="63" t="s">
        <v>678</v>
      </c>
      <c r="B159" s="58" t="s">
        <v>661</v>
      </c>
      <c r="C159" s="10">
        <v>159268</v>
      </c>
      <c r="D159" s="1" t="s">
        <v>752</v>
      </c>
      <c r="E159" s="32" t="s">
        <v>753</v>
      </c>
      <c r="F159" s="19">
        <v>43800</v>
      </c>
      <c r="G159" s="16">
        <v>44530</v>
      </c>
      <c r="H159" s="7" t="s">
        <v>754</v>
      </c>
      <c r="I159" s="1" t="s">
        <v>755</v>
      </c>
      <c r="J159" s="1" t="s">
        <v>756</v>
      </c>
      <c r="K159" s="3">
        <v>8</v>
      </c>
      <c r="L159" s="63" t="s">
        <v>906</v>
      </c>
      <c r="M159" s="63" t="s">
        <v>906</v>
      </c>
      <c r="N159" s="59" t="s">
        <v>767</v>
      </c>
      <c r="O159" s="84">
        <v>65.827916999999999</v>
      </c>
      <c r="P159" s="84">
        <v>-144.07619600000001</v>
      </c>
      <c r="Q159" s="84">
        <v>64.815111000000002</v>
      </c>
      <c r="R159" s="84">
        <v>-147.85644300000001</v>
      </c>
    </row>
    <row r="160" spans="1:18" ht="14">
      <c r="A160" s="63" t="s">
        <v>678</v>
      </c>
      <c r="B160" s="58" t="s">
        <v>679</v>
      </c>
      <c r="C160" s="10">
        <v>1740434</v>
      </c>
      <c r="D160" s="1" t="s">
        <v>710</v>
      </c>
      <c r="E160" s="32" t="s">
        <v>768</v>
      </c>
      <c r="F160" s="19">
        <v>43586</v>
      </c>
      <c r="G160" s="16">
        <v>44316</v>
      </c>
      <c r="H160" s="7" t="s">
        <v>769</v>
      </c>
      <c r="I160" s="1" t="s">
        <v>713</v>
      </c>
      <c r="J160" s="1" t="s">
        <v>714</v>
      </c>
      <c r="K160" s="22">
        <v>124</v>
      </c>
      <c r="L160" s="63" t="s">
        <v>906</v>
      </c>
      <c r="M160" s="63" t="s">
        <v>906</v>
      </c>
      <c r="N160" s="59" t="s">
        <v>770</v>
      </c>
      <c r="O160" s="84">
        <v>60.491777999999996</v>
      </c>
      <c r="P160" s="84">
        <v>-145.477555</v>
      </c>
      <c r="Q160" s="84">
        <v>61.174084999999998</v>
      </c>
      <c r="R160" s="84">
        <v>-149.99813700000001</v>
      </c>
    </row>
    <row r="161" spans="1:18" ht="14">
      <c r="A161" s="63" t="s">
        <v>678</v>
      </c>
      <c r="B161" s="58" t="s">
        <v>679</v>
      </c>
      <c r="C161" s="10">
        <v>1740434</v>
      </c>
      <c r="D161" s="1" t="s">
        <v>710</v>
      </c>
      <c r="E161" s="32" t="s">
        <v>768</v>
      </c>
      <c r="F161" s="19">
        <v>43586</v>
      </c>
      <c r="G161" s="16">
        <v>44316</v>
      </c>
      <c r="H161" s="7" t="s">
        <v>769</v>
      </c>
      <c r="I161" s="1" t="s">
        <v>745</v>
      </c>
      <c r="J161" s="1" t="s">
        <v>714</v>
      </c>
      <c r="K161" s="22">
        <v>124</v>
      </c>
      <c r="L161" s="63" t="s">
        <v>906</v>
      </c>
      <c r="M161" s="63" t="s">
        <v>906</v>
      </c>
      <c r="N161" s="59" t="s">
        <v>770</v>
      </c>
      <c r="O161" s="84">
        <v>60.491777999999996</v>
      </c>
      <c r="P161" s="84">
        <v>-145.477555</v>
      </c>
      <c r="Q161" s="84">
        <v>58.354711999999999</v>
      </c>
      <c r="R161" s="84">
        <v>-134.57847000000001</v>
      </c>
    </row>
    <row r="162" spans="1:18" ht="14">
      <c r="A162" s="63" t="s">
        <v>678</v>
      </c>
      <c r="B162" s="58" t="s">
        <v>771</v>
      </c>
      <c r="C162" s="71">
        <v>15473.5</v>
      </c>
      <c r="D162" s="1" t="s">
        <v>710</v>
      </c>
      <c r="E162" s="63" t="s">
        <v>768</v>
      </c>
      <c r="F162" s="19">
        <v>43586</v>
      </c>
      <c r="G162" s="16">
        <v>44316</v>
      </c>
      <c r="H162" s="7" t="s">
        <v>769</v>
      </c>
      <c r="I162" s="1" t="s">
        <v>713</v>
      </c>
      <c r="J162" s="1" t="s">
        <v>717</v>
      </c>
      <c r="K162" s="22">
        <v>0</v>
      </c>
      <c r="L162" s="63" t="s">
        <v>906</v>
      </c>
      <c r="M162" s="63" t="s">
        <v>906</v>
      </c>
      <c r="N162" s="59" t="s">
        <v>770</v>
      </c>
      <c r="O162" s="84">
        <v>60.491777999999996</v>
      </c>
      <c r="P162" s="84">
        <v>-145.477555</v>
      </c>
      <c r="Q162" s="84">
        <v>61.174084999999998</v>
      </c>
      <c r="R162" s="84">
        <v>-149.99813700000001</v>
      </c>
    </row>
    <row r="163" spans="1:18" ht="14">
      <c r="A163" s="63" t="s">
        <v>678</v>
      </c>
      <c r="B163" s="58" t="s">
        <v>771</v>
      </c>
      <c r="C163" s="71">
        <v>15473.5</v>
      </c>
      <c r="D163" s="1" t="s">
        <v>710</v>
      </c>
      <c r="E163" s="63" t="s">
        <v>768</v>
      </c>
      <c r="F163" s="19">
        <v>43586</v>
      </c>
      <c r="G163" s="16">
        <v>44316</v>
      </c>
      <c r="H163" s="7" t="s">
        <v>769</v>
      </c>
      <c r="I163" s="1" t="s">
        <v>745</v>
      </c>
      <c r="J163" s="1" t="s">
        <v>717</v>
      </c>
      <c r="K163" s="22">
        <v>0</v>
      </c>
      <c r="L163" s="63" t="s">
        <v>906</v>
      </c>
      <c r="M163" s="63" t="s">
        <v>906</v>
      </c>
      <c r="N163" s="59" t="s">
        <v>770</v>
      </c>
      <c r="O163" s="84">
        <v>60.491777999999996</v>
      </c>
      <c r="P163" s="84">
        <v>-145.477555</v>
      </c>
      <c r="Q163" s="84">
        <v>58.354711999999999</v>
      </c>
      <c r="R163" s="84">
        <v>-134.57847000000001</v>
      </c>
    </row>
    <row r="164" spans="1:18" ht="14">
      <c r="A164" s="63" t="s">
        <v>678</v>
      </c>
      <c r="B164" s="13" t="s">
        <v>618</v>
      </c>
      <c r="C164" s="14">
        <v>317200</v>
      </c>
      <c r="D164" s="63" t="s">
        <v>772</v>
      </c>
      <c r="E164" s="12" t="s">
        <v>773</v>
      </c>
      <c r="F164" s="19">
        <v>44013</v>
      </c>
      <c r="G164" s="16">
        <v>45107</v>
      </c>
      <c r="H164" s="2" t="s">
        <v>774</v>
      </c>
      <c r="I164" s="63" t="s">
        <v>775</v>
      </c>
      <c r="J164" s="63" t="s">
        <v>776</v>
      </c>
      <c r="K164" s="22">
        <v>9</v>
      </c>
      <c r="L164" s="63" t="s">
        <v>906</v>
      </c>
      <c r="M164" s="63" t="s">
        <v>906</v>
      </c>
      <c r="N164" s="4" t="s">
        <v>777</v>
      </c>
      <c r="O164" s="84">
        <v>65.758611000000002</v>
      </c>
      <c r="P164" s="84">
        <v>-168.95305500000001</v>
      </c>
      <c r="Q164" s="84">
        <v>64.512556000000004</v>
      </c>
      <c r="R164" s="84">
        <v>-165.444388</v>
      </c>
    </row>
    <row r="165" spans="1:18" ht="14">
      <c r="A165" s="63" t="s">
        <v>678</v>
      </c>
      <c r="B165" s="13" t="s">
        <v>618</v>
      </c>
      <c r="C165" s="14">
        <v>317200</v>
      </c>
      <c r="D165" s="63" t="s">
        <v>772</v>
      </c>
      <c r="E165" s="12" t="s">
        <v>773</v>
      </c>
      <c r="F165" s="19">
        <v>44013</v>
      </c>
      <c r="G165" s="16">
        <v>45107</v>
      </c>
      <c r="H165" s="2" t="s">
        <v>774</v>
      </c>
      <c r="I165" s="63" t="s">
        <v>778</v>
      </c>
      <c r="J165" s="63" t="s">
        <v>776</v>
      </c>
      <c r="K165" s="22">
        <v>9</v>
      </c>
      <c r="L165" s="63" t="s">
        <v>906</v>
      </c>
      <c r="M165" s="63" t="s">
        <v>906</v>
      </c>
      <c r="N165" s="4" t="s">
        <v>777</v>
      </c>
      <c r="O165" s="84">
        <v>65.758611000000002</v>
      </c>
      <c r="P165" s="84">
        <v>-168.95305500000001</v>
      </c>
      <c r="Q165" s="84">
        <v>65.622556000000003</v>
      </c>
      <c r="R165" s="84">
        <v>-168.09497099999999</v>
      </c>
    </row>
    <row r="166" spans="1:18" ht="14">
      <c r="A166" s="63" t="s">
        <v>678</v>
      </c>
      <c r="B166" s="61" t="s">
        <v>583</v>
      </c>
      <c r="C166" s="85">
        <v>194457</v>
      </c>
      <c r="D166" s="63" t="s">
        <v>779</v>
      </c>
      <c r="E166" s="63" t="s">
        <v>780</v>
      </c>
      <c r="F166" s="19">
        <v>43922</v>
      </c>
      <c r="G166" s="16">
        <v>44651</v>
      </c>
      <c r="H166" s="7" t="s">
        <v>759</v>
      </c>
      <c r="I166" s="63" t="s">
        <v>722</v>
      </c>
      <c r="J166" s="63" t="s">
        <v>781</v>
      </c>
      <c r="K166" s="22">
        <v>6</v>
      </c>
      <c r="L166" s="63" t="s">
        <v>906</v>
      </c>
      <c r="M166" s="63" t="s">
        <v>906</v>
      </c>
      <c r="N166" s="86" t="s">
        <v>782</v>
      </c>
      <c r="O166" s="84">
        <v>58.185490000000001</v>
      </c>
      <c r="P166" s="84">
        <v>-157.375427</v>
      </c>
      <c r="Q166" s="84">
        <v>58.676493000000001</v>
      </c>
      <c r="R166" s="84">
        <v>-156.64868999999999</v>
      </c>
    </row>
    <row r="167" spans="1:18" ht="14">
      <c r="A167" s="63" t="s">
        <v>678</v>
      </c>
      <c r="B167" s="58" t="s">
        <v>584</v>
      </c>
      <c r="C167" s="69">
        <v>71744</v>
      </c>
      <c r="D167" s="63" t="s">
        <v>727</v>
      </c>
      <c r="E167" s="32" t="s">
        <v>783</v>
      </c>
      <c r="F167" s="19">
        <v>43800</v>
      </c>
      <c r="G167" s="16">
        <v>44530</v>
      </c>
      <c r="H167" s="2" t="s">
        <v>784</v>
      </c>
      <c r="I167" s="63" t="s">
        <v>785</v>
      </c>
      <c r="J167" s="63" t="s">
        <v>786</v>
      </c>
      <c r="K167" s="22">
        <v>6</v>
      </c>
      <c r="L167" s="63" t="s">
        <v>906</v>
      </c>
      <c r="M167" s="63" t="s">
        <v>906</v>
      </c>
      <c r="N167" s="59" t="s">
        <v>787</v>
      </c>
      <c r="O167" s="84">
        <v>59.356833000000002</v>
      </c>
      <c r="P167" s="84">
        <v>-157.471138</v>
      </c>
      <c r="Q167" s="84">
        <v>59.044666999999997</v>
      </c>
      <c r="R167" s="84">
        <v>-158.50549899999999</v>
      </c>
    </row>
    <row r="168" spans="1:18" ht="14">
      <c r="A168" s="63" t="s">
        <v>678</v>
      </c>
      <c r="B168" s="58" t="s">
        <v>654</v>
      </c>
      <c r="C168" s="10">
        <v>114916</v>
      </c>
      <c r="D168" s="63" t="s">
        <v>567</v>
      </c>
      <c r="E168" s="63" t="s">
        <v>788</v>
      </c>
      <c r="F168" s="19">
        <v>43497</v>
      </c>
      <c r="G168" s="16">
        <v>44957</v>
      </c>
      <c r="H168" s="2" t="s">
        <v>744</v>
      </c>
      <c r="I168" s="63" t="s">
        <v>745</v>
      </c>
      <c r="J168" s="63" t="s">
        <v>746</v>
      </c>
      <c r="K168" s="22" t="s">
        <v>747</v>
      </c>
      <c r="L168" s="63" t="s">
        <v>906</v>
      </c>
      <c r="M168" s="63" t="s">
        <v>906</v>
      </c>
      <c r="N168" s="59" t="s">
        <v>789</v>
      </c>
      <c r="O168" s="84">
        <v>58.195183999999998</v>
      </c>
      <c r="P168" s="84">
        <v>-136.34739200000001</v>
      </c>
      <c r="Q168" s="84">
        <v>58.354711999999999</v>
      </c>
      <c r="R168" s="84">
        <v>-134.57847000000001</v>
      </c>
    </row>
    <row r="169" spans="1:18" ht="14">
      <c r="A169" s="63" t="s">
        <v>678</v>
      </c>
      <c r="B169" s="13" t="s">
        <v>658</v>
      </c>
      <c r="C169" s="10">
        <v>36824</v>
      </c>
      <c r="D169" s="63" t="s">
        <v>567</v>
      </c>
      <c r="E169" s="63" t="s">
        <v>790</v>
      </c>
      <c r="F169" s="19">
        <v>43374</v>
      </c>
      <c r="G169" s="16">
        <v>44834</v>
      </c>
      <c r="H169" s="7" t="s">
        <v>791</v>
      </c>
      <c r="I169" s="63" t="s">
        <v>745</v>
      </c>
      <c r="J169" s="63" t="s">
        <v>792</v>
      </c>
      <c r="K169" s="3">
        <v>5</v>
      </c>
      <c r="L169" s="63" t="s">
        <v>906</v>
      </c>
      <c r="M169" s="63" t="s">
        <v>906</v>
      </c>
      <c r="N169" s="59" t="s">
        <v>793</v>
      </c>
      <c r="O169" s="84">
        <v>58.420499</v>
      </c>
      <c r="P169" s="84">
        <v>-135.44903199999999</v>
      </c>
      <c r="Q169" s="84">
        <v>58.354711999999999</v>
      </c>
      <c r="R169" s="84">
        <v>-134.57847000000001</v>
      </c>
    </row>
    <row r="170" spans="1:18" ht="14">
      <c r="A170" s="4" t="s">
        <v>678</v>
      </c>
      <c r="B170" s="58" t="s">
        <v>585</v>
      </c>
      <c r="C170" s="14">
        <v>240633</v>
      </c>
      <c r="D170" s="63" t="s">
        <v>727</v>
      </c>
      <c r="E170" s="63" t="s">
        <v>794</v>
      </c>
      <c r="F170" s="16">
        <v>43647</v>
      </c>
      <c r="G170" s="16">
        <v>44377</v>
      </c>
      <c r="H170" s="7" t="s">
        <v>795</v>
      </c>
      <c r="I170" s="63" t="s">
        <v>796</v>
      </c>
      <c r="J170" s="63" t="s">
        <v>756</v>
      </c>
      <c r="K170" s="3">
        <v>9</v>
      </c>
      <c r="L170" s="63" t="s">
        <v>906</v>
      </c>
      <c r="M170" s="63" t="s">
        <v>906</v>
      </c>
      <c r="N170" s="59" t="s">
        <v>797</v>
      </c>
      <c r="O170" s="84">
        <v>54.847861000000002</v>
      </c>
      <c r="P170" s="84">
        <v>-163.40710999999999</v>
      </c>
      <c r="Q170" s="84">
        <v>55.205916999999999</v>
      </c>
      <c r="R170" s="84">
        <v>-162.726249</v>
      </c>
    </row>
    <row r="171" spans="1:18" ht="14">
      <c r="A171" s="63" t="s">
        <v>678</v>
      </c>
      <c r="B171" s="13" t="s">
        <v>656</v>
      </c>
      <c r="C171" s="14">
        <v>200304</v>
      </c>
      <c r="D171" s="1" t="s">
        <v>798</v>
      </c>
      <c r="E171" s="63" t="s">
        <v>799</v>
      </c>
      <c r="F171" s="19">
        <v>43497</v>
      </c>
      <c r="G171" s="16">
        <v>44227</v>
      </c>
      <c r="H171" s="2" t="s">
        <v>800</v>
      </c>
      <c r="I171" s="1" t="s">
        <v>713</v>
      </c>
      <c r="J171" s="1" t="s">
        <v>801</v>
      </c>
      <c r="K171" s="22">
        <v>7</v>
      </c>
      <c r="L171" s="63" t="s">
        <v>906</v>
      </c>
      <c r="M171" s="63" t="s">
        <v>906</v>
      </c>
      <c r="N171" s="59" t="s">
        <v>802</v>
      </c>
      <c r="O171" s="84">
        <v>62.154335000000003</v>
      </c>
      <c r="P171" s="84">
        <v>-145.45529099999999</v>
      </c>
      <c r="Q171" s="84">
        <v>61.174084999999998</v>
      </c>
      <c r="R171" s="84">
        <v>-149.99813700000001</v>
      </c>
    </row>
    <row r="172" spans="1:18" ht="14">
      <c r="A172" s="63" t="s">
        <v>678</v>
      </c>
      <c r="B172" s="58" t="s">
        <v>680</v>
      </c>
      <c r="C172" s="10">
        <v>517693</v>
      </c>
      <c r="D172" s="1" t="s">
        <v>710</v>
      </c>
      <c r="E172" s="63" t="s">
        <v>768</v>
      </c>
      <c r="F172" s="19">
        <v>43586</v>
      </c>
      <c r="G172" s="16">
        <v>44316</v>
      </c>
      <c r="H172" s="7" t="s">
        <v>769</v>
      </c>
      <c r="I172" s="1" t="s">
        <v>745</v>
      </c>
      <c r="J172" s="1" t="s">
        <v>714</v>
      </c>
      <c r="K172" s="22">
        <v>124</v>
      </c>
      <c r="L172" s="63" t="s">
        <v>906</v>
      </c>
      <c r="M172" s="63" t="s">
        <v>906</v>
      </c>
      <c r="N172" s="59" t="s">
        <v>803</v>
      </c>
      <c r="O172" s="84">
        <v>58.425277999999999</v>
      </c>
      <c r="P172" s="84">
        <v>-135.70741599999999</v>
      </c>
      <c r="Q172" s="84">
        <v>58.354711999999999</v>
      </c>
      <c r="R172" s="84">
        <v>-134.57847000000001</v>
      </c>
    </row>
    <row r="173" spans="1:18" ht="14">
      <c r="A173" s="63" t="s">
        <v>678</v>
      </c>
      <c r="B173" s="13" t="s">
        <v>566</v>
      </c>
      <c r="C173" s="14">
        <v>130903</v>
      </c>
      <c r="D173" s="63" t="s">
        <v>565</v>
      </c>
      <c r="E173" s="63" t="s">
        <v>804</v>
      </c>
      <c r="F173" s="19">
        <v>43983</v>
      </c>
      <c r="G173" s="16">
        <v>44712</v>
      </c>
      <c r="H173" s="2" t="s">
        <v>805</v>
      </c>
      <c r="I173" s="63" t="s">
        <v>755</v>
      </c>
      <c r="J173" s="63" t="s">
        <v>792</v>
      </c>
      <c r="K173" s="3">
        <v>5</v>
      </c>
      <c r="L173" s="63" t="s">
        <v>906</v>
      </c>
      <c r="M173" s="63" t="s">
        <v>906</v>
      </c>
      <c r="N173" s="59" t="s">
        <v>806</v>
      </c>
      <c r="O173" s="84">
        <v>63.867583000000003</v>
      </c>
      <c r="P173" s="84">
        <v>-148.96883199999999</v>
      </c>
      <c r="Q173" s="84">
        <v>64.815111000000002</v>
      </c>
      <c r="R173" s="84">
        <v>-147.85644300000001</v>
      </c>
    </row>
    <row r="174" spans="1:18" ht="14">
      <c r="A174" s="63" t="s">
        <v>678</v>
      </c>
      <c r="B174" s="58" t="s">
        <v>668</v>
      </c>
      <c r="C174" s="10">
        <v>195319</v>
      </c>
      <c r="D174" s="1" t="s">
        <v>807</v>
      </c>
      <c r="E174" s="63" t="s">
        <v>808</v>
      </c>
      <c r="F174" s="19">
        <v>42309</v>
      </c>
      <c r="G174" s="16">
        <v>44135</v>
      </c>
      <c r="H174" s="2" t="s">
        <v>809</v>
      </c>
      <c r="I174" s="1" t="s">
        <v>810</v>
      </c>
      <c r="J174" s="1" t="s">
        <v>811</v>
      </c>
      <c r="K174" s="3" t="s">
        <v>812</v>
      </c>
      <c r="L174" s="63" t="s">
        <v>906</v>
      </c>
      <c r="M174" s="63" t="s">
        <v>906</v>
      </c>
      <c r="N174" s="59" t="s">
        <v>813</v>
      </c>
      <c r="O174" s="84">
        <v>55.206316000000001</v>
      </c>
      <c r="P174" s="84">
        <v>-132.82831200000001</v>
      </c>
      <c r="Q174" s="84">
        <v>55.344464000000002</v>
      </c>
      <c r="R174" s="84">
        <v>-131.66343800000001</v>
      </c>
    </row>
    <row r="175" spans="1:18" ht="14">
      <c r="A175" s="63" t="s">
        <v>678</v>
      </c>
      <c r="B175" s="58" t="s">
        <v>586</v>
      </c>
      <c r="C175" s="69">
        <v>197810</v>
      </c>
      <c r="D175" s="63" t="s">
        <v>779</v>
      </c>
      <c r="E175" s="32" t="s">
        <v>814</v>
      </c>
      <c r="F175" s="19">
        <v>43800</v>
      </c>
      <c r="G175" s="16">
        <v>44530</v>
      </c>
      <c r="H175" s="2" t="s">
        <v>784</v>
      </c>
      <c r="I175" s="63" t="s">
        <v>722</v>
      </c>
      <c r="J175" s="63" t="s">
        <v>815</v>
      </c>
      <c r="K175" s="22" t="s">
        <v>816</v>
      </c>
      <c r="L175" s="63" t="s">
        <v>906</v>
      </c>
      <c r="M175" s="63" t="s">
        <v>906</v>
      </c>
      <c r="N175" s="59" t="s">
        <v>817</v>
      </c>
      <c r="O175" s="84">
        <v>59.324041999999999</v>
      </c>
      <c r="P175" s="84">
        <v>-155.90177199999999</v>
      </c>
      <c r="Q175" s="84">
        <v>58.676493000000001</v>
      </c>
      <c r="R175" s="84">
        <v>-156.64868999999999</v>
      </c>
    </row>
    <row r="176" spans="1:18" ht="14">
      <c r="A176" s="63" t="s">
        <v>678</v>
      </c>
      <c r="B176" s="58" t="s">
        <v>568</v>
      </c>
      <c r="C176" s="10">
        <v>261841</v>
      </c>
      <c r="D176" s="63" t="s">
        <v>567</v>
      </c>
      <c r="E176" s="32" t="s">
        <v>818</v>
      </c>
      <c r="F176" s="19">
        <v>43374</v>
      </c>
      <c r="G176" s="16">
        <v>44834</v>
      </c>
      <c r="H176" s="7" t="s">
        <v>791</v>
      </c>
      <c r="I176" s="63" t="s">
        <v>745</v>
      </c>
      <c r="J176" s="63" t="s">
        <v>819</v>
      </c>
      <c r="K176" s="3">
        <v>9</v>
      </c>
      <c r="L176" s="63" t="s">
        <v>906</v>
      </c>
      <c r="M176" s="63" t="s">
        <v>906</v>
      </c>
      <c r="N176" s="59" t="s">
        <v>820</v>
      </c>
      <c r="O176" s="84">
        <v>56.961362000000001</v>
      </c>
      <c r="P176" s="84">
        <v>-133.91025999999999</v>
      </c>
      <c r="Q176" s="84">
        <v>58.354711999999999</v>
      </c>
      <c r="R176" s="84">
        <v>-134.57847000000001</v>
      </c>
    </row>
    <row r="177" spans="1:18" ht="14">
      <c r="A177" s="63" t="s">
        <v>678</v>
      </c>
      <c r="B177" s="13" t="s">
        <v>587</v>
      </c>
      <c r="C177" s="85">
        <v>615426</v>
      </c>
      <c r="D177" s="63" t="s">
        <v>727</v>
      </c>
      <c r="E177" s="32" t="s">
        <v>821</v>
      </c>
      <c r="F177" s="19">
        <v>43800</v>
      </c>
      <c r="G177" s="16">
        <v>45626</v>
      </c>
      <c r="H177" s="2" t="s">
        <v>784</v>
      </c>
      <c r="I177" s="63" t="s">
        <v>796</v>
      </c>
      <c r="J177" s="63" t="s">
        <v>756</v>
      </c>
      <c r="K177" s="3">
        <v>9</v>
      </c>
      <c r="L177" s="63" t="s">
        <v>906</v>
      </c>
      <c r="M177" s="63" t="s">
        <v>906</v>
      </c>
      <c r="N177" s="59" t="s">
        <v>822</v>
      </c>
      <c r="O177" s="84">
        <v>55.116346999999998</v>
      </c>
      <c r="P177" s="84">
        <v>-162.266246</v>
      </c>
      <c r="Q177" s="84">
        <v>55.205916999999999</v>
      </c>
      <c r="R177" s="84">
        <v>-162.726249</v>
      </c>
    </row>
    <row r="178" spans="1:18" ht="14">
      <c r="A178" s="63" t="s">
        <v>678</v>
      </c>
      <c r="B178" s="58" t="s">
        <v>620</v>
      </c>
      <c r="C178" s="10">
        <v>38408</v>
      </c>
      <c r="D178" s="1" t="s">
        <v>719</v>
      </c>
      <c r="E178" s="32" t="s">
        <v>737</v>
      </c>
      <c r="F178" s="19">
        <v>43770</v>
      </c>
      <c r="G178" s="16">
        <v>44135</v>
      </c>
      <c r="H178" s="7" t="s">
        <v>738</v>
      </c>
      <c r="I178" s="1" t="s">
        <v>739</v>
      </c>
      <c r="J178" s="1" t="s">
        <v>740</v>
      </c>
      <c r="K178" s="3">
        <v>6</v>
      </c>
      <c r="L178" s="63" t="s">
        <v>906</v>
      </c>
      <c r="M178" s="63" t="s">
        <v>906</v>
      </c>
      <c r="N178" s="59" t="s">
        <v>823</v>
      </c>
      <c r="O178" s="84">
        <v>58.190945999999997</v>
      </c>
      <c r="P178" s="84">
        <v>-152.370486</v>
      </c>
      <c r="Q178" s="84">
        <v>57.749794000000001</v>
      </c>
      <c r="R178" s="84">
        <v>-152.493943</v>
      </c>
    </row>
    <row r="179" spans="1:18" ht="14">
      <c r="A179" s="63" t="s">
        <v>678</v>
      </c>
      <c r="B179" s="61" t="s">
        <v>588</v>
      </c>
      <c r="C179" s="85">
        <v>193334</v>
      </c>
      <c r="D179" s="63" t="s">
        <v>779</v>
      </c>
      <c r="E179" s="63" t="s">
        <v>824</v>
      </c>
      <c r="F179" s="19">
        <v>43586</v>
      </c>
      <c r="G179" s="16">
        <v>44347</v>
      </c>
      <c r="H179" s="7" t="s">
        <v>825</v>
      </c>
      <c r="I179" s="63" t="s">
        <v>785</v>
      </c>
      <c r="J179" s="63" t="s">
        <v>826</v>
      </c>
      <c r="K179" s="3">
        <v>5</v>
      </c>
      <c r="L179" s="63" t="s">
        <v>906</v>
      </c>
      <c r="M179" s="63" t="s">
        <v>906</v>
      </c>
      <c r="N179" s="86" t="s">
        <v>827</v>
      </c>
      <c r="O179" s="84">
        <v>59.726750000000003</v>
      </c>
      <c r="P179" s="84">
        <v>-157.26024899999999</v>
      </c>
      <c r="Q179" s="84">
        <v>59.044666999999997</v>
      </c>
      <c r="R179" s="84">
        <v>-158.50549899999999</v>
      </c>
    </row>
    <row r="180" spans="1:18" ht="14">
      <c r="A180" s="57" t="s">
        <v>678</v>
      </c>
      <c r="B180" s="58" t="s">
        <v>633</v>
      </c>
      <c r="C180" s="10">
        <v>118668</v>
      </c>
      <c r="D180" s="4" t="s">
        <v>828</v>
      </c>
      <c r="E180" s="63" t="s">
        <v>829</v>
      </c>
      <c r="F180" s="19">
        <v>43405</v>
      </c>
      <c r="G180" s="16">
        <v>44135</v>
      </c>
      <c r="H180" s="2" t="s">
        <v>830</v>
      </c>
      <c r="I180" s="4" t="s">
        <v>755</v>
      </c>
      <c r="J180" s="12" t="s">
        <v>831</v>
      </c>
      <c r="K180" s="87" t="s">
        <v>832</v>
      </c>
      <c r="L180" s="63" t="s">
        <v>906</v>
      </c>
      <c r="M180" s="63" t="s">
        <v>906</v>
      </c>
      <c r="N180" s="59" t="s">
        <v>833</v>
      </c>
      <c r="O180" s="84">
        <v>63.885972000000002</v>
      </c>
      <c r="P180" s="84">
        <v>-152.30183199999999</v>
      </c>
      <c r="Q180" s="84">
        <v>64.815111000000002</v>
      </c>
      <c r="R180" s="84">
        <v>-147.85644300000001</v>
      </c>
    </row>
    <row r="181" spans="1:18" ht="14">
      <c r="A181" s="63" t="s">
        <v>678</v>
      </c>
      <c r="B181" s="61" t="s">
        <v>589</v>
      </c>
      <c r="C181" s="85">
        <v>151891</v>
      </c>
      <c r="D181" s="63" t="s">
        <v>727</v>
      </c>
      <c r="E181" s="63" t="s">
        <v>834</v>
      </c>
      <c r="F181" s="19">
        <v>43891</v>
      </c>
      <c r="G181" s="16">
        <v>45716</v>
      </c>
      <c r="H181" s="7" t="s">
        <v>759</v>
      </c>
      <c r="I181" s="63" t="s">
        <v>722</v>
      </c>
      <c r="J181" s="63" t="s">
        <v>815</v>
      </c>
      <c r="K181" s="22" t="s">
        <v>816</v>
      </c>
      <c r="L181" s="63" t="s">
        <v>906</v>
      </c>
      <c r="M181" s="63" t="s">
        <v>906</v>
      </c>
      <c r="N181" s="86" t="s">
        <v>835</v>
      </c>
      <c r="O181" s="84">
        <v>59.127082999999999</v>
      </c>
      <c r="P181" s="84">
        <v>-156.85988800000001</v>
      </c>
      <c r="Q181" s="84">
        <v>58.676493000000001</v>
      </c>
      <c r="R181" s="84">
        <v>-156.64868999999999</v>
      </c>
    </row>
    <row r="182" spans="1:18" ht="14">
      <c r="A182" s="63" t="s">
        <v>678</v>
      </c>
      <c r="B182" s="58" t="s">
        <v>662</v>
      </c>
      <c r="C182" s="10">
        <v>43423</v>
      </c>
      <c r="D182" s="63" t="s">
        <v>752</v>
      </c>
      <c r="E182" s="63" t="s">
        <v>836</v>
      </c>
      <c r="F182" s="19">
        <v>44075</v>
      </c>
      <c r="G182" s="16">
        <v>44804</v>
      </c>
      <c r="H182" s="7" t="s">
        <v>837</v>
      </c>
      <c r="I182" s="63" t="s">
        <v>755</v>
      </c>
      <c r="J182" s="63" t="s">
        <v>756</v>
      </c>
      <c r="K182" s="3">
        <v>9</v>
      </c>
      <c r="L182" s="63" t="s">
        <v>906</v>
      </c>
      <c r="M182" s="63" t="s">
        <v>906</v>
      </c>
      <c r="N182" s="59" t="s">
        <v>838</v>
      </c>
      <c r="O182" s="84">
        <v>64.987943999999999</v>
      </c>
      <c r="P182" s="84">
        <v>-150.647582</v>
      </c>
      <c r="Q182" s="84">
        <v>64.815111000000002</v>
      </c>
      <c r="R182" s="84">
        <v>-147.85644300000001</v>
      </c>
    </row>
    <row r="183" spans="1:18" ht="14">
      <c r="A183" s="63" t="s">
        <v>678</v>
      </c>
      <c r="B183" s="13" t="s">
        <v>640</v>
      </c>
      <c r="C183" s="14">
        <f>253063/2</f>
        <v>126531.5</v>
      </c>
      <c r="D183" s="1" t="s">
        <v>839</v>
      </c>
      <c r="E183" s="63" t="s">
        <v>799</v>
      </c>
      <c r="F183" s="19">
        <v>43497</v>
      </c>
      <c r="G183" s="16">
        <v>44227</v>
      </c>
      <c r="H183" s="2" t="s">
        <v>800</v>
      </c>
      <c r="I183" s="63" t="s">
        <v>802</v>
      </c>
      <c r="J183" s="63" t="s">
        <v>840</v>
      </c>
      <c r="K183" s="22" t="s">
        <v>841</v>
      </c>
      <c r="L183" s="63" t="s">
        <v>906</v>
      </c>
      <c r="M183" s="63" t="s">
        <v>906</v>
      </c>
      <c r="N183" s="59" t="s">
        <v>842</v>
      </c>
      <c r="O183" s="84">
        <v>61.336160999999997</v>
      </c>
      <c r="P183" s="84">
        <v>-142.68588500000001</v>
      </c>
      <c r="Q183" s="84">
        <v>62.154335000000003</v>
      </c>
      <c r="R183" s="84">
        <v>-145.45529099999999</v>
      </c>
    </row>
    <row r="184" spans="1:18" ht="14">
      <c r="A184" s="63" t="s">
        <v>678</v>
      </c>
      <c r="B184" s="13" t="s">
        <v>639</v>
      </c>
      <c r="C184" s="14">
        <f>253063/2</f>
        <v>126531.5</v>
      </c>
      <c r="D184" s="1" t="s">
        <v>839</v>
      </c>
      <c r="E184" s="63" t="s">
        <v>799</v>
      </c>
      <c r="F184" s="19">
        <v>43497</v>
      </c>
      <c r="G184" s="16">
        <v>44227</v>
      </c>
      <c r="H184" s="2" t="s">
        <v>800</v>
      </c>
      <c r="I184" s="63" t="s">
        <v>802</v>
      </c>
      <c r="J184" s="63" t="s">
        <v>840</v>
      </c>
      <c r="K184" s="22" t="s">
        <v>841</v>
      </c>
      <c r="L184" s="63" t="s">
        <v>906</v>
      </c>
      <c r="M184" s="63" t="s">
        <v>906</v>
      </c>
      <c r="N184" s="59" t="s">
        <v>843</v>
      </c>
      <c r="O184" s="84">
        <v>61.437818999999998</v>
      </c>
      <c r="P184" s="84">
        <v>-142.902502</v>
      </c>
      <c r="Q184" s="84">
        <v>62.154335000000003</v>
      </c>
      <c r="R184" s="84">
        <v>-145.45529099999999</v>
      </c>
    </row>
    <row r="185" spans="1:18" ht="14">
      <c r="A185" s="63" t="s">
        <v>678</v>
      </c>
      <c r="B185" s="13" t="s">
        <v>844</v>
      </c>
      <c r="C185" s="85">
        <v>275848</v>
      </c>
      <c r="D185" s="63" t="s">
        <v>845</v>
      </c>
      <c r="E185" s="32" t="s">
        <v>846</v>
      </c>
      <c r="F185" s="19">
        <v>43374</v>
      </c>
      <c r="G185" s="16">
        <v>44165</v>
      </c>
      <c r="H185" s="7" t="s">
        <v>847</v>
      </c>
      <c r="I185" s="63" t="s">
        <v>713</v>
      </c>
      <c r="J185" s="63" t="s">
        <v>848</v>
      </c>
      <c r="K185" s="3">
        <v>29</v>
      </c>
      <c r="L185" s="63" t="s">
        <v>906</v>
      </c>
      <c r="M185" s="63" t="s">
        <v>906</v>
      </c>
      <c r="N185" s="59" t="s">
        <v>849</v>
      </c>
      <c r="O185" s="84">
        <v>62.952784000000001</v>
      </c>
      <c r="P185" s="84">
        <v>-155.60704699999999</v>
      </c>
      <c r="Q185" s="84">
        <v>61.174084999999998</v>
      </c>
      <c r="R185" s="84">
        <v>-149.99813700000001</v>
      </c>
    </row>
    <row r="186" spans="1:18" ht="14">
      <c r="A186" s="63" t="s">
        <v>678</v>
      </c>
      <c r="B186" s="58" t="s">
        <v>663</v>
      </c>
      <c r="C186" s="10">
        <v>43423</v>
      </c>
      <c r="D186" s="63" t="s">
        <v>752</v>
      </c>
      <c r="E186" s="63" t="s">
        <v>836</v>
      </c>
      <c r="F186" s="19">
        <v>44075</v>
      </c>
      <c r="G186" s="16">
        <v>44804</v>
      </c>
      <c r="H186" s="7" t="s">
        <v>837</v>
      </c>
      <c r="I186" s="63" t="s">
        <v>755</v>
      </c>
      <c r="J186" s="63" t="s">
        <v>756</v>
      </c>
      <c r="K186" s="3">
        <v>9</v>
      </c>
      <c r="L186" s="63" t="s">
        <v>906</v>
      </c>
      <c r="M186" s="63" t="s">
        <v>906</v>
      </c>
      <c r="N186" s="59" t="s">
        <v>850</v>
      </c>
      <c r="O186" s="84">
        <v>65.148167000000001</v>
      </c>
      <c r="P186" s="84">
        <v>-149.368582</v>
      </c>
      <c r="Q186" s="84">
        <v>64.815111000000002</v>
      </c>
      <c r="R186" s="84">
        <v>-147.85644300000001</v>
      </c>
    </row>
    <row r="187" spans="1:18" ht="14">
      <c r="A187" s="63" t="s">
        <v>678</v>
      </c>
      <c r="B187" s="58" t="s">
        <v>621</v>
      </c>
      <c r="C187" s="10">
        <v>38408</v>
      </c>
      <c r="D187" s="1" t="s">
        <v>719</v>
      </c>
      <c r="E187" s="32" t="s">
        <v>737</v>
      </c>
      <c r="F187" s="19">
        <v>43770</v>
      </c>
      <c r="G187" s="16">
        <v>44135</v>
      </c>
      <c r="H187" s="7" t="s">
        <v>738</v>
      </c>
      <c r="I187" s="1" t="s">
        <v>739</v>
      </c>
      <c r="J187" s="1" t="s">
        <v>740</v>
      </c>
      <c r="K187" s="3">
        <v>6</v>
      </c>
      <c r="L187" s="63" t="s">
        <v>906</v>
      </c>
      <c r="M187" s="63" t="s">
        <v>906</v>
      </c>
      <c r="N187" s="59" t="s">
        <v>851</v>
      </c>
      <c r="O187" s="84">
        <v>57.025585999999997</v>
      </c>
      <c r="P187" s="84">
        <v>-154.14591799999999</v>
      </c>
      <c r="Q187" s="84">
        <v>57.749794000000001</v>
      </c>
      <c r="R187" s="84">
        <v>-152.493943</v>
      </c>
    </row>
    <row r="188" spans="1:18" ht="14">
      <c r="A188" s="63" t="s">
        <v>678</v>
      </c>
      <c r="B188" s="61" t="s">
        <v>591</v>
      </c>
      <c r="C188" s="85">
        <v>96728</v>
      </c>
      <c r="D188" s="63" t="s">
        <v>727</v>
      </c>
      <c r="E188" s="63" t="s">
        <v>852</v>
      </c>
      <c r="F188" s="19">
        <v>43617</v>
      </c>
      <c r="G188" s="16">
        <v>44347</v>
      </c>
      <c r="H188" s="7" t="s">
        <v>825</v>
      </c>
      <c r="I188" s="63" t="s">
        <v>785</v>
      </c>
      <c r="J188" s="63" t="s">
        <v>32</v>
      </c>
      <c r="K188" s="3">
        <v>9</v>
      </c>
      <c r="L188" s="63" t="s">
        <v>906</v>
      </c>
      <c r="M188" s="63" t="s">
        <v>906</v>
      </c>
      <c r="N188" s="86" t="s">
        <v>853</v>
      </c>
      <c r="O188" s="84">
        <v>59.451528000000003</v>
      </c>
      <c r="P188" s="84">
        <v>-157.373166</v>
      </c>
      <c r="Q188" s="84">
        <v>59.044666999999997</v>
      </c>
      <c r="R188" s="84">
        <v>-158.50549899999999</v>
      </c>
    </row>
    <row r="189" spans="1:18" ht="14">
      <c r="A189" s="63" t="s">
        <v>678</v>
      </c>
      <c r="B189" s="58" t="s">
        <v>592</v>
      </c>
      <c r="C189" s="10">
        <v>334843</v>
      </c>
      <c r="D189" s="63" t="s">
        <v>727</v>
      </c>
      <c r="E189" s="63" t="s">
        <v>749</v>
      </c>
      <c r="F189" s="19">
        <v>43374</v>
      </c>
      <c r="G189" s="17">
        <v>44104</v>
      </c>
      <c r="H189" s="2" t="s">
        <v>750</v>
      </c>
      <c r="I189" s="63" t="s">
        <v>730</v>
      </c>
      <c r="J189" s="63" t="s">
        <v>731</v>
      </c>
      <c r="K189" s="3">
        <v>9</v>
      </c>
      <c r="L189" s="63" t="s">
        <v>906</v>
      </c>
      <c r="M189" s="63" t="s">
        <v>906</v>
      </c>
      <c r="N189" s="59" t="s">
        <v>854</v>
      </c>
      <c r="O189" s="84">
        <v>52.941555999999999</v>
      </c>
      <c r="P189" s="84">
        <v>-168.84902700000001</v>
      </c>
      <c r="Q189" s="84">
        <v>53.898944</v>
      </c>
      <c r="R189" s="84">
        <v>-166.545027</v>
      </c>
    </row>
    <row r="190" spans="1:18" ht="14">
      <c r="A190" s="63" t="s">
        <v>678</v>
      </c>
      <c r="B190" s="58" t="s">
        <v>622</v>
      </c>
      <c r="C190" s="10">
        <v>38408</v>
      </c>
      <c r="D190" s="1" t="s">
        <v>719</v>
      </c>
      <c r="E190" s="32" t="s">
        <v>737</v>
      </c>
      <c r="F190" s="19">
        <v>43770</v>
      </c>
      <c r="G190" s="16">
        <v>44135</v>
      </c>
      <c r="H190" s="7" t="s">
        <v>738</v>
      </c>
      <c r="I190" s="1" t="s">
        <v>739</v>
      </c>
      <c r="J190" s="1" t="s">
        <v>740</v>
      </c>
      <c r="K190" s="3">
        <v>6</v>
      </c>
      <c r="L190" s="63" t="s">
        <v>906</v>
      </c>
      <c r="M190" s="63" t="s">
        <v>906</v>
      </c>
      <c r="N190" s="59" t="s">
        <v>855</v>
      </c>
      <c r="O190" s="84">
        <v>57.161451999999997</v>
      </c>
      <c r="P190" s="84">
        <v>-154.229792</v>
      </c>
      <c r="Q190" s="84">
        <v>57.749794000000001</v>
      </c>
      <c r="R190" s="84">
        <v>-152.493943</v>
      </c>
    </row>
    <row r="191" spans="1:18" ht="14">
      <c r="A191" s="63" t="s">
        <v>678</v>
      </c>
      <c r="B191" s="58" t="s">
        <v>657</v>
      </c>
      <c r="C191" s="10">
        <v>320438</v>
      </c>
      <c r="D191" s="63" t="s">
        <v>567</v>
      </c>
      <c r="E191" s="63" t="s">
        <v>788</v>
      </c>
      <c r="F191" s="19">
        <v>43497</v>
      </c>
      <c r="G191" s="16">
        <v>44957</v>
      </c>
      <c r="H191" s="2" t="s">
        <v>744</v>
      </c>
      <c r="I191" s="63" t="s">
        <v>745</v>
      </c>
      <c r="J191" s="63" t="s">
        <v>746</v>
      </c>
      <c r="K191" s="22" t="s">
        <v>747</v>
      </c>
      <c r="L191" s="63" t="s">
        <v>906</v>
      </c>
      <c r="M191" s="63" t="s">
        <v>906</v>
      </c>
      <c r="N191" s="59" t="s">
        <v>856</v>
      </c>
      <c r="O191" s="84">
        <v>57.955171999999997</v>
      </c>
      <c r="P191" s="84">
        <v>-136.23627200000001</v>
      </c>
      <c r="Q191" s="84">
        <v>58.354711999999999</v>
      </c>
      <c r="R191" s="84">
        <v>-134.57847000000001</v>
      </c>
    </row>
    <row r="192" spans="1:18" ht="14">
      <c r="A192" s="63" t="s">
        <v>678</v>
      </c>
      <c r="B192" s="58" t="s">
        <v>593</v>
      </c>
      <c r="C192" s="10">
        <v>691290</v>
      </c>
      <c r="D192" s="1" t="s">
        <v>727</v>
      </c>
      <c r="E192" s="63" t="s">
        <v>857</v>
      </c>
      <c r="F192" s="19">
        <v>43709</v>
      </c>
      <c r="G192" s="16">
        <v>44439</v>
      </c>
      <c r="H192" s="7" t="s">
        <v>858</v>
      </c>
      <c r="I192" s="1" t="s">
        <v>722</v>
      </c>
      <c r="J192" s="63" t="s">
        <v>32</v>
      </c>
      <c r="K192" s="3">
        <v>9</v>
      </c>
      <c r="L192" s="63" t="s">
        <v>906</v>
      </c>
      <c r="M192" s="63" t="s">
        <v>906</v>
      </c>
      <c r="N192" s="59" t="s">
        <v>859</v>
      </c>
      <c r="O192" s="84">
        <v>55.906723999999997</v>
      </c>
      <c r="P192" s="84">
        <v>-159.16082800000001</v>
      </c>
      <c r="Q192" s="84">
        <v>58.676493000000001</v>
      </c>
      <c r="R192" s="84">
        <v>-156.64868999999999</v>
      </c>
    </row>
    <row r="193" spans="1:18" ht="14">
      <c r="A193" s="63" t="s">
        <v>678</v>
      </c>
      <c r="B193" s="58" t="s">
        <v>559</v>
      </c>
      <c r="C193" s="10">
        <v>177862</v>
      </c>
      <c r="D193" s="1" t="s">
        <v>710</v>
      </c>
      <c r="E193" s="32" t="s">
        <v>768</v>
      </c>
      <c r="F193" s="19">
        <v>43586</v>
      </c>
      <c r="G193" s="16">
        <v>44316</v>
      </c>
      <c r="H193" s="7" t="s">
        <v>769</v>
      </c>
      <c r="I193" s="63" t="s">
        <v>745</v>
      </c>
      <c r="J193" s="1" t="s">
        <v>714</v>
      </c>
      <c r="K193" s="22">
        <v>124</v>
      </c>
      <c r="L193" s="63" t="s">
        <v>906</v>
      </c>
      <c r="M193" s="63" t="s">
        <v>906</v>
      </c>
      <c r="N193" s="59" t="s">
        <v>860</v>
      </c>
      <c r="O193" s="84">
        <v>56.801471999999997</v>
      </c>
      <c r="P193" s="84">
        <v>-132.94622100000001</v>
      </c>
      <c r="Q193" s="84">
        <v>58.354711999999999</v>
      </c>
      <c r="R193" s="84">
        <v>-134.57847000000001</v>
      </c>
    </row>
    <row r="194" spans="1:18" ht="14">
      <c r="A194" s="63" t="s">
        <v>678</v>
      </c>
      <c r="B194" s="58" t="s">
        <v>559</v>
      </c>
      <c r="C194" s="10">
        <v>177862</v>
      </c>
      <c r="D194" s="1" t="s">
        <v>710</v>
      </c>
      <c r="E194" s="32" t="s">
        <v>768</v>
      </c>
      <c r="F194" s="19">
        <v>43586</v>
      </c>
      <c r="G194" s="16">
        <v>44316</v>
      </c>
      <c r="H194" s="7" t="s">
        <v>769</v>
      </c>
      <c r="I194" s="63" t="s">
        <v>861</v>
      </c>
      <c r="J194" s="1" t="s">
        <v>714</v>
      </c>
      <c r="K194" s="22">
        <v>124</v>
      </c>
      <c r="L194" s="63" t="s">
        <v>906</v>
      </c>
      <c r="M194" s="63" t="s">
        <v>906</v>
      </c>
      <c r="N194" s="59" t="s">
        <v>860</v>
      </c>
      <c r="O194" s="84">
        <v>56.801471999999997</v>
      </c>
      <c r="P194" s="84">
        <v>-132.94622100000001</v>
      </c>
      <c r="Q194" s="84">
        <v>55.354083000000003</v>
      </c>
      <c r="R194" s="84">
        <v>-131.71122099999999</v>
      </c>
    </row>
    <row r="195" spans="1:18" ht="14">
      <c r="A195" s="63" t="s">
        <v>678</v>
      </c>
      <c r="B195" s="58" t="s">
        <v>862</v>
      </c>
      <c r="C195" s="71">
        <v>118925.5</v>
      </c>
      <c r="D195" s="1" t="s">
        <v>710</v>
      </c>
      <c r="E195" s="32" t="s">
        <v>768</v>
      </c>
      <c r="F195" s="19">
        <v>43586</v>
      </c>
      <c r="G195" s="16">
        <v>44316</v>
      </c>
      <c r="H195" s="7" t="s">
        <v>769</v>
      </c>
      <c r="I195" s="1" t="s">
        <v>745</v>
      </c>
      <c r="J195" s="1" t="s">
        <v>717</v>
      </c>
      <c r="K195" s="22">
        <v>0</v>
      </c>
      <c r="L195" s="63" t="s">
        <v>906</v>
      </c>
      <c r="M195" s="63" t="s">
        <v>906</v>
      </c>
      <c r="N195" s="59" t="s">
        <v>860</v>
      </c>
      <c r="O195" s="84">
        <v>56.801471999999997</v>
      </c>
      <c r="P195" s="84">
        <v>-132.94622100000001</v>
      </c>
      <c r="Q195" s="84">
        <v>58.354711999999999</v>
      </c>
      <c r="R195" s="84">
        <v>-134.57847000000001</v>
      </c>
    </row>
    <row r="196" spans="1:18" ht="14">
      <c r="A196" s="63" t="s">
        <v>678</v>
      </c>
      <c r="B196" s="58" t="s">
        <v>862</v>
      </c>
      <c r="C196" s="71">
        <v>118925.5</v>
      </c>
      <c r="D196" s="1" t="s">
        <v>710</v>
      </c>
      <c r="E196" s="32" t="s">
        <v>768</v>
      </c>
      <c r="F196" s="19">
        <v>43586</v>
      </c>
      <c r="G196" s="16">
        <v>44316</v>
      </c>
      <c r="H196" s="7" t="s">
        <v>769</v>
      </c>
      <c r="I196" s="1" t="s">
        <v>863</v>
      </c>
      <c r="J196" s="1" t="s">
        <v>717</v>
      </c>
      <c r="K196" s="22">
        <v>0</v>
      </c>
      <c r="L196" s="63" t="s">
        <v>906</v>
      </c>
      <c r="M196" s="63" t="s">
        <v>906</v>
      </c>
      <c r="N196" s="59" t="s">
        <v>860</v>
      </c>
      <c r="O196" s="84">
        <v>56.801471999999997</v>
      </c>
      <c r="P196" s="84">
        <v>-132.94622100000001</v>
      </c>
      <c r="Q196" s="84">
        <v>47.449888999999999</v>
      </c>
      <c r="R196" s="84">
        <v>-122.31177700000001</v>
      </c>
    </row>
    <row r="197" spans="1:18" ht="14">
      <c r="A197" s="63" t="s">
        <v>678</v>
      </c>
      <c r="B197" s="58" t="s">
        <v>594</v>
      </c>
      <c r="C197" s="69">
        <f>349591/2</f>
        <v>174795.5</v>
      </c>
      <c r="D197" s="63" t="s">
        <v>727</v>
      </c>
      <c r="E197" s="32" t="s">
        <v>864</v>
      </c>
      <c r="F197" s="19">
        <v>43800</v>
      </c>
      <c r="G197" s="16">
        <v>44530</v>
      </c>
      <c r="H197" s="2" t="s">
        <v>784</v>
      </c>
      <c r="I197" s="63" t="s">
        <v>722</v>
      </c>
      <c r="J197" s="63" t="s">
        <v>32</v>
      </c>
      <c r="K197" s="3">
        <v>9</v>
      </c>
      <c r="L197" s="63" t="s">
        <v>906</v>
      </c>
      <c r="M197" s="63" t="s">
        <v>906</v>
      </c>
      <c r="N197" s="59" t="s">
        <v>865</v>
      </c>
      <c r="O197" s="84">
        <v>57.580381000000003</v>
      </c>
      <c r="P197" s="84">
        <v>-157.571956</v>
      </c>
      <c r="Q197" s="84">
        <v>58.676493000000001</v>
      </c>
      <c r="R197" s="84">
        <v>-156.64868999999999</v>
      </c>
    </row>
    <row r="198" spans="1:18" ht="14">
      <c r="A198" s="63" t="s">
        <v>678</v>
      </c>
      <c r="B198" s="58" t="s">
        <v>670</v>
      </c>
      <c r="C198" s="10">
        <v>147357</v>
      </c>
      <c r="D198" s="1" t="s">
        <v>866</v>
      </c>
      <c r="E198" s="63" t="s">
        <v>867</v>
      </c>
      <c r="F198" s="19">
        <v>43738</v>
      </c>
      <c r="G198" s="16">
        <v>44469</v>
      </c>
      <c r="H198" s="7" t="s">
        <v>868</v>
      </c>
      <c r="I198" s="1" t="s">
        <v>869</v>
      </c>
      <c r="J198" s="1" t="s">
        <v>765</v>
      </c>
      <c r="K198" s="3">
        <v>3</v>
      </c>
      <c r="L198" s="63" t="s">
        <v>906</v>
      </c>
      <c r="M198" s="63" t="s">
        <v>906</v>
      </c>
      <c r="N198" s="59" t="s">
        <v>870</v>
      </c>
      <c r="O198" s="84">
        <v>56.246842000000001</v>
      </c>
      <c r="P198" s="84">
        <v>-134.64815300000001</v>
      </c>
      <c r="Q198" s="84">
        <v>57.046833999999997</v>
      </c>
      <c r="R198" s="84">
        <v>-135.36106799999999</v>
      </c>
    </row>
    <row r="199" spans="1:18" ht="14">
      <c r="A199" s="63" t="s">
        <v>678</v>
      </c>
      <c r="B199" s="13" t="s">
        <v>623</v>
      </c>
      <c r="C199" s="10">
        <v>38408</v>
      </c>
      <c r="D199" s="1" t="s">
        <v>719</v>
      </c>
      <c r="E199" s="32" t="s">
        <v>737</v>
      </c>
      <c r="F199" s="19">
        <v>43770</v>
      </c>
      <c r="G199" s="16">
        <v>44135</v>
      </c>
      <c r="H199" s="7" t="s">
        <v>738</v>
      </c>
      <c r="I199" s="1" t="s">
        <v>739</v>
      </c>
      <c r="J199" s="1" t="s">
        <v>740</v>
      </c>
      <c r="K199" s="3">
        <v>6</v>
      </c>
      <c r="L199" s="63" t="s">
        <v>906</v>
      </c>
      <c r="M199" s="63" t="s">
        <v>906</v>
      </c>
      <c r="N199" s="59" t="s">
        <v>871</v>
      </c>
      <c r="O199" s="84">
        <v>57.930110999999997</v>
      </c>
      <c r="P199" s="84">
        <v>-153.040558</v>
      </c>
      <c r="Q199" s="84">
        <v>57.749794000000001</v>
      </c>
      <c r="R199" s="84">
        <v>-152.493943</v>
      </c>
    </row>
    <row r="200" spans="1:18" ht="14">
      <c r="A200" s="63" t="s">
        <v>678</v>
      </c>
      <c r="B200" s="61" t="s">
        <v>595</v>
      </c>
      <c r="C200" s="85">
        <v>289454</v>
      </c>
      <c r="D200" s="63" t="s">
        <v>727</v>
      </c>
      <c r="E200" s="63" t="s">
        <v>872</v>
      </c>
      <c r="F200" s="19">
        <v>43952</v>
      </c>
      <c r="G200" s="16">
        <v>45777</v>
      </c>
      <c r="H200" s="7" t="s">
        <v>873</v>
      </c>
      <c r="I200" s="63" t="s">
        <v>722</v>
      </c>
      <c r="J200" s="63" t="s">
        <v>874</v>
      </c>
      <c r="K200" s="3">
        <v>9</v>
      </c>
      <c r="L200" s="63" t="s">
        <v>906</v>
      </c>
      <c r="M200" s="63" t="s">
        <v>906</v>
      </c>
      <c r="N200" s="86" t="s">
        <v>875</v>
      </c>
      <c r="O200" s="84">
        <v>56.959100999999997</v>
      </c>
      <c r="P200" s="84">
        <v>-158.63336100000001</v>
      </c>
      <c r="Q200" s="84">
        <v>58.676493000000001</v>
      </c>
      <c r="R200" s="84">
        <v>-156.64868999999999</v>
      </c>
    </row>
    <row r="201" spans="1:18" ht="14">
      <c r="A201" s="63" t="s">
        <v>678</v>
      </c>
      <c r="B201" s="58" t="s">
        <v>624</v>
      </c>
      <c r="C201" s="10">
        <v>38408</v>
      </c>
      <c r="D201" s="1" t="s">
        <v>719</v>
      </c>
      <c r="E201" s="32" t="s">
        <v>737</v>
      </c>
      <c r="F201" s="19">
        <v>43770</v>
      </c>
      <c r="G201" s="16">
        <v>44135</v>
      </c>
      <c r="H201" s="7" t="s">
        <v>738</v>
      </c>
      <c r="I201" s="1" t="s">
        <v>739</v>
      </c>
      <c r="J201" s="1" t="s">
        <v>740</v>
      </c>
      <c r="K201" s="3">
        <v>6</v>
      </c>
      <c r="L201" s="63" t="s">
        <v>906</v>
      </c>
      <c r="M201" s="63" t="s">
        <v>906</v>
      </c>
      <c r="N201" s="59" t="s">
        <v>876</v>
      </c>
      <c r="O201" s="84">
        <v>58.490136999999997</v>
      </c>
      <c r="P201" s="84">
        <v>-152.58216400000001</v>
      </c>
      <c r="Q201" s="84">
        <v>57.749794000000001</v>
      </c>
      <c r="R201" s="84">
        <v>-152.493943</v>
      </c>
    </row>
    <row r="202" spans="1:18" ht="14">
      <c r="A202" s="63" t="s">
        <v>678</v>
      </c>
      <c r="B202" s="58" t="s">
        <v>625</v>
      </c>
      <c r="C202" s="10">
        <v>38408</v>
      </c>
      <c r="D202" s="1" t="s">
        <v>719</v>
      </c>
      <c r="E202" s="32" t="s">
        <v>737</v>
      </c>
      <c r="F202" s="19">
        <v>43770</v>
      </c>
      <c r="G202" s="16">
        <v>44135</v>
      </c>
      <c r="H202" s="7" t="s">
        <v>738</v>
      </c>
      <c r="I202" s="1" t="s">
        <v>739</v>
      </c>
      <c r="J202" s="1" t="s">
        <v>740</v>
      </c>
      <c r="K202" s="3">
        <v>6</v>
      </c>
      <c r="L202" s="63" t="s">
        <v>906</v>
      </c>
      <c r="M202" s="63" t="s">
        <v>906</v>
      </c>
      <c r="N202" s="59" t="s">
        <v>877</v>
      </c>
      <c r="O202" s="84">
        <v>58.371667000000002</v>
      </c>
      <c r="P202" s="84">
        <v>-152.20166599999999</v>
      </c>
      <c r="Q202" s="84">
        <v>57.749794000000001</v>
      </c>
      <c r="R202" s="84">
        <v>-152.493943</v>
      </c>
    </row>
    <row r="203" spans="1:18" ht="14">
      <c r="A203" s="4" t="s">
        <v>678</v>
      </c>
      <c r="B203" s="58" t="s">
        <v>596</v>
      </c>
      <c r="C203" s="14">
        <v>148906</v>
      </c>
      <c r="D203" s="63" t="s">
        <v>727</v>
      </c>
      <c r="E203" s="63" t="s">
        <v>878</v>
      </c>
      <c r="F203" s="16">
        <v>43647</v>
      </c>
      <c r="G203" s="16">
        <v>44377</v>
      </c>
      <c r="H203" s="7" t="s">
        <v>795</v>
      </c>
      <c r="I203" s="63" t="s">
        <v>722</v>
      </c>
      <c r="J203" s="63" t="s">
        <v>815</v>
      </c>
      <c r="K203" s="22" t="s">
        <v>816</v>
      </c>
      <c r="L203" s="63" t="s">
        <v>906</v>
      </c>
      <c r="M203" s="63" t="s">
        <v>906</v>
      </c>
      <c r="N203" s="59" t="s">
        <v>879</v>
      </c>
      <c r="O203" s="84">
        <v>58.702083000000002</v>
      </c>
      <c r="P203" s="84">
        <v>-157.00258199999999</v>
      </c>
      <c r="Q203" s="84">
        <v>58.676493000000001</v>
      </c>
      <c r="R203" s="84">
        <v>-156.64868999999999</v>
      </c>
    </row>
    <row r="204" spans="1:18" ht="14">
      <c r="A204" s="63" t="s">
        <v>678</v>
      </c>
      <c r="B204" s="58" t="s">
        <v>880</v>
      </c>
      <c r="C204" s="10">
        <v>910867</v>
      </c>
      <c r="D204" s="63" t="s">
        <v>727</v>
      </c>
      <c r="E204" s="4" t="s">
        <v>881</v>
      </c>
      <c r="F204" s="19">
        <v>43374</v>
      </c>
      <c r="G204" s="16">
        <v>44104</v>
      </c>
      <c r="H204" s="2" t="s">
        <v>750</v>
      </c>
      <c r="I204" s="1" t="s">
        <v>730</v>
      </c>
      <c r="J204" s="63" t="s">
        <v>731</v>
      </c>
      <c r="K204" s="3">
        <v>9</v>
      </c>
      <c r="L204" s="63" t="s">
        <v>906</v>
      </c>
      <c r="M204" s="63" t="s">
        <v>906</v>
      </c>
      <c r="N204" s="59" t="s">
        <v>882</v>
      </c>
      <c r="O204" s="84">
        <v>56.577361000000003</v>
      </c>
      <c r="P204" s="84">
        <v>-169.66372100000001</v>
      </c>
      <c r="Q204" s="84">
        <v>53.898944</v>
      </c>
      <c r="R204" s="84">
        <v>-166.545027</v>
      </c>
    </row>
    <row r="205" spans="1:18" ht="14">
      <c r="A205" s="63" t="s">
        <v>678</v>
      </c>
      <c r="B205" s="58" t="s">
        <v>883</v>
      </c>
      <c r="C205" s="10">
        <v>2110170</v>
      </c>
      <c r="D205" s="1" t="s">
        <v>884</v>
      </c>
      <c r="E205" s="63" t="s">
        <v>885</v>
      </c>
      <c r="F205" s="19">
        <v>43739</v>
      </c>
      <c r="G205" s="17">
        <v>44469</v>
      </c>
      <c r="H205" s="2" t="s">
        <v>886</v>
      </c>
      <c r="I205" s="63" t="s">
        <v>713</v>
      </c>
      <c r="J205" s="63" t="s">
        <v>848</v>
      </c>
      <c r="K205" s="3">
        <v>29</v>
      </c>
      <c r="L205" s="63" t="s">
        <v>906</v>
      </c>
      <c r="M205" s="63" t="s">
        <v>906</v>
      </c>
      <c r="N205" s="59" t="s">
        <v>887</v>
      </c>
      <c r="O205" s="84">
        <v>57.166305999999999</v>
      </c>
      <c r="P205" s="84">
        <v>-170.222555</v>
      </c>
      <c r="Q205" s="84">
        <v>61.174084999999998</v>
      </c>
      <c r="R205" s="84">
        <v>-149.99813700000001</v>
      </c>
    </row>
    <row r="206" spans="1:18" ht="14">
      <c r="A206" s="63" t="s">
        <v>678</v>
      </c>
      <c r="B206" s="20" t="s">
        <v>631</v>
      </c>
      <c r="C206" s="5">
        <v>114013</v>
      </c>
      <c r="D206" s="63" t="s">
        <v>888</v>
      </c>
      <c r="E206" s="32" t="s">
        <v>889</v>
      </c>
      <c r="F206" s="19">
        <v>43739</v>
      </c>
      <c r="G206" s="17">
        <v>44469</v>
      </c>
      <c r="H206" s="7" t="s">
        <v>890</v>
      </c>
      <c r="I206" s="63" t="s">
        <v>891</v>
      </c>
      <c r="J206" s="63" t="s">
        <v>32</v>
      </c>
      <c r="K206" s="3">
        <v>9</v>
      </c>
      <c r="L206" s="63" t="s">
        <v>906</v>
      </c>
      <c r="M206" s="63" t="s">
        <v>906</v>
      </c>
      <c r="N206" s="59" t="s">
        <v>892</v>
      </c>
      <c r="O206" s="84">
        <v>60.872388999999998</v>
      </c>
      <c r="P206" s="84">
        <v>-146.69116600000001</v>
      </c>
      <c r="Q206" s="84">
        <v>61.213545000000003</v>
      </c>
      <c r="R206" s="84">
        <v>-149.84472299999999</v>
      </c>
    </row>
    <row r="207" spans="1:18" ht="14">
      <c r="A207" s="63" t="s">
        <v>678</v>
      </c>
      <c r="B207" s="58" t="s">
        <v>652</v>
      </c>
      <c r="C207" s="10">
        <v>147748</v>
      </c>
      <c r="D207" s="63" t="s">
        <v>567</v>
      </c>
      <c r="E207" s="63" t="s">
        <v>743</v>
      </c>
      <c r="F207" s="19">
        <v>43497</v>
      </c>
      <c r="G207" s="16">
        <v>44957</v>
      </c>
      <c r="H207" s="2" t="s">
        <v>744</v>
      </c>
      <c r="I207" s="63" t="s">
        <v>745</v>
      </c>
      <c r="J207" s="63" t="s">
        <v>746</v>
      </c>
      <c r="K207" s="22" t="s">
        <v>747</v>
      </c>
      <c r="L207" s="63" t="s">
        <v>906</v>
      </c>
      <c r="M207" s="63" t="s">
        <v>906</v>
      </c>
      <c r="N207" s="59" t="s">
        <v>893</v>
      </c>
      <c r="O207" s="84">
        <v>57.779657999999998</v>
      </c>
      <c r="P207" s="84">
        <v>-135.21844300000001</v>
      </c>
      <c r="Q207" s="84">
        <v>58.354711999999999</v>
      </c>
      <c r="R207" s="84">
        <v>-134.57847000000001</v>
      </c>
    </row>
    <row r="208" spans="1:18" ht="14">
      <c r="A208" s="63" t="s">
        <v>678</v>
      </c>
      <c r="B208" s="58" t="s">
        <v>597</v>
      </c>
      <c r="C208" s="10">
        <v>208199</v>
      </c>
      <c r="D208" s="1" t="s">
        <v>727</v>
      </c>
      <c r="E208" s="63" t="s">
        <v>894</v>
      </c>
      <c r="F208" s="19">
        <v>43709</v>
      </c>
      <c r="G208" s="16">
        <v>45535</v>
      </c>
      <c r="H208" s="7" t="s">
        <v>858</v>
      </c>
      <c r="I208" s="1" t="s">
        <v>785</v>
      </c>
      <c r="J208" s="63" t="s">
        <v>815</v>
      </c>
      <c r="K208" s="22" t="s">
        <v>895</v>
      </c>
      <c r="L208" s="63" t="s">
        <v>906</v>
      </c>
      <c r="M208" s="63" t="s">
        <v>906</v>
      </c>
      <c r="N208" s="59" t="s">
        <v>896</v>
      </c>
      <c r="O208" s="84">
        <v>59.074525000000001</v>
      </c>
      <c r="P208" s="84">
        <v>-160.27504099999999</v>
      </c>
      <c r="Q208" s="84">
        <v>59.044666999999997</v>
      </c>
      <c r="R208" s="84">
        <v>-158.50549899999999</v>
      </c>
    </row>
    <row r="209" spans="1:18" ht="14">
      <c r="A209" s="63" t="s">
        <v>678</v>
      </c>
      <c r="B209" s="58" t="s">
        <v>626</v>
      </c>
      <c r="C209" s="10">
        <v>38408</v>
      </c>
      <c r="D209" s="1" t="s">
        <v>719</v>
      </c>
      <c r="E209" s="32" t="s">
        <v>737</v>
      </c>
      <c r="F209" s="19">
        <v>43770</v>
      </c>
      <c r="G209" s="16">
        <v>44135</v>
      </c>
      <c r="H209" s="7" t="s">
        <v>738</v>
      </c>
      <c r="I209" s="1" t="s">
        <v>739</v>
      </c>
      <c r="J209" s="1" t="s">
        <v>740</v>
      </c>
      <c r="K209" s="3">
        <v>6</v>
      </c>
      <c r="L209" s="63" t="s">
        <v>906</v>
      </c>
      <c r="M209" s="63" t="s">
        <v>906</v>
      </c>
      <c r="N209" s="59" t="s">
        <v>897</v>
      </c>
      <c r="O209" s="84">
        <v>57.730373999999998</v>
      </c>
      <c r="P209" s="84">
        <v>-153.32059599999999</v>
      </c>
      <c r="Q209" s="84">
        <v>57.749794000000001</v>
      </c>
      <c r="R209" s="84">
        <v>-152.493943</v>
      </c>
    </row>
    <row r="210" spans="1:18" ht="14">
      <c r="A210" s="63" t="s">
        <v>678</v>
      </c>
      <c r="B210" s="58" t="s">
        <v>598</v>
      </c>
      <c r="C210" s="69">
        <f>349591/2</f>
        <v>174795.5</v>
      </c>
      <c r="D210" s="63" t="s">
        <v>727</v>
      </c>
      <c r="E210" s="32" t="s">
        <v>898</v>
      </c>
      <c r="F210" s="19">
        <v>43800</v>
      </c>
      <c r="G210" s="16">
        <v>44530</v>
      </c>
      <c r="H210" s="2" t="s">
        <v>784</v>
      </c>
      <c r="I210" s="63" t="s">
        <v>722</v>
      </c>
      <c r="J210" s="63" t="s">
        <v>32</v>
      </c>
      <c r="K210" s="3">
        <v>9</v>
      </c>
      <c r="L210" s="63" t="s">
        <v>906</v>
      </c>
      <c r="M210" s="63" t="s">
        <v>906</v>
      </c>
      <c r="N210" s="59" t="s">
        <v>899</v>
      </c>
      <c r="O210" s="84">
        <v>57.523425000000003</v>
      </c>
      <c r="P210" s="84">
        <v>-157.395993</v>
      </c>
      <c r="Q210" s="84">
        <v>58.676493000000001</v>
      </c>
      <c r="R210" s="84">
        <v>-156.64868999999999</v>
      </c>
    </row>
    <row r="211" spans="1:18" ht="14">
      <c r="A211" s="63" t="s">
        <v>678</v>
      </c>
      <c r="B211" s="58" t="s">
        <v>627</v>
      </c>
      <c r="C211" s="71">
        <v>78767.25</v>
      </c>
      <c r="D211" s="1" t="s">
        <v>719</v>
      </c>
      <c r="E211" s="32" t="s">
        <v>737</v>
      </c>
      <c r="F211" s="19">
        <v>43770</v>
      </c>
      <c r="G211" s="16">
        <v>44135</v>
      </c>
      <c r="H211" s="7" t="s">
        <v>738</v>
      </c>
      <c r="I211" s="1" t="s">
        <v>739</v>
      </c>
      <c r="J211" s="1" t="s">
        <v>740</v>
      </c>
      <c r="K211" s="3">
        <v>6</v>
      </c>
      <c r="L211" s="63" t="s">
        <v>906</v>
      </c>
      <c r="M211" s="63" t="s">
        <v>906</v>
      </c>
      <c r="N211" s="59" t="s">
        <v>900</v>
      </c>
      <c r="O211" s="84">
        <v>57.770108999999998</v>
      </c>
      <c r="P211" s="84">
        <v>-153.548947</v>
      </c>
      <c r="Q211" s="84">
        <v>57.749794000000001</v>
      </c>
      <c r="R211" s="84">
        <v>-152.493943</v>
      </c>
    </row>
    <row r="212" spans="1:18" ht="14">
      <c r="A212" s="63" t="s">
        <v>678</v>
      </c>
      <c r="B212" s="58" t="s">
        <v>560</v>
      </c>
      <c r="C212" s="10">
        <v>157534.5</v>
      </c>
      <c r="D212" s="1" t="s">
        <v>710</v>
      </c>
      <c r="E212" s="32" t="s">
        <v>768</v>
      </c>
      <c r="F212" s="19">
        <v>43586</v>
      </c>
      <c r="G212" s="16">
        <v>44316</v>
      </c>
      <c r="H212" s="7" t="s">
        <v>769</v>
      </c>
      <c r="I212" s="63" t="s">
        <v>745</v>
      </c>
      <c r="J212" s="1" t="s">
        <v>714</v>
      </c>
      <c r="K212" s="22">
        <v>124</v>
      </c>
      <c r="L212" s="63" t="s">
        <v>906</v>
      </c>
      <c r="M212" s="63" t="s">
        <v>906</v>
      </c>
      <c r="N212" s="59" t="s">
        <v>901</v>
      </c>
      <c r="O212" s="84">
        <v>56.484332999999999</v>
      </c>
      <c r="P212" s="84">
        <v>-132.369832</v>
      </c>
      <c r="Q212" s="84">
        <v>58.354711999999999</v>
      </c>
      <c r="R212" s="84">
        <v>-134.57847000000001</v>
      </c>
    </row>
    <row r="213" spans="1:18" ht="14">
      <c r="A213" s="63" t="s">
        <v>678</v>
      </c>
      <c r="B213" s="58" t="s">
        <v>560</v>
      </c>
      <c r="C213" s="10">
        <v>157534.5</v>
      </c>
      <c r="D213" s="1" t="s">
        <v>710</v>
      </c>
      <c r="E213" s="32" t="s">
        <v>768</v>
      </c>
      <c r="F213" s="19">
        <v>43586</v>
      </c>
      <c r="G213" s="16">
        <v>44316</v>
      </c>
      <c r="H213" s="7" t="s">
        <v>769</v>
      </c>
      <c r="I213" s="63" t="s">
        <v>861</v>
      </c>
      <c r="J213" s="1" t="s">
        <v>714</v>
      </c>
      <c r="K213" s="22">
        <v>124</v>
      </c>
      <c r="L213" s="63" t="s">
        <v>906</v>
      </c>
      <c r="M213" s="63" t="s">
        <v>906</v>
      </c>
      <c r="N213" s="59" t="s">
        <v>901</v>
      </c>
      <c r="O213" s="84">
        <v>56.484332999999999</v>
      </c>
      <c r="P213" s="84">
        <v>-132.369832</v>
      </c>
      <c r="Q213" s="84">
        <v>55.354083000000003</v>
      </c>
      <c r="R213" s="84">
        <v>-131.71122099999999</v>
      </c>
    </row>
    <row r="214" spans="1:18" ht="14">
      <c r="A214" s="63" t="s">
        <v>678</v>
      </c>
      <c r="B214" s="58" t="s">
        <v>902</v>
      </c>
      <c r="C214" s="10">
        <v>125077</v>
      </c>
      <c r="D214" s="1" t="s">
        <v>710</v>
      </c>
      <c r="E214" s="32" t="s">
        <v>768</v>
      </c>
      <c r="F214" s="19">
        <v>43586</v>
      </c>
      <c r="G214" s="16">
        <v>44316</v>
      </c>
      <c r="H214" s="7" t="s">
        <v>769</v>
      </c>
      <c r="I214" s="1" t="s">
        <v>745</v>
      </c>
      <c r="J214" s="1" t="s">
        <v>717</v>
      </c>
      <c r="K214" s="22">
        <v>0</v>
      </c>
      <c r="L214" s="63" t="s">
        <v>906</v>
      </c>
      <c r="M214" s="63" t="s">
        <v>906</v>
      </c>
      <c r="N214" s="59" t="s">
        <v>901</v>
      </c>
      <c r="O214" s="84">
        <v>56.484332999999999</v>
      </c>
      <c r="P214" s="84">
        <v>-132.369832</v>
      </c>
      <c r="Q214" s="84">
        <v>58.354711999999999</v>
      </c>
      <c r="R214" s="84">
        <v>-134.57847000000001</v>
      </c>
    </row>
    <row r="215" spans="1:18" ht="14">
      <c r="A215" s="63" t="s">
        <v>678</v>
      </c>
      <c r="B215" s="58" t="s">
        <v>902</v>
      </c>
      <c r="C215" s="10">
        <v>125077</v>
      </c>
      <c r="D215" s="1" t="s">
        <v>710</v>
      </c>
      <c r="E215" s="32" t="s">
        <v>768</v>
      </c>
      <c r="F215" s="19">
        <v>43586</v>
      </c>
      <c r="G215" s="16">
        <v>44316</v>
      </c>
      <c r="H215" s="7" t="s">
        <v>769</v>
      </c>
      <c r="I215" s="1" t="s">
        <v>863</v>
      </c>
      <c r="J215" s="1" t="s">
        <v>717</v>
      </c>
      <c r="K215" s="22">
        <v>0</v>
      </c>
      <c r="L215" s="63" t="s">
        <v>906</v>
      </c>
      <c r="M215" s="63" t="s">
        <v>906</v>
      </c>
      <c r="N215" s="59" t="s">
        <v>901</v>
      </c>
      <c r="O215" s="84">
        <v>56.484332999999999</v>
      </c>
      <c r="P215" s="84">
        <v>-132.369832</v>
      </c>
      <c r="Q215" s="84">
        <v>47.449888999999999</v>
      </c>
      <c r="R215" s="84">
        <v>-122.31177700000001</v>
      </c>
    </row>
    <row r="216" spans="1:18" ht="14">
      <c r="A216" s="63" t="s">
        <v>678</v>
      </c>
      <c r="B216" s="58" t="s">
        <v>557</v>
      </c>
      <c r="C216" s="10">
        <v>1891776</v>
      </c>
      <c r="D216" s="1" t="s">
        <v>710</v>
      </c>
      <c r="E216" s="32" t="s">
        <v>768</v>
      </c>
      <c r="F216" s="19">
        <v>43586</v>
      </c>
      <c r="G216" s="16">
        <v>44316</v>
      </c>
      <c r="H216" s="7" t="s">
        <v>769</v>
      </c>
      <c r="I216" s="1" t="s">
        <v>713</v>
      </c>
      <c r="J216" s="1" t="s">
        <v>714</v>
      </c>
      <c r="K216" s="22">
        <v>124</v>
      </c>
      <c r="L216" s="63" t="s">
        <v>906</v>
      </c>
      <c r="M216" s="63" t="s">
        <v>906</v>
      </c>
      <c r="N216" s="59" t="s">
        <v>903</v>
      </c>
      <c r="O216" s="84">
        <v>59.503323000000002</v>
      </c>
      <c r="P216" s="84">
        <v>-139.660267</v>
      </c>
      <c r="Q216" s="84">
        <v>61.174084999999998</v>
      </c>
      <c r="R216" s="84">
        <v>-149.99813700000001</v>
      </c>
    </row>
    <row r="217" spans="1:18" ht="14">
      <c r="A217" s="63" t="s">
        <v>678</v>
      </c>
      <c r="B217" s="58" t="s">
        <v>557</v>
      </c>
      <c r="C217" s="10">
        <v>1891776</v>
      </c>
      <c r="D217" s="1" t="s">
        <v>710</v>
      </c>
      <c r="E217" s="32" t="s">
        <v>768</v>
      </c>
      <c r="F217" s="19">
        <v>43586</v>
      </c>
      <c r="G217" s="16">
        <v>44316</v>
      </c>
      <c r="H217" s="7" t="s">
        <v>769</v>
      </c>
      <c r="I217" s="1" t="s">
        <v>745</v>
      </c>
      <c r="J217" s="1" t="s">
        <v>714</v>
      </c>
      <c r="K217" s="22">
        <v>124</v>
      </c>
      <c r="L217" s="63" t="s">
        <v>906</v>
      </c>
      <c r="M217" s="63" t="s">
        <v>906</v>
      </c>
      <c r="N217" s="59" t="s">
        <v>903</v>
      </c>
      <c r="O217" s="84">
        <v>59.503323000000002</v>
      </c>
      <c r="P217" s="84">
        <v>-139.660267</v>
      </c>
      <c r="Q217" s="84">
        <v>58.354711999999999</v>
      </c>
      <c r="R217" s="84">
        <v>-134.57847000000001</v>
      </c>
    </row>
    <row r="218" spans="1:18" ht="14">
      <c r="A218" s="63" t="s">
        <v>678</v>
      </c>
      <c r="B218" s="58" t="s">
        <v>904</v>
      </c>
      <c r="C218" s="10">
        <v>14867</v>
      </c>
      <c r="D218" s="1" t="s">
        <v>710</v>
      </c>
      <c r="E218" s="32" t="s">
        <v>768</v>
      </c>
      <c r="F218" s="19">
        <v>43586</v>
      </c>
      <c r="G218" s="16">
        <v>44316</v>
      </c>
      <c r="H218" s="7" t="s">
        <v>769</v>
      </c>
      <c r="I218" s="1" t="s">
        <v>713</v>
      </c>
      <c r="J218" s="1" t="s">
        <v>717</v>
      </c>
      <c r="K218" s="22">
        <v>0</v>
      </c>
      <c r="L218" s="63" t="s">
        <v>906</v>
      </c>
      <c r="M218" s="63" t="s">
        <v>906</v>
      </c>
      <c r="N218" s="59" t="s">
        <v>903</v>
      </c>
      <c r="O218" s="84">
        <v>59.503323000000002</v>
      </c>
      <c r="P218" s="84">
        <v>-139.660267</v>
      </c>
      <c r="Q218" s="84">
        <v>61.174084999999998</v>
      </c>
      <c r="R218" s="84">
        <v>-149.99813700000001</v>
      </c>
    </row>
    <row r="219" spans="1:18" ht="14">
      <c r="A219" s="63" t="s">
        <v>678</v>
      </c>
      <c r="B219" s="58" t="s">
        <v>904</v>
      </c>
      <c r="C219" s="10">
        <v>14867</v>
      </c>
      <c r="D219" s="1" t="s">
        <v>710</v>
      </c>
      <c r="E219" s="32" t="s">
        <v>768</v>
      </c>
      <c r="F219" s="19">
        <v>43586</v>
      </c>
      <c r="G219" s="16">
        <v>44316</v>
      </c>
      <c r="H219" s="7" t="s">
        <v>769</v>
      </c>
      <c r="I219" s="1" t="s">
        <v>745</v>
      </c>
      <c r="J219" s="1" t="s">
        <v>717</v>
      </c>
      <c r="K219" s="22">
        <v>0</v>
      </c>
      <c r="L219" s="63" t="s">
        <v>906</v>
      </c>
      <c r="M219" s="63" t="s">
        <v>906</v>
      </c>
      <c r="N219" s="59" t="s">
        <v>903</v>
      </c>
      <c r="O219" s="84">
        <v>59.503323000000002</v>
      </c>
      <c r="P219" s="84">
        <v>-139.660267</v>
      </c>
      <c r="Q219" s="84">
        <v>58.354711999999999</v>
      </c>
      <c r="R219" s="84">
        <v>-134.57847000000001</v>
      </c>
    </row>
    <row r="220" spans="1:18" ht="14">
      <c r="A220" s="63" t="s">
        <v>678</v>
      </c>
      <c r="B220" s="58" t="s">
        <v>628</v>
      </c>
      <c r="C220" s="10">
        <v>38408</v>
      </c>
      <c r="D220" s="1" t="s">
        <v>719</v>
      </c>
      <c r="E220" s="32" t="s">
        <v>737</v>
      </c>
      <c r="F220" s="19">
        <v>43770</v>
      </c>
      <c r="G220" s="16">
        <v>44135</v>
      </c>
      <c r="H220" s="7" t="s">
        <v>738</v>
      </c>
      <c r="I220" s="1" t="s">
        <v>739</v>
      </c>
      <c r="J220" s="1" t="s">
        <v>740</v>
      </c>
      <c r="K220" s="3">
        <v>6</v>
      </c>
      <c r="L220" s="63" t="s">
        <v>906</v>
      </c>
      <c r="M220" s="63" t="s">
        <v>906</v>
      </c>
      <c r="N220" s="59" t="s">
        <v>905</v>
      </c>
      <c r="O220" s="84">
        <v>57.553333000000002</v>
      </c>
      <c r="P220" s="84">
        <v>-153.74583200000001</v>
      </c>
      <c r="Q220" s="84">
        <v>57.749794000000001</v>
      </c>
      <c r="R220" s="84">
        <v>-152.493943</v>
      </c>
    </row>
    <row r="221" spans="1:18">
      <c r="C221" s="63"/>
      <c r="F221" s="63"/>
      <c r="G221" s="63"/>
      <c r="H221" s="63"/>
      <c r="K221" s="63"/>
      <c r="M221" s="63"/>
    </row>
    <row r="222" spans="1:18">
      <c r="C222" s="63"/>
      <c r="F222" s="63"/>
      <c r="G222" s="63"/>
      <c r="H222" s="63"/>
      <c r="K222" s="63"/>
      <c r="M222" s="63"/>
    </row>
    <row r="223" spans="1:18">
      <c r="C223" s="63"/>
      <c r="F223" s="63"/>
      <c r="G223" s="63"/>
      <c r="H223" s="63"/>
      <c r="K223" s="63"/>
      <c r="M223" s="63"/>
    </row>
    <row r="224" spans="1:18">
      <c r="C224" s="63"/>
      <c r="F224" s="63"/>
      <c r="G224" s="63"/>
      <c r="H224" s="63"/>
      <c r="K224" s="63"/>
      <c r="M224" s="63"/>
    </row>
    <row r="225" spans="3:13">
      <c r="C225" s="63"/>
      <c r="F225" s="63"/>
      <c r="G225" s="63"/>
      <c r="H225" s="63"/>
      <c r="K225" s="63"/>
      <c r="M225" s="63"/>
    </row>
    <row r="226" spans="3:13">
      <c r="C226" s="63"/>
      <c r="F226" s="63"/>
      <c r="G226" s="63"/>
      <c r="H226" s="63"/>
      <c r="K226" s="63"/>
      <c r="M226" s="63"/>
    </row>
    <row r="227" spans="3:13">
      <c r="C227" s="63"/>
      <c r="F227" s="63"/>
      <c r="G227" s="63"/>
      <c r="H227" s="63"/>
      <c r="K227" s="63"/>
      <c r="M227" s="63"/>
    </row>
    <row r="228" spans="3:13">
      <c r="C228" s="63"/>
      <c r="F228" s="63"/>
      <c r="G228" s="63"/>
      <c r="H228" s="63"/>
      <c r="K228" s="63"/>
      <c r="M228" s="63"/>
    </row>
    <row r="229" spans="3:13">
      <c r="C229" s="63"/>
      <c r="F229" s="63"/>
      <c r="G229" s="63"/>
      <c r="H229" s="63"/>
      <c r="K229" s="63"/>
      <c r="M229" s="63"/>
    </row>
    <row r="230" spans="3:13">
      <c r="C230" s="63"/>
      <c r="F230" s="63"/>
      <c r="G230" s="63"/>
      <c r="H230" s="63"/>
      <c r="K230" s="63"/>
      <c r="M230" s="63"/>
    </row>
    <row r="231" spans="3:13">
      <c r="C231" s="63"/>
      <c r="F231" s="63"/>
      <c r="G231" s="63"/>
      <c r="H231" s="63"/>
      <c r="K231" s="63"/>
      <c r="M231" s="63"/>
    </row>
    <row r="232" spans="3:13">
      <c r="C232" s="63"/>
      <c r="F232" s="63"/>
      <c r="G232" s="63"/>
      <c r="H232" s="63"/>
      <c r="K232" s="63"/>
      <c r="M232" s="63"/>
    </row>
    <row r="233" spans="3:13">
      <c r="C233" s="63"/>
      <c r="F233" s="63"/>
      <c r="G233" s="63"/>
      <c r="H233" s="63"/>
      <c r="K233" s="63"/>
      <c r="M233" s="63"/>
    </row>
    <row r="234" spans="3:13">
      <c r="C234" s="63"/>
      <c r="F234" s="63"/>
      <c r="G234" s="63"/>
      <c r="H234" s="63"/>
      <c r="K234" s="63"/>
      <c r="M234" s="63"/>
    </row>
    <row r="235" spans="3:13">
      <c r="C235" s="63"/>
      <c r="F235" s="63"/>
      <c r="G235" s="63"/>
      <c r="H235" s="63"/>
      <c r="K235" s="63"/>
      <c r="M235" s="63"/>
    </row>
    <row r="236" spans="3:13">
      <c r="C236" s="63"/>
      <c r="F236" s="63"/>
      <c r="G236" s="63"/>
      <c r="H236" s="63"/>
      <c r="K236" s="63"/>
      <c r="M236" s="63"/>
    </row>
    <row r="237" spans="3:13">
      <c r="C237" s="63"/>
      <c r="F237" s="63"/>
      <c r="G237" s="63"/>
      <c r="H237" s="63"/>
      <c r="K237" s="63"/>
      <c r="M237" s="63"/>
    </row>
  </sheetData>
  <printOptions gridLines="1"/>
  <pageMargins left="0" right="0" top="0.75" bottom="0.75" header="0.5" footer="0.5"/>
  <pageSetup scale="75" orientation="landscape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2"/>
  <sheetViews>
    <sheetView topLeftCell="A88" workbookViewId="0">
      <selection activeCell="B110" sqref="B110"/>
    </sheetView>
  </sheetViews>
  <sheetFormatPr baseColWidth="10" defaultColWidth="8.83203125" defaultRowHeight="13"/>
  <cols>
    <col min="1" max="1" width="23.6640625" bestFit="1" customWidth="1"/>
    <col min="2" max="2" width="16.1640625" style="74" bestFit="1" customWidth="1"/>
  </cols>
  <sheetData>
    <row r="1" spans="1:3">
      <c r="A1" t="s">
        <v>512</v>
      </c>
      <c r="B1" t="s">
        <v>513</v>
      </c>
      <c r="C1" t="s">
        <v>514</v>
      </c>
    </row>
    <row r="2" spans="1:3">
      <c r="A2" t="s">
        <v>434</v>
      </c>
      <c r="B2" s="75">
        <v>1056560</v>
      </c>
      <c r="C2" t="e">
        <f>COUNTIF(#REF!,TEST!A:A)</f>
        <v>#REF!</v>
      </c>
    </row>
    <row r="3" spans="1:3">
      <c r="A3" t="s">
        <v>83</v>
      </c>
      <c r="B3" s="75">
        <v>1833544</v>
      </c>
      <c r="C3" t="e">
        <f>COUNTIF(#REF!,TEST!A:A)</f>
        <v>#REF!</v>
      </c>
    </row>
    <row r="4" spans="1:3">
      <c r="A4" t="s">
        <v>327</v>
      </c>
      <c r="B4" s="75">
        <v>2117500</v>
      </c>
      <c r="C4" t="e">
        <f>COUNTIF(#REF!,TEST!A:A)</f>
        <v>#REF!</v>
      </c>
    </row>
    <row r="5" spans="1:3">
      <c r="A5" t="s">
        <v>204</v>
      </c>
      <c r="B5" s="75">
        <v>2135896</v>
      </c>
      <c r="C5" t="e">
        <f>COUNTIF(#REF!,TEST!A:A)</f>
        <v>#REF!</v>
      </c>
    </row>
    <row r="6" spans="1:3">
      <c r="A6" t="s">
        <v>406</v>
      </c>
      <c r="B6" s="75">
        <v>2348710</v>
      </c>
      <c r="C6" t="e">
        <f>COUNTIF(#REF!,TEST!A:A)</f>
        <v>#REF!</v>
      </c>
    </row>
    <row r="7" spans="1:3">
      <c r="A7" t="s">
        <v>177</v>
      </c>
      <c r="B7" s="75">
        <v>1859533</v>
      </c>
      <c r="C7" t="e">
        <f>COUNTIF(#REF!,TEST!A:A)</f>
        <v>#REF!</v>
      </c>
    </row>
    <row r="8" spans="1:3">
      <c r="A8" t="s">
        <v>515</v>
      </c>
      <c r="B8" s="75">
        <v>1662493</v>
      </c>
      <c r="C8" t="e">
        <f>COUNTIF(#REF!,TEST!A:A)</f>
        <v>#REF!</v>
      </c>
    </row>
    <row r="9" spans="1:3">
      <c r="A9" t="s">
        <v>485</v>
      </c>
      <c r="B9" s="75">
        <v>2709945</v>
      </c>
      <c r="C9" t="e">
        <f>COUNTIF(#REF!,TEST!A:A)</f>
        <v>#REF!</v>
      </c>
    </row>
    <row r="10" spans="1:3">
      <c r="A10" t="s">
        <v>243</v>
      </c>
      <c r="B10" s="75">
        <v>1183302</v>
      </c>
      <c r="C10" t="e">
        <f>COUNTIF(#REF!,TEST!A:A)</f>
        <v>#REF!</v>
      </c>
    </row>
    <row r="11" spans="1:3">
      <c r="A11" t="s">
        <v>411</v>
      </c>
      <c r="B11" s="75">
        <v>2079916</v>
      </c>
      <c r="C11" t="e">
        <f>COUNTIF(#REF!,TEST!A:A)</f>
        <v>#REF!</v>
      </c>
    </row>
    <row r="12" spans="1:3">
      <c r="A12" t="s">
        <v>247</v>
      </c>
      <c r="B12" s="75">
        <v>1696447</v>
      </c>
      <c r="C12" t="e">
        <f>COUNTIF(#REF!,TEST!A:A)</f>
        <v>#REF!</v>
      </c>
    </row>
    <row r="13" spans="1:3">
      <c r="A13" t="s">
        <v>113</v>
      </c>
      <c r="B13" s="75">
        <v>2111488</v>
      </c>
      <c r="C13" t="e">
        <f>COUNTIF(#REF!,TEST!A:A)</f>
        <v>#REF!</v>
      </c>
    </row>
    <row r="14" spans="1:3">
      <c r="A14" t="s">
        <v>293</v>
      </c>
      <c r="B14" s="75">
        <v>824364</v>
      </c>
      <c r="C14" t="e">
        <f>COUNTIF(#REF!,TEST!A:A)</f>
        <v>#REF!</v>
      </c>
    </row>
    <row r="15" spans="1:3">
      <c r="A15" t="s">
        <v>263</v>
      </c>
      <c r="B15" s="75">
        <v>1864176</v>
      </c>
      <c r="C15" t="e">
        <f>COUNTIF(#REF!,TEST!A:A)</f>
        <v>#REF!</v>
      </c>
    </row>
    <row r="16" spans="1:3">
      <c r="A16" t="s">
        <v>361</v>
      </c>
      <c r="B16" s="75">
        <v>2469663</v>
      </c>
      <c r="C16" t="e">
        <f>COUNTIF(#REF!,TEST!A:A)</f>
        <v>#REF!</v>
      </c>
    </row>
    <row r="17" spans="1:3">
      <c r="A17" t="s">
        <v>456</v>
      </c>
      <c r="B17" s="75">
        <v>2529365</v>
      </c>
      <c r="C17" t="e">
        <f>COUNTIF(#REF!,TEST!A:A)</f>
        <v>#REF!</v>
      </c>
    </row>
    <row r="18" spans="1:3">
      <c r="A18" t="s">
        <v>332</v>
      </c>
      <c r="B18" s="75">
        <v>2086002</v>
      </c>
      <c r="C18" t="e">
        <f>COUNTIF(#REF!,TEST!A:A)</f>
        <v>#REF!</v>
      </c>
    </row>
    <row r="19" spans="1:3">
      <c r="A19" t="s">
        <v>250</v>
      </c>
      <c r="B19" s="75">
        <v>2584297</v>
      </c>
      <c r="C19" t="e">
        <f>COUNTIF(#REF!,TEST!A:A)</f>
        <v>#REF!</v>
      </c>
    </row>
    <row r="20" spans="1:3">
      <c r="A20" t="s">
        <v>490</v>
      </c>
      <c r="B20" s="75">
        <v>2298884</v>
      </c>
      <c r="C20" t="e">
        <f>COUNTIF(#REF!,TEST!A:A)</f>
        <v>#REF!</v>
      </c>
    </row>
    <row r="21" spans="1:3">
      <c r="A21" t="s">
        <v>366</v>
      </c>
      <c r="B21" s="75">
        <v>3231360</v>
      </c>
      <c r="C21" t="e">
        <f>COUNTIF(#REF!,TEST!A:A)</f>
        <v>#REF!</v>
      </c>
    </row>
    <row r="22" spans="1:3">
      <c r="A22" t="s">
        <v>504</v>
      </c>
      <c r="B22" s="75">
        <v>1185015</v>
      </c>
      <c r="C22" t="e">
        <f>COUNTIF(#REF!,TEST!A:A)</f>
        <v>#REF!</v>
      </c>
    </row>
    <row r="23" spans="1:3">
      <c r="A23" t="s">
        <v>87</v>
      </c>
      <c r="B23" s="75">
        <v>1468460</v>
      </c>
      <c r="C23" t="e">
        <f>COUNTIF(#REF!,TEST!A:A)</f>
        <v>#REF!</v>
      </c>
    </row>
    <row r="24" spans="1:3">
      <c r="A24" t="s">
        <v>66</v>
      </c>
      <c r="B24" s="75">
        <v>2766582</v>
      </c>
      <c r="C24" t="e">
        <f>COUNTIF(#REF!,TEST!A:A)</f>
        <v>#REF!</v>
      </c>
    </row>
    <row r="25" spans="1:3">
      <c r="A25" t="s">
        <v>132</v>
      </c>
      <c r="B25" s="75">
        <v>2779646</v>
      </c>
      <c r="C25" t="e">
        <f>COUNTIF(#REF!,TEST!A:A)</f>
        <v>#REF!</v>
      </c>
    </row>
    <row r="26" spans="1:3">
      <c r="A26" t="s">
        <v>316</v>
      </c>
      <c r="B26" s="75">
        <v>3055374</v>
      </c>
      <c r="C26" t="e">
        <f>COUNTIF(#REF!,TEST!A:A)</f>
        <v>#REF!</v>
      </c>
    </row>
    <row r="27" spans="1:3">
      <c r="A27" t="s">
        <v>147</v>
      </c>
      <c r="B27" s="75">
        <v>1515120</v>
      </c>
      <c r="C27" t="e">
        <f>COUNTIF(#REF!,TEST!A:A)</f>
        <v>#REF!</v>
      </c>
    </row>
    <row r="28" spans="1:3">
      <c r="A28" t="s">
        <v>415</v>
      </c>
      <c r="B28" s="75">
        <v>2244660</v>
      </c>
      <c r="C28" t="e">
        <f>COUNTIF(#REF!,TEST!A:A)</f>
        <v>#REF!</v>
      </c>
    </row>
    <row r="29" spans="1:3">
      <c r="A29" t="s">
        <v>478</v>
      </c>
      <c r="B29" s="75">
        <v>1817136</v>
      </c>
      <c r="C29" t="e">
        <f>COUNTIF(#REF!,TEST!A:A)</f>
        <v>#REF!</v>
      </c>
    </row>
    <row r="30" spans="1:3">
      <c r="A30" t="s">
        <v>72</v>
      </c>
      <c r="B30" s="75">
        <v>1304771</v>
      </c>
      <c r="C30" t="e">
        <f>COUNTIF(#REF!,TEST!A:A)</f>
        <v>#REF!</v>
      </c>
    </row>
    <row r="31" spans="1:3">
      <c r="A31" t="s">
        <v>27</v>
      </c>
      <c r="B31" s="75">
        <v>1458272</v>
      </c>
      <c r="C31" t="e">
        <f>COUNTIF(#REF!,TEST!A:A)</f>
        <v>#REF!</v>
      </c>
    </row>
    <row r="32" spans="1:3">
      <c r="A32" t="s">
        <v>209</v>
      </c>
      <c r="B32" s="75">
        <v>3524772</v>
      </c>
      <c r="C32" t="e">
        <f>COUNTIF(#REF!,TEST!A:A)</f>
        <v>#REF!</v>
      </c>
    </row>
    <row r="33" spans="1:3">
      <c r="A33" t="s">
        <v>118</v>
      </c>
      <c r="B33" s="75">
        <v>3633750</v>
      </c>
      <c r="C33" t="e">
        <f>COUNTIF(#REF!,TEST!A:A)</f>
        <v>#REF!</v>
      </c>
    </row>
    <row r="34" spans="1:3">
      <c r="A34" t="s">
        <v>266</v>
      </c>
      <c r="B34" s="75">
        <v>2741677</v>
      </c>
      <c r="C34" t="e">
        <f>COUNTIF(#REF!,TEST!A:A)</f>
        <v>#REF!</v>
      </c>
    </row>
    <row r="35" spans="1:3">
      <c r="A35" t="s">
        <v>516</v>
      </c>
      <c r="B35" s="75">
        <v>1535024</v>
      </c>
      <c r="C35" t="e">
        <f>COUNTIF(#REF!,TEST!A:A)</f>
        <v>#REF!</v>
      </c>
    </row>
    <row r="36" spans="1:3">
      <c r="A36" t="s">
        <v>151</v>
      </c>
      <c r="B36" s="75">
        <v>1439250</v>
      </c>
      <c r="C36" t="e">
        <f>COUNTIF(#REF!,TEST!A:A)</f>
        <v>#REF!</v>
      </c>
    </row>
    <row r="37" spans="1:3">
      <c r="A37" t="s">
        <v>298</v>
      </c>
      <c r="B37" s="75">
        <v>2035375</v>
      </c>
      <c r="C37" t="e">
        <f>COUNTIF(#REF!,TEST!A:A)</f>
        <v>#REF!</v>
      </c>
    </row>
    <row r="38" spans="1:3">
      <c r="A38" t="s">
        <v>303</v>
      </c>
      <c r="B38" s="75">
        <v>1883346</v>
      </c>
      <c r="C38" t="e">
        <f>COUNTIF(#REF!,TEST!A:A)</f>
        <v>#REF!</v>
      </c>
    </row>
    <row r="39" spans="1:3">
      <c r="A39" t="s">
        <v>334</v>
      </c>
      <c r="B39" s="75">
        <v>1282183</v>
      </c>
      <c r="C39" t="e">
        <f>COUNTIF(#REF!,TEST!A:A)</f>
        <v>#REF!</v>
      </c>
    </row>
    <row r="40" spans="1:3">
      <c r="A40" t="s">
        <v>517</v>
      </c>
      <c r="B40" s="75">
        <v>3513352</v>
      </c>
      <c r="C40" t="e">
        <f>COUNTIF(#REF!,TEST!A:A)</f>
        <v>#REF!</v>
      </c>
    </row>
    <row r="41" spans="1:3">
      <c r="A41" t="s">
        <v>275</v>
      </c>
      <c r="B41" s="75">
        <v>1419141</v>
      </c>
      <c r="C41" t="e">
        <f>COUNTIF(#REF!,TEST!A:A)</f>
        <v>#REF!</v>
      </c>
    </row>
    <row r="42" spans="1:3">
      <c r="A42" t="s">
        <v>518</v>
      </c>
      <c r="B42" s="75">
        <v>1797990</v>
      </c>
      <c r="C42" t="e">
        <f>COUNTIF(#REF!,TEST!A:A)</f>
        <v>#REF!</v>
      </c>
    </row>
    <row r="43" spans="1:3">
      <c r="A43" t="s">
        <v>213</v>
      </c>
      <c r="B43" s="75">
        <v>1048227</v>
      </c>
      <c r="C43" t="e">
        <f>COUNTIF(#REF!,TEST!A:A)</f>
        <v>#REF!</v>
      </c>
    </row>
    <row r="44" spans="1:3">
      <c r="A44" t="s">
        <v>35</v>
      </c>
      <c r="B44" s="75">
        <v>2157488</v>
      </c>
      <c r="C44" t="e">
        <f>COUNTIF(#REF!,TEST!A:A)</f>
        <v>#REF!</v>
      </c>
    </row>
    <row r="45" spans="1:3">
      <c r="A45" t="s">
        <v>305</v>
      </c>
      <c r="B45" s="75">
        <v>1990282</v>
      </c>
      <c r="C45" t="e">
        <f>COUNTIF(#REF!,TEST!A:A)</f>
        <v>#REF!</v>
      </c>
    </row>
    <row r="46" spans="1:3">
      <c r="A46" t="s">
        <v>156</v>
      </c>
      <c r="B46" s="75">
        <v>2212242</v>
      </c>
      <c r="C46" t="e">
        <f>COUNTIF(#REF!,TEST!A:A)</f>
        <v>#REF!</v>
      </c>
    </row>
    <row r="47" spans="1:3">
      <c r="A47" t="s">
        <v>37</v>
      </c>
      <c r="B47" s="75">
        <v>1324653</v>
      </c>
      <c r="C47" t="e">
        <f>COUNTIF(#REF!,TEST!A:A)</f>
        <v>#REF!</v>
      </c>
    </row>
    <row r="48" spans="1:3">
      <c r="A48" t="s">
        <v>254</v>
      </c>
      <c r="B48" s="75">
        <v>2194712</v>
      </c>
      <c r="C48" t="e">
        <f>COUNTIF(#REF!,TEST!A:A)</f>
        <v>#REF!</v>
      </c>
    </row>
    <row r="49" spans="1:3">
      <c r="A49" t="s">
        <v>216</v>
      </c>
      <c r="B49" s="75">
        <v>2968408</v>
      </c>
      <c r="C49" t="e">
        <f>COUNTIF(#REF!,TEST!A:A)</f>
        <v>#REF!</v>
      </c>
    </row>
    <row r="50" spans="1:3">
      <c r="A50" t="s">
        <v>220</v>
      </c>
      <c r="B50" s="75">
        <v>3539448</v>
      </c>
      <c r="C50" t="e">
        <f>COUNTIF(#REF!,TEST!A:A)</f>
        <v>#REF!</v>
      </c>
    </row>
    <row r="51" spans="1:3">
      <c r="A51" t="s">
        <v>445</v>
      </c>
      <c r="B51" s="75">
        <v>2047068</v>
      </c>
      <c r="C51" t="e">
        <f>COUNTIF(#REF!,TEST!A:A)</f>
        <v>#REF!</v>
      </c>
    </row>
    <row r="52" spans="1:3">
      <c r="A52" t="s">
        <v>324</v>
      </c>
      <c r="B52" s="75">
        <v>3098579</v>
      </c>
      <c r="C52" t="e">
        <f>COUNTIF(#REF!,TEST!A:A)</f>
        <v>#REF!</v>
      </c>
    </row>
    <row r="53" spans="1:3">
      <c r="A53" t="s">
        <v>519</v>
      </c>
      <c r="B53" s="75">
        <v>2011200</v>
      </c>
      <c r="C53" t="e">
        <f>COUNTIF(#REF!,TEST!A:A)</f>
        <v>#REF!</v>
      </c>
    </row>
    <row r="54" spans="1:3">
      <c r="A54" t="s">
        <v>419</v>
      </c>
      <c r="B54" s="75">
        <v>2385654</v>
      </c>
      <c r="C54" t="e">
        <f>COUNTIF(#REF!,TEST!A:A)</f>
        <v>#REF!</v>
      </c>
    </row>
    <row r="55" spans="1:3">
      <c r="A55" t="s">
        <v>39</v>
      </c>
      <c r="B55" s="75">
        <v>1934239</v>
      </c>
      <c r="C55" t="e">
        <f>COUNTIF(#REF!,TEST!A:A)</f>
        <v>#REF!</v>
      </c>
    </row>
    <row r="56" spans="1:3">
      <c r="A56" t="s">
        <v>520</v>
      </c>
      <c r="B56" s="75">
        <v>518336</v>
      </c>
      <c r="C56" t="e">
        <f>COUNTIF(#REF!,TEST!A:A)</f>
        <v>#REF!</v>
      </c>
    </row>
    <row r="57" spans="1:3">
      <c r="A57" t="s">
        <v>339</v>
      </c>
      <c r="B57" s="75">
        <v>1742661</v>
      </c>
      <c r="C57" t="e">
        <f>COUNTIF(#REF!,TEST!A:A)</f>
        <v>#REF!</v>
      </c>
    </row>
    <row r="58" spans="1:3">
      <c r="A58" t="s">
        <v>270</v>
      </c>
      <c r="B58" s="75">
        <v>686760</v>
      </c>
      <c r="C58" t="e">
        <f>COUNTIF(#REF!,TEST!A:A)</f>
        <v>#REF!</v>
      </c>
    </row>
    <row r="59" spans="1:3">
      <c r="A59" t="s">
        <v>423</v>
      </c>
      <c r="B59" s="75">
        <v>2518425</v>
      </c>
      <c r="C59" t="e">
        <f>COUNTIF(#REF!,TEST!A:A)</f>
        <v>#REF!</v>
      </c>
    </row>
    <row r="60" spans="1:3">
      <c r="A60" t="s">
        <v>508</v>
      </c>
      <c r="B60" s="75">
        <v>2043400</v>
      </c>
      <c r="C60" t="e">
        <f>COUNTIF(#REF!,TEST!A:A)</f>
        <v>#REF!</v>
      </c>
    </row>
    <row r="61" spans="1:3">
      <c r="A61" t="s">
        <v>279</v>
      </c>
      <c r="B61" s="75">
        <v>3981510</v>
      </c>
      <c r="C61" t="e">
        <f>COUNTIF(#REF!,TEST!A:A)</f>
        <v>#REF!</v>
      </c>
    </row>
    <row r="62" spans="1:3">
      <c r="A62" t="s">
        <v>355</v>
      </c>
      <c r="B62" s="75">
        <v>3082276</v>
      </c>
      <c r="C62" t="e">
        <f>COUNTIF(#REF!,TEST!A:A)</f>
        <v>#REF!</v>
      </c>
    </row>
    <row r="63" spans="1:3">
      <c r="A63" t="s">
        <v>160</v>
      </c>
      <c r="B63" s="75">
        <v>1484054</v>
      </c>
      <c r="C63" t="e">
        <f>COUNTIF(#REF!,TEST!A:A)</f>
        <v>#REF!</v>
      </c>
    </row>
    <row r="64" spans="1:3">
      <c r="A64" t="s">
        <v>224</v>
      </c>
      <c r="B64" s="75">
        <v>2359093</v>
      </c>
      <c r="C64" t="e">
        <f>COUNTIF(#REF!,TEST!A:A)</f>
        <v>#REF!</v>
      </c>
    </row>
    <row r="65" spans="1:3">
      <c r="A65" t="s">
        <v>136</v>
      </c>
      <c r="B65" s="75">
        <v>1094622</v>
      </c>
      <c r="C65" t="e">
        <f>COUNTIF(#REF!,TEST!A:A)</f>
        <v>#REF!</v>
      </c>
    </row>
    <row r="66" spans="1:3">
      <c r="A66" t="s">
        <v>123</v>
      </c>
      <c r="B66" s="75">
        <v>3563370</v>
      </c>
      <c r="C66" t="e">
        <f>COUNTIF(#REF!,TEST!A:A)</f>
        <v>#REF!</v>
      </c>
    </row>
    <row r="67" spans="1:3">
      <c r="A67" t="s">
        <v>378</v>
      </c>
      <c r="B67" s="75">
        <v>2653487</v>
      </c>
      <c r="C67" t="e">
        <f>COUNTIF(#REF!,TEST!A:A)</f>
        <v>#REF!</v>
      </c>
    </row>
    <row r="68" spans="1:3">
      <c r="A68" t="s">
        <v>428</v>
      </c>
      <c r="B68" s="75">
        <v>1240806</v>
      </c>
      <c r="C68" t="e">
        <f>COUNTIF(#REF!,TEST!A:A)</f>
        <v>#REF!</v>
      </c>
    </row>
    <row r="69" spans="1:3">
      <c r="A69" t="s">
        <v>343</v>
      </c>
      <c r="B69" s="75">
        <v>1186599</v>
      </c>
      <c r="C69" t="e">
        <f>COUNTIF(#REF!,TEST!A:A)</f>
        <v>#REF!</v>
      </c>
    </row>
    <row r="70" spans="1:3">
      <c r="A70" t="s">
        <v>77</v>
      </c>
      <c r="B70" s="75">
        <v>2322748</v>
      </c>
      <c r="C70" t="e">
        <f>COUNTIF(#REF!,TEST!A:A)</f>
        <v>#REF!</v>
      </c>
    </row>
    <row r="71" spans="1:3">
      <c r="A71" t="s">
        <v>284</v>
      </c>
      <c r="B71" s="75">
        <v>4000698</v>
      </c>
      <c r="C71" t="e">
        <f>COUNTIF(#REF!,TEST!A:A)</f>
        <v>#REF!</v>
      </c>
    </row>
    <row r="72" spans="1:3">
      <c r="A72" t="s">
        <v>460</v>
      </c>
      <c r="B72" s="75">
        <v>1031978</v>
      </c>
      <c r="C72" t="e">
        <f>COUNTIF(#REF!,TEST!A:A)</f>
        <v>#REF!</v>
      </c>
    </row>
    <row r="73" spans="1:3">
      <c r="A73" t="s">
        <v>497</v>
      </c>
      <c r="B73" s="75">
        <v>2350265</v>
      </c>
      <c r="C73" t="e">
        <f>COUNTIF(#REF!,TEST!A:A)</f>
        <v>#REF!</v>
      </c>
    </row>
    <row r="74" spans="1:3">
      <c r="A74" t="s">
        <v>19</v>
      </c>
      <c r="B74" s="75">
        <v>1079232</v>
      </c>
      <c r="C74" t="e">
        <f>COUNTIF(#REF!,TEST!A:A)</f>
        <v>#REF!</v>
      </c>
    </row>
    <row r="75" spans="1:3">
      <c r="A75" t="s">
        <v>232</v>
      </c>
      <c r="B75" s="75">
        <v>1803854</v>
      </c>
      <c r="C75" t="e">
        <f>COUNTIF(#REF!,TEST!A:A)</f>
        <v>#REF!</v>
      </c>
    </row>
    <row r="76" spans="1:3">
      <c r="A76" t="s">
        <v>347</v>
      </c>
      <c r="B76" s="75">
        <v>1735632</v>
      </c>
      <c r="C76" t="e">
        <f>COUNTIF(#REF!,TEST!A:A)</f>
        <v>#REF!</v>
      </c>
    </row>
    <row r="77" spans="1:3">
      <c r="A77" t="s">
        <v>382</v>
      </c>
      <c r="B77" s="75">
        <v>2444048</v>
      </c>
      <c r="C77" t="e">
        <f>COUNTIF(#REF!,TEST!A:A)</f>
        <v>#REF!</v>
      </c>
    </row>
    <row r="78" spans="1:3">
      <c r="A78" t="s">
        <v>168</v>
      </c>
      <c r="B78" s="75">
        <v>979654</v>
      </c>
      <c r="C78" t="e">
        <f>COUNTIF(#REF!,TEST!A:A)</f>
        <v>#REF!</v>
      </c>
    </row>
    <row r="79" spans="1:3">
      <c r="A79" t="s">
        <v>172</v>
      </c>
      <c r="B79" s="75">
        <v>2057594</v>
      </c>
      <c r="C79" t="e">
        <f>COUNTIF(#REF!,TEST!A:A)</f>
        <v>#REF!</v>
      </c>
    </row>
    <row r="80" spans="1:3">
      <c r="A80" t="s">
        <v>45</v>
      </c>
      <c r="B80" s="75">
        <v>1962428</v>
      </c>
      <c r="C80" t="e">
        <f>COUNTIF(#REF!,TEST!A:A)</f>
        <v>#REF!</v>
      </c>
    </row>
    <row r="81" spans="1:3">
      <c r="A81" t="s">
        <v>500</v>
      </c>
      <c r="B81" s="75">
        <v>3415100</v>
      </c>
      <c r="C81" t="e">
        <f>COUNTIF(#REF!,TEST!A:A)</f>
        <v>#REF!</v>
      </c>
    </row>
    <row r="82" spans="1:3">
      <c r="A82" t="s">
        <v>235</v>
      </c>
      <c r="B82" s="75">
        <v>1183568</v>
      </c>
      <c r="C82" t="e">
        <f>COUNTIF(#REF!,TEST!A:A)</f>
        <v>#REF!</v>
      </c>
    </row>
    <row r="83" spans="1:3">
      <c r="A83" t="s">
        <v>400</v>
      </c>
      <c r="B83" s="75">
        <v>1816860</v>
      </c>
      <c r="C83" t="e">
        <f>COUNTIF(#REF!,TEST!A:A)</f>
        <v>#REF!</v>
      </c>
    </row>
    <row r="84" spans="1:3">
      <c r="A84" t="s">
        <v>386</v>
      </c>
      <c r="B84" s="75">
        <v>2801250</v>
      </c>
      <c r="C84" t="e">
        <f>COUNTIF(#REF!,TEST!A:A)</f>
        <v>#REF!</v>
      </c>
    </row>
    <row r="85" spans="1:3">
      <c r="A85" t="s">
        <v>53</v>
      </c>
      <c r="B85" s="75">
        <v>2409857</v>
      </c>
      <c r="C85" t="e">
        <f>COUNTIF(#REF!,TEST!A:A)</f>
        <v>#REF!</v>
      </c>
    </row>
    <row r="86" spans="1:3">
      <c r="A86" t="s">
        <v>193</v>
      </c>
      <c r="B86" s="75">
        <v>4675671</v>
      </c>
      <c r="C86" t="e">
        <f>COUNTIF(#REF!,TEST!A:A)</f>
        <v>#REF!</v>
      </c>
    </row>
    <row r="87" spans="1:3">
      <c r="A87" t="s">
        <v>91</v>
      </c>
      <c r="B87" s="75">
        <v>560970</v>
      </c>
      <c r="C87" t="e">
        <f>COUNTIF(#REF!,TEST!A:A)</f>
        <v>#REF!</v>
      </c>
    </row>
    <row r="88" spans="1:3">
      <c r="A88" t="s">
        <v>143</v>
      </c>
      <c r="B88" s="75">
        <v>1043409</v>
      </c>
      <c r="C88" t="e">
        <f>COUNTIF(#REF!,TEST!A:A)</f>
        <v>#REF!</v>
      </c>
    </row>
    <row r="89" spans="1:3">
      <c r="A89" t="s">
        <v>481</v>
      </c>
      <c r="B89" s="75">
        <v>2082213</v>
      </c>
      <c r="C89" t="e">
        <f>COUNTIF(#REF!,TEST!A:A)</f>
        <v>#REF!</v>
      </c>
    </row>
    <row r="90" spans="1:3">
      <c r="A90" t="s">
        <v>199</v>
      </c>
      <c r="B90" s="75">
        <v>1937648</v>
      </c>
      <c r="C90" t="e">
        <f>COUNTIF(#REF!,TEST!A:A)</f>
        <v>#REF!</v>
      </c>
    </row>
    <row r="91" spans="1:3">
      <c r="A91" t="s">
        <v>473</v>
      </c>
      <c r="B91" s="75">
        <v>1366497</v>
      </c>
      <c r="C91" t="e">
        <f>COUNTIF(#REF!,TEST!A:A)</f>
        <v>#REF!</v>
      </c>
    </row>
    <row r="92" spans="1:3">
      <c r="A92" t="s">
        <v>163</v>
      </c>
      <c r="B92" s="75">
        <v>439224</v>
      </c>
      <c r="C92" t="e">
        <f>COUNTIF(#REF!,TEST!A:A)</f>
        <v>#REF!</v>
      </c>
    </row>
    <row r="93" spans="1:3">
      <c r="A93" t="s">
        <v>390</v>
      </c>
      <c r="B93" s="75">
        <v>1846775</v>
      </c>
      <c r="C93" t="e">
        <f>COUNTIF(#REF!,TEST!A:A)</f>
        <v>#REF!</v>
      </c>
    </row>
    <row r="94" spans="1:3">
      <c r="A94" t="s">
        <v>239</v>
      </c>
      <c r="B94" s="75">
        <v>1869748</v>
      </c>
      <c r="C94" t="e">
        <f>COUNTIF(#REF!,TEST!A:A)</f>
        <v>#REF!</v>
      </c>
    </row>
    <row r="95" spans="1:3">
      <c r="A95" t="s">
        <v>351</v>
      </c>
      <c r="B95" s="75">
        <v>1544729</v>
      </c>
      <c r="C95" t="e">
        <f>COUNTIF(#REF!,TEST!A:A)</f>
        <v>#REF!</v>
      </c>
    </row>
    <row r="96" spans="1:3">
      <c r="A96" t="s">
        <v>61</v>
      </c>
      <c r="B96" s="75">
        <v>1150530</v>
      </c>
      <c r="C96" t="e">
        <f>COUNTIF(#REF!,TEST!A:A)</f>
        <v>#REF!</v>
      </c>
    </row>
    <row r="97" spans="1:4">
      <c r="A97" t="s">
        <v>307</v>
      </c>
      <c r="B97" s="75">
        <v>2394080</v>
      </c>
      <c r="C97" t="e">
        <f>COUNTIF(#REF!,TEST!A:A)</f>
        <v>#REF!</v>
      </c>
    </row>
    <row r="98" spans="1:4">
      <c r="A98" t="s">
        <v>371</v>
      </c>
      <c r="B98" s="75">
        <v>3427616</v>
      </c>
      <c r="C98" t="e">
        <f>COUNTIF(#REF!,TEST!A:A)</f>
        <v>#REF!</v>
      </c>
    </row>
    <row r="99" spans="1:4">
      <c r="A99" t="s">
        <v>468</v>
      </c>
      <c r="B99" s="75">
        <v>1887032</v>
      </c>
      <c r="C99" t="e">
        <f>COUNTIF(#REF!,TEST!A:A)</f>
        <v>#REF!</v>
      </c>
    </row>
    <row r="100" spans="1:4">
      <c r="A100" t="s">
        <v>257</v>
      </c>
      <c r="B100" s="75">
        <v>1682142</v>
      </c>
      <c r="C100" t="e">
        <f>COUNTIF(#REF!,TEST!A:A)</f>
        <v>#REF!</v>
      </c>
    </row>
    <row r="101" spans="1:4">
      <c r="A101" t="s">
        <v>287</v>
      </c>
      <c r="B101" s="75">
        <v>1215038</v>
      </c>
      <c r="C101" t="e">
        <f>COUNTIF(#REF!,TEST!A:A)</f>
        <v>#REF!</v>
      </c>
    </row>
    <row r="102" spans="1:4">
      <c r="A102" t="s">
        <v>464</v>
      </c>
      <c r="B102" s="75">
        <v>744732</v>
      </c>
      <c r="C102" t="e">
        <f>COUNTIF(#REF!,TEST!A:A)</f>
        <v>#REF!</v>
      </c>
    </row>
    <row r="103" spans="1:4">
      <c r="A103" t="s">
        <v>450</v>
      </c>
      <c r="B103" s="75">
        <v>2545224</v>
      </c>
      <c r="C103" t="e">
        <f>COUNTIF(#REF!,TEST!A:A)</f>
        <v>#REF!</v>
      </c>
    </row>
    <row r="104" spans="1:4">
      <c r="A104" t="s">
        <v>521</v>
      </c>
      <c r="B104" s="75">
        <v>998129</v>
      </c>
      <c r="C104" t="e">
        <f>COUNTIF(#REF!,TEST!A:A)</f>
        <v>#REF!</v>
      </c>
    </row>
    <row r="105" spans="1:4">
      <c r="A105" t="s">
        <v>126</v>
      </c>
      <c r="B105" s="75">
        <v>1088938</v>
      </c>
      <c r="C105" t="e">
        <f>COUNTIF(#REF!,TEST!A:A)</f>
        <v>#REF!</v>
      </c>
    </row>
    <row r="106" spans="1:4">
      <c r="A106" t="s">
        <v>394</v>
      </c>
      <c r="B106" s="75">
        <v>2689165</v>
      </c>
      <c r="C106" t="e">
        <f>COUNTIF(#REF!,TEST!A:A)</f>
        <v>#REF!</v>
      </c>
    </row>
    <row r="107" spans="1:4">
      <c r="A107" t="s">
        <v>441</v>
      </c>
      <c r="B107" s="75">
        <v>551625</v>
      </c>
      <c r="C107" t="e">
        <f>COUNTIF(#REF!,TEST!A:A)</f>
        <v>#REF!</v>
      </c>
    </row>
    <row r="108" spans="1:4">
      <c r="A108" t="s">
        <v>309</v>
      </c>
      <c r="B108" s="75">
        <v>498368</v>
      </c>
      <c r="C108" t="e">
        <f>COUNTIF(#REF!,TEST!A:A)</f>
        <v>#REF!</v>
      </c>
    </row>
    <row r="109" spans="1:4">
      <c r="A109" t="s">
        <v>313</v>
      </c>
      <c r="B109" s="75">
        <v>2155446</v>
      </c>
      <c r="C109" t="e">
        <f>COUNTIF(#REF!,TEST!A:A)</f>
        <v>#REF!</v>
      </c>
    </row>
    <row r="110" spans="1:4">
      <c r="A110" s="52" t="s">
        <v>513</v>
      </c>
      <c r="B110" s="76">
        <f>SUM(B2:B109)</f>
        <v>215941655</v>
      </c>
      <c r="C110" s="52"/>
    </row>
    <row r="111" spans="1:4">
      <c r="A111" t="s">
        <v>522</v>
      </c>
      <c r="B111" s="75">
        <v>233400</v>
      </c>
      <c r="C111" t="e">
        <f>COUNTIF(#REF!,TEST!A:A)</f>
        <v>#REF!</v>
      </c>
      <c r="D111" t="s">
        <v>523</v>
      </c>
    </row>
    <row r="112" spans="1:4">
      <c r="A112" t="s">
        <v>524</v>
      </c>
      <c r="B112" s="75">
        <v>2450240</v>
      </c>
      <c r="C112" t="e">
        <f>COUNTIF(#REF!,TEST!A:A)</f>
        <v>#REF!</v>
      </c>
      <c r="D112" t="s">
        <v>523</v>
      </c>
    </row>
    <row r="113" spans="1:4">
      <c r="A113" t="s">
        <v>525</v>
      </c>
      <c r="B113" s="75">
        <v>502029</v>
      </c>
      <c r="C113" t="e">
        <f>COUNTIF(#REF!,TEST!A:A)</f>
        <v>#REF!</v>
      </c>
      <c r="D113" t="s">
        <v>526</v>
      </c>
    </row>
    <row r="114" spans="1:4">
      <c r="A114" t="s">
        <v>527</v>
      </c>
      <c r="B114" s="75">
        <v>1953504</v>
      </c>
      <c r="C114" t="e">
        <f>COUNTIF(#REF!,TEST!A:A)</f>
        <v>#REF!</v>
      </c>
      <c r="D114" t="s">
        <v>523</v>
      </c>
    </row>
    <row r="115" spans="1:4">
      <c r="A115" s="52" t="s">
        <v>513</v>
      </c>
      <c r="B115" s="76">
        <f>SUM(B111:B114)</f>
        <v>5139173</v>
      </c>
      <c r="C115" s="52"/>
    </row>
    <row r="116" spans="1:4">
      <c r="B116" s="75"/>
    </row>
    <row r="117" spans="1:4">
      <c r="A117" s="52" t="s">
        <v>528</v>
      </c>
      <c r="B117" s="76">
        <f>B110+B115</f>
        <v>221080828</v>
      </c>
      <c r="C117" s="52" t="e">
        <f>COUNTIF(#REF!,TEST!A:A)</f>
        <v>#REF!</v>
      </c>
    </row>
    <row r="118" spans="1:4">
      <c r="B118" s="75"/>
    </row>
    <row r="121" spans="1:4">
      <c r="A121" t="s">
        <v>529</v>
      </c>
      <c r="B121" s="75">
        <v>733842</v>
      </c>
      <c r="C121" t="e">
        <f>COUNTIF(#REF!,TEST!A:A)</f>
        <v>#REF!</v>
      </c>
    </row>
    <row r="122" spans="1:4">
      <c r="A122" t="s">
        <v>108</v>
      </c>
      <c r="B122" s="75">
        <v>432720</v>
      </c>
      <c r="C122" t="e">
        <f>COUNTIF(#REF!,TEST!A:A)</f>
        <v>#REF!</v>
      </c>
    </row>
  </sheetData>
  <autoFilter ref="A1:C118" xr:uid="{00000000-0009-0000-0000-000001000000}">
    <sortState ref="A2:C117">
      <sortCondition descending="1" ref="C1:C1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0"/>
  <sheetViews>
    <sheetView topLeftCell="A82" workbookViewId="0">
      <selection activeCell="B108" sqref="B108"/>
    </sheetView>
  </sheetViews>
  <sheetFormatPr baseColWidth="10" defaultColWidth="8.83203125" defaultRowHeight="13"/>
  <cols>
    <col min="1" max="1" width="23.6640625" bestFit="1" customWidth="1"/>
    <col min="2" max="2" width="16.1640625" style="74" bestFit="1" customWidth="1"/>
  </cols>
  <sheetData>
    <row r="1" spans="1:2">
      <c r="A1" s="50" t="s">
        <v>0</v>
      </c>
      <c r="B1" t="s">
        <v>530</v>
      </c>
    </row>
    <row r="3" spans="1:2">
      <c r="A3" s="50" t="s">
        <v>531</v>
      </c>
      <c r="B3" s="75"/>
    </row>
    <row r="4" spans="1:2">
      <c r="A4" s="50" t="s">
        <v>512</v>
      </c>
      <c r="B4" t="s">
        <v>513</v>
      </c>
    </row>
    <row r="5" spans="1:2">
      <c r="A5" t="s">
        <v>434</v>
      </c>
      <c r="B5" s="75">
        <v>1056560</v>
      </c>
    </row>
    <row r="6" spans="1:2">
      <c r="A6" t="s">
        <v>83</v>
      </c>
      <c r="B6" s="75">
        <v>1833544</v>
      </c>
    </row>
    <row r="7" spans="1:2">
      <c r="A7" t="s">
        <v>327</v>
      </c>
      <c r="B7" s="75">
        <v>2117500</v>
      </c>
    </row>
    <row r="8" spans="1:2">
      <c r="A8" t="s">
        <v>204</v>
      </c>
      <c r="B8" s="75">
        <v>2135896</v>
      </c>
    </row>
    <row r="9" spans="1:2">
      <c r="A9" t="s">
        <v>406</v>
      </c>
      <c r="B9" s="75">
        <v>2348710</v>
      </c>
    </row>
    <row r="10" spans="1:2">
      <c r="A10" t="s">
        <v>177</v>
      </c>
      <c r="B10" s="75">
        <v>1859533</v>
      </c>
    </row>
    <row r="11" spans="1:2">
      <c r="A11" t="s">
        <v>515</v>
      </c>
      <c r="B11" s="75">
        <v>1662493</v>
      </c>
    </row>
    <row r="12" spans="1:2">
      <c r="A12" t="s">
        <v>485</v>
      </c>
      <c r="B12" s="75">
        <v>2709945</v>
      </c>
    </row>
    <row r="13" spans="1:2">
      <c r="A13" t="s">
        <v>243</v>
      </c>
      <c r="B13" s="75">
        <v>1183302</v>
      </c>
    </row>
    <row r="14" spans="1:2">
      <c r="A14" t="s">
        <v>411</v>
      </c>
      <c r="B14" s="75">
        <v>2079916</v>
      </c>
    </row>
    <row r="15" spans="1:2">
      <c r="A15" t="s">
        <v>247</v>
      </c>
      <c r="B15" s="75">
        <v>1696447</v>
      </c>
    </row>
    <row r="16" spans="1:2">
      <c r="A16" t="s">
        <v>113</v>
      </c>
      <c r="B16" s="75">
        <v>2111488</v>
      </c>
    </row>
    <row r="17" spans="1:2">
      <c r="A17" t="s">
        <v>293</v>
      </c>
      <c r="B17" s="75">
        <v>824364</v>
      </c>
    </row>
    <row r="18" spans="1:2">
      <c r="A18" t="s">
        <v>263</v>
      </c>
      <c r="B18" s="75">
        <v>1864176</v>
      </c>
    </row>
    <row r="19" spans="1:2">
      <c r="A19" t="s">
        <v>361</v>
      </c>
      <c r="B19" s="75">
        <v>2469663</v>
      </c>
    </row>
    <row r="20" spans="1:2">
      <c r="A20" t="s">
        <v>456</v>
      </c>
      <c r="B20" s="75">
        <v>2529365</v>
      </c>
    </row>
    <row r="21" spans="1:2">
      <c r="A21" t="s">
        <v>332</v>
      </c>
      <c r="B21" s="75">
        <v>2086002</v>
      </c>
    </row>
    <row r="22" spans="1:2">
      <c r="A22" t="s">
        <v>250</v>
      </c>
      <c r="B22" s="75">
        <v>2584297</v>
      </c>
    </row>
    <row r="23" spans="1:2">
      <c r="A23" t="s">
        <v>490</v>
      </c>
      <c r="B23" s="75">
        <v>2298884</v>
      </c>
    </row>
    <row r="24" spans="1:2">
      <c r="A24" t="s">
        <v>366</v>
      </c>
      <c r="B24" s="75">
        <v>3231360</v>
      </c>
    </row>
    <row r="25" spans="1:2">
      <c r="A25" t="s">
        <v>504</v>
      </c>
      <c r="B25" s="75">
        <v>1185015</v>
      </c>
    </row>
    <row r="26" spans="1:2">
      <c r="A26" t="s">
        <v>87</v>
      </c>
      <c r="B26" s="75">
        <v>1468460</v>
      </c>
    </row>
    <row r="27" spans="1:2">
      <c r="A27" t="s">
        <v>66</v>
      </c>
      <c r="B27" s="75">
        <v>2766582</v>
      </c>
    </row>
    <row r="28" spans="1:2">
      <c r="A28" t="s">
        <v>132</v>
      </c>
      <c r="B28" s="75">
        <v>2779646</v>
      </c>
    </row>
    <row r="29" spans="1:2">
      <c r="A29" t="s">
        <v>316</v>
      </c>
      <c r="B29" s="75">
        <v>3055374</v>
      </c>
    </row>
    <row r="30" spans="1:2">
      <c r="A30" t="s">
        <v>147</v>
      </c>
      <c r="B30" s="75">
        <v>1515120</v>
      </c>
    </row>
    <row r="31" spans="1:2">
      <c r="A31" t="s">
        <v>415</v>
      </c>
      <c r="B31" s="75">
        <v>2244660</v>
      </c>
    </row>
    <row r="32" spans="1:2">
      <c r="A32" t="s">
        <v>478</v>
      </c>
      <c r="B32" s="75">
        <v>1817136</v>
      </c>
    </row>
    <row r="33" spans="1:2">
      <c r="A33" t="s">
        <v>72</v>
      </c>
      <c r="B33" s="75">
        <v>1304771</v>
      </c>
    </row>
    <row r="34" spans="1:2">
      <c r="A34" t="s">
        <v>27</v>
      </c>
      <c r="B34" s="75">
        <v>1458272</v>
      </c>
    </row>
    <row r="35" spans="1:2">
      <c r="A35" t="s">
        <v>209</v>
      </c>
      <c r="B35" s="75">
        <v>3524772</v>
      </c>
    </row>
    <row r="36" spans="1:2">
      <c r="A36" t="s">
        <v>118</v>
      </c>
      <c r="B36" s="75">
        <v>3633750</v>
      </c>
    </row>
    <row r="37" spans="1:2">
      <c r="A37" t="s">
        <v>266</v>
      </c>
      <c r="B37" s="75">
        <v>2741677</v>
      </c>
    </row>
    <row r="38" spans="1:2">
      <c r="A38" t="s">
        <v>516</v>
      </c>
      <c r="B38" s="75">
        <v>1535024</v>
      </c>
    </row>
    <row r="39" spans="1:2">
      <c r="A39" t="s">
        <v>151</v>
      </c>
      <c r="B39" s="75">
        <v>1439250</v>
      </c>
    </row>
    <row r="40" spans="1:2">
      <c r="A40" t="s">
        <v>298</v>
      </c>
      <c r="B40" s="75">
        <v>2035375</v>
      </c>
    </row>
    <row r="41" spans="1:2">
      <c r="A41" t="s">
        <v>303</v>
      </c>
      <c r="B41" s="75">
        <v>1883346</v>
      </c>
    </row>
    <row r="42" spans="1:2">
      <c r="A42" t="s">
        <v>334</v>
      </c>
      <c r="B42" s="75">
        <v>1282183</v>
      </c>
    </row>
    <row r="43" spans="1:2">
      <c r="A43" t="s">
        <v>522</v>
      </c>
      <c r="B43" s="75">
        <v>233400</v>
      </c>
    </row>
    <row r="44" spans="1:2">
      <c r="A44" t="s">
        <v>517</v>
      </c>
      <c r="B44" s="75">
        <v>3513352</v>
      </c>
    </row>
    <row r="45" spans="1:2">
      <c r="A45" t="s">
        <v>275</v>
      </c>
      <c r="B45" s="75">
        <v>1419141</v>
      </c>
    </row>
    <row r="46" spans="1:2">
      <c r="A46" t="s">
        <v>518</v>
      </c>
      <c r="B46" s="75">
        <v>1797990</v>
      </c>
    </row>
    <row r="47" spans="1:2">
      <c r="A47" t="s">
        <v>213</v>
      </c>
      <c r="B47" s="75">
        <v>1048227</v>
      </c>
    </row>
    <row r="48" spans="1:2">
      <c r="A48" t="s">
        <v>35</v>
      </c>
      <c r="B48" s="75">
        <v>2157488</v>
      </c>
    </row>
    <row r="49" spans="1:2">
      <c r="A49" t="s">
        <v>305</v>
      </c>
      <c r="B49" s="75">
        <v>1990282</v>
      </c>
    </row>
    <row r="50" spans="1:2">
      <c r="A50" t="s">
        <v>156</v>
      </c>
      <c r="B50" s="75">
        <v>2212242</v>
      </c>
    </row>
    <row r="51" spans="1:2">
      <c r="A51" t="s">
        <v>37</v>
      </c>
      <c r="B51" s="75">
        <v>1324653</v>
      </c>
    </row>
    <row r="52" spans="1:2">
      <c r="A52" t="s">
        <v>524</v>
      </c>
      <c r="B52" s="75">
        <v>2450240</v>
      </c>
    </row>
    <row r="53" spans="1:2">
      <c r="A53" t="s">
        <v>254</v>
      </c>
      <c r="B53" s="75">
        <v>2194712</v>
      </c>
    </row>
    <row r="54" spans="1:2">
      <c r="A54" t="s">
        <v>216</v>
      </c>
      <c r="B54" s="75">
        <v>2968408</v>
      </c>
    </row>
    <row r="55" spans="1:2">
      <c r="A55" t="s">
        <v>220</v>
      </c>
      <c r="B55" s="75">
        <v>3539448</v>
      </c>
    </row>
    <row r="56" spans="1:2">
      <c r="A56" t="s">
        <v>445</v>
      </c>
      <c r="B56" s="75">
        <v>2047068</v>
      </c>
    </row>
    <row r="57" spans="1:2">
      <c r="A57" t="s">
        <v>324</v>
      </c>
      <c r="B57" s="75">
        <v>3098579</v>
      </c>
    </row>
    <row r="58" spans="1:2">
      <c r="A58" t="s">
        <v>519</v>
      </c>
      <c r="B58" s="75">
        <v>2011200</v>
      </c>
    </row>
    <row r="59" spans="1:2">
      <c r="A59" t="s">
        <v>419</v>
      </c>
      <c r="B59" s="75">
        <v>2385654</v>
      </c>
    </row>
    <row r="60" spans="1:2">
      <c r="A60" t="s">
        <v>39</v>
      </c>
      <c r="B60" s="75">
        <v>1934239</v>
      </c>
    </row>
    <row r="61" spans="1:2">
      <c r="A61" t="s">
        <v>520</v>
      </c>
      <c r="B61" s="75">
        <v>518336</v>
      </c>
    </row>
    <row r="62" spans="1:2">
      <c r="A62" t="s">
        <v>529</v>
      </c>
      <c r="B62" s="75">
        <v>733842</v>
      </c>
    </row>
    <row r="63" spans="1:2">
      <c r="A63" t="s">
        <v>108</v>
      </c>
      <c r="B63" s="75">
        <v>432720</v>
      </c>
    </row>
    <row r="64" spans="1:2">
      <c r="A64" t="s">
        <v>339</v>
      </c>
      <c r="B64" s="75">
        <v>1742661</v>
      </c>
    </row>
    <row r="65" spans="1:2">
      <c r="A65" t="s">
        <v>270</v>
      </c>
      <c r="B65" s="75">
        <v>686760</v>
      </c>
    </row>
    <row r="66" spans="1:2">
      <c r="A66" t="s">
        <v>423</v>
      </c>
      <c r="B66" s="75">
        <v>2518425</v>
      </c>
    </row>
    <row r="67" spans="1:2">
      <c r="A67" t="s">
        <v>508</v>
      </c>
      <c r="B67" s="75">
        <v>2043400</v>
      </c>
    </row>
    <row r="68" spans="1:2">
      <c r="A68" t="s">
        <v>279</v>
      </c>
      <c r="B68" s="75">
        <v>3981510</v>
      </c>
    </row>
    <row r="69" spans="1:2">
      <c r="A69" t="s">
        <v>355</v>
      </c>
      <c r="B69" s="75">
        <v>3082276</v>
      </c>
    </row>
    <row r="70" spans="1:2">
      <c r="A70" t="s">
        <v>160</v>
      </c>
      <c r="B70" s="75">
        <v>1484054</v>
      </c>
    </row>
    <row r="71" spans="1:2">
      <c r="A71" t="s">
        <v>224</v>
      </c>
      <c r="B71" s="75">
        <v>2359093</v>
      </c>
    </row>
    <row r="72" spans="1:2">
      <c r="A72" t="s">
        <v>136</v>
      </c>
      <c r="B72" s="75">
        <v>1094622</v>
      </c>
    </row>
    <row r="73" spans="1:2">
      <c r="A73" t="s">
        <v>123</v>
      </c>
      <c r="B73" s="75">
        <v>3563370</v>
      </c>
    </row>
    <row r="74" spans="1:2">
      <c r="A74" t="s">
        <v>378</v>
      </c>
      <c r="B74" s="75">
        <v>2653487</v>
      </c>
    </row>
    <row r="75" spans="1:2">
      <c r="A75" t="s">
        <v>428</v>
      </c>
      <c r="B75" s="75">
        <v>1240806</v>
      </c>
    </row>
    <row r="76" spans="1:2">
      <c r="A76" t="s">
        <v>343</v>
      </c>
      <c r="B76" s="75">
        <v>1186599</v>
      </c>
    </row>
    <row r="77" spans="1:2">
      <c r="A77" t="s">
        <v>77</v>
      </c>
      <c r="B77" s="75">
        <v>2322748</v>
      </c>
    </row>
    <row r="78" spans="1:2">
      <c r="A78" t="s">
        <v>284</v>
      </c>
      <c r="B78" s="75">
        <v>4000698</v>
      </c>
    </row>
    <row r="79" spans="1:2">
      <c r="A79" t="s">
        <v>460</v>
      </c>
      <c r="B79" s="75">
        <v>1031978</v>
      </c>
    </row>
    <row r="80" spans="1:2">
      <c r="A80" t="s">
        <v>497</v>
      </c>
      <c r="B80" s="75">
        <v>2350265</v>
      </c>
    </row>
    <row r="81" spans="1:2">
      <c r="A81" t="s">
        <v>19</v>
      </c>
      <c r="B81" s="75">
        <v>1079232</v>
      </c>
    </row>
    <row r="82" spans="1:2">
      <c r="A82" t="s">
        <v>232</v>
      </c>
      <c r="B82" s="75">
        <v>1803854</v>
      </c>
    </row>
    <row r="83" spans="1:2">
      <c r="A83" t="s">
        <v>347</v>
      </c>
      <c r="B83" s="75">
        <v>1735632</v>
      </c>
    </row>
    <row r="84" spans="1:2">
      <c r="A84" t="s">
        <v>382</v>
      </c>
      <c r="B84" s="75">
        <v>2444048</v>
      </c>
    </row>
    <row r="85" spans="1:2">
      <c r="A85" t="s">
        <v>168</v>
      </c>
      <c r="B85" s="75">
        <v>979654</v>
      </c>
    </row>
    <row r="86" spans="1:2">
      <c r="A86" t="s">
        <v>172</v>
      </c>
      <c r="B86" s="75">
        <v>2057594</v>
      </c>
    </row>
    <row r="87" spans="1:2">
      <c r="A87" t="s">
        <v>45</v>
      </c>
      <c r="B87" s="75">
        <v>1962428</v>
      </c>
    </row>
    <row r="88" spans="1:2">
      <c r="A88" t="s">
        <v>500</v>
      </c>
      <c r="B88" s="75">
        <v>3415100</v>
      </c>
    </row>
    <row r="89" spans="1:2">
      <c r="A89" t="s">
        <v>235</v>
      </c>
      <c r="B89" s="75">
        <v>1183568</v>
      </c>
    </row>
    <row r="90" spans="1:2">
      <c r="A90" t="s">
        <v>400</v>
      </c>
      <c r="B90" s="75">
        <v>1816860</v>
      </c>
    </row>
    <row r="91" spans="1:2">
      <c r="A91" t="s">
        <v>386</v>
      </c>
      <c r="B91" s="75">
        <v>2801250</v>
      </c>
    </row>
    <row r="92" spans="1:2">
      <c r="A92" t="s">
        <v>53</v>
      </c>
      <c r="B92" s="75">
        <v>2409857</v>
      </c>
    </row>
    <row r="93" spans="1:2">
      <c r="A93" t="s">
        <v>193</v>
      </c>
      <c r="B93" s="75">
        <v>4675671</v>
      </c>
    </row>
    <row r="94" spans="1:2">
      <c r="A94" t="s">
        <v>91</v>
      </c>
      <c r="B94" s="75">
        <v>560970</v>
      </c>
    </row>
    <row r="95" spans="1:2">
      <c r="A95" t="s">
        <v>143</v>
      </c>
      <c r="B95" s="75">
        <v>1043409</v>
      </c>
    </row>
    <row r="96" spans="1:2">
      <c r="A96" t="s">
        <v>481</v>
      </c>
      <c r="B96" s="75">
        <v>2082213</v>
      </c>
    </row>
    <row r="97" spans="1:2">
      <c r="A97" t="s">
        <v>199</v>
      </c>
      <c r="B97" s="75">
        <v>1937648</v>
      </c>
    </row>
    <row r="98" spans="1:2">
      <c r="A98" t="s">
        <v>473</v>
      </c>
      <c r="B98" s="75">
        <v>1366497</v>
      </c>
    </row>
    <row r="99" spans="1:2">
      <c r="A99" t="s">
        <v>163</v>
      </c>
      <c r="B99" s="75">
        <v>439224</v>
      </c>
    </row>
    <row r="100" spans="1:2">
      <c r="A100" t="s">
        <v>390</v>
      </c>
      <c r="B100" s="75">
        <v>1846775</v>
      </c>
    </row>
    <row r="101" spans="1:2">
      <c r="A101" t="s">
        <v>239</v>
      </c>
      <c r="B101" s="75">
        <v>1869748</v>
      </c>
    </row>
    <row r="102" spans="1:2">
      <c r="A102" t="s">
        <v>351</v>
      </c>
      <c r="B102" s="75">
        <v>1544729</v>
      </c>
    </row>
    <row r="103" spans="1:2">
      <c r="A103" t="s">
        <v>61</v>
      </c>
      <c r="B103" s="75">
        <v>1150530</v>
      </c>
    </row>
    <row r="104" spans="1:2">
      <c r="A104" t="s">
        <v>307</v>
      </c>
      <c r="B104" s="75">
        <v>2394080</v>
      </c>
    </row>
    <row r="105" spans="1:2">
      <c r="A105" t="s">
        <v>371</v>
      </c>
      <c r="B105" s="75">
        <v>3427616</v>
      </c>
    </row>
    <row r="106" spans="1:2">
      <c r="A106" t="s">
        <v>525</v>
      </c>
      <c r="B106" s="75">
        <v>502029</v>
      </c>
    </row>
    <row r="107" spans="1:2">
      <c r="A107" t="s">
        <v>468</v>
      </c>
      <c r="B107" s="75">
        <v>1887032</v>
      </c>
    </row>
    <row r="108" spans="1:2">
      <c r="A108" t="s">
        <v>257</v>
      </c>
      <c r="B108" s="75">
        <v>1682142</v>
      </c>
    </row>
    <row r="109" spans="1:2">
      <c r="A109" t="s">
        <v>287</v>
      </c>
      <c r="B109" s="75">
        <v>1215038</v>
      </c>
    </row>
    <row r="110" spans="1:2">
      <c r="A110" t="s">
        <v>464</v>
      </c>
      <c r="B110" s="75">
        <v>744732</v>
      </c>
    </row>
    <row r="111" spans="1:2">
      <c r="A111" t="s">
        <v>450</v>
      </c>
      <c r="B111" s="75">
        <v>2545224</v>
      </c>
    </row>
    <row r="112" spans="1:2">
      <c r="A112" t="s">
        <v>521</v>
      </c>
      <c r="B112" s="75">
        <v>998129</v>
      </c>
    </row>
    <row r="113" spans="1:2">
      <c r="A113" t="s">
        <v>126</v>
      </c>
      <c r="B113" s="75">
        <v>1088938</v>
      </c>
    </row>
    <row r="114" spans="1:2">
      <c r="A114" t="s">
        <v>394</v>
      </c>
      <c r="B114" s="75">
        <v>2689165</v>
      </c>
    </row>
    <row r="115" spans="1:2">
      <c r="A115" t="s">
        <v>441</v>
      </c>
      <c r="B115" s="75">
        <v>551625</v>
      </c>
    </row>
    <row r="116" spans="1:2">
      <c r="A116" t="s">
        <v>309</v>
      </c>
      <c r="B116" s="75">
        <v>498368</v>
      </c>
    </row>
    <row r="117" spans="1:2">
      <c r="A117" t="s">
        <v>313</v>
      </c>
      <c r="B117" s="75">
        <v>2155446</v>
      </c>
    </row>
    <row r="118" spans="1:2">
      <c r="A118" t="s">
        <v>527</v>
      </c>
      <c r="B118" s="75">
        <v>1953504</v>
      </c>
    </row>
    <row r="119" spans="1:2">
      <c r="A119" t="s">
        <v>532</v>
      </c>
      <c r="B119" s="75"/>
    </row>
    <row r="120" spans="1:2">
      <c r="A120" t="s">
        <v>528</v>
      </c>
      <c r="B120" s="75">
        <v>222247390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7031"/>
  <sheetViews>
    <sheetView workbookViewId="0">
      <selection activeCell="J1" sqref="J1:J1048576"/>
    </sheetView>
  </sheetViews>
  <sheetFormatPr baseColWidth="10" defaultColWidth="8.83203125" defaultRowHeight="13"/>
  <cols>
    <col min="1" max="1" width="10.1640625" bestFit="1" customWidth="1"/>
    <col min="2" max="2" width="7.5" bestFit="1" customWidth="1"/>
    <col min="3" max="3" width="21.5" bestFit="1" customWidth="1"/>
    <col min="4" max="4" width="54.5" bestFit="1" customWidth="1"/>
    <col min="6" max="6" width="12.83203125" bestFit="1" customWidth="1"/>
    <col min="7" max="7" width="29.33203125" bestFit="1" customWidth="1"/>
    <col min="8" max="8" width="29.33203125" customWidth="1"/>
    <col min="9" max="9" width="19.83203125" bestFit="1" customWidth="1"/>
    <col min="10" max="10" width="12.6640625" style="51" bestFit="1" customWidth="1"/>
    <col min="11" max="11" width="11.6640625" bestFit="1" customWidth="1"/>
  </cols>
  <sheetData>
    <row r="1" spans="1:11">
      <c r="A1" t="s">
        <v>533</v>
      </c>
      <c r="B1" t="s">
        <v>534</v>
      </c>
      <c r="C1" t="s">
        <v>535</v>
      </c>
      <c r="D1" t="s">
        <v>536</v>
      </c>
      <c r="E1" t="s">
        <v>537</v>
      </c>
      <c r="F1" t="s">
        <v>538</v>
      </c>
      <c r="G1" t="s">
        <v>512</v>
      </c>
      <c r="H1" s="47" t="s">
        <v>0</v>
      </c>
      <c r="I1" t="s">
        <v>539</v>
      </c>
      <c r="J1" s="51" t="s">
        <v>540</v>
      </c>
      <c r="K1" t="s">
        <v>541</v>
      </c>
    </row>
    <row r="2" spans="1:11">
      <c r="A2" s="48">
        <v>42522</v>
      </c>
      <c r="B2">
        <v>239</v>
      </c>
      <c r="C2" t="s">
        <v>542</v>
      </c>
      <c r="D2" t="s">
        <v>543</v>
      </c>
      <c r="E2" s="49">
        <v>42559</v>
      </c>
      <c r="F2" s="49">
        <v>42354</v>
      </c>
      <c r="G2" s="47" t="s">
        <v>126</v>
      </c>
      <c r="H2" t="s">
        <v>544</v>
      </c>
      <c r="I2" s="49">
        <v>42562</v>
      </c>
      <c r="J2" s="51">
        <v>154672</v>
      </c>
      <c r="K2" s="77">
        <v>154672</v>
      </c>
    </row>
    <row r="3" spans="1:11">
      <c r="A3" s="48">
        <v>42522</v>
      </c>
      <c r="B3">
        <v>340</v>
      </c>
      <c r="C3" t="s">
        <v>542</v>
      </c>
      <c r="D3" t="s">
        <v>545</v>
      </c>
      <c r="E3" s="49">
        <v>42559</v>
      </c>
      <c r="F3" s="49">
        <v>41746</v>
      </c>
      <c r="G3" t="s">
        <v>220</v>
      </c>
      <c r="H3" t="s">
        <v>546</v>
      </c>
      <c r="I3" s="49">
        <v>42559</v>
      </c>
      <c r="J3" s="51">
        <v>306072</v>
      </c>
      <c r="K3" s="77">
        <v>306072</v>
      </c>
    </row>
    <row r="4" spans="1:11">
      <c r="A4" s="48">
        <v>42522</v>
      </c>
      <c r="B4">
        <v>112</v>
      </c>
      <c r="C4" t="s">
        <v>542</v>
      </c>
      <c r="D4" t="s">
        <v>543</v>
      </c>
      <c r="E4" s="49">
        <v>42559</v>
      </c>
      <c r="F4" s="49">
        <v>42329</v>
      </c>
      <c r="G4" t="s">
        <v>394</v>
      </c>
      <c r="H4" t="s">
        <v>547</v>
      </c>
      <c r="I4" s="49">
        <v>42562</v>
      </c>
      <c r="J4" s="51">
        <v>161175</v>
      </c>
      <c r="K4" s="77">
        <v>161175</v>
      </c>
    </row>
    <row r="5" spans="1:11">
      <c r="A5" s="48">
        <v>42522</v>
      </c>
      <c r="B5">
        <v>110</v>
      </c>
      <c r="C5" t="s">
        <v>542</v>
      </c>
      <c r="D5" t="s">
        <v>543</v>
      </c>
      <c r="E5" s="49">
        <v>42559</v>
      </c>
      <c r="F5" s="49">
        <v>41707</v>
      </c>
      <c r="G5" t="s">
        <v>151</v>
      </c>
      <c r="H5" t="s">
        <v>548</v>
      </c>
      <c r="I5" s="49">
        <v>42562</v>
      </c>
      <c r="J5" s="51">
        <v>119180</v>
      </c>
      <c r="K5" s="77">
        <v>119180</v>
      </c>
    </row>
    <row r="6" spans="1:11">
      <c r="A6" s="48">
        <v>42522</v>
      </c>
      <c r="B6">
        <v>111</v>
      </c>
      <c r="C6" t="s">
        <v>542</v>
      </c>
      <c r="D6" t="s">
        <v>543</v>
      </c>
      <c r="E6" s="49">
        <v>42559</v>
      </c>
      <c r="F6" s="49">
        <v>42139</v>
      </c>
      <c r="G6" t="s">
        <v>334</v>
      </c>
      <c r="H6" t="s">
        <v>549</v>
      </c>
      <c r="I6" s="49">
        <v>42562</v>
      </c>
      <c r="J6" s="51">
        <v>103572</v>
      </c>
      <c r="K6" s="77">
        <v>103572</v>
      </c>
    </row>
    <row r="7" spans="1:11">
      <c r="A7" s="48">
        <v>42522</v>
      </c>
      <c r="B7">
        <v>282</v>
      </c>
      <c r="C7" t="s">
        <v>542</v>
      </c>
      <c r="D7" t="s">
        <v>543</v>
      </c>
      <c r="E7" s="49">
        <v>42559</v>
      </c>
      <c r="F7" s="49">
        <v>42028</v>
      </c>
      <c r="G7" t="s">
        <v>520</v>
      </c>
      <c r="H7" t="s">
        <v>550</v>
      </c>
      <c r="I7" s="49">
        <v>42562</v>
      </c>
      <c r="J7" s="51">
        <v>42952</v>
      </c>
      <c r="K7" s="77">
        <v>42952</v>
      </c>
    </row>
    <row r="8" spans="1:11">
      <c r="A8" s="48">
        <v>42522</v>
      </c>
      <c r="B8">
        <v>358</v>
      </c>
      <c r="C8" t="s">
        <v>542</v>
      </c>
      <c r="D8" t="s">
        <v>551</v>
      </c>
      <c r="E8" s="49">
        <v>42562</v>
      </c>
      <c r="F8" s="49">
        <v>41936</v>
      </c>
      <c r="G8" t="s">
        <v>485</v>
      </c>
      <c r="H8" t="s">
        <v>552</v>
      </c>
      <c r="I8" s="49">
        <v>42563</v>
      </c>
      <c r="J8" s="51">
        <v>229320</v>
      </c>
      <c r="K8" s="77">
        <v>229320</v>
      </c>
    </row>
    <row r="9" spans="1:11" hidden="1">
      <c r="A9" s="48">
        <v>42522</v>
      </c>
      <c r="B9">
        <v>104</v>
      </c>
      <c r="C9" t="s">
        <v>542</v>
      </c>
      <c r="D9" t="s">
        <v>553</v>
      </c>
      <c r="E9" s="49">
        <v>42562</v>
      </c>
      <c r="F9" s="49">
        <v>42177</v>
      </c>
      <c r="G9" t="s">
        <v>554</v>
      </c>
      <c r="H9" t="s">
        <v>555</v>
      </c>
      <c r="I9" s="49">
        <v>42563</v>
      </c>
      <c r="J9" s="51">
        <v>176850</v>
      </c>
      <c r="K9" s="77">
        <v>176850</v>
      </c>
    </row>
    <row r="10" spans="1:11" hidden="1">
      <c r="A10" s="48">
        <v>42522</v>
      </c>
      <c r="B10">
        <v>105</v>
      </c>
      <c r="C10" t="s">
        <v>542</v>
      </c>
      <c r="D10" t="s">
        <v>553</v>
      </c>
      <c r="E10" s="49">
        <v>42562</v>
      </c>
      <c r="F10" s="49">
        <v>42040</v>
      </c>
      <c r="G10" t="s">
        <v>556</v>
      </c>
      <c r="H10" t="s">
        <v>555</v>
      </c>
      <c r="I10" s="49">
        <v>42563</v>
      </c>
      <c r="J10" s="51">
        <v>184080</v>
      </c>
      <c r="K10" s="77">
        <v>184080</v>
      </c>
    </row>
    <row r="11" spans="1:11" hidden="1">
      <c r="A11" s="48">
        <v>42522</v>
      </c>
      <c r="B11">
        <v>281</v>
      </c>
      <c r="C11" t="s">
        <v>542</v>
      </c>
      <c r="D11" t="s">
        <v>553</v>
      </c>
      <c r="E11" s="49">
        <v>42562</v>
      </c>
      <c r="F11" s="49">
        <v>42040</v>
      </c>
      <c r="G11" t="s">
        <v>557</v>
      </c>
      <c r="H11" t="s">
        <v>555</v>
      </c>
      <c r="I11" s="49">
        <v>42563</v>
      </c>
      <c r="J11" s="51">
        <v>184080</v>
      </c>
      <c r="K11" s="77">
        <v>184080</v>
      </c>
    </row>
    <row r="12" spans="1:11" hidden="1">
      <c r="A12" s="48">
        <v>42522</v>
      </c>
      <c r="B12">
        <v>278</v>
      </c>
      <c r="C12" t="s">
        <v>542</v>
      </c>
      <c r="D12" t="s">
        <v>553</v>
      </c>
      <c r="E12" s="49">
        <v>42562</v>
      </c>
      <c r="F12" s="49">
        <v>42040</v>
      </c>
      <c r="G12" t="s">
        <v>558</v>
      </c>
      <c r="H12" t="s">
        <v>555</v>
      </c>
      <c r="I12" s="49">
        <v>42563</v>
      </c>
      <c r="J12" s="51">
        <v>79768</v>
      </c>
      <c r="K12" s="77">
        <v>79768</v>
      </c>
    </row>
    <row r="13" spans="1:11" hidden="1">
      <c r="A13" s="48">
        <v>42522</v>
      </c>
      <c r="B13">
        <v>279</v>
      </c>
      <c r="C13" t="s">
        <v>542</v>
      </c>
      <c r="D13" t="s">
        <v>553</v>
      </c>
      <c r="E13" s="49">
        <v>42562</v>
      </c>
      <c r="F13" s="49">
        <v>42040</v>
      </c>
      <c r="G13" t="s">
        <v>559</v>
      </c>
      <c r="H13" t="s">
        <v>555</v>
      </c>
      <c r="I13" s="49">
        <v>42563</v>
      </c>
      <c r="J13" s="51">
        <v>136440</v>
      </c>
      <c r="K13" s="77">
        <v>136440</v>
      </c>
    </row>
    <row r="14" spans="1:11" hidden="1">
      <c r="A14" s="48">
        <v>42522</v>
      </c>
      <c r="B14">
        <v>280</v>
      </c>
      <c r="C14" t="s">
        <v>542</v>
      </c>
      <c r="D14" t="s">
        <v>553</v>
      </c>
      <c r="E14" s="49">
        <v>42562</v>
      </c>
      <c r="F14" s="49">
        <v>42040</v>
      </c>
      <c r="G14" t="s">
        <v>560</v>
      </c>
      <c r="H14" t="s">
        <v>555</v>
      </c>
      <c r="I14" s="49">
        <v>42563</v>
      </c>
      <c r="J14" s="51">
        <v>134166</v>
      </c>
      <c r="K14" s="77">
        <v>134166</v>
      </c>
    </row>
    <row r="15" spans="1:11" hidden="1">
      <c r="A15" s="48">
        <v>42522</v>
      </c>
      <c r="B15">
        <v>231</v>
      </c>
      <c r="C15" t="s">
        <v>542</v>
      </c>
      <c r="D15" t="s">
        <v>561</v>
      </c>
      <c r="E15" s="49">
        <v>42563</v>
      </c>
      <c r="F15" s="49">
        <v>41829</v>
      </c>
      <c r="G15" t="s">
        <v>562</v>
      </c>
      <c r="H15" t="s">
        <v>555</v>
      </c>
      <c r="I15" s="49">
        <v>42563</v>
      </c>
      <c r="J15" s="51">
        <v>476</v>
      </c>
      <c r="K15" s="77">
        <v>476</v>
      </c>
    </row>
    <row r="16" spans="1:11" hidden="1">
      <c r="A16" s="48">
        <v>42522</v>
      </c>
      <c r="B16">
        <v>232</v>
      </c>
      <c r="C16" t="s">
        <v>542</v>
      </c>
      <c r="D16" t="s">
        <v>561</v>
      </c>
      <c r="E16" s="49">
        <v>42563</v>
      </c>
      <c r="F16" s="49">
        <v>41829</v>
      </c>
      <c r="G16" t="s">
        <v>563</v>
      </c>
      <c r="H16" t="s">
        <v>555</v>
      </c>
      <c r="I16" s="49">
        <v>42563</v>
      </c>
      <c r="J16" s="51">
        <v>1240</v>
      </c>
      <c r="K16" s="77">
        <v>1240</v>
      </c>
    </row>
    <row r="17" spans="1:11">
      <c r="A17" s="48">
        <v>42522</v>
      </c>
      <c r="B17">
        <v>266</v>
      </c>
      <c r="C17" t="s">
        <v>542</v>
      </c>
      <c r="D17" t="s">
        <v>564</v>
      </c>
      <c r="E17" s="49">
        <v>42564</v>
      </c>
      <c r="F17" s="49">
        <v>41836</v>
      </c>
      <c r="G17" t="s">
        <v>224</v>
      </c>
      <c r="H17" t="s">
        <v>546</v>
      </c>
      <c r="I17" s="49">
        <v>42565</v>
      </c>
      <c r="J17" s="51">
        <v>212972</v>
      </c>
      <c r="K17" s="77">
        <v>212972</v>
      </c>
    </row>
    <row r="18" spans="1:11" hidden="1">
      <c r="A18" s="48">
        <v>42522</v>
      </c>
      <c r="B18">
        <v>102</v>
      </c>
      <c r="C18" t="s">
        <v>542</v>
      </c>
      <c r="D18" t="s">
        <v>565</v>
      </c>
      <c r="E18" s="49">
        <v>42574</v>
      </c>
      <c r="F18" s="49">
        <v>42461</v>
      </c>
      <c r="G18" t="s">
        <v>566</v>
      </c>
      <c r="H18" t="s">
        <v>555</v>
      </c>
      <c r="I18" s="49">
        <v>42584</v>
      </c>
      <c r="J18" s="51">
        <v>10880</v>
      </c>
      <c r="K18" s="77">
        <v>10880</v>
      </c>
    </row>
    <row r="19" spans="1:11" hidden="1">
      <c r="A19" s="48">
        <v>42522</v>
      </c>
      <c r="B19">
        <v>351</v>
      </c>
      <c r="C19" t="s">
        <v>542</v>
      </c>
      <c r="D19" t="s">
        <v>567</v>
      </c>
      <c r="E19" s="49">
        <v>42556</v>
      </c>
      <c r="F19" s="49">
        <v>42268</v>
      </c>
      <c r="G19" t="s">
        <v>568</v>
      </c>
      <c r="H19" t="s">
        <v>555</v>
      </c>
      <c r="I19" s="49">
        <v>42557</v>
      </c>
      <c r="J19" s="51">
        <v>3286</v>
      </c>
      <c r="K19" s="77">
        <v>3286</v>
      </c>
    </row>
    <row r="20" spans="1:11" hidden="1">
      <c r="A20" s="48">
        <v>42522</v>
      </c>
      <c r="B20">
        <v>285</v>
      </c>
      <c r="C20" t="s">
        <v>542</v>
      </c>
      <c r="D20" t="s">
        <v>569</v>
      </c>
      <c r="E20" s="49">
        <v>42552</v>
      </c>
      <c r="F20" s="49">
        <v>42187</v>
      </c>
      <c r="G20" t="s">
        <v>570</v>
      </c>
      <c r="H20" t="s">
        <v>555</v>
      </c>
      <c r="I20" s="49">
        <v>42556</v>
      </c>
      <c r="J20" s="51">
        <v>1504</v>
      </c>
      <c r="K20" s="77">
        <v>1504</v>
      </c>
    </row>
    <row r="21" spans="1:11">
      <c r="A21" s="48">
        <v>42522</v>
      </c>
      <c r="B21">
        <v>128</v>
      </c>
      <c r="C21" t="s">
        <v>542</v>
      </c>
      <c r="D21" t="s">
        <v>571</v>
      </c>
      <c r="E21" s="49">
        <v>42552</v>
      </c>
      <c r="F21" s="49">
        <v>41799</v>
      </c>
      <c r="G21" t="s">
        <v>83</v>
      </c>
      <c r="H21" t="s">
        <v>572</v>
      </c>
      <c r="I21" s="49">
        <v>42556</v>
      </c>
      <c r="J21" s="51">
        <v>165549</v>
      </c>
      <c r="K21" s="77">
        <v>165549</v>
      </c>
    </row>
    <row r="22" spans="1:11">
      <c r="A22" s="48">
        <v>42522</v>
      </c>
      <c r="B22">
        <v>131</v>
      </c>
      <c r="C22" t="s">
        <v>542</v>
      </c>
      <c r="D22" t="s">
        <v>571</v>
      </c>
      <c r="E22" s="49">
        <v>42552</v>
      </c>
      <c r="F22" s="49">
        <v>41799</v>
      </c>
      <c r="G22" t="s">
        <v>87</v>
      </c>
      <c r="H22" t="s">
        <v>572</v>
      </c>
      <c r="I22" s="49">
        <v>42556</v>
      </c>
      <c r="J22" s="51">
        <v>145612</v>
      </c>
      <c r="K22" s="77">
        <v>145612</v>
      </c>
    </row>
    <row r="23" spans="1:11">
      <c r="A23" s="48">
        <v>42522</v>
      </c>
      <c r="B23">
        <v>133</v>
      </c>
      <c r="C23" t="s">
        <v>542</v>
      </c>
      <c r="D23" t="s">
        <v>571</v>
      </c>
      <c r="E23" s="49">
        <v>42552</v>
      </c>
      <c r="F23" s="49">
        <v>41707</v>
      </c>
      <c r="G23" t="s">
        <v>147</v>
      </c>
      <c r="H23" t="s">
        <v>548</v>
      </c>
      <c r="I23" s="49">
        <v>42556</v>
      </c>
      <c r="J23" s="51">
        <v>102720</v>
      </c>
      <c r="K23" s="77">
        <v>102720</v>
      </c>
    </row>
    <row r="24" spans="1:11" hidden="1">
      <c r="A24" s="48">
        <v>42522</v>
      </c>
      <c r="B24">
        <v>138</v>
      </c>
      <c r="C24" t="s">
        <v>542</v>
      </c>
      <c r="D24" t="s">
        <v>571</v>
      </c>
      <c r="E24" s="49">
        <v>42552</v>
      </c>
      <c r="F24" s="49">
        <v>41830</v>
      </c>
      <c r="G24" t="s">
        <v>524</v>
      </c>
      <c r="H24" t="s">
        <v>573</v>
      </c>
      <c r="I24" s="49">
        <v>42556</v>
      </c>
      <c r="J24" s="51">
        <v>137280</v>
      </c>
      <c r="K24" s="77">
        <v>137280</v>
      </c>
    </row>
    <row r="25" spans="1:11">
      <c r="A25" s="48">
        <v>42522</v>
      </c>
      <c r="B25">
        <v>139</v>
      </c>
      <c r="C25" t="s">
        <v>542</v>
      </c>
      <c r="D25" t="s">
        <v>571</v>
      </c>
      <c r="E25" s="49">
        <v>42552</v>
      </c>
      <c r="F25" s="49">
        <v>42111</v>
      </c>
      <c r="G25" t="s">
        <v>339</v>
      </c>
      <c r="H25" t="s">
        <v>549</v>
      </c>
      <c r="I25" s="49">
        <v>42556</v>
      </c>
      <c r="J25" s="51">
        <v>125001</v>
      </c>
      <c r="K25" s="77">
        <v>125001</v>
      </c>
    </row>
    <row r="26" spans="1:11">
      <c r="A26" s="48">
        <v>42522</v>
      </c>
      <c r="B26">
        <v>142</v>
      </c>
      <c r="C26" t="s">
        <v>542</v>
      </c>
      <c r="D26" t="s">
        <v>571</v>
      </c>
      <c r="E26" s="49">
        <v>42552</v>
      </c>
      <c r="F26" s="49">
        <v>41707</v>
      </c>
      <c r="G26" t="s">
        <v>160</v>
      </c>
      <c r="H26" t="s">
        <v>548</v>
      </c>
      <c r="I26" s="49">
        <v>42556</v>
      </c>
      <c r="J26" s="51">
        <v>84663</v>
      </c>
      <c r="K26" s="77">
        <v>84663</v>
      </c>
    </row>
    <row r="27" spans="1:11">
      <c r="A27" s="48">
        <v>42522</v>
      </c>
      <c r="B27">
        <v>146</v>
      </c>
      <c r="C27" t="s">
        <v>542</v>
      </c>
      <c r="D27" t="s">
        <v>571</v>
      </c>
      <c r="E27" s="49">
        <v>42552</v>
      </c>
      <c r="F27" s="49">
        <v>42111</v>
      </c>
      <c r="G27" t="s">
        <v>347</v>
      </c>
      <c r="H27" t="s">
        <v>549</v>
      </c>
      <c r="I27" s="49">
        <v>42556</v>
      </c>
      <c r="J27" s="51">
        <v>129744</v>
      </c>
      <c r="K27" s="77">
        <v>129744</v>
      </c>
    </row>
    <row r="28" spans="1:11">
      <c r="A28" s="48">
        <v>42522</v>
      </c>
      <c r="B28">
        <v>147</v>
      </c>
      <c r="C28" t="s">
        <v>542</v>
      </c>
      <c r="D28" t="s">
        <v>571</v>
      </c>
      <c r="E28" s="49">
        <v>42552</v>
      </c>
      <c r="F28" s="49">
        <v>42118</v>
      </c>
      <c r="G28" t="s">
        <v>45</v>
      </c>
      <c r="H28" t="s">
        <v>574</v>
      </c>
      <c r="I28" s="49">
        <v>42556</v>
      </c>
      <c r="J28" s="51">
        <v>235773</v>
      </c>
      <c r="K28" s="77">
        <v>235773</v>
      </c>
    </row>
    <row r="29" spans="1:11">
      <c r="A29" s="48">
        <v>42522</v>
      </c>
      <c r="B29">
        <v>148</v>
      </c>
      <c r="C29" t="s">
        <v>542</v>
      </c>
      <c r="D29" t="s">
        <v>571</v>
      </c>
      <c r="E29" s="49">
        <v>42552</v>
      </c>
      <c r="F29" s="49">
        <v>42118</v>
      </c>
      <c r="G29" t="s">
        <v>53</v>
      </c>
      <c r="H29" t="s">
        <v>574</v>
      </c>
      <c r="I29" s="49">
        <v>42556</v>
      </c>
      <c r="J29" s="51">
        <v>219473</v>
      </c>
      <c r="K29" s="77">
        <v>219473</v>
      </c>
    </row>
    <row r="30" spans="1:11">
      <c r="A30" s="48">
        <v>42522</v>
      </c>
      <c r="B30">
        <v>149</v>
      </c>
      <c r="C30" t="s">
        <v>542</v>
      </c>
      <c r="D30" t="s">
        <v>571</v>
      </c>
      <c r="E30" s="49">
        <v>42552</v>
      </c>
      <c r="F30" s="49">
        <v>42166</v>
      </c>
      <c r="G30" t="s">
        <v>91</v>
      </c>
      <c r="H30" t="s">
        <v>572</v>
      </c>
      <c r="I30" s="49">
        <v>42556</v>
      </c>
      <c r="J30" s="51">
        <v>138690</v>
      </c>
      <c r="K30" s="77">
        <v>138690</v>
      </c>
    </row>
    <row r="31" spans="1:11">
      <c r="A31" s="48">
        <v>42522</v>
      </c>
      <c r="B31">
        <v>389</v>
      </c>
      <c r="C31" t="s">
        <v>542</v>
      </c>
      <c r="D31" t="s">
        <v>571</v>
      </c>
      <c r="E31" s="49">
        <v>42552</v>
      </c>
      <c r="F31" s="49">
        <v>42409</v>
      </c>
      <c r="G31" t="s">
        <v>163</v>
      </c>
      <c r="H31" t="s">
        <v>548</v>
      </c>
      <c r="I31" s="49">
        <v>42556</v>
      </c>
      <c r="J31" s="51">
        <v>90365</v>
      </c>
      <c r="K31" s="77">
        <v>90365</v>
      </c>
    </row>
    <row r="32" spans="1:11">
      <c r="A32" s="48">
        <v>42522</v>
      </c>
      <c r="B32">
        <v>150</v>
      </c>
      <c r="C32" t="s">
        <v>542</v>
      </c>
      <c r="D32" t="s">
        <v>571</v>
      </c>
      <c r="E32" s="49">
        <v>42552</v>
      </c>
      <c r="F32" s="49">
        <v>42111</v>
      </c>
      <c r="G32" t="s">
        <v>351</v>
      </c>
      <c r="H32" t="s">
        <v>549</v>
      </c>
      <c r="I32" s="49">
        <v>42556</v>
      </c>
      <c r="J32" s="51">
        <v>87301</v>
      </c>
      <c r="K32" s="77">
        <v>87301</v>
      </c>
    </row>
    <row r="33" spans="1:11" hidden="1">
      <c r="A33" s="48">
        <v>42522</v>
      </c>
      <c r="B33">
        <v>154</v>
      </c>
      <c r="C33" t="s">
        <v>542</v>
      </c>
      <c r="D33" t="s">
        <v>571</v>
      </c>
      <c r="E33" s="49">
        <v>42552</v>
      </c>
      <c r="F33" s="49">
        <v>41873</v>
      </c>
      <c r="G33" t="s">
        <v>527</v>
      </c>
      <c r="H33" t="s">
        <v>575</v>
      </c>
      <c r="I33" s="49">
        <v>42556</v>
      </c>
      <c r="J33" s="51">
        <v>127568</v>
      </c>
      <c r="K33" s="77">
        <v>127568</v>
      </c>
    </row>
    <row r="34" spans="1:11" hidden="1">
      <c r="A34" s="48">
        <v>42522</v>
      </c>
      <c r="B34">
        <v>318</v>
      </c>
      <c r="C34" t="s">
        <v>542</v>
      </c>
      <c r="D34" t="s">
        <v>576</v>
      </c>
      <c r="E34" s="49">
        <v>42552</v>
      </c>
      <c r="F34" s="49">
        <v>41898</v>
      </c>
      <c r="G34" t="s">
        <v>577</v>
      </c>
      <c r="H34" t="s">
        <v>555</v>
      </c>
      <c r="I34" s="49">
        <v>42552</v>
      </c>
      <c r="J34" s="51">
        <v>69264</v>
      </c>
      <c r="K34" s="77">
        <v>69264</v>
      </c>
    </row>
    <row r="35" spans="1:11" hidden="1">
      <c r="A35" s="48">
        <v>42522</v>
      </c>
      <c r="B35">
        <v>366</v>
      </c>
      <c r="C35" t="s">
        <v>542</v>
      </c>
      <c r="D35" t="s">
        <v>576</v>
      </c>
      <c r="E35" s="49">
        <v>42552</v>
      </c>
      <c r="F35" s="49">
        <v>42076</v>
      </c>
      <c r="G35" t="s">
        <v>578</v>
      </c>
      <c r="H35" t="s">
        <v>555</v>
      </c>
      <c r="I35" s="49">
        <v>42552</v>
      </c>
      <c r="J35" s="51">
        <v>8360</v>
      </c>
      <c r="K35" s="77">
        <v>8360</v>
      </c>
    </row>
    <row r="36" spans="1:11" hidden="1">
      <c r="A36" s="48">
        <v>42522</v>
      </c>
      <c r="B36">
        <v>264</v>
      </c>
      <c r="C36" t="s">
        <v>542</v>
      </c>
      <c r="D36" t="s">
        <v>576</v>
      </c>
      <c r="E36" s="49">
        <v>42552</v>
      </c>
      <c r="F36" s="49">
        <v>41864</v>
      </c>
      <c r="G36" t="s">
        <v>579</v>
      </c>
      <c r="H36" t="s">
        <v>555</v>
      </c>
      <c r="I36" s="49">
        <v>42552</v>
      </c>
      <c r="J36" s="51">
        <v>72754</v>
      </c>
      <c r="K36" s="77">
        <v>72754</v>
      </c>
    </row>
    <row r="37" spans="1:11" hidden="1">
      <c r="A37" s="48">
        <v>42522</v>
      </c>
      <c r="B37">
        <v>390</v>
      </c>
      <c r="C37" t="s">
        <v>542</v>
      </c>
      <c r="D37" t="s">
        <v>576</v>
      </c>
      <c r="E37" s="49">
        <v>42552</v>
      </c>
      <c r="F37" s="49">
        <v>42441</v>
      </c>
      <c r="G37" t="s">
        <v>580</v>
      </c>
      <c r="H37" t="s">
        <v>555</v>
      </c>
      <c r="I37" s="49">
        <v>42552</v>
      </c>
      <c r="J37" s="51">
        <v>29036</v>
      </c>
      <c r="K37" s="77">
        <v>29036</v>
      </c>
    </row>
    <row r="38" spans="1:11" hidden="1">
      <c r="A38" s="48">
        <v>42522</v>
      </c>
      <c r="B38">
        <v>394</v>
      </c>
      <c r="C38" t="s">
        <v>542</v>
      </c>
      <c r="D38" t="s">
        <v>576</v>
      </c>
      <c r="E38" s="49">
        <v>42552</v>
      </c>
      <c r="F38" s="49">
        <v>42441</v>
      </c>
      <c r="G38" t="s">
        <v>581</v>
      </c>
      <c r="H38" t="s">
        <v>555</v>
      </c>
      <c r="I38" s="49">
        <v>42552</v>
      </c>
      <c r="J38" s="51">
        <v>29036</v>
      </c>
      <c r="K38" s="77">
        <v>29036</v>
      </c>
    </row>
    <row r="39" spans="1:11" hidden="1">
      <c r="A39" s="48">
        <v>42522</v>
      </c>
      <c r="B39">
        <v>373</v>
      </c>
      <c r="C39" t="s">
        <v>542</v>
      </c>
      <c r="D39" t="s">
        <v>576</v>
      </c>
      <c r="E39" s="49">
        <v>42552</v>
      </c>
      <c r="F39" s="49">
        <v>42250</v>
      </c>
      <c r="G39" t="s">
        <v>582</v>
      </c>
      <c r="H39" t="s">
        <v>555</v>
      </c>
      <c r="I39" s="49">
        <v>42552</v>
      </c>
      <c r="J39" s="51">
        <v>9144</v>
      </c>
      <c r="K39" s="77">
        <v>9144</v>
      </c>
    </row>
    <row r="40" spans="1:11" hidden="1">
      <c r="A40" s="48">
        <v>42522</v>
      </c>
      <c r="B40">
        <v>391</v>
      </c>
      <c r="C40" t="s">
        <v>542</v>
      </c>
      <c r="D40" t="s">
        <v>576</v>
      </c>
      <c r="E40" s="49">
        <v>42552</v>
      </c>
      <c r="F40" s="49">
        <v>42441</v>
      </c>
      <c r="G40" t="s">
        <v>583</v>
      </c>
      <c r="H40" t="s">
        <v>555</v>
      </c>
      <c r="I40" s="49">
        <v>42552</v>
      </c>
      <c r="J40" s="51">
        <v>51960</v>
      </c>
      <c r="K40" s="77">
        <v>51960</v>
      </c>
    </row>
    <row r="41" spans="1:11" hidden="1">
      <c r="A41" s="48">
        <v>42522</v>
      </c>
      <c r="B41">
        <v>380</v>
      </c>
      <c r="C41" t="s">
        <v>542</v>
      </c>
      <c r="D41" t="s">
        <v>576</v>
      </c>
      <c r="E41" s="49">
        <v>42552</v>
      </c>
      <c r="F41" s="49">
        <v>42340</v>
      </c>
      <c r="G41" t="s">
        <v>584</v>
      </c>
      <c r="H41" t="s">
        <v>555</v>
      </c>
      <c r="I41" s="49">
        <v>42552</v>
      </c>
      <c r="J41" s="51">
        <v>17680</v>
      </c>
      <c r="K41" s="77">
        <v>17680</v>
      </c>
    </row>
    <row r="42" spans="1:11" hidden="1">
      <c r="A42" s="48">
        <v>42522</v>
      </c>
      <c r="B42">
        <v>372</v>
      </c>
      <c r="C42" t="s">
        <v>542</v>
      </c>
      <c r="D42" t="s">
        <v>576</v>
      </c>
      <c r="E42" s="49">
        <v>42552</v>
      </c>
      <c r="F42" s="49">
        <v>42250</v>
      </c>
      <c r="G42" t="s">
        <v>585</v>
      </c>
      <c r="H42" t="s">
        <v>555</v>
      </c>
      <c r="I42" s="49">
        <v>42552</v>
      </c>
      <c r="J42" s="51">
        <v>17694</v>
      </c>
      <c r="K42" s="77">
        <v>17694</v>
      </c>
    </row>
    <row r="43" spans="1:11" hidden="1">
      <c r="A43" s="48">
        <v>42522</v>
      </c>
      <c r="B43">
        <v>381</v>
      </c>
      <c r="C43" t="s">
        <v>542</v>
      </c>
      <c r="D43" t="s">
        <v>576</v>
      </c>
      <c r="E43" s="49">
        <v>42552</v>
      </c>
      <c r="F43" s="49">
        <v>42340</v>
      </c>
      <c r="G43" t="s">
        <v>586</v>
      </c>
      <c r="H43" t="s">
        <v>555</v>
      </c>
      <c r="I43" s="49">
        <v>42552</v>
      </c>
      <c r="J43" s="51">
        <v>16562</v>
      </c>
      <c r="K43" s="77">
        <v>16562</v>
      </c>
    </row>
    <row r="44" spans="1:11" hidden="1">
      <c r="A44" s="48">
        <v>42522</v>
      </c>
      <c r="B44">
        <v>382</v>
      </c>
      <c r="C44" t="s">
        <v>542</v>
      </c>
      <c r="D44" t="s">
        <v>576</v>
      </c>
      <c r="E44" s="49">
        <v>42552</v>
      </c>
      <c r="F44" s="49">
        <v>42340</v>
      </c>
      <c r="G44" t="s">
        <v>587</v>
      </c>
      <c r="H44" t="s">
        <v>555</v>
      </c>
      <c r="I44" s="49">
        <v>42552</v>
      </c>
      <c r="J44" s="51">
        <v>52936</v>
      </c>
      <c r="K44" s="77">
        <v>52936</v>
      </c>
    </row>
    <row r="45" spans="1:11" hidden="1">
      <c r="A45" s="48">
        <v>42522</v>
      </c>
      <c r="B45">
        <v>397</v>
      </c>
      <c r="C45" t="s">
        <v>542</v>
      </c>
      <c r="D45" t="s">
        <v>576</v>
      </c>
      <c r="E45" s="49">
        <v>42552</v>
      </c>
      <c r="F45" s="49">
        <v>42466</v>
      </c>
      <c r="G45" t="s">
        <v>588</v>
      </c>
      <c r="H45" t="s">
        <v>555</v>
      </c>
      <c r="I45" s="49">
        <v>42552</v>
      </c>
      <c r="J45" s="51">
        <v>31380</v>
      </c>
      <c r="K45" s="77">
        <v>31380</v>
      </c>
    </row>
    <row r="46" spans="1:11" hidden="1">
      <c r="A46" s="48">
        <v>42522</v>
      </c>
      <c r="B46">
        <v>392</v>
      </c>
      <c r="C46" t="s">
        <v>542</v>
      </c>
      <c r="D46" t="s">
        <v>576</v>
      </c>
      <c r="E46" s="49">
        <v>42552</v>
      </c>
      <c r="F46" s="49">
        <v>42441</v>
      </c>
      <c r="G46" t="s">
        <v>589</v>
      </c>
      <c r="H46" t="s">
        <v>555</v>
      </c>
      <c r="I46" s="49">
        <v>42552</v>
      </c>
      <c r="J46" s="51">
        <v>15444</v>
      </c>
      <c r="K46" s="77">
        <v>15444</v>
      </c>
    </row>
    <row r="47" spans="1:11" hidden="1">
      <c r="A47" s="48">
        <v>42522</v>
      </c>
      <c r="B47">
        <v>393</v>
      </c>
      <c r="C47" t="s">
        <v>542</v>
      </c>
      <c r="D47" t="s">
        <v>576</v>
      </c>
      <c r="E47" s="49">
        <v>42552</v>
      </c>
      <c r="F47" s="49">
        <v>42441</v>
      </c>
      <c r="G47" t="s">
        <v>590</v>
      </c>
      <c r="H47" t="s">
        <v>555</v>
      </c>
      <c r="I47" s="49">
        <v>42552</v>
      </c>
      <c r="J47" s="51">
        <v>36296</v>
      </c>
      <c r="K47" s="77">
        <v>36296</v>
      </c>
    </row>
    <row r="48" spans="1:11" hidden="1">
      <c r="A48" s="48">
        <v>42522</v>
      </c>
      <c r="B48">
        <v>398</v>
      </c>
      <c r="C48" t="s">
        <v>542</v>
      </c>
      <c r="D48" t="s">
        <v>576</v>
      </c>
      <c r="E48" s="49">
        <v>42552</v>
      </c>
      <c r="F48" s="49">
        <v>42466</v>
      </c>
      <c r="G48" t="s">
        <v>591</v>
      </c>
      <c r="H48" t="s">
        <v>555</v>
      </c>
      <c r="I48" s="49">
        <v>42552</v>
      </c>
      <c r="J48" s="51">
        <v>37356</v>
      </c>
      <c r="K48" s="77">
        <v>37356</v>
      </c>
    </row>
    <row r="49" spans="1:11" hidden="1">
      <c r="A49" s="48">
        <v>42522</v>
      </c>
      <c r="B49">
        <v>265</v>
      </c>
      <c r="C49" t="s">
        <v>542</v>
      </c>
      <c r="D49" t="s">
        <v>576</v>
      </c>
      <c r="E49" s="49">
        <v>42552</v>
      </c>
      <c r="F49" s="49">
        <v>41864</v>
      </c>
      <c r="G49" t="s">
        <v>592</v>
      </c>
      <c r="H49" t="s">
        <v>555</v>
      </c>
      <c r="I49" s="49">
        <v>42552</v>
      </c>
      <c r="J49" s="51">
        <v>24656</v>
      </c>
      <c r="K49" s="77">
        <v>24656</v>
      </c>
    </row>
    <row r="50" spans="1:11" hidden="1">
      <c r="A50" s="48">
        <v>42522</v>
      </c>
      <c r="B50">
        <v>376</v>
      </c>
      <c r="C50" t="s">
        <v>542</v>
      </c>
      <c r="D50" t="s">
        <v>576</v>
      </c>
      <c r="E50" s="49">
        <v>42552</v>
      </c>
      <c r="F50" s="49">
        <v>42297</v>
      </c>
      <c r="G50" t="s">
        <v>593</v>
      </c>
      <c r="H50" t="s">
        <v>555</v>
      </c>
      <c r="I50" s="49">
        <v>42552</v>
      </c>
      <c r="J50" s="51">
        <v>49504</v>
      </c>
      <c r="K50" s="77">
        <v>49504</v>
      </c>
    </row>
    <row r="51" spans="1:11" hidden="1">
      <c r="A51" s="48">
        <v>42522</v>
      </c>
      <c r="B51">
        <v>383</v>
      </c>
      <c r="C51" t="s">
        <v>542</v>
      </c>
      <c r="D51" t="s">
        <v>576</v>
      </c>
      <c r="E51" s="49">
        <v>42552</v>
      </c>
      <c r="F51" s="49">
        <v>42340</v>
      </c>
      <c r="G51" t="s">
        <v>594</v>
      </c>
      <c r="H51" t="s">
        <v>555</v>
      </c>
      <c r="I51" s="49">
        <v>42552</v>
      </c>
      <c r="J51" s="51">
        <v>17820</v>
      </c>
      <c r="K51" s="77">
        <v>17820</v>
      </c>
    </row>
    <row r="52" spans="1:11" hidden="1">
      <c r="A52" s="48">
        <v>42522</v>
      </c>
      <c r="B52">
        <v>399</v>
      </c>
      <c r="C52" t="s">
        <v>542</v>
      </c>
      <c r="D52" t="s">
        <v>576</v>
      </c>
      <c r="E52" s="49">
        <v>42552</v>
      </c>
      <c r="F52" s="49">
        <v>42466</v>
      </c>
      <c r="G52" t="s">
        <v>595</v>
      </c>
      <c r="H52" t="s">
        <v>555</v>
      </c>
      <c r="I52" s="49">
        <v>42552</v>
      </c>
      <c r="J52" s="51">
        <v>42804</v>
      </c>
      <c r="K52" s="77">
        <v>42804</v>
      </c>
    </row>
    <row r="53" spans="1:11" hidden="1">
      <c r="A53" s="48">
        <v>42522</v>
      </c>
      <c r="B53">
        <v>374</v>
      </c>
      <c r="C53" t="s">
        <v>542</v>
      </c>
      <c r="D53" t="s">
        <v>576</v>
      </c>
      <c r="E53" s="49">
        <v>42552</v>
      </c>
      <c r="F53" s="49">
        <v>42250</v>
      </c>
      <c r="G53" t="s">
        <v>596</v>
      </c>
      <c r="H53" t="s">
        <v>555</v>
      </c>
      <c r="I53" s="49">
        <v>42552</v>
      </c>
      <c r="J53" s="51">
        <v>11338</v>
      </c>
      <c r="K53" s="77">
        <v>11338</v>
      </c>
    </row>
    <row r="54" spans="1:11" hidden="1">
      <c r="A54" s="48">
        <v>42522</v>
      </c>
      <c r="B54">
        <v>377</v>
      </c>
      <c r="C54" t="s">
        <v>542</v>
      </c>
      <c r="D54" t="s">
        <v>576</v>
      </c>
      <c r="E54" s="49">
        <v>42552</v>
      </c>
      <c r="F54" s="49">
        <v>42297</v>
      </c>
      <c r="G54" t="s">
        <v>597</v>
      </c>
      <c r="H54" t="s">
        <v>555</v>
      </c>
      <c r="I54" s="49">
        <v>42552</v>
      </c>
      <c r="J54" s="51">
        <v>17836</v>
      </c>
      <c r="K54" s="77">
        <v>17836</v>
      </c>
    </row>
    <row r="55" spans="1:11" hidden="1">
      <c r="A55" s="48">
        <v>42522</v>
      </c>
      <c r="B55">
        <v>384</v>
      </c>
      <c r="C55" t="s">
        <v>542</v>
      </c>
      <c r="D55" t="s">
        <v>576</v>
      </c>
      <c r="E55" s="49">
        <v>42552</v>
      </c>
      <c r="F55" s="49">
        <v>42340</v>
      </c>
      <c r="G55" t="s">
        <v>598</v>
      </c>
      <c r="H55" t="s">
        <v>555</v>
      </c>
      <c r="I55" s="49">
        <v>42552</v>
      </c>
      <c r="J55" s="51">
        <v>14850</v>
      </c>
      <c r="K55" s="77">
        <v>14850</v>
      </c>
    </row>
    <row r="56" spans="1:11">
      <c r="A56" s="48">
        <v>42522</v>
      </c>
      <c r="B56">
        <v>365</v>
      </c>
      <c r="C56" t="s">
        <v>542</v>
      </c>
      <c r="D56" t="s">
        <v>545</v>
      </c>
      <c r="E56" s="49">
        <v>42552</v>
      </c>
      <c r="F56" s="49">
        <v>42064</v>
      </c>
      <c r="G56" t="s">
        <v>445</v>
      </c>
      <c r="H56" t="s">
        <v>599</v>
      </c>
      <c r="I56" s="49">
        <v>42552</v>
      </c>
      <c r="J56" s="51">
        <v>171152</v>
      </c>
      <c r="K56" s="77">
        <v>171152</v>
      </c>
    </row>
    <row r="57" spans="1:11">
      <c r="A57" s="48">
        <v>42522</v>
      </c>
      <c r="B57">
        <v>348</v>
      </c>
      <c r="C57" t="s">
        <v>542</v>
      </c>
      <c r="D57" t="s">
        <v>545</v>
      </c>
      <c r="E57" s="49">
        <v>42552</v>
      </c>
      <c r="F57" s="49">
        <v>41867</v>
      </c>
      <c r="G57" t="s">
        <v>123</v>
      </c>
      <c r="H57" t="s">
        <v>544</v>
      </c>
      <c r="I57" s="49">
        <v>42552</v>
      </c>
      <c r="J57" s="51">
        <v>310590</v>
      </c>
      <c r="K57" s="77">
        <v>310590</v>
      </c>
    </row>
    <row r="58" spans="1:11">
      <c r="A58" s="48">
        <v>42522</v>
      </c>
      <c r="B58">
        <v>240</v>
      </c>
      <c r="C58" t="s">
        <v>542</v>
      </c>
      <c r="D58" t="s">
        <v>545</v>
      </c>
      <c r="E58" s="49">
        <v>42552</v>
      </c>
      <c r="F58" s="49">
        <v>41687</v>
      </c>
      <c r="G58" t="s">
        <v>39</v>
      </c>
      <c r="H58" t="s">
        <v>600</v>
      </c>
      <c r="I58" s="49">
        <v>42552</v>
      </c>
      <c r="J58" s="51">
        <v>163488</v>
      </c>
      <c r="K58" s="77">
        <v>163488</v>
      </c>
    </row>
    <row r="59" spans="1:11">
      <c r="A59" s="48">
        <v>42522</v>
      </c>
      <c r="B59">
        <v>361</v>
      </c>
      <c r="C59" t="s">
        <v>542</v>
      </c>
      <c r="D59" t="s">
        <v>545</v>
      </c>
      <c r="E59" s="49">
        <v>42552</v>
      </c>
      <c r="F59" s="49">
        <v>41933</v>
      </c>
      <c r="G59" t="s">
        <v>118</v>
      </c>
      <c r="H59" t="s">
        <v>544</v>
      </c>
      <c r="I59" s="49">
        <v>42552</v>
      </c>
      <c r="J59" s="51">
        <v>312120</v>
      </c>
      <c r="K59" s="77">
        <v>312120</v>
      </c>
    </row>
    <row r="60" spans="1:11" hidden="1">
      <c r="A60" s="48">
        <v>42522</v>
      </c>
      <c r="B60">
        <v>106</v>
      </c>
      <c r="C60" t="s">
        <v>542</v>
      </c>
      <c r="D60" t="s">
        <v>567</v>
      </c>
      <c r="E60" s="49">
        <v>42556</v>
      </c>
      <c r="F60" s="49">
        <v>42010</v>
      </c>
      <c r="G60" t="s">
        <v>601</v>
      </c>
      <c r="H60" t="s">
        <v>555</v>
      </c>
      <c r="I60" s="49">
        <v>42557</v>
      </c>
      <c r="J60" s="51">
        <v>34028</v>
      </c>
      <c r="K60" s="77">
        <v>34028</v>
      </c>
    </row>
    <row r="61" spans="1:11">
      <c r="A61" s="48">
        <v>42522</v>
      </c>
      <c r="B61">
        <v>339</v>
      </c>
      <c r="C61" t="s">
        <v>542</v>
      </c>
      <c r="D61" t="s">
        <v>20</v>
      </c>
      <c r="E61" s="49">
        <v>42552</v>
      </c>
      <c r="F61" s="49">
        <v>41748</v>
      </c>
      <c r="G61" t="s">
        <v>366</v>
      </c>
      <c r="H61" t="s">
        <v>602</v>
      </c>
      <c r="I61" s="49">
        <v>42558</v>
      </c>
      <c r="J61" s="51">
        <v>266112</v>
      </c>
      <c r="K61" s="77">
        <v>266112</v>
      </c>
    </row>
    <row r="62" spans="1:11">
      <c r="A62" s="48">
        <v>42522</v>
      </c>
      <c r="B62">
        <v>357</v>
      </c>
      <c r="C62" t="s">
        <v>542</v>
      </c>
      <c r="D62" t="s">
        <v>20</v>
      </c>
      <c r="E62" s="49">
        <v>42552</v>
      </c>
      <c r="F62" s="49">
        <v>41977</v>
      </c>
      <c r="G62" t="s">
        <v>371</v>
      </c>
      <c r="H62" t="s">
        <v>602</v>
      </c>
      <c r="I62" s="49">
        <v>42552</v>
      </c>
      <c r="J62" s="51">
        <v>283456</v>
      </c>
      <c r="K62" s="77">
        <v>283456</v>
      </c>
    </row>
    <row r="63" spans="1:11">
      <c r="A63" s="48">
        <v>42522</v>
      </c>
      <c r="B63">
        <v>368</v>
      </c>
      <c r="C63" t="s">
        <v>542</v>
      </c>
      <c r="D63" t="s">
        <v>20</v>
      </c>
      <c r="E63" s="49">
        <v>42552</v>
      </c>
      <c r="F63" s="49">
        <v>42106</v>
      </c>
      <c r="G63" t="s">
        <v>361</v>
      </c>
      <c r="H63" t="s">
        <v>602</v>
      </c>
      <c r="I63" s="49">
        <v>42556</v>
      </c>
      <c r="J63" s="51">
        <v>204984</v>
      </c>
      <c r="K63" s="77">
        <v>141912</v>
      </c>
    </row>
    <row r="64" spans="1:11">
      <c r="A64" s="48">
        <v>42522</v>
      </c>
      <c r="B64">
        <v>369</v>
      </c>
      <c r="C64" t="s">
        <v>542</v>
      </c>
      <c r="D64" t="s">
        <v>20</v>
      </c>
      <c r="E64" s="49">
        <v>42552</v>
      </c>
      <c r="F64" s="49">
        <v>42117</v>
      </c>
      <c r="G64" t="s">
        <v>327</v>
      </c>
      <c r="H64" t="s">
        <v>549</v>
      </c>
      <c r="I64" s="49">
        <v>42556</v>
      </c>
      <c r="J64" s="51">
        <v>176176</v>
      </c>
      <c r="K64" s="77">
        <v>121968</v>
      </c>
    </row>
    <row r="65" spans="1:11">
      <c r="A65" s="48">
        <v>42522</v>
      </c>
      <c r="B65">
        <v>370</v>
      </c>
      <c r="C65" t="s">
        <v>542</v>
      </c>
      <c r="D65" t="s">
        <v>20</v>
      </c>
      <c r="E65" s="49">
        <v>42552</v>
      </c>
      <c r="F65" s="49">
        <v>42117</v>
      </c>
      <c r="G65" t="s">
        <v>332</v>
      </c>
      <c r="H65" t="s">
        <v>549</v>
      </c>
      <c r="I65" s="49">
        <v>42552</v>
      </c>
      <c r="J65" s="51">
        <v>180336</v>
      </c>
      <c r="K65" s="77">
        <v>180336</v>
      </c>
    </row>
    <row r="66" spans="1:11">
      <c r="A66" s="48">
        <v>42522</v>
      </c>
      <c r="B66">
        <v>203</v>
      </c>
      <c r="C66" t="s">
        <v>542</v>
      </c>
      <c r="D66" t="s">
        <v>545</v>
      </c>
      <c r="E66" s="49">
        <v>42552</v>
      </c>
      <c r="F66" s="49">
        <v>42349</v>
      </c>
      <c r="G66" t="s">
        <v>132</v>
      </c>
      <c r="H66" t="s">
        <v>603</v>
      </c>
      <c r="I66" s="49">
        <v>42552</v>
      </c>
      <c r="J66" s="51">
        <v>248040</v>
      </c>
      <c r="K66" s="77">
        <v>248040</v>
      </c>
    </row>
    <row r="67" spans="1:11">
      <c r="A67" s="48">
        <v>42522</v>
      </c>
      <c r="B67">
        <v>367</v>
      </c>
      <c r="C67" t="s">
        <v>542</v>
      </c>
      <c r="D67" t="s">
        <v>20</v>
      </c>
      <c r="E67" s="49">
        <v>42552</v>
      </c>
      <c r="F67" s="49">
        <v>42107</v>
      </c>
      <c r="G67" t="s">
        <v>61</v>
      </c>
      <c r="H67" t="s">
        <v>574</v>
      </c>
      <c r="I67" s="49">
        <v>42558</v>
      </c>
      <c r="J67" s="51">
        <v>27180</v>
      </c>
      <c r="K67" s="77">
        <v>27180</v>
      </c>
    </row>
    <row r="68" spans="1:11">
      <c r="A68" s="48">
        <v>42522</v>
      </c>
      <c r="B68">
        <v>367</v>
      </c>
      <c r="C68" t="s">
        <v>542</v>
      </c>
      <c r="D68" t="s">
        <v>20</v>
      </c>
      <c r="E68" s="49">
        <v>42552</v>
      </c>
      <c r="F68" s="49">
        <v>42536</v>
      </c>
      <c r="G68" t="s">
        <v>61</v>
      </c>
      <c r="H68" t="s">
        <v>574</v>
      </c>
      <c r="I68" s="49">
        <v>42558</v>
      </c>
      <c r="J68" s="51">
        <v>100440</v>
      </c>
      <c r="K68" s="77">
        <v>100440</v>
      </c>
    </row>
    <row r="69" spans="1:11">
      <c r="A69" s="48">
        <v>42522</v>
      </c>
      <c r="B69">
        <v>378</v>
      </c>
      <c r="C69" t="s">
        <v>542</v>
      </c>
      <c r="D69" t="s">
        <v>20</v>
      </c>
      <c r="E69" s="49">
        <v>42552</v>
      </c>
      <c r="F69" s="49">
        <v>42164</v>
      </c>
      <c r="G69" t="s">
        <v>77</v>
      </c>
      <c r="H69" t="s">
        <v>604</v>
      </c>
      <c r="I69" s="49">
        <v>42552</v>
      </c>
      <c r="J69" s="51">
        <v>248114</v>
      </c>
      <c r="K69" s="77">
        <v>248114</v>
      </c>
    </row>
    <row r="70" spans="1:11">
      <c r="A70" s="48">
        <v>42522</v>
      </c>
      <c r="B70">
        <v>379</v>
      </c>
      <c r="C70" t="s">
        <v>542</v>
      </c>
      <c r="D70" t="s">
        <v>20</v>
      </c>
      <c r="E70" s="49">
        <v>42552</v>
      </c>
      <c r="F70" s="49">
        <v>42225</v>
      </c>
      <c r="G70" t="s">
        <v>275</v>
      </c>
      <c r="H70" t="s">
        <v>605</v>
      </c>
      <c r="I70" s="49">
        <v>42552</v>
      </c>
      <c r="J70" s="51">
        <v>177165</v>
      </c>
      <c r="K70" s="77">
        <v>177165</v>
      </c>
    </row>
    <row r="71" spans="1:11">
      <c r="A71" s="48">
        <v>42522</v>
      </c>
      <c r="B71">
        <v>385</v>
      </c>
      <c r="C71" t="s">
        <v>542</v>
      </c>
      <c r="D71" t="s">
        <v>20</v>
      </c>
      <c r="E71" s="49">
        <v>42552</v>
      </c>
      <c r="F71" s="49">
        <v>42341</v>
      </c>
      <c r="G71" t="s">
        <v>19</v>
      </c>
      <c r="H71" t="s">
        <v>606</v>
      </c>
      <c r="I71" s="49">
        <v>42552</v>
      </c>
      <c r="J71" s="51">
        <v>234016</v>
      </c>
      <c r="K71" s="77">
        <v>234016</v>
      </c>
    </row>
    <row r="72" spans="1:11">
      <c r="A72" s="48">
        <v>42522</v>
      </c>
      <c r="B72">
        <v>396</v>
      </c>
      <c r="C72" t="s">
        <v>542</v>
      </c>
      <c r="D72" t="s">
        <v>20</v>
      </c>
      <c r="E72" s="49">
        <v>42552</v>
      </c>
      <c r="F72" s="49">
        <v>42355</v>
      </c>
      <c r="G72" t="s">
        <v>464</v>
      </c>
      <c r="H72" t="s">
        <v>607</v>
      </c>
      <c r="I72" s="49">
        <v>42552</v>
      </c>
      <c r="J72" s="51">
        <v>279954</v>
      </c>
      <c r="K72" s="77">
        <v>279954</v>
      </c>
    </row>
    <row r="73" spans="1:11">
      <c r="A73" s="48">
        <v>42522</v>
      </c>
      <c r="B73">
        <v>202</v>
      </c>
      <c r="C73" t="s">
        <v>542</v>
      </c>
      <c r="D73" t="s">
        <v>545</v>
      </c>
      <c r="E73" s="49">
        <v>42552</v>
      </c>
      <c r="F73" s="49">
        <v>42349</v>
      </c>
      <c r="G73" t="s">
        <v>113</v>
      </c>
      <c r="H73" t="s">
        <v>544</v>
      </c>
      <c r="I73" s="49">
        <v>42552</v>
      </c>
      <c r="J73" s="51">
        <v>197923</v>
      </c>
      <c r="K73" s="77">
        <v>197923</v>
      </c>
    </row>
    <row r="74" spans="1:11">
      <c r="A74" s="48">
        <v>42522</v>
      </c>
      <c r="B74">
        <v>388</v>
      </c>
      <c r="C74" t="s">
        <v>542</v>
      </c>
      <c r="D74" t="s">
        <v>20</v>
      </c>
      <c r="E74" s="49">
        <v>42552</v>
      </c>
      <c r="F74" s="49">
        <v>42355</v>
      </c>
      <c r="G74" t="s">
        <v>460</v>
      </c>
      <c r="H74" t="s">
        <v>607</v>
      </c>
      <c r="I74" s="49">
        <v>42552</v>
      </c>
      <c r="J74" s="51">
        <v>398516</v>
      </c>
      <c r="K74" s="77">
        <v>398516</v>
      </c>
    </row>
    <row r="75" spans="1:11">
      <c r="A75" s="48">
        <v>42522</v>
      </c>
      <c r="B75">
        <v>406</v>
      </c>
      <c r="C75" t="s">
        <v>542</v>
      </c>
      <c r="D75" t="s">
        <v>20</v>
      </c>
      <c r="E75" s="49">
        <v>42552</v>
      </c>
      <c r="F75" s="49">
        <v>42419</v>
      </c>
      <c r="G75" t="s">
        <v>343</v>
      </c>
      <c r="H75" t="s">
        <v>549</v>
      </c>
      <c r="I75" s="49">
        <v>42558</v>
      </c>
      <c r="J75" s="51">
        <v>203805</v>
      </c>
      <c r="K75" s="77">
        <v>203805</v>
      </c>
    </row>
    <row r="76" spans="1:11">
      <c r="A76" s="48">
        <v>42522</v>
      </c>
      <c r="B76">
        <v>263</v>
      </c>
      <c r="C76" t="s">
        <v>542</v>
      </c>
      <c r="D76" t="s">
        <v>608</v>
      </c>
      <c r="E76" s="49">
        <v>42552</v>
      </c>
      <c r="F76" s="49">
        <v>41831</v>
      </c>
      <c r="G76" t="s">
        <v>490</v>
      </c>
      <c r="H76" t="s">
        <v>552</v>
      </c>
      <c r="I76" s="49">
        <v>42552</v>
      </c>
      <c r="J76" s="51">
        <v>191468</v>
      </c>
      <c r="K76" s="77">
        <v>191468</v>
      </c>
    </row>
    <row r="77" spans="1:11">
      <c r="A77" s="48">
        <v>42522</v>
      </c>
      <c r="B77">
        <v>156</v>
      </c>
      <c r="C77" t="s">
        <v>542</v>
      </c>
      <c r="D77" t="s">
        <v>608</v>
      </c>
      <c r="E77" s="49">
        <v>42552</v>
      </c>
      <c r="F77" s="49">
        <v>41831</v>
      </c>
      <c r="G77" t="s">
        <v>415</v>
      </c>
      <c r="H77" t="s">
        <v>609</v>
      </c>
      <c r="I77" s="49">
        <v>42552</v>
      </c>
      <c r="J77" s="51">
        <v>190608</v>
      </c>
      <c r="K77" s="77">
        <v>190608</v>
      </c>
    </row>
    <row r="78" spans="1:11">
      <c r="A78" s="48">
        <v>42522</v>
      </c>
      <c r="B78">
        <v>261</v>
      </c>
      <c r="C78" t="s">
        <v>542</v>
      </c>
      <c r="D78" t="s">
        <v>608</v>
      </c>
      <c r="E78" s="49">
        <v>42552</v>
      </c>
      <c r="F78" s="49">
        <v>41831</v>
      </c>
      <c r="G78" t="s">
        <v>419</v>
      </c>
      <c r="H78" t="s">
        <v>609</v>
      </c>
      <c r="I78" s="49">
        <v>42552</v>
      </c>
      <c r="J78" s="51">
        <v>203376</v>
      </c>
      <c r="K78" s="77">
        <v>203376</v>
      </c>
    </row>
    <row r="79" spans="1:11">
      <c r="A79" s="48">
        <v>42522</v>
      </c>
      <c r="B79">
        <v>287</v>
      </c>
      <c r="C79" t="s">
        <v>542</v>
      </c>
      <c r="D79" t="s">
        <v>608</v>
      </c>
      <c r="E79" s="49">
        <v>42552</v>
      </c>
      <c r="F79" s="49">
        <v>41831</v>
      </c>
      <c r="G79" t="s">
        <v>517</v>
      </c>
      <c r="H79" t="s">
        <v>552</v>
      </c>
      <c r="I79" s="49">
        <v>42552</v>
      </c>
      <c r="J79" s="51">
        <v>303252</v>
      </c>
      <c r="K79" s="77">
        <v>303252</v>
      </c>
    </row>
    <row r="80" spans="1:11">
      <c r="A80" s="48">
        <v>42522</v>
      </c>
      <c r="B80">
        <v>288</v>
      </c>
      <c r="C80" t="s">
        <v>542</v>
      </c>
      <c r="D80" t="s">
        <v>608</v>
      </c>
      <c r="E80" s="49">
        <v>42552</v>
      </c>
      <c r="F80" s="49">
        <v>41831</v>
      </c>
      <c r="G80" t="s">
        <v>497</v>
      </c>
      <c r="H80" t="s">
        <v>552</v>
      </c>
      <c r="I80" s="49">
        <v>42552</v>
      </c>
      <c r="J80" s="51">
        <v>197890</v>
      </c>
      <c r="K80" s="77">
        <v>197890</v>
      </c>
    </row>
    <row r="81" spans="1:11">
      <c r="A81" s="48">
        <v>42522</v>
      </c>
      <c r="B81">
        <v>165</v>
      </c>
      <c r="C81" t="s">
        <v>542</v>
      </c>
      <c r="D81" t="s">
        <v>608</v>
      </c>
      <c r="E81" s="49">
        <v>42552</v>
      </c>
      <c r="F81" s="49">
        <v>41831</v>
      </c>
      <c r="G81" t="s">
        <v>500</v>
      </c>
      <c r="H81" t="s">
        <v>552</v>
      </c>
      <c r="I81" s="49">
        <v>42552</v>
      </c>
      <c r="J81" s="51">
        <v>286676</v>
      </c>
      <c r="K81" s="77">
        <v>286676</v>
      </c>
    </row>
    <row r="82" spans="1:11">
      <c r="A82" s="48">
        <v>42522</v>
      </c>
      <c r="B82">
        <v>267</v>
      </c>
      <c r="C82" t="s">
        <v>542</v>
      </c>
      <c r="D82" t="s">
        <v>608</v>
      </c>
      <c r="E82" s="49">
        <v>42552</v>
      </c>
      <c r="F82" s="49">
        <v>41831</v>
      </c>
      <c r="G82" t="s">
        <v>468</v>
      </c>
      <c r="H82" t="s">
        <v>610</v>
      </c>
      <c r="I82" s="49">
        <v>42552</v>
      </c>
      <c r="J82" s="51">
        <v>164137</v>
      </c>
      <c r="K82" s="77">
        <v>164137</v>
      </c>
    </row>
    <row r="83" spans="1:11">
      <c r="A83" s="48">
        <v>42522</v>
      </c>
      <c r="B83">
        <v>183</v>
      </c>
      <c r="C83" t="s">
        <v>542</v>
      </c>
      <c r="D83" t="s">
        <v>611</v>
      </c>
      <c r="E83" s="49">
        <v>42557</v>
      </c>
      <c r="F83" s="49">
        <v>41689</v>
      </c>
      <c r="G83" t="s">
        <v>390</v>
      </c>
      <c r="H83" t="s">
        <v>547</v>
      </c>
      <c r="I83" s="49">
        <v>42557</v>
      </c>
      <c r="J83" s="51">
        <v>152240</v>
      </c>
      <c r="K83" s="77">
        <v>152240</v>
      </c>
    </row>
    <row r="84" spans="1:11">
      <c r="A84" s="48">
        <v>42522</v>
      </c>
      <c r="B84">
        <v>182</v>
      </c>
      <c r="C84" t="s">
        <v>542</v>
      </c>
      <c r="D84" t="s">
        <v>611</v>
      </c>
      <c r="E84" s="49">
        <v>42557</v>
      </c>
      <c r="F84" s="49">
        <v>41489</v>
      </c>
      <c r="G84" t="s">
        <v>473</v>
      </c>
      <c r="H84" t="s">
        <v>612</v>
      </c>
      <c r="I84" s="49">
        <v>42557</v>
      </c>
      <c r="J84" s="51">
        <v>109782</v>
      </c>
      <c r="K84" s="77">
        <v>109782</v>
      </c>
    </row>
    <row r="85" spans="1:11">
      <c r="A85" s="48">
        <v>42522</v>
      </c>
      <c r="B85">
        <v>214</v>
      </c>
      <c r="C85" t="s">
        <v>542</v>
      </c>
      <c r="D85" t="s">
        <v>613</v>
      </c>
      <c r="E85" s="49">
        <v>42552</v>
      </c>
      <c r="F85" s="49">
        <v>41499</v>
      </c>
      <c r="G85" t="s">
        <v>37</v>
      </c>
      <c r="H85" t="s">
        <v>600</v>
      </c>
      <c r="I85" s="49">
        <v>42556</v>
      </c>
      <c r="J85" s="51">
        <v>136245</v>
      </c>
      <c r="K85" s="77">
        <v>136245</v>
      </c>
    </row>
    <row r="86" spans="1:11">
      <c r="A86" s="48">
        <v>42522</v>
      </c>
      <c r="B86">
        <v>175</v>
      </c>
      <c r="C86" t="s">
        <v>542</v>
      </c>
      <c r="D86" t="s">
        <v>611</v>
      </c>
      <c r="E86" s="49">
        <v>42557</v>
      </c>
      <c r="F86" s="49">
        <v>41949</v>
      </c>
      <c r="G86" t="s">
        <v>355</v>
      </c>
      <c r="H86" t="s">
        <v>614</v>
      </c>
      <c r="I86" s="49">
        <v>42557</v>
      </c>
      <c r="J86" s="51">
        <v>150021</v>
      </c>
      <c r="K86" s="77">
        <v>150021</v>
      </c>
    </row>
    <row r="87" spans="1:11">
      <c r="A87" s="48">
        <v>42522</v>
      </c>
      <c r="B87">
        <v>175</v>
      </c>
      <c r="C87" t="s">
        <v>542</v>
      </c>
      <c r="D87" t="s">
        <v>611</v>
      </c>
      <c r="E87" s="49">
        <v>42557</v>
      </c>
      <c r="F87" s="49">
        <v>41949</v>
      </c>
      <c r="G87" t="s">
        <v>355</v>
      </c>
      <c r="H87" t="s">
        <v>614</v>
      </c>
      <c r="I87" s="49">
        <v>42557</v>
      </c>
      <c r="J87" s="51">
        <v>110760</v>
      </c>
      <c r="K87" s="77">
        <v>110760</v>
      </c>
    </row>
    <row r="88" spans="1:11">
      <c r="A88" s="48">
        <v>42522</v>
      </c>
      <c r="B88">
        <v>212</v>
      </c>
      <c r="C88" t="s">
        <v>542</v>
      </c>
      <c r="D88" t="s">
        <v>613</v>
      </c>
      <c r="E88" s="49">
        <v>42552</v>
      </c>
      <c r="F88" s="49">
        <v>41499</v>
      </c>
      <c r="G88" t="s">
        <v>27</v>
      </c>
      <c r="H88" t="s">
        <v>600</v>
      </c>
      <c r="I88" s="49">
        <v>42556</v>
      </c>
      <c r="J88" s="51">
        <v>163976</v>
      </c>
      <c r="K88" s="77">
        <v>163976</v>
      </c>
    </row>
    <row r="89" spans="1:11">
      <c r="A89" s="48">
        <v>42522</v>
      </c>
      <c r="B89">
        <v>181</v>
      </c>
      <c r="C89" t="s">
        <v>542</v>
      </c>
      <c r="D89" t="s">
        <v>611</v>
      </c>
      <c r="E89" s="49">
        <v>42557</v>
      </c>
      <c r="F89" s="49">
        <v>41916</v>
      </c>
      <c r="G89" t="s">
        <v>199</v>
      </c>
      <c r="H89" t="s">
        <v>615</v>
      </c>
      <c r="I89" s="49">
        <v>42557</v>
      </c>
      <c r="J89" s="51">
        <v>175904</v>
      </c>
      <c r="K89" s="77">
        <v>175904</v>
      </c>
    </row>
    <row r="90" spans="1:11">
      <c r="A90" s="48">
        <v>42522</v>
      </c>
      <c r="B90">
        <v>213</v>
      </c>
      <c r="C90" t="s">
        <v>542</v>
      </c>
      <c r="D90" t="s">
        <v>613</v>
      </c>
      <c r="E90" s="49">
        <v>42552</v>
      </c>
      <c r="F90" s="49">
        <v>41499</v>
      </c>
      <c r="G90" t="s">
        <v>35</v>
      </c>
      <c r="H90" t="s">
        <v>600</v>
      </c>
      <c r="I90" s="49">
        <v>42556</v>
      </c>
      <c r="J90" s="51">
        <v>188448</v>
      </c>
      <c r="K90" s="77">
        <v>188448</v>
      </c>
    </row>
    <row r="91" spans="1:11">
      <c r="A91" s="48">
        <v>42522</v>
      </c>
      <c r="B91">
        <v>216</v>
      </c>
      <c r="C91" t="s">
        <v>542</v>
      </c>
      <c r="D91" t="s">
        <v>613</v>
      </c>
      <c r="E91" s="49">
        <v>42552</v>
      </c>
      <c r="F91" s="49">
        <v>41280</v>
      </c>
      <c r="G91" t="s">
        <v>400</v>
      </c>
      <c r="H91" t="s">
        <v>616</v>
      </c>
      <c r="I91" s="49">
        <v>42556</v>
      </c>
      <c r="J91" s="51">
        <v>155367</v>
      </c>
      <c r="K91" s="77">
        <v>155367</v>
      </c>
    </row>
    <row r="92" spans="1:11">
      <c r="A92" s="48">
        <v>42522</v>
      </c>
      <c r="B92">
        <v>169</v>
      </c>
      <c r="C92" t="s">
        <v>542</v>
      </c>
      <c r="D92" t="s">
        <v>611</v>
      </c>
      <c r="E92" s="49">
        <v>42557</v>
      </c>
      <c r="F92" s="49">
        <v>41916</v>
      </c>
      <c r="G92" t="s">
        <v>177</v>
      </c>
      <c r="H92" t="s">
        <v>615</v>
      </c>
      <c r="I92" s="49">
        <v>42557</v>
      </c>
      <c r="J92" s="51">
        <v>181470</v>
      </c>
      <c r="K92" s="77">
        <v>181470</v>
      </c>
    </row>
    <row r="93" spans="1:11">
      <c r="A93" s="48">
        <v>42522</v>
      </c>
      <c r="B93">
        <v>177</v>
      </c>
      <c r="C93" t="s">
        <v>542</v>
      </c>
      <c r="D93" t="s">
        <v>611</v>
      </c>
      <c r="E93" s="49">
        <v>42557</v>
      </c>
      <c r="F93" s="49">
        <v>42006</v>
      </c>
      <c r="G93" t="s">
        <v>378</v>
      </c>
      <c r="H93" t="s">
        <v>547</v>
      </c>
      <c r="I93" s="49">
        <v>42557</v>
      </c>
      <c r="J93" s="51">
        <v>225920</v>
      </c>
      <c r="K93" s="77">
        <v>225920</v>
      </c>
    </row>
    <row r="94" spans="1:11">
      <c r="A94" s="48">
        <v>42522</v>
      </c>
      <c r="B94">
        <v>170</v>
      </c>
      <c r="C94" t="s">
        <v>542</v>
      </c>
      <c r="D94" t="s">
        <v>611</v>
      </c>
      <c r="E94" s="49">
        <v>42557</v>
      </c>
      <c r="F94" s="49">
        <v>42296</v>
      </c>
      <c r="G94" t="s">
        <v>263</v>
      </c>
      <c r="H94" t="s">
        <v>550</v>
      </c>
      <c r="I94" s="49">
        <v>42557</v>
      </c>
      <c r="J94" s="51">
        <v>171252</v>
      </c>
      <c r="K94" s="77">
        <v>171252</v>
      </c>
    </row>
    <row r="95" spans="1:11" hidden="1">
      <c r="A95" s="48">
        <v>42522</v>
      </c>
      <c r="B95">
        <v>312</v>
      </c>
      <c r="C95" t="s">
        <v>542</v>
      </c>
      <c r="D95" t="s">
        <v>617</v>
      </c>
      <c r="E95" s="49">
        <v>42552</v>
      </c>
      <c r="F95" s="49">
        <v>42176</v>
      </c>
      <c r="G95" t="s">
        <v>618</v>
      </c>
      <c r="H95" t="s">
        <v>555</v>
      </c>
      <c r="I95" s="49">
        <v>42556</v>
      </c>
      <c r="J95" s="51">
        <v>19850</v>
      </c>
      <c r="K95" s="77">
        <v>19850</v>
      </c>
    </row>
    <row r="96" spans="1:11" hidden="1">
      <c r="A96" s="48">
        <v>42522</v>
      </c>
      <c r="B96">
        <v>312</v>
      </c>
      <c r="C96" t="s">
        <v>542</v>
      </c>
      <c r="D96" t="s">
        <v>617</v>
      </c>
      <c r="E96" s="49">
        <v>42552</v>
      </c>
      <c r="F96" s="49">
        <v>42176</v>
      </c>
      <c r="G96" t="s">
        <v>618</v>
      </c>
      <c r="H96" t="s">
        <v>555</v>
      </c>
      <c r="I96" s="49">
        <v>42556</v>
      </c>
      <c r="J96" s="51">
        <v>3966</v>
      </c>
      <c r="K96" s="77">
        <v>3966</v>
      </c>
    </row>
    <row r="97" spans="1:11">
      <c r="A97" s="48">
        <v>42522</v>
      </c>
      <c r="B97">
        <v>176</v>
      </c>
      <c r="C97" t="s">
        <v>542</v>
      </c>
      <c r="D97" t="s">
        <v>611</v>
      </c>
      <c r="E97" s="49">
        <v>42557</v>
      </c>
      <c r="F97" s="49">
        <v>42296</v>
      </c>
      <c r="G97" t="s">
        <v>136</v>
      </c>
      <c r="H97" t="s">
        <v>603</v>
      </c>
      <c r="I97" s="49">
        <v>42557</v>
      </c>
      <c r="J97" s="51">
        <v>213285</v>
      </c>
      <c r="K97" s="77">
        <v>213285</v>
      </c>
    </row>
    <row r="98" spans="1:11">
      <c r="A98" s="48">
        <v>42522</v>
      </c>
      <c r="B98">
        <v>180</v>
      </c>
      <c r="C98" t="s">
        <v>542</v>
      </c>
      <c r="D98" t="s">
        <v>611</v>
      </c>
      <c r="E98" s="49">
        <v>42557</v>
      </c>
      <c r="F98" s="49">
        <v>42296</v>
      </c>
      <c r="G98" t="s">
        <v>143</v>
      </c>
      <c r="H98" t="s">
        <v>603</v>
      </c>
      <c r="I98" s="49">
        <v>42557</v>
      </c>
      <c r="J98" s="51">
        <v>209100</v>
      </c>
      <c r="K98" s="77">
        <v>209100</v>
      </c>
    </row>
    <row r="99" spans="1:11" hidden="1">
      <c r="A99" s="48">
        <v>42522</v>
      </c>
      <c r="B99">
        <v>300</v>
      </c>
      <c r="C99" t="s">
        <v>542</v>
      </c>
      <c r="D99" t="s">
        <v>569</v>
      </c>
      <c r="E99" s="49">
        <v>42552</v>
      </c>
      <c r="F99" s="49">
        <v>42187</v>
      </c>
      <c r="G99" t="s">
        <v>619</v>
      </c>
      <c r="H99" t="s">
        <v>555</v>
      </c>
      <c r="I99" s="49">
        <v>42556</v>
      </c>
      <c r="J99" s="51">
        <v>1692</v>
      </c>
      <c r="K99" s="77">
        <v>1692</v>
      </c>
    </row>
    <row r="100" spans="1:11" hidden="1">
      <c r="A100" s="48">
        <v>42522</v>
      </c>
      <c r="B100">
        <v>301</v>
      </c>
      <c r="C100" t="s">
        <v>542</v>
      </c>
      <c r="D100" t="s">
        <v>569</v>
      </c>
      <c r="E100" s="49">
        <v>42552</v>
      </c>
      <c r="F100" s="49">
        <v>42187</v>
      </c>
      <c r="G100" t="s">
        <v>620</v>
      </c>
      <c r="H100" t="s">
        <v>555</v>
      </c>
      <c r="I100" s="49">
        <v>42556</v>
      </c>
      <c r="J100" s="51">
        <v>1692</v>
      </c>
      <c r="K100" s="77">
        <v>1692</v>
      </c>
    </row>
    <row r="101" spans="1:11" hidden="1">
      <c r="A101" s="48">
        <v>42522</v>
      </c>
      <c r="B101">
        <v>302</v>
      </c>
      <c r="C101" t="s">
        <v>542</v>
      </c>
      <c r="D101" t="s">
        <v>569</v>
      </c>
      <c r="E101" s="49">
        <v>42552</v>
      </c>
      <c r="F101" s="49">
        <v>42187</v>
      </c>
      <c r="G101" t="s">
        <v>621</v>
      </c>
      <c r="H101" t="s">
        <v>555</v>
      </c>
      <c r="I101" s="49">
        <v>42556</v>
      </c>
      <c r="J101" s="51">
        <v>1692</v>
      </c>
      <c r="K101" s="77">
        <v>1692</v>
      </c>
    </row>
    <row r="102" spans="1:11" hidden="1">
      <c r="A102" s="48">
        <v>42522</v>
      </c>
      <c r="B102">
        <v>303</v>
      </c>
      <c r="C102" t="s">
        <v>542</v>
      </c>
      <c r="D102" t="s">
        <v>569</v>
      </c>
      <c r="E102" s="49">
        <v>42552</v>
      </c>
      <c r="F102" s="49">
        <v>42187</v>
      </c>
      <c r="G102" t="s">
        <v>622</v>
      </c>
      <c r="H102" t="s">
        <v>555</v>
      </c>
      <c r="I102" s="49">
        <v>42556</v>
      </c>
      <c r="J102" s="51">
        <v>1692</v>
      </c>
      <c r="K102" s="77">
        <v>1692</v>
      </c>
    </row>
    <row r="103" spans="1:11">
      <c r="A103" s="48">
        <v>42522</v>
      </c>
      <c r="B103">
        <v>173</v>
      </c>
      <c r="C103" t="s">
        <v>542</v>
      </c>
      <c r="D103" t="s">
        <v>611</v>
      </c>
      <c r="E103" s="49">
        <v>42557</v>
      </c>
      <c r="F103" s="49">
        <v>41115</v>
      </c>
      <c r="G103" t="s">
        <v>270</v>
      </c>
      <c r="H103" t="s">
        <v>550</v>
      </c>
      <c r="I103" s="49">
        <v>42557</v>
      </c>
      <c r="J103" s="51">
        <v>135800</v>
      </c>
      <c r="K103" s="77">
        <v>135800</v>
      </c>
    </row>
    <row r="104" spans="1:11" hidden="1">
      <c r="A104" s="48">
        <v>42522</v>
      </c>
      <c r="B104">
        <v>304</v>
      </c>
      <c r="C104" t="s">
        <v>542</v>
      </c>
      <c r="D104" t="s">
        <v>569</v>
      </c>
      <c r="E104" s="49">
        <v>42552</v>
      </c>
      <c r="F104" s="49">
        <v>42187</v>
      </c>
      <c r="G104" t="s">
        <v>623</v>
      </c>
      <c r="H104" t="s">
        <v>555</v>
      </c>
      <c r="I104" s="49">
        <v>42556</v>
      </c>
      <c r="J104" s="51">
        <v>1504</v>
      </c>
      <c r="K104" s="77">
        <v>1504</v>
      </c>
    </row>
    <row r="105" spans="1:11" hidden="1">
      <c r="A105" s="48">
        <v>42522</v>
      </c>
      <c r="B105">
        <v>305</v>
      </c>
      <c r="C105" t="s">
        <v>542</v>
      </c>
      <c r="D105" t="s">
        <v>569</v>
      </c>
      <c r="E105" s="49">
        <v>42552</v>
      </c>
      <c r="F105" s="49">
        <v>42187</v>
      </c>
      <c r="G105" t="s">
        <v>624</v>
      </c>
      <c r="H105" t="s">
        <v>555</v>
      </c>
      <c r="I105" s="49">
        <v>42556</v>
      </c>
      <c r="J105" s="51">
        <v>1692</v>
      </c>
      <c r="K105" s="77">
        <v>1692</v>
      </c>
    </row>
    <row r="106" spans="1:11" hidden="1">
      <c r="A106" s="48">
        <v>42522</v>
      </c>
      <c r="B106">
        <v>307</v>
      </c>
      <c r="C106" t="s">
        <v>542</v>
      </c>
      <c r="D106" t="s">
        <v>569</v>
      </c>
      <c r="E106" s="49">
        <v>42552</v>
      </c>
      <c r="F106" s="49">
        <v>42187</v>
      </c>
      <c r="G106" t="s">
        <v>625</v>
      </c>
      <c r="H106" t="s">
        <v>555</v>
      </c>
      <c r="I106" s="49">
        <v>42556</v>
      </c>
      <c r="J106" s="51">
        <v>1692</v>
      </c>
      <c r="K106" s="77">
        <v>1692</v>
      </c>
    </row>
    <row r="107" spans="1:11" hidden="1">
      <c r="A107" s="48">
        <v>42522</v>
      </c>
      <c r="B107">
        <v>309</v>
      </c>
      <c r="C107" t="s">
        <v>542</v>
      </c>
      <c r="D107" t="s">
        <v>569</v>
      </c>
      <c r="E107" s="49">
        <v>42552</v>
      </c>
      <c r="F107" s="49">
        <v>42187</v>
      </c>
      <c r="G107" t="s">
        <v>626</v>
      </c>
      <c r="H107" t="s">
        <v>555</v>
      </c>
      <c r="I107" s="49">
        <v>42556</v>
      </c>
      <c r="J107" s="51">
        <v>1504</v>
      </c>
      <c r="K107" s="77">
        <v>1504</v>
      </c>
    </row>
    <row r="108" spans="1:11" hidden="1">
      <c r="A108" s="48">
        <v>42522</v>
      </c>
      <c r="B108">
        <v>310</v>
      </c>
      <c r="C108" t="s">
        <v>542</v>
      </c>
      <c r="D108" t="s">
        <v>569</v>
      </c>
      <c r="E108" s="49">
        <v>42552</v>
      </c>
      <c r="F108" s="49">
        <v>42187</v>
      </c>
      <c r="G108" t="s">
        <v>627</v>
      </c>
      <c r="H108" t="s">
        <v>555</v>
      </c>
      <c r="I108" s="49">
        <v>42556</v>
      </c>
      <c r="J108" s="51">
        <v>1504</v>
      </c>
      <c r="K108" s="77">
        <v>1504</v>
      </c>
    </row>
    <row r="109" spans="1:11" hidden="1">
      <c r="A109" s="48">
        <v>42522</v>
      </c>
      <c r="B109">
        <v>311</v>
      </c>
      <c r="C109" t="s">
        <v>542</v>
      </c>
      <c r="D109" t="s">
        <v>569</v>
      </c>
      <c r="E109" s="49">
        <v>42552</v>
      </c>
      <c r="F109" s="49">
        <v>42187</v>
      </c>
      <c r="G109" t="s">
        <v>628</v>
      </c>
      <c r="H109" t="s">
        <v>555</v>
      </c>
      <c r="I109" s="49">
        <v>42556</v>
      </c>
      <c r="J109" s="51">
        <v>1504</v>
      </c>
      <c r="K109" s="77">
        <v>1504</v>
      </c>
    </row>
    <row r="110" spans="1:11">
      <c r="A110" s="48">
        <v>42522</v>
      </c>
      <c r="B110">
        <v>258</v>
      </c>
      <c r="C110" t="s">
        <v>542</v>
      </c>
      <c r="D110" t="s">
        <v>629</v>
      </c>
      <c r="E110" s="49">
        <v>42552</v>
      </c>
      <c r="F110" s="49">
        <v>41794</v>
      </c>
      <c r="G110" t="s">
        <v>386</v>
      </c>
      <c r="H110" t="s">
        <v>547</v>
      </c>
      <c r="I110" s="49">
        <v>42558</v>
      </c>
      <c r="J110" s="51">
        <v>235305</v>
      </c>
      <c r="K110" s="77">
        <v>235305</v>
      </c>
    </row>
    <row r="111" spans="1:11">
      <c r="A111" s="48">
        <v>42522</v>
      </c>
      <c r="B111">
        <v>259</v>
      </c>
      <c r="C111" t="s">
        <v>542</v>
      </c>
      <c r="D111" t="s">
        <v>629</v>
      </c>
      <c r="E111" s="49">
        <v>42552</v>
      </c>
      <c r="F111" s="49">
        <v>41794</v>
      </c>
      <c r="G111" t="s">
        <v>193</v>
      </c>
      <c r="H111" t="s">
        <v>615</v>
      </c>
      <c r="I111" s="49">
        <v>42556</v>
      </c>
      <c r="J111" s="51">
        <v>402948</v>
      </c>
      <c r="K111" s="77">
        <v>402948</v>
      </c>
    </row>
    <row r="112" spans="1:11">
      <c r="A112" s="48">
        <v>42522</v>
      </c>
      <c r="B112">
        <v>371</v>
      </c>
      <c r="C112" t="s">
        <v>542</v>
      </c>
      <c r="D112" t="s">
        <v>629</v>
      </c>
      <c r="E112" s="49">
        <v>42552</v>
      </c>
      <c r="F112" s="49">
        <v>42077</v>
      </c>
      <c r="G112" t="s">
        <v>66</v>
      </c>
      <c r="H112" t="s">
        <v>604</v>
      </c>
      <c r="I112" s="49">
        <v>42556</v>
      </c>
      <c r="J112" s="51">
        <v>285012</v>
      </c>
      <c r="K112" s="77">
        <v>285012</v>
      </c>
    </row>
    <row r="113" spans="1:11" hidden="1">
      <c r="A113" s="48">
        <v>42522</v>
      </c>
      <c r="B113">
        <v>375</v>
      </c>
      <c r="C113" t="s">
        <v>542</v>
      </c>
      <c r="D113" t="s">
        <v>630</v>
      </c>
      <c r="E113" s="49">
        <v>42552</v>
      </c>
      <c r="F113" s="49">
        <v>42193</v>
      </c>
      <c r="G113" t="s">
        <v>631</v>
      </c>
      <c r="H113" t="s">
        <v>555</v>
      </c>
      <c r="I113" s="49">
        <v>42556</v>
      </c>
      <c r="J113" s="51">
        <v>9144</v>
      </c>
      <c r="K113" s="77">
        <v>9144</v>
      </c>
    </row>
    <row r="114" spans="1:11" hidden="1">
      <c r="A114" s="48">
        <v>42522</v>
      </c>
      <c r="B114">
        <v>234</v>
      </c>
      <c r="C114" t="s">
        <v>542</v>
      </c>
      <c r="D114" t="s">
        <v>632</v>
      </c>
      <c r="E114" s="49">
        <v>42552</v>
      </c>
      <c r="F114" s="49">
        <v>41946</v>
      </c>
      <c r="G114" t="s">
        <v>633</v>
      </c>
      <c r="H114" t="s">
        <v>555</v>
      </c>
      <c r="I114" s="49">
        <v>42556</v>
      </c>
      <c r="J114" s="51">
        <v>8856</v>
      </c>
      <c r="K114" s="77">
        <v>8856</v>
      </c>
    </row>
    <row r="115" spans="1:11" hidden="1">
      <c r="A115" s="48">
        <v>42522</v>
      </c>
      <c r="B115">
        <v>236</v>
      </c>
      <c r="C115" t="s">
        <v>542</v>
      </c>
      <c r="D115" t="s">
        <v>634</v>
      </c>
      <c r="E115" s="49">
        <v>42552</v>
      </c>
      <c r="F115" s="49">
        <v>41802</v>
      </c>
      <c r="G115" t="s">
        <v>529</v>
      </c>
      <c r="H115" t="s">
        <v>635</v>
      </c>
      <c r="I115" s="49">
        <v>42556</v>
      </c>
      <c r="J115" s="51">
        <v>59340</v>
      </c>
      <c r="K115" s="77">
        <v>59340</v>
      </c>
    </row>
    <row r="116" spans="1:11">
      <c r="A116" s="48">
        <v>42522</v>
      </c>
      <c r="B116">
        <v>349</v>
      </c>
      <c r="C116" t="s">
        <v>542</v>
      </c>
      <c r="D116" t="s">
        <v>636</v>
      </c>
      <c r="E116" s="49">
        <v>42553</v>
      </c>
      <c r="F116" s="49">
        <v>41831</v>
      </c>
      <c r="G116" t="s">
        <v>406</v>
      </c>
      <c r="H116" t="s">
        <v>609</v>
      </c>
      <c r="I116" s="49">
        <v>42556</v>
      </c>
      <c r="J116" s="51">
        <v>194910</v>
      </c>
      <c r="K116" s="77">
        <v>194910</v>
      </c>
    </row>
    <row r="117" spans="1:11">
      <c r="A117" s="48">
        <v>42522</v>
      </c>
      <c r="B117">
        <v>359</v>
      </c>
      <c r="C117" t="s">
        <v>542</v>
      </c>
      <c r="D117" t="s">
        <v>636</v>
      </c>
      <c r="E117" s="49">
        <v>42553</v>
      </c>
      <c r="F117" s="49">
        <v>41933</v>
      </c>
      <c r="G117" t="s">
        <v>411</v>
      </c>
      <c r="H117" t="s">
        <v>609</v>
      </c>
      <c r="I117" s="49">
        <v>42556</v>
      </c>
      <c r="J117" s="51">
        <v>171790</v>
      </c>
      <c r="K117" s="77">
        <v>171790</v>
      </c>
    </row>
    <row r="118" spans="1:11">
      <c r="A118" s="48">
        <v>42522</v>
      </c>
      <c r="B118">
        <v>360</v>
      </c>
      <c r="C118" t="s">
        <v>542</v>
      </c>
      <c r="D118" t="s">
        <v>636</v>
      </c>
      <c r="E118" s="49">
        <v>42553</v>
      </c>
      <c r="F118" s="49">
        <v>41933</v>
      </c>
      <c r="G118" t="s">
        <v>516</v>
      </c>
      <c r="H118" t="s">
        <v>609</v>
      </c>
      <c r="I118" s="49">
        <v>42556</v>
      </c>
      <c r="J118" s="51">
        <v>126080</v>
      </c>
      <c r="K118" s="77">
        <v>126080</v>
      </c>
    </row>
    <row r="119" spans="1:11">
      <c r="A119" s="48">
        <v>42522</v>
      </c>
      <c r="B119">
        <v>270</v>
      </c>
      <c r="C119" t="s">
        <v>542</v>
      </c>
      <c r="D119" t="s">
        <v>636</v>
      </c>
      <c r="E119" s="49">
        <v>42553</v>
      </c>
      <c r="F119" s="49">
        <v>42443</v>
      </c>
      <c r="G119" s="47" t="s">
        <v>518</v>
      </c>
      <c r="H119" t="s">
        <v>637</v>
      </c>
      <c r="I119" s="49">
        <v>42557</v>
      </c>
      <c r="J119" s="51">
        <v>142350</v>
      </c>
      <c r="K119" s="77">
        <v>142350</v>
      </c>
    </row>
    <row r="120" spans="1:11">
      <c r="A120" s="48">
        <v>42522</v>
      </c>
      <c r="B120">
        <v>346</v>
      </c>
      <c r="C120" t="s">
        <v>542</v>
      </c>
      <c r="D120" t="s">
        <v>636</v>
      </c>
      <c r="E120" s="49">
        <v>42553</v>
      </c>
      <c r="F120" s="49">
        <v>41831</v>
      </c>
      <c r="G120" t="s">
        <v>519</v>
      </c>
      <c r="H120" t="s">
        <v>547</v>
      </c>
      <c r="I120" s="49">
        <v>42556</v>
      </c>
      <c r="J120" s="51">
        <v>153354</v>
      </c>
      <c r="K120" s="77">
        <v>153354</v>
      </c>
    </row>
    <row r="121" spans="1:11">
      <c r="A121" s="48">
        <v>42522</v>
      </c>
      <c r="B121">
        <v>271</v>
      </c>
      <c r="C121" t="s">
        <v>542</v>
      </c>
      <c r="D121" t="s">
        <v>636</v>
      </c>
      <c r="E121" s="49">
        <v>42553</v>
      </c>
      <c r="F121" s="49">
        <v>42443</v>
      </c>
      <c r="G121" t="s">
        <v>423</v>
      </c>
      <c r="H121" t="s">
        <v>609</v>
      </c>
      <c r="I121" s="49">
        <v>42556</v>
      </c>
      <c r="J121" s="51">
        <v>201474</v>
      </c>
      <c r="K121" s="77">
        <v>201474</v>
      </c>
    </row>
    <row r="122" spans="1:11" hidden="1">
      <c r="A122" s="48">
        <v>42522</v>
      </c>
      <c r="B122">
        <v>308</v>
      </c>
      <c r="C122" t="s">
        <v>542</v>
      </c>
      <c r="D122" t="s">
        <v>638</v>
      </c>
      <c r="E122" s="49">
        <v>42553</v>
      </c>
      <c r="F122" s="49">
        <v>42027</v>
      </c>
      <c r="G122" t="s">
        <v>639</v>
      </c>
      <c r="H122" t="s">
        <v>555</v>
      </c>
      <c r="I122" s="49">
        <v>42556</v>
      </c>
      <c r="J122" s="51">
        <v>11106</v>
      </c>
      <c r="K122" s="77">
        <v>11106</v>
      </c>
    </row>
    <row r="123" spans="1:11" hidden="1">
      <c r="A123" s="48">
        <v>42522</v>
      </c>
      <c r="B123">
        <v>124</v>
      </c>
      <c r="C123" t="s">
        <v>542</v>
      </c>
      <c r="D123" t="s">
        <v>638</v>
      </c>
      <c r="E123" s="49">
        <v>42553</v>
      </c>
      <c r="F123" s="49">
        <v>42027</v>
      </c>
      <c r="G123" t="s">
        <v>640</v>
      </c>
      <c r="H123" t="s">
        <v>555</v>
      </c>
      <c r="I123" s="49">
        <v>42556</v>
      </c>
      <c r="J123" s="51">
        <v>11106</v>
      </c>
      <c r="K123" s="77">
        <v>11106</v>
      </c>
    </row>
    <row r="124" spans="1:11">
      <c r="A124" s="48">
        <v>42522</v>
      </c>
      <c r="B124">
        <v>171</v>
      </c>
      <c r="C124" t="s">
        <v>542</v>
      </c>
      <c r="D124" t="s">
        <v>611</v>
      </c>
      <c r="E124" s="49">
        <v>42557</v>
      </c>
      <c r="F124" s="49">
        <v>42016</v>
      </c>
      <c r="G124" t="s">
        <v>266</v>
      </c>
      <c r="H124" t="s">
        <v>550</v>
      </c>
      <c r="I124" s="49">
        <v>42557</v>
      </c>
      <c r="J124" s="51">
        <v>144240</v>
      </c>
      <c r="K124" s="77">
        <v>144240</v>
      </c>
    </row>
    <row r="125" spans="1:11">
      <c r="A125" s="48">
        <v>42522</v>
      </c>
      <c r="B125">
        <v>171</v>
      </c>
      <c r="C125" t="s">
        <v>542</v>
      </c>
      <c r="D125" t="s">
        <v>611</v>
      </c>
      <c r="E125" s="49">
        <v>42557</v>
      </c>
      <c r="F125" s="49">
        <v>42016</v>
      </c>
      <c r="G125" t="s">
        <v>266</v>
      </c>
      <c r="H125" t="s">
        <v>550</v>
      </c>
      <c r="I125" s="49">
        <v>42557</v>
      </c>
      <c r="J125" s="51">
        <v>78592</v>
      </c>
      <c r="K125" s="77">
        <v>78592</v>
      </c>
    </row>
    <row r="126" spans="1:11">
      <c r="A126" s="48">
        <v>42522</v>
      </c>
      <c r="B126">
        <v>235</v>
      </c>
      <c r="C126" t="s">
        <v>542</v>
      </c>
      <c r="D126" t="s">
        <v>611</v>
      </c>
      <c r="E126" s="49">
        <v>42557</v>
      </c>
      <c r="F126" s="49">
        <v>42295</v>
      </c>
      <c r="G126" t="s">
        <v>168</v>
      </c>
      <c r="H126" t="s">
        <v>641</v>
      </c>
      <c r="I126" s="49">
        <v>42557</v>
      </c>
      <c r="J126" s="51">
        <v>163582</v>
      </c>
      <c r="K126" s="77">
        <v>163582</v>
      </c>
    </row>
    <row r="127" spans="1:11">
      <c r="A127" s="48">
        <v>42522</v>
      </c>
      <c r="B127">
        <v>330</v>
      </c>
      <c r="C127" t="s">
        <v>542</v>
      </c>
      <c r="D127" t="s">
        <v>611</v>
      </c>
      <c r="E127" s="49">
        <v>42557</v>
      </c>
      <c r="F127" s="49">
        <v>42267</v>
      </c>
      <c r="G127" t="s">
        <v>307</v>
      </c>
      <c r="H127" t="s">
        <v>642</v>
      </c>
      <c r="I127" s="49">
        <v>42557</v>
      </c>
      <c r="J127" s="51">
        <v>264240</v>
      </c>
      <c r="K127" s="77">
        <v>264240</v>
      </c>
    </row>
    <row r="128" spans="1:11">
      <c r="A128" s="48">
        <v>42522</v>
      </c>
      <c r="B128">
        <v>328</v>
      </c>
      <c r="C128" t="s">
        <v>542</v>
      </c>
      <c r="D128" t="s">
        <v>611</v>
      </c>
      <c r="E128" s="49">
        <v>42557</v>
      </c>
      <c r="F128" s="49">
        <v>42267</v>
      </c>
      <c r="G128" t="s">
        <v>303</v>
      </c>
      <c r="H128" t="s">
        <v>642</v>
      </c>
      <c r="I128" s="49">
        <v>42557</v>
      </c>
      <c r="J128" s="51">
        <v>165184</v>
      </c>
      <c r="K128" s="77">
        <v>165184</v>
      </c>
    </row>
    <row r="129" spans="1:11">
      <c r="A129" s="48">
        <v>42522</v>
      </c>
      <c r="B129">
        <v>327</v>
      </c>
      <c r="C129" t="s">
        <v>542</v>
      </c>
      <c r="D129" t="s">
        <v>611</v>
      </c>
      <c r="E129" s="49">
        <v>42557</v>
      </c>
      <c r="F129" s="49">
        <v>42267</v>
      </c>
      <c r="G129" t="s">
        <v>298</v>
      </c>
      <c r="H129" t="s">
        <v>642</v>
      </c>
      <c r="I129" s="49">
        <v>42557</v>
      </c>
      <c r="J129" s="51">
        <v>168475</v>
      </c>
      <c r="K129" s="77">
        <v>168475</v>
      </c>
    </row>
    <row r="130" spans="1:11">
      <c r="A130" s="48">
        <v>42522</v>
      </c>
      <c r="B130">
        <v>329</v>
      </c>
      <c r="C130" t="s">
        <v>542</v>
      </c>
      <c r="D130" t="s">
        <v>611</v>
      </c>
      <c r="E130" s="49">
        <v>42557</v>
      </c>
      <c r="F130" s="49">
        <v>42267</v>
      </c>
      <c r="G130" t="s">
        <v>305</v>
      </c>
      <c r="H130" t="s">
        <v>642</v>
      </c>
      <c r="I130" s="49">
        <v>42557</v>
      </c>
      <c r="J130" s="51">
        <v>160993</v>
      </c>
      <c r="K130" s="77">
        <v>160993</v>
      </c>
    </row>
    <row r="131" spans="1:11">
      <c r="A131" s="48">
        <v>42522</v>
      </c>
      <c r="B131">
        <v>331</v>
      </c>
      <c r="C131" t="s">
        <v>542</v>
      </c>
      <c r="D131" t="s">
        <v>611</v>
      </c>
      <c r="E131" s="49">
        <v>42557</v>
      </c>
      <c r="F131" s="49">
        <v>42267</v>
      </c>
      <c r="G131" t="s">
        <v>313</v>
      </c>
      <c r="H131" t="s">
        <v>642</v>
      </c>
      <c r="I131" s="49">
        <v>42557</v>
      </c>
      <c r="J131" s="51">
        <v>184926</v>
      </c>
      <c r="K131" s="77">
        <v>184926</v>
      </c>
    </row>
    <row r="132" spans="1:11">
      <c r="A132" s="48">
        <v>42522</v>
      </c>
      <c r="B132">
        <v>178</v>
      </c>
      <c r="C132" t="s">
        <v>542</v>
      </c>
      <c r="D132" t="s">
        <v>611</v>
      </c>
      <c r="E132" s="49">
        <v>42557</v>
      </c>
      <c r="F132" s="49">
        <v>42401</v>
      </c>
      <c r="G132" t="s">
        <v>428</v>
      </c>
      <c r="H132" t="s">
        <v>643</v>
      </c>
      <c r="I132" s="49">
        <v>42558</v>
      </c>
      <c r="J132" s="51">
        <v>105672</v>
      </c>
      <c r="K132" s="77">
        <v>105672</v>
      </c>
    </row>
    <row r="133" spans="1:11">
      <c r="A133" s="48">
        <v>42522</v>
      </c>
      <c r="B133">
        <v>179</v>
      </c>
      <c r="C133" t="s">
        <v>542</v>
      </c>
      <c r="D133" t="s">
        <v>611</v>
      </c>
      <c r="E133" s="49">
        <v>42557</v>
      </c>
      <c r="F133" s="49">
        <v>42005</v>
      </c>
      <c r="G133" t="s">
        <v>382</v>
      </c>
      <c r="H133" t="s">
        <v>547</v>
      </c>
      <c r="I133" s="49">
        <v>42558</v>
      </c>
      <c r="J133" s="51">
        <v>197208</v>
      </c>
      <c r="K133" s="77">
        <v>197208</v>
      </c>
    </row>
    <row r="134" spans="1:11">
      <c r="A134" s="48">
        <v>42522</v>
      </c>
      <c r="B134">
        <v>247</v>
      </c>
      <c r="C134" t="s">
        <v>542</v>
      </c>
      <c r="D134" t="s">
        <v>644</v>
      </c>
      <c r="E134" s="49">
        <v>42565</v>
      </c>
      <c r="F134" s="49">
        <v>42353</v>
      </c>
      <c r="G134" t="s">
        <v>434</v>
      </c>
      <c r="H134" t="s">
        <v>573</v>
      </c>
      <c r="I134" s="49">
        <v>42565</v>
      </c>
      <c r="J134" s="51">
        <v>87240</v>
      </c>
      <c r="K134" s="77">
        <v>87240</v>
      </c>
    </row>
    <row r="135" spans="1:11">
      <c r="A135" s="48">
        <v>42522</v>
      </c>
      <c r="B135">
        <v>268</v>
      </c>
      <c r="C135" t="s">
        <v>542</v>
      </c>
      <c r="D135" t="s">
        <v>644</v>
      </c>
      <c r="E135" s="49">
        <v>42565</v>
      </c>
      <c r="F135" s="49">
        <v>41828</v>
      </c>
      <c r="G135" t="s">
        <v>204</v>
      </c>
      <c r="H135" t="s">
        <v>546</v>
      </c>
      <c r="I135" s="49">
        <v>42565</v>
      </c>
      <c r="J135" s="51">
        <v>184496</v>
      </c>
      <c r="K135" s="77">
        <v>184496</v>
      </c>
    </row>
    <row r="136" spans="1:11">
      <c r="A136" s="48">
        <v>42522</v>
      </c>
      <c r="B136">
        <v>248</v>
      </c>
      <c r="C136" t="s">
        <v>542</v>
      </c>
      <c r="D136" t="s">
        <v>644</v>
      </c>
      <c r="E136" s="49">
        <v>42565</v>
      </c>
      <c r="F136" s="49">
        <v>42353</v>
      </c>
      <c r="G136" t="s">
        <v>243</v>
      </c>
      <c r="H136" t="s">
        <v>645</v>
      </c>
      <c r="I136" s="49">
        <v>42565</v>
      </c>
      <c r="J136" s="51">
        <v>104640</v>
      </c>
      <c r="K136" s="77">
        <v>104640</v>
      </c>
    </row>
    <row r="137" spans="1:11">
      <c r="A137" s="48">
        <v>42522</v>
      </c>
      <c r="B137">
        <v>289</v>
      </c>
      <c r="C137" t="s">
        <v>542</v>
      </c>
      <c r="D137" t="s">
        <v>644</v>
      </c>
      <c r="E137" s="49">
        <v>42565</v>
      </c>
      <c r="F137" s="49">
        <v>42009</v>
      </c>
      <c r="G137" t="s">
        <v>247</v>
      </c>
      <c r="H137" t="s">
        <v>645</v>
      </c>
      <c r="I137" s="49">
        <v>42565</v>
      </c>
      <c r="J137" s="51">
        <v>142168</v>
      </c>
      <c r="K137" s="77">
        <v>142168</v>
      </c>
    </row>
    <row r="138" spans="1:11">
      <c r="A138" s="48">
        <v>42522</v>
      </c>
      <c r="B138">
        <v>249</v>
      </c>
      <c r="C138" t="s">
        <v>542</v>
      </c>
      <c r="D138" t="s">
        <v>644</v>
      </c>
      <c r="E138" s="49">
        <v>42565</v>
      </c>
      <c r="F138" s="49">
        <v>42298</v>
      </c>
      <c r="G138" t="s">
        <v>293</v>
      </c>
      <c r="H138" t="s">
        <v>642</v>
      </c>
      <c r="I138" s="49">
        <v>42565</v>
      </c>
      <c r="J138" s="51">
        <v>76272</v>
      </c>
      <c r="K138" s="77">
        <v>76272</v>
      </c>
    </row>
    <row r="139" spans="1:11">
      <c r="A139" s="48">
        <v>42522</v>
      </c>
      <c r="B139">
        <v>218</v>
      </c>
      <c r="C139" t="s">
        <v>542</v>
      </c>
      <c r="D139" t="s">
        <v>644</v>
      </c>
      <c r="E139" s="49">
        <v>42565</v>
      </c>
      <c r="F139" s="49">
        <v>42330</v>
      </c>
      <c r="G139" t="s">
        <v>456</v>
      </c>
      <c r="H139" t="s">
        <v>607</v>
      </c>
      <c r="I139" s="49">
        <v>42565</v>
      </c>
      <c r="J139" s="51">
        <v>223704</v>
      </c>
      <c r="K139" s="77">
        <v>223704</v>
      </c>
    </row>
    <row r="140" spans="1:11">
      <c r="A140" s="48">
        <v>42522</v>
      </c>
      <c r="B140">
        <v>387</v>
      </c>
      <c r="C140" t="s">
        <v>542</v>
      </c>
      <c r="D140" t="s">
        <v>644</v>
      </c>
      <c r="E140" s="49">
        <v>42565</v>
      </c>
      <c r="F140" s="49">
        <v>42352</v>
      </c>
      <c r="G140" t="s">
        <v>239</v>
      </c>
      <c r="H140" t="s">
        <v>546</v>
      </c>
      <c r="I140" s="49">
        <v>42565</v>
      </c>
      <c r="J140" s="51">
        <v>162848</v>
      </c>
      <c r="K140" s="77">
        <v>162848</v>
      </c>
    </row>
    <row r="141" spans="1:11">
      <c r="A141" s="48">
        <v>42522</v>
      </c>
      <c r="B141">
        <v>223</v>
      </c>
      <c r="C141" t="s">
        <v>542</v>
      </c>
      <c r="D141" t="s">
        <v>644</v>
      </c>
      <c r="E141" s="49">
        <v>42565</v>
      </c>
      <c r="F141" s="49">
        <v>42313</v>
      </c>
      <c r="G141" t="s">
        <v>213</v>
      </c>
      <c r="H141" t="s">
        <v>546</v>
      </c>
      <c r="I141" s="49">
        <v>42565</v>
      </c>
      <c r="J141" s="51">
        <v>129385</v>
      </c>
      <c r="K141" s="77">
        <v>129385</v>
      </c>
    </row>
    <row r="142" spans="1:11">
      <c r="A142" s="48">
        <v>42522</v>
      </c>
      <c r="B142">
        <v>342</v>
      </c>
      <c r="C142" t="s">
        <v>542</v>
      </c>
      <c r="D142" t="s">
        <v>644</v>
      </c>
      <c r="E142" s="49">
        <v>42565</v>
      </c>
      <c r="F142" s="49">
        <v>41658</v>
      </c>
      <c r="G142" t="s">
        <v>316</v>
      </c>
      <c r="H142" t="s">
        <v>646</v>
      </c>
      <c r="I142" s="49">
        <v>42565</v>
      </c>
      <c r="J142" s="51">
        <v>264684</v>
      </c>
      <c r="K142" s="77">
        <v>264684</v>
      </c>
    </row>
    <row r="143" spans="1:11">
      <c r="A143" s="48">
        <v>42522</v>
      </c>
      <c r="B143">
        <v>221</v>
      </c>
      <c r="C143" t="s">
        <v>542</v>
      </c>
      <c r="D143" t="s">
        <v>644</v>
      </c>
      <c r="E143" s="49">
        <v>42565</v>
      </c>
      <c r="F143" s="49">
        <v>42313</v>
      </c>
      <c r="G143" t="s">
        <v>478</v>
      </c>
      <c r="H143" t="s">
        <v>647</v>
      </c>
      <c r="I143" s="49">
        <v>42565</v>
      </c>
      <c r="J143" s="51">
        <v>187712</v>
      </c>
      <c r="K143" s="77">
        <v>187712</v>
      </c>
    </row>
    <row r="144" spans="1:11">
      <c r="A144" s="48">
        <v>42522</v>
      </c>
      <c r="B144">
        <v>355</v>
      </c>
      <c r="C144" t="s">
        <v>542</v>
      </c>
      <c r="D144" t="s">
        <v>644</v>
      </c>
      <c r="E144" s="49">
        <v>42565</v>
      </c>
      <c r="F144" s="49">
        <v>41950</v>
      </c>
      <c r="G144" t="s">
        <v>209</v>
      </c>
      <c r="H144" t="s">
        <v>546</v>
      </c>
      <c r="I144" s="49">
        <v>42565</v>
      </c>
      <c r="J144" s="51">
        <v>272460</v>
      </c>
      <c r="K144" s="77">
        <v>272460</v>
      </c>
    </row>
    <row r="145" spans="1:11">
      <c r="A145" s="48">
        <v>42522</v>
      </c>
      <c r="B145">
        <v>338</v>
      </c>
      <c r="C145" t="s">
        <v>542</v>
      </c>
      <c r="D145" t="s">
        <v>644</v>
      </c>
      <c r="E145" s="49">
        <v>42565</v>
      </c>
      <c r="F145" s="49">
        <v>42422</v>
      </c>
      <c r="G145" t="s">
        <v>250</v>
      </c>
      <c r="H145" t="s">
        <v>645</v>
      </c>
      <c r="I145" s="49">
        <v>42565</v>
      </c>
      <c r="J145" s="51">
        <v>243880</v>
      </c>
      <c r="K145" s="77">
        <v>243880</v>
      </c>
    </row>
    <row r="146" spans="1:11">
      <c r="A146" s="48">
        <v>42522</v>
      </c>
      <c r="B146">
        <v>336</v>
      </c>
      <c r="C146" t="s">
        <v>542</v>
      </c>
      <c r="D146" t="s">
        <v>644</v>
      </c>
      <c r="E146" s="49">
        <v>42565</v>
      </c>
      <c r="F146" s="49">
        <v>41707</v>
      </c>
      <c r="G146" t="s">
        <v>156</v>
      </c>
      <c r="H146" t="s">
        <v>548</v>
      </c>
      <c r="I146" s="49">
        <v>42565</v>
      </c>
      <c r="J146" s="51">
        <v>171306</v>
      </c>
      <c r="K146" s="77">
        <v>171306</v>
      </c>
    </row>
    <row r="147" spans="1:11">
      <c r="A147" s="48">
        <v>42522</v>
      </c>
      <c r="B147">
        <v>292</v>
      </c>
      <c r="C147" t="s">
        <v>542</v>
      </c>
      <c r="D147" t="s">
        <v>644</v>
      </c>
      <c r="E147" s="49">
        <v>42565</v>
      </c>
      <c r="F147" s="49">
        <v>42009</v>
      </c>
      <c r="G147" t="s">
        <v>216</v>
      </c>
      <c r="H147" t="s">
        <v>546</v>
      </c>
      <c r="I147" s="49">
        <v>42565</v>
      </c>
      <c r="J147" s="51">
        <v>251104</v>
      </c>
      <c r="K147" s="77">
        <v>251104</v>
      </c>
    </row>
    <row r="148" spans="1:11">
      <c r="A148" s="48">
        <v>42522</v>
      </c>
      <c r="B148">
        <v>291</v>
      </c>
      <c r="C148" t="s">
        <v>542</v>
      </c>
      <c r="D148" t="s">
        <v>644</v>
      </c>
      <c r="E148" s="49">
        <v>42565</v>
      </c>
      <c r="F148" s="49">
        <v>42009</v>
      </c>
      <c r="G148" t="s">
        <v>254</v>
      </c>
      <c r="H148" t="s">
        <v>645</v>
      </c>
      <c r="I148" s="49">
        <v>42565</v>
      </c>
      <c r="J148" s="51">
        <v>186784</v>
      </c>
      <c r="K148" s="77">
        <v>186784</v>
      </c>
    </row>
    <row r="149" spans="1:11">
      <c r="A149" s="48">
        <v>42522</v>
      </c>
      <c r="B149">
        <v>343</v>
      </c>
      <c r="C149" t="s">
        <v>542</v>
      </c>
      <c r="D149" t="s">
        <v>644</v>
      </c>
      <c r="E149" s="49">
        <v>42565</v>
      </c>
      <c r="F149" s="49">
        <v>41658</v>
      </c>
      <c r="G149" s="47" t="s">
        <v>324</v>
      </c>
      <c r="H149" t="s">
        <v>646</v>
      </c>
      <c r="I149" s="49">
        <v>42565</v>
      </c>
      <c r="J149" s="51">
        <v>262166</v>
      </c>
      <c r="K149" s="77">
        <v>262166</v>
      </c>
    </row>
    <row r="150" spans="1:11">
      <c r="A150" s="48">
        <v>42522</v>
      </c>
      <c r="B150">
        <v>290</v>
      </c>
      <c r="C150" t="s">
        <v>542</v>
      </c>
      <c r="D150" t="s">
        <v>644</v>
      </c>
      <c r="E150" s="49">
        <v>42565</v>
      </c>
      <c r="F150" s="49">
        <v>41873</v>
      </c>
      <c r="G150" t="s">
        <v>508</v>
      </c>
      <c r="H150" t="s">
        <v>575</v>
      </c>
      <c r="I150" s="49">
        <v>42565</v>
      </c>
      <c r="J150" s="51">
        <v>173400</v>
      </c>
      <c r="K150" s="77">
        <v>173400</v>
      </c>
    </row>
    <row r="151" spans="1:11">
      <c r="A151" s="48">
        <v>42522</v>
      </c>
      <c r="B151">
        <v>224</v>
      </c>
      <c r="C151" t="s">
        <v>542</v>
      </c>
      <c r="D151" t="s">
        <v>644</v>
      </c>
      <c r="E151" s="49">
        <v>42565</v>
      </c>
      <c r="F151" s="49">
        <v>42313</v>
      </c>
      <c r="G151" t="s">
        <v>232</v>
      </c>
      <c r="H151" t="s">
        <v>546</v>
      </c>
      <c r="I151" s="49">
        <v>42565</v>
      </c>
      <c r="J151" s="51">
        <v>200750</v>
      </c>
      <c r="K151" s="77">
        <v>200750</v>
      </c>
    </row>
    <row r="152" spans="1:11">
      <c r="A152" s="48">
        <v>42522</v>
      </c>
      <c r="B152">
        <v>225</v>
      </c>
      <c r="C152" t="s">
        <v>542</v>
      </c>
      <c r="D152" t="s">
        <v>644</v>
      </c>
      <c r="E152" s="49">
        <v>42565</v>
      </c>
      <c r="F152" s="49">
        <v>42313</v>
      </c>
      <c r="G152" t="s">
        <v>172</v>
      </c>
      <c r="H152" t="s">
        <v>641</v>
      </c>
      <c r="I152" s="49">
        <v>42565</v>
      </c>
      <c r="J152" s="51">
        <v>180180</v>
      </c>
      <c r="K152" s="77">
        <v>180180</v>
      </c>
    </row>
    <row r="153" spans="1:11">
      <c r="A153" s="48">
        <v>42522</v>
      </c>
      <c r="B153">
        <v>386</v>
      </c>
      <c r="C153" t="s">
        <v>542</v>
      </c>
      <c r="D153" t="s">
        <v>644</v>
      </c>
      <c r="E153" s="49">
        <v>42565</v>
      </c>
      <c r="F153" s="49">
        <v>42352</v>
      </c>
      <c r="G153" t="s">
        <v>235</v>
      </c>
      <c r="H153" t="s">
        <v>546</v>
      </c>
      <c r="I153" s="49">
        <v>42565</v>
      </c>
      <c r="J153" s="51">
        <v>112800</v>
      </c>
      <c r="K153" s="77">
        <v>112800</v>
      </c>
    </row>
    <row r="154" spans="1:11">
      <c r="A154" s="48">
        <v>42522</v>
      </c>
      <c r="B154">
        <v>293</v>
      </c>
      <c r="C154" t="s">
        <v>542</v>
      </c>
      <c r="D154" t="s">
        <v>644</v>
      </c>
      <c r="E154" s="49">
        <v>42565</v>
      </c>
      <c r="F154" s="49">
        <v>42009</v>
      </c>
      <c r="G154" t="s">
        <v>481</v>
      </c>
      <c r="H154" t="s">
        <v>647</v>
      </c>
      <c r="I154" s="49">
        <v>42565</v>
      </c>
      <c r="J154" s="51">
        <v>172440</v>
      </c>
      <c r="K154" s="77">
        <v>172440</v>
      </c>
    </row>
    <row r="155" spans="1:11">
      <c r="A155" s="48">
        <v>42522</v>
      </c>
      <c r="B155">
        <v>226</v>
      </c>
      <c r="C155" t="s">
        <v>542</v>
      </c>
      <c r="D155" t="s">
        <v>644</v>
      </c>
      <c r="E155" s="49">
        <v>42565</v>
      </c>
      <c r="F155" s="49">
        <v>42074</v>
      </c>
      <c r="G155" t="s">
        <v>309</v>
      </c>
      <c r="H155" t="s">
        <v>642</v>
      </c>
      <c r="I155" s="49">
        <v>42565</v>
      </c>
      <c r="J155" s="51">
        <v>122196</v>
      </c>
      <c r="K155" s="77">
        <v>122196</v>
      </c>
    </row>
    <row r="156" spans="1:11">
      <c r="A156" s="48">
        <v>42522</v>
      </c>
      <c r="B156">
        <v>344</v>
      </c>
      <c r="C156" t="s">
        <v>542</v>
      </c>
      <c r="D156" t="s">
        <v>648</v>
      </c>
      <c r="E156" s="49">
        <v>42565</v>
      </c>
      <c r="F156" s="49">
        <v>41832</v>
      </c>
      <c r="G156" t="s">
        <v>279</v>
      </c>
      <c r="H156" t="s">
        <v>605</v>
      </c>
      <c r="I156" s="49">
        <v>42565</v>
      </c>
      <c r="J156" s="51">
        <v>332592</v>
      </c>
      <c r="K156" s="77">
        <v>332592</v>
      </c>
    </row>
    <row r="157" spans="1:11">
      <c r="A157" s="48">
        <v>42522</v>
      </c>
      <c r="B157">
        <v>113</v>
      </c>
      <c r="C157" t="s">
        <v>542</v>
      </c>
      <c r="D157" t="s">
        <v>648</v>
      </c>
      <c r="E157" s="49">
        <v>42565</v>
      </c>
      <c r="F157" s="49">
        <v>41832</v>
      </c>
      <c r="G157" t="s">
        <v>284</v>
      </c>
      <c r="H157" t="s">
        <v>605</v>
      </c>
      <c r="I157" s="49">
        <v>42565</v>
      </c>
      <c r="J157" s="51">
        <v>332592</v>
      </c>
      <c r="K157" s="77">
        <v>332592</v>
      </c>
    </row>
    <row r="158" spans="1:11" hidden="1">
      <c r="A158" s="48">
        <v>42522</v>
      </c>
      <c r="B158">
        <v>101</v>
      </c>
      <c r="C158" t="s">
        <v>542</v>
      </c>
      <c r="D158" t="s">
        <v>565</v>
      </c>
      <c r="E158" s="49">
        <v>42574</v>
      </c>
      <c r="F158" s="49">
        <v>42461</v>
      </c>
      <c r="G158" t="s">
        <v>649</v>
      </c>
      <c r="H158" t="s">
        <v>555</v>
      </c>
      <c r="I158" s="49">
        <v>42584</v>
      </c>
      <c r="J158" s="51">
        <v>8046</v>
      </c>
      <c r="K158" s="77">
        <v>8046</v>
      </c>
    </row>
    <row r="159" spans="1:11">
      <c r="A159" s="48">
        <v>42522</v>
      </c>
      <c r="B159">
        <v>350</v>
      </c>
      <c r="C159" t="s">
        <v>542</v>
      </c>
      <c r="D159" t="s">
        <v>650</v>
      </c>
      <c r="E159" s="49">
        <v>42577</v>
      </c>
      <c r="F159" s="49">
        <v>41900</v>
      </c>
      <c r="G159" t="s">
        <v>450</v>
      </c>
      <c r="H159" t="s">
        <v>651</v>
      </c>
      <c r="I159" s="49">
        <v>42583</v>
      </c>
      <c r="J159" s="51">
        <v>246905</v>
      </c>
      <c r="K159" s="77">
        <v>246905</v>
      </c>
    </row>
    <row r="160" spans="1:11" hidden="1">
      <c r="A160" s="48">
        <v>42522</v>
      </c>
      <c r="B160">
        <v>317</v>
      </c>
      <c r="C160" t="s">
        <v>542</v>
      </c>
      <c r="D160" t="s">
        <v>567</v>
      </c>
      <c r="E160" s="49">
        <v>42556</v>
      </c>
      <c r="F160" s="49">
        <v>42010</v>
      </c>
      <c r="G160" t="s">
        <v>652</v>
      </c>
      <c r="H160" t="s">
        <v>555</v>
      </c>
      <c r="I160" s="49">
        <v>42557</v>
      </c>
      <c r="J160" s="51">
        <v>19648</v>
      </c>
      <c r="K160" s="77">
        <v>19648</v>
      </c>
    </row>
    <row r="161" spans="1:11">
      <c r="A161" s="48">
        <v>42522</v>
      </c>
      <c r="B161">
        <v>400</v>
      </c>
      <c r="C161" t="s">
        <v>542</v>
      </c>
      <c r="D161" t="s">
        <v>653</v>
      </c>
      <c r="E161" s="49">
        <v>42556</v>
      </c>
      <c r="F161" s="49">
        <v>42460</v>
      </c>
      <c r="G161" t="s">
        <v>72</v>
      </c>
      <c r="H161" t="s">
        <v>604</v>
      </c>
      <c r="I161" s="49">
        <v>42557</v>
      </c>
      <c r="J161" s="51">
        <v>189696</v>
      </c>
      <c r="K161" s="77">
        <v>189696</v>
      </c>
    </row>
    <row r="162" spans="1:11" hidden="1">
      <c r="A162" s="48">
        <v>42522</v>
      </c>
      <c r="B162">
        <v>324</v>
      </c>
      <c r="C162" t="s">
        <v>542</v>
      </c>
      <c r="D162" t="s">
        <v>653</v>
      </c>
      <c r="E162" s="49">
        <v>42556</v>
      </c>
      <c r="F162" s="49">
        <v>41492</v>
      </c>
      <c r="G162" t="s">
        <v>108</v>
      </c>
      <c r="H162" t="s">
        <v>635</v>
      </c>
      <c r="I162" s="49">
        <v>42557</v>
      </c>
      <c r="J162" s="51">
        <v>35464</v>
      </c>
      <c r="K162" s="77">
        <v>35464</v>
      </c>
    </row>
    <row r="163" spans="1:11" hidden="1">
      <c r="A163" s="48">
        <v>42522</v>
      </c>
      <c r="B163">
        <v>107</v>
      </c>
      <c r="C163" t="s">
        <v>542</v>
      </c>
      <c r="D163" t="s">
        <v>567</v>
      </c>
      <c r="E163" s="49">
        <v>42556</v>
      </c>
      <c r="F163" s="49">
        <v>42010</v>
      </c>
      <c r="G163" t="s">
        <v>654</v>
      </c>
      <c r="H163" t="s">
        <v>555</v>
      </c>
      <c r="I163" s="49">
        <v>42557</v>
      </c>
      <c r="J163" s="51">
        <v>18192</v>
      </c>
      <c r="K163" s="77">
        <v>18192</v>
      </c>
    </row>
    <row r="164" spans="1:11" hidden="1">
      <c r="A164" s="48">
        <v>42522</v>
      </c>
      <c r="B164">
        <v>363</v>
      </c>
      <c r="C164" t="s">
        <v>542</v>
      </c>
      <c r="D164" t="s">
        <v>655</v>
      </c>
      <c r="E164" s="49">
        <v>42556</v>
      </c>
      <c r="F164" s="49">
        <v>42027</v>
      </c>
      <c r="G164" t="s">
        <v>656</v>
      </c>
      <c r="H164" t="s">
        <v>555</v>
      </c>
      <c r="I164" s="49">
        <v>42557</v>
      </c>
      <c r="J164" s="51">
        <v>19332</v>
      </c>
      <c r="K164" s="77">
        <v>19332</v>
      </c>
    </row>
    <row r="165" spans="1:11" hidden="1">
      <c r="A165" s="48">
        <v>42522</v>
      </c>
      <c r="B165">
        <v>108</v>
      </c>
      <c r="C165" t="s">
        <v>542</v>
      </c>
      <c r="D165" t="s">
        <v>567</v>
      </c>
      <c r="E165" s="49">
        <v>42556</v>
      </c>
      <c r="F165" s="49">
        <v>42010</v>
      </c>
      <c r="G165" t="s">
        <v>657</v>
      </c>
      <c r="H165" t="s">
        <v>555</v>
      </c>
      <c r="I165" s="49">
        <v>42557</v>
      </c>
      <c r="J165" s="51">
        <v>27720</v>
      </c>
      <c r="K165" s="77">
        <v>27720</v>
      </c>
    </row>
    <row r="166" spans="1:11" hidden="1">
      <c r="A166" s="48">
        <v>42522</v>
      </c>
      <c r="B166">
        <v>351</v>
      </c>
      <c r="C166" t="s">
        <v>542</v>
      </c>
      <c r="D166" t="s">
        <v>567</v>
      </c>
      <c r="E166" s="49">
        <v>42556</v>
      </c>
      <c r="F166" s="49">
        <v>42268</v>
      </c>
      <c r="G166" t="s">
        <v>568</v>
      </c>
      <c r="H166" t="s">
        <v>555</v>
      </c>
      <c r="I166" s="49">
        <v>42557</v>
      </c>
      <c r="J166" s="51">
        <v>20425</v>
      </c>
      <c r="K166" s="77">
        <v>20425</v>
      </c>
    </row>
    <row r="167" spans="1:11" hidden="1">
      <c r="A167" s="48">
        <v>42522</v>
      </c>
      <c r="B167">
        <v>352</v>
      </c>
      <c r="C167" t="s">
        <v>542</v>
      </c>
      <c r="D167" t="s">
        <v>567</v>
      </c>
      <c r="E167" s="49">
        <v>42556</v>
      </c>
      <c r="F167" s="49">
        <v>41924</v>
      </c>
      <c r="G167" t="s">
        <v>658</v>
      </c>
      <c r="H167" t="s">
        <v>555</v>
      </c>
      <c r="I167" s="49">
        <v>42557</v>
      </c>
      <c r="J167" s="51">
        <v>4134</v>
      </c>
      <c r="K167" s="77">
        <v>4134</v>
      </c>
    </row>
    <row r="168" spans="1:11" hidden="1">
      <c r="A168" s="48">
        <v>42522</v>
      </c>
      <c r="B168">
        <v>228</v>
      </c>
      <c r="C168" t="s">
        <v>542</v>
      </c>
      <c r="D168" t="s">
        <v>659</v>
      </c>
      <c r="E168" s="49">
        <v>42557</v>
      </c>
      <c r="F168" s="49">
        <v>42256</v>
      </c>
      <c r="G168" t="s">
        <v>660</v>
      </c>
      <c r="H168" t="s">
        <v>555</v>
      </c>
      <c r="I168" s="49">
        <v>42557</v>
      </c>
      <c r="J168" s="51">
        <v>13772</v>
      </c>
      <c r="K168" s="77">
        <v>13772</v>
      </c>
    </row>
    <row r="169" spans="1:11" hidden="1">
      <c r="A169" s="48">
        <v>42522</v>
      </c>
      <c r="B169">
        <v>299</v>
      </c>
      <c r="C169" t="s">
        <v>542</v>
      </c>
      <c r="D169" t="s">
        <v>659</v>
      </c>
      <c r="E169" s="49">
        <v>42557</v>
      </c>
      <c r="F169" s="49">
        <v>42256</v>
      </c>
      <c r="G169" t="s">
        <v>661</v>
      </c>
      <c r="H169" t="s">
        <v>555</v>
      </c>
      <c r="I169" s="49">
        <v>42557</v>
      </c>
      <c r="J169" s="51">
        <v>13772</v>
      </c>
      <c r="K169" s="77">
        <v>13772</v>
      </c>
    </row>
    <row r="170" spans="1:11" hidden="1">
      <c r="A170" s="48">
        <v>42522</v>
      </c>
      <c r="B170">
        <v>229</v>
      </c>
      <c r="C170" t="s">
        <v>542</v>
      </c>
      <c r="D170" t="s">
        <v>659</v>
      </c>
      <c r="E170" s="49">
        <v>42557</v>
      </c>
      <c r="F170" s="49">
        <v>41863</v>
      </c>
      <c r="G170" t="s">
        <v>662</v>
      </c>
      <c r="H170" t="s">
        <v>555</v>
      </c>
      <c r="I170" s="49">
        <v>42557</v>
      </c>
      <c r="J170" s="51">
        <v>3952</v>
      </c>
      <c r="K170" s="77">
        <v>3952</v>
      </c>
    </row>
    <row r="171" spans="1:11" hidden="1">
      <c r="A171" s="48">
        <v>42522</v>
      </c>
      <c r="B171">
        <v>315</v>
      </c>
      <c r="C171" t="s">
        <v>542</v>
      </c>
      <c r="D171" t="s">
        <v>659</v>
      </c>
      <c r="E171" s="49">
        <v>42557</v>
      </c>
      <c r="F171" s="49">
        <v>41863</v>
      </c>
      <c r="G171" t="s">
        <v>663</v>
      </c>
      <c r="H171" t="s">
        <v>555</v>
      </c>
      <c r="I171" s="49">
        <v>42557</v>
      </c>
      <c r="J171" s="51">
        <v>3952</v>
      </c>
      <c r="K171" s="77">
        <v>3952</v>
      </c>
    </row>
    <row r="172" spans="1:11">
      <c r="A172" s="48">
        <v>42522</v>
      </c>
      <c r="B172">
        <v>395</v>
      </c>
      <c r="C172" t="s">
        <v>542</v>
      </c>
      <c r="D172" t="s">
        <v>664</v>
      </c>
      <c r="E172" s="49">
        <v>42552</v>
      </c>
      <c r="F172" s="49">
        <v>42350</v>
      </c>
      <c r="G172" t="s">
        <v>287</v>
      </c>
      <c r="H172" t="s">
        <v>605</v>
      </c>
      <c r="I172" s="49">
        <v>42552</v>
      </c>
      <c r="J172" s="51">
        <v>363636</v>
      </c>
      <c r="K172" s="77">
        <v>363636</v>
      </c>
    </row>
    <row r="173" spans="1:11" hidden="1">
      <c r="A173" s="48">
        <v>42522</v>
      </c>
      <c r="B173">
        <v>356</v>
      </c>
      <c r="C173" t="s">
        <v>542</v>
      </c>
      <c r="D173" t="s">
        <v>665</v>
      </c>
      <c r="E173" s="49">
        <v>42587</v>
      </c>
      <c r="F173" s="49">
        <v>41946</v>
      </c>
      <c r="G173" t="s">
        <v>666</v>
      </c>
      <c r="H173" t="s">
        <v>555</v>
      </c>
      <c r="I173" s="49">
        <v>42590</v>
      </c>
      <c r="J173" s="51">
        <v>5780</v>
      </c>
      <c r="K173" s="77">
        <v>5780</v>
      </c>
    </row>
    <row r="174" spans="1:11" hidden="1">
      <c r="A174" s="48">
        <v>42522</v>
      </c>
      <c r="B174">
        <v>227</v>
      </c>
      <c r="C174" t="s">
        <v>542</v>
      </c>
      <c r="D174" t="s">
        <v>667</v>
      </c>
      <c r="E174" s="49">
        <v>42579</v>
      </c>
      <c r="F174" s="49">
        <v>42294</v>
      </c>
      <c r="G174" t="s">
        <v>668</v>
      </c>
      <c r="H174" t="s">
        <v>555</v>
      </c>
      <c r="I174" s="49">
        <v>42583</v>
      </c>
      <c r="J174" s="51">
        <v>12090</v>
      </c>
      <c r="K174" s="77">
        <v>12090</v>
      </c>
    </row>
    <row r="175" spans="1:11">
      <c r="A175" s="48">
        <v>42491</v>
      </c>
      <c r="B175">
        <v>400</v>
      </c>
      <c r="C175" t="s">
        <v>542</v>
      </c>
      <c r="D175" t="s">
        <v>653</v>
      </c>
      <c r="E175" s="49">
        <v>42544</v>
      </c>
      <c r="F175" s="49">
        <v>42460</v>
      </c>
      <c r="G175" t="s">
        <v>72</v>
      </c>
      <c r="H175" t="s">
        <v>604</v>
      </c>
      <c r="I175" s="49">
        <v>42545</v>
      </c>
      <c r="J175" s="51">
        <v>43472</v>
      </c>
      <c r="K175" s="77">
        <v>43472</v>
      </c>
    </row>
    <row r="176" spans="1:11" hidden="1">
      <c r="A176" s="48">
        <v>42491</v>
      </c>
      <c r="B176">
        <v>356</v>
      </c>
      <c r="C176" t="s">
        <v>542</v>
      </c>
      <c r="D176" t="s">
        <v>665</v>
      </c>
      <c r="E176" s="49">
        <v>42579</v>
      </c>
      <c r="F176" s="49">
        <v>41946</v>
      </c>
      <c r="G176" t="s">
        <v>666</v>
      </c>
      <c r="H176" t="s">
        <v>555</v>
      </c>
      <c r="I176" s="49">
        <v>42583</v>
      </c>
      <c r="J176" s="51">
        <v>4624</v>
      </c>
      <c r="K176" s="77">
        <v>4624</v>
      </c>
    </row>
    <row r="177" spans="1:11">
      <c r="A177" s="48">
        <v>42491</v>
      </c>
      <c r="B177">
        <v>247</v>
      </c>
      <c r="C177" t="s">
        <v>542</v>
      </c>
      <c r="D177" t="s">
        <v>644</v>
      </c>
      <c r="E177" s="49">
        <v>42530</v>
      </c>
      <c r="F177" s="49">
        <v>42353</v>
      </c>
      <c r="G177" t="s">
        <v>434</v>
      </c>
      <c r="H177" t="s">
        <v>573</v>
      </c>
      <c r="I177" s="49">
        <v>42530</v>
      </c>
      <c r="J177" s="51">
        <v>90148</v>
      </c>
      <c r="K177" s="77">
        <v>90148</v>
      </c>
    </row>
    <row r="178" spans="1:11">
      <c r="A178" s="48">
        <v>42491</v>
      </c>
      <c r="B178">
        <v>268</v>
      </c>
      <c r="C178" t="s">
        <v>542</v>
      </c>
      <c r="D178" t="s">
        <v>644</v>
      </c>
      <c r="E178" s="49">
        <v>42530</v>
      </c>
      <c r="F178" s="49">
        <v>41828</v>
      </c>
      <c r="G178" t="s">
        <v>204</v>
      </c>
      <c r="H178" t="s">
        <v>546</v>
      </c>
      <c r="I178" s="49">
        <v>42530</v>
      </c>
      <c r="J178" s="51">
        <v>189818</v>
      </c>
      <c r="K178" s="77">
        <v>189818</v>
      </c>
    </row>
    <row r="179" spans="1:11">
      <c r="A179" s="48">
        <v>42491</v>
      </c>
      <c r="B179">
        <v>248</v>
      </c>
      <c r="C179" t="s">
        <v>542</v>
      </c>
      <c r="D179" t="s">
        <v>644</v>
      </c>
      <c r="E179" s="49">
        <v>42530</v>
      </c>
      <c r="F179" s="49">
        <v>42353</v>
      </c>
      <c r="G179" t="s">
        <v>243</v>
      </c>
      <c r="H179" t="s">
        <v>645</v>
      </c>
      <c r="I179" s="49">
        <v>42530</v>
      </c>
      <c r="J179" s="51">
        <v>108128</v>
      </c>
      <c r="K179" s="77">
        <v>108128</v>
      </c>
    </row>
    <row r="180" spans="1:11">
      <c r="A180" s="48">
        <v>42491</v>
      </c>
      <c r="B180">
        <v>289</v>
      </c>
      <c r="C180" t="s">
        <v>542</v>
      </c>
      <c r="D180" t="s">
        <v>644</v>
      </c>
      <c r="E180" s="49">
        <v>42530</v>
      </c>
      <c r="F180" s="49">
        <v>42009</v>
      </c>
      <c r="G180" t="s">
        <v>247</v>
      </c>
      <c r="H180" t="s">
        <v>645</v>
      </c>
      <c r="I180" s="49">
        <v>42530</v>
      </c>
      <c r="J180" s="51">
        <v>144902</v>
      </c>
      <c r="K180" s="77">
        <v>144902</v>
      </c>
    </row>
    <row r="181" spans="1:11">
      <c r="A181" s="48">
        <v>42491</v>
      </c>
      <c r="B181">
        <v>249</v>
      </c>
      <c r="C181" t="s">
        <v>542</v>
      </c>
      <c r="D181" t="s">
        <v>644</v>
      </c>
      <c r="E181" s="49">
        <v>42530</v>
      </c>
      <c r="F181" s="49">
        <v>42298</v>
      </c>
      <c r="G181" t="s">
        <v>293</v>
      </c>
      <c r="H181" t="s">
        <v>642</v>
      </c>
      <c r="I181" s="49">
        <v>42530</v>
      </c>
      <c r="J181" s="51">
        <v>75591</v>
      </c>
      <c r="K181" s="77">
        <v>75591</v>
      </c>
    </row>
    <row r="182" spans="1:11">
      <c r="A182" s="48">
        <v>42491</v>
      </c>
      <c r="B182">
        <v>218</v>
      </c>
      <c r="C182" t="s">
        <v>542</v>
      </c>
      <c r="D182" t="s">
        <v>644</v>
      </c>
      <c r="E182" s="49">
        <v>42530</v>
      </c>
      <c r="F182" s="49">
        <v>42330</v>
      </c>
      <c r="G182" t="s">
        <v>456</v>
      </c>
      <c r="H182" t="s">
        <v>607</v>
      </c>
      <c r="I182" s="49">
        <v>42530</v>
      </c>
      <c r="J182" s="51">
        <v>228006</v>
      </c>
      <c r="K182" s="77">
        <v>228006</v>
      </c>
    </row>
    <row r="183" spans="1:11">
      <c r="A183" s="48">
        <v>42491</v>
      </c>
      <c r="B183">
        <v>387</v>
      </c>
      <c r="C183" t="s">
        <v>542</v>
      </c>
      <c r="D183" t="s">
        <v>644</v>
      </c>
      <c r="E183" s="49">
        <v>42530</v>
      </c>
      <c r="F183" s="49">
        <v>42352</v>
      </c>
      <c r="G183" t="s">
        <v>239</v>
      </c>
      <c r="H183" t="s">
        <v>546</v>
      </c>
      <c r="I183" s="49">
        <v>42530</v>
      </c>
      <c r="J183" s="51">
        <v>165756</v>
      </c>
      <c r="K183" s="77">
        <v>165756</v>
      </c>
    </row>
    <row r="184" spans="1:11">
      <c r="A184" s="48">
        <v>42491</v>
      </c>
      <c r="B184">
        <v>223</v>
      </c>
      <c r="C184" t="s">
        <v>542</v>
      </c>
      <c r="D184" t="s">
        <v>644</v>
      </c>
      <c r="E184" s="49">
        <v>42530</v>
      </c>
      <c r="F184" s="49">
        <v>42313</v>
      </c>
      <c r="G184" t="s">
        <v>213</v>
      </c>
      <c r="H184" t="s">
        <v>546</v>
      </c>
      <c r="I184" s="49">
        <v>42530</v>
      </c>
      <c r="J184" s="51">
        <v>137400</v>
      </c>
      <c r="K184" s="77">
        <v>137400</v>
      </c>
    </row>
    <row r="185" spans="1:11">
      <c r="A185" s="48">
        <v>42491</v>
      </c>
      <c r="B185">
        <v>219</v>
      </c>
      <c r="C185" t="s">
        <v>542</v>
      </c>
      <c r="D185" t="s">
        <v>644</v>
      </c>
      <c r="E185" s="49">
        <v>42530</v>
      </c>
      <c r="F185" s="49">
        <v>42351</v>
      </c>
      <c r="G185" t="s">
        <v>504</v>
      </c>
      <c r="H185" t="s">
        <v>575</v>
      </c>
      <c r="I185" s="49">
        <v>42535</v>
      </c>
      <c r="J185" s="51">
        <v>121148</v>
      </c>
      <c r="K185" s="77">
        <v>121148</v>
      </c>
    </row>
    <row r="186" spans="1:11">
      <c r="A186" s="48">
        <v>42491</v>
      </c>
      <c r="B186">
        <v>342</v>
      </c>
      <c r="C186" t="s">
        <v>542</v>
      </c>
      <c r="D186" t="s">
        <v>644</v>
      </c>
      <c r="E186" s="49">
        <v>42530</v>
      </c>
      <c r="F186" s="49">
        <v>41658</v>
      </c>
      <c r="G186" t="s">
        <v>316</v>
      </c>
      <c r="H186" t="s">
        <v>646</v>
      </c>
      <c r="I186" s="49">
        <v>42530</v>
      </c>
      <c r="J186" s="51">
        <v>273315</v>
      </c>
      <c r="K186" s="77">
        <v>273315</v>
      </c>
    </row>
    <row r="187" spans="1:11">
      <c r="A187" s="48">
        <v>42491</v>
      </c>
      <c r="B187">
        <v>221</v>
      </c>
      <c r="C187" t="s">
        <v>542</v>
      </c>
      <c r="D187" t="s">
        <v>644</v>
      </c>
      <c r="E187" s="49">
        <v>42530</v>
      </c>
      <c r="F187" s="49">
        <v>42313</v>
      </c>
      <c r="G187" t="s">
        <v>478</v>
      </c>
      <c r="H187" t="s">
        <v>647</v>
      </c>
      <c r="I187" s="49">
        <v>42530</v>
      </c>
      <c r="J187" s="51">
        <v>191064</v>
      </c>
      <c r="K187" s="77">
        <v>191064</v>
      </c>
    </row>
    <row r="188" spans="1:11">
      <c r="A188" s="48">
        <v>42491</v>
      </c>
      <c r="B188">
        <v>355</v>
      </c>
      <c r="C188" t="s">
        <v>542</v>
      </c>
      <c r="D188" t="s">
        <v>644</v>
      </c>
      <c r="E188" s="49">
        <v>42530</v>
      </c>
      <c r="F188" s="49">
        <v>41950</v>
      </c>
      <c r="G188" t="s">
        <v>209</v>
      </c>
      <c r="H188" t="s">
        <v>546</v>
      </c>
      <c r="I188" s="49">
        <v>42530</v>
      </c>
      <c r="J188" s="51">
        <v>304008</v>
      </c>
      <c r="K188" s="77">
        <v>304008</v>
      </c>
    </row>
    <row r="189" spans="1:11">
      <c r="A189" s="48">
        <v>42491</v>
      </c>
      <c r="B189">
        <v>338</v>
      </c>
      <c r="C189" t="s">
        <v>542</v>
      </c>
      <c r="D189" t="s">
        <v>644</v>
      </c>
      <c r="E189" s="49">
        <v>42530</v>
      </c>
      <c r="F189" s="49">
        <v>41711</v>
      </c>
      <c r="G189" t="s">
        <v>250</v>
      </c>
      <c r="H189" t="s">
        <v>645</v>
      </c>
      <c r="I189" s="49">
        <v>42530</v>
      </c>
      <c r="J189" s="51">
        <v>217665</v>
      </c>
      <c r="K189" s="77">
        <v>217665</v>
      </c>
    </row>
    <row r="190" spans="1:11">
      <c r="A190" s="48">
        <v>42491</v>
      </c>
      <c r="B190">
        <v>336</v>
      </c>
      <c r="C190" t="s">
        <v>542</v>
      </c>
      <c r="D190" t="s">
        <v>644</v>
      </c>
      <c r="E190" s="49">
        <v>42530</v>
      </c>
      <c r="F190" s="49">
        <v>41707</v>
      </c>
      <c r="G190" t="s">
        <v>156</v>
      </c>
      <c r="H190" t="s">
        <v>548</v>
      </c>
      <c r="I190" s="49">
        <v>42530</v>
      </c>
      <c r="J190" s="51">
        <v>186042</v>
      </c>
      <c r="K190" s="77">
        <v>186042</v>
      </c>
    </row>
    <row r="191" spans="1:11">
      <c r="A191" s="48">
        <v>42491</v>
      </c>
      <c r="B191">
        <v>292</v>
      </c>
      <c r="C191" t="s">
        <v>542</v>
      </c>
      <c r="D191" t="s">
        <v>644</v>
      </c>
      <c r="E191" s="49">
        <v>42530</v>
      </c>
      <c r="F191" s="49">
        <v>42009</v>
      </c>
      <c r="G191" t="s">
        <v>216</v>
      </c>
      <c r="H191" t="s">
        <v>546</v>
      </c>
      <c r="I191" s="49">
        <v>42530</v>
      </c>
      <c r="J191" s="51">
        <v>257830</v>
      </c>
      <c r="K191" s="77">
        <v>257830</v>
      </c>
    </row>
    <row r="192" spans="1:11">
      <c r="A192" s="48">
        <v>42491</v>
      </c>
      <c r="B192">
        <v>291</v>
      </c>
      <c r="C192" t="s">
        <v>542</v>
      </c>
      <c r="D192" t="s">
        <v>644</v>
      </c>
      <c r="E192" s="49">
        <v>42530</v>
      </c>
      <c r="F192" s="49">
        <v>42009</v>
      </c>
      <c r="G192" t="s">
        <v>254</v>
      </c>
      <c r="H192" t="s">
        <v>645</v>
      </c>
      <c r="I192" s="49">
        <v>42530</v>
      </c>
      <c r="J192" s="51">
        <v>181396</v>
      </c>
      <c r="K192" s="77">
        <v>181396</v>
      </c>
    </row>
    <row r="193" spans="1:11">
      <c r="A193" s="48">
        <v>42491</v>
      </c>
      <c r="B193">
        <v>343</v>
      </c>
      <c r="C193" t="s">
        <v>542</v>
      </c>
      <c r="D193" t="s">
        <v>644</v>
      </c>
      <c r="E193" s="49">
        <v>42530</v>
      </c>
      <c r="F193" s="49">
        <v>41658</v>
      </c>
      <c r="G193" s="47" t="s">
        <v>324</v>
      </c>
      <c r="H193" t="s">
        <v>646</v>
      </c>
      <c r="I193" s="49">
        <v>42530</v>
      </c>
      <c r="J193" s="51">
        <v>273322</v>
      </c>
      <c r="K193" s="77">
        <v>273322</v>
      </c>
    </row>
    <row r="194" spans="1:11">
      <c r="A194" s="48">
        <v>42491</v>
      </c>
      <c r="B194">
        <v>290</v>
      </c>
      <c r="C194" t="s">
        <v>542</v>
      </c>
      <c r="D194" t="s">
        <v>644</v>
      </c>
      <c r="E194" s="49">
        <v>42530</v>
      </c>
      <c r="F194" s="49">
        <v>41873</v>
      </c>
      <c r="G194" t="s">
        <v>508</v>
      </c>
      <c r="H194" t="s">
        <v>575</v>
      </c>
      <c r="I194" s="49">
        <v>42530</v>
      </c>
      <c r="J194" s="51">
        <v>170000</v>
      </c>
      <c r="K194" s="77">
        <v>170000</v>
      </c>
    </row>
    <row r="195" spans="1:11">
      <c r="A195" s="48">
        <v>42491</v>
      </c>
      <c r="B195">
        <v>224</v>
      </c>
      <c r="C195" t="s">
        <v>542</v>
      </c>
      <c r="D195" t="s">
        <v>644</v>
      </c>
      <c r="E195" s="49">
        <v>42530</v>
      </c>
      <c r="F195" s="49">
        <v>42313</v>
      </c>
      <c r="G195" t="s">
        <v>232</v>
      </c>
      <c r="H195" t="s">
        <v>546</v>
      </c>
      <c r="I195" s="49">
        <v>42530</v>
      </c>
      <c r="J195" s="51">
        <v>208050</v>
      </c>
      <c r="K195" s="77">
        <v>208050</v>
      </c>
    </row>
    <row r="196" spans="1:11">
      <c r="A196" s="48">
        <v>42491</v>
      </c>
      <c r="B196">
        <v>225</v>
      </c>
      <c r="C196" t="s">
        <v>542</v>
      </c>
      <c r="D196" t="s">
        <v>644</v>
      </c>
      <c r="E196" s="49">
        <v>42530</v>
      </c>
      <c r="F196" s="49">
        <v>42313</v>
      </c>
      <c r="G196" t="s">
        <v>172</v>
      </c>
      <c r="H196" t="s">
        <v>641</v>
      </c>
      <c r="I196" s="49">
        <v>42530</v>
      </c>
      <c r="J196" s="51">
        <v>188370</v>
      </c>
      <c r="K196" s="77">
        <v>188370</v>
      </c>
    </row>
    <row r="197" spans="1:11">
      <c r="A197" s="48">
        <v>42491</v>
      </c>
      <c r="B197">
        <v>386</v>
      </c>
      <c r="C197" t="s">
        <v>542</v>
      </c>
      <c r="D197" t="s">
        <v>644</v>
      </c>
      <c r="E197" s="49">
        <v>42530</v>
      </c>
      <c r="F197" s="49">
        <v>42352</v>
      </c>
      <c r="G197" t="s">
        <v>235</v>
      </c>
      <c r="H197" t="s">
        <v>546</v>
      </c>
      <c r="I197" s="49">
        <v>42530</v>
      </c>
      <c r="J197" s="51">
        <v>114680</v>
      </c>
      <c r="K197" s="77">
        <v>114680</v>
      </c>
    </row>
    <row r="198" spans="1:11">
      <c r="A198" s="48">
        <v>42491</v>
      </c>
      <c r="B198">
        <v>293</v>
      </c>
      <c r="C198" t="s">
        <v>542</v>
      </c>
      <c r="D198" t="s">
        <v>644</v>
      </c>
      <c r="E198" s="49">
        <v>42530</v>
      </c>
      <c r="F198" s="49">
        <v>42009</v>
      </c>
      <c r="G198" t="s">
        <v>481</v>
      </c>
      <c r="H198" t="s">
        <v>647</v>
      </c>
      <c r="I198" s="49">
        <v>42530</v>
      </c>
      <c r="J198" s="51">
        <v>178188</v>
      </c>
      <c r="K198" s="77">
        <v>178188</v>
      </c>
    </row>
    <row r="199" spans="1:11">
      <c r="A199" s="48">
        <v>42491</v>
      </c>
      <c r="B199">
        <v>344</v>
      </c>
      <c r="C199" t="s">
        <v>542</v>
      </c>
      <c r="D199" t="s">
        <v>648</v>
      </c>
      <c r="E199" s="49">
        <v>42530</v>
      </c>
      <c r="F199" s="49">
        <v>41832</v>
      </c>
      <c r="G199" t="s">
        <v>279</v>
      </c>
      <c r="H199" t="s">
        <v>605</v>
      </c>
      <c r="I199" s="49">
        <v>42531</v>
      </c>
      <c r="J199" s="51">
        <v>338988</v>
      </c>
      <c r="K199" s="77">
        <v>338988</v>
      </c>
    </row>
    <row r="200" spans="1:11">
      <c r="A200" s="48">
        <v>42491</v>
      </c>
      <c r="B200">
        <v>113</v>
      </c>
      <c r="C200" t="s">
        <v>542</v>
      </c>
      <c r="D200" t="s">
        <v>648</v>
      </c>
      <c r="E200" s="49">
        <v>42530</v>
      </c>
      <c r="F200" s="49">
        <v>41832</v>
      </c>
      <c r="G200" t="s">
        <v>284</v>
      </c>
      <c r="H200" t="s">
        <v>605</v>
      </c>
      <c r="I200" s="49">
        <v>42531</v>
      </c>
      <c r="J200" s="51">
        <v>338988</v>
      </c>
      <c r="K200" s="77">
        <v>338988</v>
      </c>
    </row>
    <row r="201" spans="1:11" hidden="1">
      <c r="A201" s="48">
        <v>42491</v>
      </c>
      <c r="B201">
        <v>231</v>
      </c>
      <c r="C201" t="s">
        <v>542</v>
      </c>
      <c r="D201" t="s">
        <v>561</v>
      </c>
      <c r="E201" s="49">
        <v>42530</v>
      </c>
      <c r="F201" s="49">
        <v>41829</v>
      </c>
      <c r="G201" t="s">
        <v>562</v>
      </c>
      <c r="H201" t="s">
        <v>555</v>
      </c>
      <c r="I201" s="49">
        <v>42531</v>
      </c>
      <c r="J201" s="51">
        <v>476</v>
      </c>
      <c r="K201" s="77">
        <v>476</v>
      </c>
    </row>
    <row r="202" spans="1:11" hidden="1">
      <c r="A202" s="48">
        <v>42491</v>
      </c>
      <c r="B202">
        <v>232</v>
      </c>
      <c r="C202" t="s">
        <v>542</v>
      </c>
      <c r="D202" t="s">
        <v>561</v>
      </c>
      <c r="E202" s="49">
        <v>42530</v>
      </c>
      <c r="F202" s="49">
        <v>41829</v>
      </c>
      <c r="G202" t="s">
        <v>563</v>
      </c>
      <c r="H202" t="s">
        <v>555</v>
      </c>
      <c r="I202" s="49">
        <v>42530</v>
      </c>
      <c r="J202" s="51">
        <v>992</v>
      </c>
      <c r="K202" s="77">
        <v>992</v>
      </c>
    </row>
    <row r="203" spans="1:11">
      <c r="A203" s="48">
        <v>42491</v>
      </c>
      <c r="B203">
        <v>350</v>
      </c>
      <c r="C203" t="s">
        <v>542</v>
      </c>
      <c r="D203" t="s">
        <v>650</v>
      </c>
      <c r="E203" s="49">
        <v>42538</v>
      </c>
      <c r="F203" s="49">
        <v>41900</v>
      </c>
      <c r="G203" t="s">
        <v>450</v>
      </c>
      <c r="H203" t="s">
        <v>651</v>
      </c>
      <c r="I203" s="49">
        <v>42541</v>
      </c>
      <c r="J203" s="51">
        <v>249350</v>
      </c>
      <c r="K203" s="77">
        <v>249350</v>
      </c>
    </row>
    <row r="204" spans="1:11">
      <c r="A204" s="48">
        <v>42491</v>
      </c>
      <c r="B204">
        <v>266</v>
      </c>
      <c r="C204" t="s">
        <v>542</v>
      </c>
      <c r="D204" t="s">
        <v>564</v>
      </c>
      <c r="E204" s="49">
        <v>42541</v>
      </c>
      <c r="F204" s="49">
        <v>41836</v>
      </c>
      <c r="G204" t="s">
        <v>224</v>
      </c>
      <c r="H204" t="s">
        <v>546</v>
      </c>
      <c r="I204" s="49">
        <v>42543</v>
      </c>
      <c r="J204" s="51">
        <v>178436</v>
      </c>
      <c r="K204" s="77">
        <v>178436</v>
      </c>
    </row>
    <row r="205" spans="1:11">
      <c r="A205" s="48">
        <v>42491</v>
      </c>
      <c r="B205">
        <v>395</v>
      </c>
      <c r="C205" t="s">
        <v>542</v>
      </c>
      <c r="D205" t="s">
        <v>664</v>
      </c>
      <c r="E205" s="49">
        <v>42522</v>
      </c>
      <c r="F205" s="49">
        <v>42350</v>
      </c>
      <c r="G205" t="s">
        <v>287</v>
      </c>
      <c r="H205" t="s">
        <v>605</v>
      </c>
      <c r="I205" s="49">
        <v>42524</v>
      </c>
      <c r="J205" s="51">
        <v>373464</v>
      </c>
      <c r="K205" s="77">
        <v>373464</v>
      </c>
    </row>
    <row r="206" spans="1:11" hidden="1">
      <c r="A206" s="48">
        <v>42491</v>
      </c>
      <c r="B206">
        <v>352</v>
      </c>
      <c r="C206" t="s">
        <v>542</v>
      </c>
      <c r="D206" t="s">
        <v>567</v>
      </c>
      <c r="E206" s="49">
        <v>42527</v>
      </c>
      <c r="F206" s="49">
        <v>41924</v>
      </c>
      <c r="G206" t="s">
        <v>658</v>
      </c>
      <c r="H206" t="s">
        <v>555</v>
      </c>
      <c r="I206" s="49">
        <v>42528</v>
      </c>
      <c r="J206" s="51">
        <v>4134</v>
      </c>
      <c r="K206" s="77">
        <v>4134</v>
      </c>
    </row>
    <row r="207" spans="1:11" hidden="1">
      <c r="A207" s="48">
        <v>42491</v>
      </c>
      <c r="B207">
        <v>363</v>
      </c>
      <c r="C207" t="s">
        <v>542</v>
      </c>
      <c r="D207" t="s">
        <v>655</v>
      </c>
      <c r="E207" s="49">
        <v>42524</v>
      </c>
      <c r="F207" s="49">
        <v>42027</v>
      </c>
      <c r="G207" t="s">
        <v>656</v>
      </c>
      <c r="H207" t="s">
        <v>555</v>
      </c>
      <c r="I207" s="49">
        <v>42528</v>
      </c>
      <c r="J207" s="51">
        <v>19332</v>
      </c>
      <c r="K207" s="77">
        <v>19332</v>
      </c>
    </row>
    <row r="208" spans="1:11" hidden="1">
      <c r="A208" s="48">
        <v>42491</v>
      </c>
      <c r="B208">
        <v>101</v>
      </c>
      <c r="C208" t="s">
        <v>542</v>
      </c>
      <c r="D208" t="s">
        <v>565</v>
      </c>
      <c r="E208" s="49">
        <v>42525</v>
      </c>
      <c r="F208" s="49">
        <v>42461</v>
      </c>
      <c r="G208" t="s">
        <v>649</v>
      </c>
      <c r="H208" t="s">
        <v>555</v>
      </c>
      <c r="I208" s="49">
        <v>42535</v>
      </c>
      <c r="J208" s="51">
        <v>7470</v>
      </c>
      <c r="K208" s="77">
        <v>7470</v>
      </c>
    </row>
    <row r="209" spans="1:11" hidden="1">
      <c r="A209" s="48">
        <v>42491</v>
      </c>
      <c r="B209">
        <v>102</v>
      </c>
      <c r="C209" t="s">
        <v>542</v>
      </c>
      <c r="D209" t="s">
        <v>565</v>
      </c>
      <c r="E209" s="49">
        <v>42525</v>
      </c>
      <c r="F209" s="49">
        <v>42461</v>
      </c>
      <c r="G209" t="s">
        <v>566</v>
      </c>
      <c r="H209" t="s">
        <v>555</v>
      </c>
      <c r="I209" s="49">
        <v>42531</v>
      </c>
      <c r="J209" s="51">
        <v>8656</v>
      </c>
      <c r="K209" s="77">
        <v>8656</v>
      </c>
    </row>
    <row r="210" spans="1:11" hidden="1">
      <c r="A210" s="48">
        <v>42491</v>
      </c>
      <c r="B210">
        <v>351</v>
      </c>
      <c r="C210" t="s">
        <v>542</v>
      </c>
      <c r="D210" t="s">
        <v>567</v>
      </c>
      <c r="E210" s="49">
        <v>42527</v>
      </c>
      <c r="F210" s="49">
        <v>42268</v>
      </c>
      <c r="G210" t="s">
        <v>568</v>
      </c>
      <c r="H210" t="s">
        <v>555</v>
      </c>
      <c r="I210" s="49">
        <v>42528</v>
      </c>
      <c r="J210" s="51">
        <v>4240</v>
      </c>
      <c r="K210" s="77">
        <v>4240</v>
      </c>
    </row>
    <row r="211" spans="1:11" hidden="1">
      <c r="A211" s="48">
        <v>42491</v>
      </c>
      <c r="B211">
        <v>227</v>
      </c>
      <c r="C211" t="s">
        <v>542</v>
      </c>
      <c r="D211" t="s">
        <v>667</v>
      </c>
      <c r="E211" s="49">
        <v>42527</v>
      </c>
      <c r="F211" s="49">
        <v>42294</v>
      </c>
      <c r="G211" t="s">
        <v>668</v>
      </c>
      <c r="H211" t="s">
        <v>555</v>
      </c>
      <c r="I211" s="49">
        <v>42528</v>
      </c>
      <c r="J211" s="51">
        <v>12090</v>
      </c>
      <c r="K211" s="77">
        <v>12090</v>
      </c>
    </row>
    <row r="212" spans="1:11">
      <c r="A212" s="48">
        <v>42491</v>
      </c>
      <c r="B212">
        <v>358</v>
      </c>
      <c r="C212" t="s">
        <v>542</v>
      </c>
      <c r="D212" t="s">
        <v>551</v>
      </c>
      <c r="E212" s="49">
        <v>42528</v>
      </c>
      <c r="F212" s="49">
        <v>41936</v>
      </c>
      <c r="G212" t="s">
        <v>485</v>
      </c>
      <c r="H212" t="s">
        <v>552</v>
      </c>
      <c r="I212" s="49">
        <v>42531</v>
      </c>
      <c r="J212" s="51">
        <v>222705</v>
      </c>
      <c r="K212" s="77">
        <v>222705</v>
      </c>
    </row>
    <row r="213" spans="1:11" hidden="1">
      <c r="A213" s="48">
        <v>42491</v>
      </c>
      <c r="B213">
        <v>104</v>
      </c>
      <c r="C213" t="s">
        <v>542</v>
      </c>
      <c r="D213" t="s">
        <v>553</v>
      </c>
      <c r="E213" s="49">
        <v>42528</v>
      </c>
      <c r="F213" s="49">
        <v>42177</v>
      </c>
      <c r="G213" t="s">
        <v>554</v>
      </c>
      <c r="H213" t="s">
        <v>555</v>
      </c>
      <c r="I213" s="49">
        <v>42531</v>
      </c>
      <c r="J213" s="51">
        <v>176850</v>
      </c>
      <c r="K213" s="77">
        <v>176850</v>
      </c>
    </row>
    <row r="214" spans="1:11" hidden="1">
      <c r="A214" s="48">
        <v>42491</v>
      </c>
      <c r="B214">
        <v>105</v>
      </c>
      <c r="C214" t="s">
        <v>542</v>
      </c>
      <c r="D214" t="s">
        <v>553</v>
      </c>
      <c r="E214" s="49">
        <v>42528</v>
      </c>
      <c r="F214" s="49">
        <v>42040</v>
      </c>
      <c r="G214" t="s">
        <v>556</v>
      </c>
      <c r="H214" t="s">
        <v>555</v>
      </c>
      <c r="I214" s="49">
        <v>42531</v>
      </c>
      <c r="J214" s="51">
        <v>187148</v>
      </c>
      <c r="K214" s="77">
        <v>187148</v>
      </c>
    </row>
    <row r="215" spans="1:11" hidden="1">
      <c r="A215" s="48">
        <v>42491</v>
      </c>
      <c r="B215">
        <v>281</v>
      </c>
      <c r="C215" t="s">
        <v>542</v>
      </c>
      <c r="D215" t="s">
        <v>553</v>
      </c>
      <c r="E215" s="49">
        <v>42528</v>
      </c>
      <c r="F215" s="49">
        <v>42040</v>
      </c>
      <c r="G215" t="s">
        <v>557</v>
      </c>
      <c r="H215" t="s">
        <v>555</v>
      </c>
      <c r="I215" s="49">
        <v>42531</v>
      </c>
      <c r="J215" s="51">
        <v>187148</v>
      </c>
      <c r="K215" s="77">
        <v>187148</v>
      </c>
    </row>
    <row r="216" spans="1:11" hidden="1">
      <c r="A216" s="48">
        <v>42491</v>
      </c>
      <c r="B216">
        <v>279</v>
      </c>
      <c r="C216" t="s">
        <v>542</v>
      </c>
      <c r="D216" t="s">
        <v>553</v>
      </c>
      <c r="E216" s="49">
        <v>42528</v>
      </c>
      <c r="F216" s="49">
        <v>42040</v>
      </c>
      <c r="G216" t="s">
        <v>559</v>
      </c>
      <c r="H216" t="s">
        <v>555</v>
      </c>
      <c r="I216" s="49">
        <v>42531</v>
      </c>
      <c r="J216" s="51">
        <v>140988</v>
      </c>
      <c r="K216" s="77">
        <v>140988</v>
      </c>
    </row>
    <row r="217" spans="1:11" hidden="1">
      <c r="A217" s="48">
        <v>42491</v>
      </c>
      <c r="B217">
        <v>280</v>
      </c>
      <c r="C217" t="s">
        <v>542</v>
      </c>
      <c r="D217" t="s">
        <v>553</v>
      </c>
      <c r="E217" s="49">
        <v>42528</v>
      </c>
      <c r="F217" s="49">
        <v>42040</v>
      </c>
      <c r="G217" t="s">
        <v>560</v>
      </c>
      <c r="H217" t="s">
        <v>555</v>
      </c>
      <c r="I217" s="49">
        <v>42531</v>
      </c>
      <c r="J217" s="51">
        <v>140988</v>
      </c>
      <c r="K217" s="77">
        <v>140988</v>
      </c>
    </row>
    <row r="218" spans="1:11">
      <c r="A218" s="48">
        <v>42491</v>
      </c>
      <c r="B218">
        <v>239</v>
      </c>
      <c r="C218" t="s">
        <v>542</v>
      </c>
      <c r="D218" t="s">
        <v>543</v>
      </c>
      <c r="E218" s="49">
        <v>42559</v>
      </c>
      <c r="F218" s="49">
        <v>42354</v>
      </c>
      <c r="G218" t="s">
        <v>126</v>
      </c>
      <c r="H218" t="s">
        <v>544</v>
      </c>
      <c r="I218" s="49">
        <v>42562</v>
      </c>
      <c r="J218" s="51">
        <v>157434</v>
      </c>
      <c r="K218" s="77">
        <v>157434</v>
      </c>
    </row>
    <row r="219" spans="1:11">
      <c r="A219" s="48">
        <v>42491</v>
      </c>
      <c r="B219">
        <v>112</v>
      </c>
      <c r="C219" t="s">
        <v>542</v>
      </c>
      <c r="D219" t="s">
        <v>543</v>
      </c>
      <c r="E219" s="49">
        <v>42528</v>
      </c>
      <c r="F219" s="49">
        <v>42329</v>
      </c>
      <c r="G219" t="s">
        <v>394</v>
      </c>
      <c r="H219" t="s">
        <v>547</v>
      </c>
      <c r="I219" s="49">
        <v>42531</v>
      </c>
      <c r="J219" s="51">
        <v>162710</v>
      </c>
      <c r="K219" s="77">
        <v>162710</v>
      </c>
    </row>
    <row r="220" spans="1:11">
      <c r="A220" s="48">
        <v>42491</v>
      </c>
      <c r="B220">
        <v>110</v>
      </c>
      <c r="C220" t="s">
        <v>542</v>
      </c>
      <c r="D220" t="s">
        <v>543</v>
      </c>
      <c r="E220" s="49">
        <v>42528</v>
      </c>
      <c r="F220" s="49">
        <v>41707</v>
      </c>
      <c r="G220" t="s">
        <v>151</v>
      </c>
      <c r="H220" t="s">
        <v>548</v>
      </c>
      <c r="I220" s="49">
        <v>42531</v>
      </c>
      <c r="J220" s="51">
        <v>122210</v>
      </c>
      <c r="K220" s="77">
        <v>122210</v>
      </c>
    </row>
    <row r="221" spans="1:11">
      <c r="A221" s="48">
        <v>42491</v>
      </c>
      <c r="B221">
        <v>111</v>
      </c>
      <c r="C221" t="s">
        <v>542</v>
      </c>
      <c r="D221" t="s">
        <v>543</v>
      </c>
      <c r="E221" s="49">
        <v>42528</v>
      </c>
      <c r="F221" s="49">
        <v>42139</v>
      </c>
      <c r="G221" t="s">
        <v>334</v>
      </c>
      <c r="H221" t="s">
        <v>549</v>
      </c>
      <c r="I221" s="49">
        <v>42531</v>
      </c>
      <c r="J221" s="51">
        <v>111244</v>
      </c>
      <c r="K221" s="77">
        <v>111244</v>
      </c>
    </row>
    <row r="222" spans="1:11">
      <c r="A222" s="48">
        <v>42491</v>
      </c>
      <c r="B222">
        <v>282</v>
      </c>
      <c r="C222" t="s">
        <v>542</v>
      </c>
      <c r="D222" t="s">
        <v>543</v>
      </c>
      <c r="E222" s="49">
        <v>42528</v>
      </c>
      <c r="F222" s="49">
        <v>42028</v>
      </c>
      <c r="G222" t="s">
        <v>520</v>
      </c>
      <c r="H222" t="s">
        <v>550</v>
      </c>
      <c r="I222" s="49">
        <v>42531</v>
      </c>
      <c r="J222" s="51">
        <v>45136</v>
      </c>
      <c r="K222" s="77">
        <v>45136</v>
      </c>
    </row>
    <row r="223" spans="1:11" hidden="1">
      <c r="A223" s="48">
        <v>42491</v>
      </c>
      <c r="B223">
        <v>375</v>
      </c>
      <c r="C223" t="s">
        <v>542</v>
      </c>
      <c r="D223" t="s">
        <v>630</v>
      </c>
      <c r="E223" s="49">
        <v>42522</v>
      </c>
      <c r="F223" s="49">
        <v>42193</v>
      </c>
      <c r="G223" t="s">
        <v>631</v>
      </c>
      <c r="H223" t="s">
        <v>555</v>
      </c>
      <c r="I223" s="49">
        <v>42524</v>
      </c>
      <c r="J223" s="51">
        <v>9144</v>
      </c>
      <c r="K223" s="77">
        <v>9144</v>
      </c>
    </row>
    <row r="224" spans="1:11">
      <c r="A224" s="48">
        <v>42491</v>
      </c>
      <c r="B224">
        <v>128</v>
      </c>
      <c r="C224" t="s">
        <v>542</v>
      </c>
      <c r="D224" t="s">
        <v>571</v>
      </c>
      <c r="E224" s="49">
        <v>42522</v>
      </c>
      <c r="F224" s="49">
        <v>41799</v>
      </c>
      <c r="G224" t="s">
        <v>83</v>
      </c>
      <c r="H224" t="s">
        <v>572</v>
      </c>
      <c r="I224" s="49">
        <v>42524</v>
      </c>
      <c r="J224" s="51">
        <v>172695</v>
      </c>
      <c r="K224" s="77">
        <v>172695</v>
      </c>
    </row>
    <row r="225" spans="1:11">
      <c r="A225" s="48">
        <v>42491</v>
      </c>
      <c r="B225">
        <v>131</v>
      </c>
      <c r="C225" t="s">
        <v>542</v>
      </c>
      <c r="D225" t="s">
        <v>571</v>
      </c>
      <c r="E225" s="49">
        <v>42522</v>
      </c>
      <c r="F225" s="49">
        <v>41799</v>
      </c>
      <c r="G225" t="s">
        <v>87</v>
      </c>
      <c r="H225" t="s">
        <v>572</v>
      </c>
      <c r="I225" s="49">
        <v>42524</v>
      </c>
      <c r="J225" s="51">
        <v>164739</v>
      </c>
      <c r="K225" s="77">
        <v>164739</v>
      </c>
    </row>
    <row r="226" spans="1:11">
      <c r="A226" s="48">
        <v>42491</v>
      </c>
      <c r="B226">
        <v>133</v>
      </c>
      <c r="C226" t="s">
        <v>542</v>
      </c>
      <c r="D226" t="s">
        <v>571</v>
      </c>
      <c r="E226" s="49">
        <v>42522</v>
      </c>
      <c r="F226" s="49">
        <v>41707</v>
      </c>
      <c r="G226" t="s">
        <v>147</v>
      </c>
      <c r="H226" t="s">
        <v>548</v>
      </c>
      <c r="I226" s="49">
        <v>42524</v>
      </c>
      <c r="J226" s="51">
        <v>122622</v>
      </c>
      <c r="K226" s="77">
        <v>122622</v>
      </c>
    </row>
    <row r="227" spans="1:11" hidden="1">
      <c r="A227" s="48">
        <v>42491</v>
      </c>
      <c r="B227">
        <v>138</v>
      </c>
      <c r="C227" t="s">
        <v>542</v>
      </c>
      <c r="D227" t="s">
        <v>571</v>
      </c>
      <c r="E227" s="49">
        <v>42522</v>
      </c>
      <c r="F227" s="49">
        <v>41830</v>
      </c>
      <c r="G227" t="s">
        <v>524</v>
      </c>
      <c r="H227" t="s">
        <v>573</v>
      </c>
      <c r="I227" s="49">
        <v>42524</v>
      </c>
      <c r="J227" s="51">
        <v>174720</v>
      </c>
      <c r="K227" s="77">
        <v>174720</v>
      </c>
    </row>
    <row r="228" spans="1:11">
      <c r="A228" s="48">
        <v>42491</v>
      </c>
      <c r="B228">
        <v>139</v>
      </c>
      <c r="C228" t="s">
        <v>542</v>
      </c>
      <c r="D228" t="s">
        <v>571</v>
      </c>
      <c r="E228" s="49">
        <v>42522</v>
      </c>
      <c r="F228" s="49">
        <v>42111</v>
      </c>
      <c r="G228" t="s">
        <v>339</v>
      </c>
      <c r="H228" t="s">
        <v>549</v>
      </c>
      <c r="I228" s="49">
        <v>42524</v>
      </c>
      <c r="J228" s="51">
        <v>146243</v>
      </c>
      <c r="K228" s="77">
        <v>146243</v>
      </c>
    </row>
    <row r="229" spans="1:11">
      <c r="A229" s="48">
        <v>42491</v>
      </c>
      <c r="B229">
        <v>142</v>
      </c>
      <c r="C229" t="s">
        <v>542</v>
      </c>
      <c r="D229" t="s">
        <v>571</v>
      </c>
      <c r="E229" s="49">
        <v>42522</v>
      </c>
      <c r="F229" s="49">
        <v>41707</v>
      </c>
      <c r="G229" t="s">
        <v>160</v>
      </c>
      <c r="H229" t="s">
        <v>548</v>
      </c>
      <c r="I229" s="49">
        <v>42524</v>
      </c>
      <c r="J229" s="51">
        <v>129448</v>
      </c>
      <c r="K229" s="77">
        <v>129448</v>
      </c>
    </row>
    <row r="230" spans="1:11">
      <c r="A230" s="48">
        <v>42491</v>
      </c>
      <c r="B230">
        <v>143</v>
      </c>
      <c r="C230" t="s">
        <v>542</v>
      </c>
      <c r="D230" t="s">
        <v>571</v>
      </c>
      <c r="E230" s="49">
        <v>42522</v>
      </c>
      <c r="F230" s="49">
        <v>41749</v>
      </c>
      <c r="G230" t="s">
        <v>343</v>
      </c>
      <c r="H230" t="s">
        <v>549</v>
      </c>
      <c r="I230" s="49">
        <v>42524</v>
      </c>
      <c r="J230" s="51">
        <v>138693</v>
      </c>
      <c r="K230" s="77">
        <v>138693</v>
      </c>
    </row>
    <row r="231" spans="1:11">
      <c r="A231" s="48">
        <v>42491</v>
      </c>
      <c r="B231">
        <v>146</v>
      </c>
      <c r="C231" t="s">
        <v>542</v>
      </c>
      <c r="D231" t="s">
        <v>571</v>
      </c>
      <c r="E231" s="49">
        <v>42522</v>
      </c>
      <c r="F231" s="49">
        <v>42111</v>
      </c>
      <c r="G231" t="s">
        <v>347</v>
      </c>
      <c r="H231" t="s">
        <v>549</v>
      </c>
      <c r="I231" s="49">
        <v>42524</v>
      </c>
      <c r="J231" s="51">
        <v>126480</v>
      </c>
      <c r="K231" s="77">
        <v>126480</v>
      </c>
    </row>
    <row r="232" spans="1:11">
      <c r="A232" s="48">
        <v>42491</v>
      </c>
      <c r="B232">
        <v>148</v>
      </c>
      <c r="C232" t="s">
        <v>542</v>
      </c>
      <c r="D232" t="s">
        <v>571</v>
      </c>
      <c r="E232" s="49">
        <v>42522</v>
      </c>
      <c r="F232" s="49">
        <v>42118</v>
      </c>
      <c r="G232" t="s">
        <v>53</v>
      </c>
      <c r="H232" t="s">
        <v>574</v>
      </c>
      <c r="I232" s="49">
        <v>42524</v>
      </c>
      <c r="J232" s="51">
        <v>210781</v>
      </c>
      <c r="K232" s="77">
        <v>210781</v>
      </c>
    </row>
    <row r="233" spans="1:11">
      <c r="A233" s="48">
        <v>42491</v>
      </c>
      <c r="B233">
        <v>149</v>
      </c>
      <c r="C233" t="s">
        <v>542</v>
      </c>
      <c r="D233" t="s">
        <v>571</v>
      </c>
      <c r="E233" s="49">
        <v>42522</v>
      </c>
      <c r="F233" s="49">
        <v>42166</v>
      </c>
      <c r="G233" t="s">
        <v>91</v>
      </c>
      <c r="H233" t="s">
        <v>572</v>
      </c>
      <c r="I233" s="49">
        <v>42524</v>
      </c>
      <c r="J233" s="51">
        <v>124200</v>
      </c>
      <c r="K233" s="77">
        <v>124200</v>
      </c>
    </row>
    <row r="234" spans="1:11">
      <c r="A234" s="48">
        <v>42491</v>
      </c>
      <c r="B234">
        <v>150</v>
      </c>
      <c r="C234" t="s">
        <v>542</v>
      </c>
      <c r="D234" t="s">
        <v>571</v>
      </c>
      <c r="E234" s="49">
        <v>42522</v>
      </c>
      <c r="F234" s="49">
        <v>42111</v>
      </c>
      <c r="G234" t="s">
        <v>351</v>
      </c>
      <c r="H234" t="s">
        <v>549</v>
      </c>
      <c r="I234" s="49">
        <v>42524</v>
      </c>
      <c r="J234" s="51">
        <v>129870</v>
      </c>
      <c r="K234" s="77">
        <v>129870</v>
      </c>
    </row>
    <row r="235" spans="1:11">
      <c r="A235" s="48">
        <v>42491</v>
      </c>
      <c r="B235">
        <v>255</v>
      </c>
      <c r="C235" t="s">
        <v>542</v>
      </c>
      <c r="D235" t="s">
        <v>571</v>
      </c>
      <c r="E235" s="49">
        <v>42522</v>
      </c>
      <c r="F235" s="49">
        <v>41746</v>
      </c>
      <c r="G235" t="s">
        <v>257</v>
      </c>
      <c r="H235" t="s">
        <v>645</v>
      </c>
      <c r="I235" s="49">
        <v>42524</v>
      </c>
      <c r="J235" s="51">
        <v>75468</v>
      </c>
      <c r="K235" s="77">
        <v>75468</v>
      </c>
    </row>
    <row r="236" spans="1:11" hidden="1">
      <c r="A236" s="48">
        <v>42491</v>
      </c>
      <c r="B236">
        <v>154</v>
      </c>
      <c r="C236" t="s">
        <v>542</v>
      </c>
      <c r="D236" t="s">
        <v>571</v>
      </c>
      <c r="E236" s="49">
        <v>42522</v>
      </c>
      <c r="F236" s="49">
        <v>41873</v>
      </c>
      <c r="G236" t="s">
        <v>527</v>
      </c>
      <c r="H236" t="s">
        <v>575</v>
      </c>
      <c r="I236" s="49">
        <v>42524</v>
      </c>
      <c r="J236" s="51">
        <v>140896</v>
      </c>
      <c r="K236" s="77">
        <v>140896</v>
      </c>
    </row>
    <row r="237" spans="1:11">
      <c r="A237" s="48">
        <v>42491</v>
      </c>
      <c r="B237">
        <v>147</v>
      </c>
      <c r="C237" t="s">
        <v>542</v>
      </c>
      <c r="D237" t="s">
        <v>571</v>
      </c>
      <c r="E237" s="49">
        <v>42522</v>
      </c>
      <c r="F237" s="49">
        <v>42118</v>
      </c>
      <c r="G237" t="s">
        <v>45</v>
      </c>
      <c r="H237" t="s">
        <v>574</v>
      </c>
      <c r="I237" s="49">
        <v>42524</v>
      </c>
      <c r="J237" s="51">
        <v>113781</v>
      </c>
      <c r="K237" s="77">
        <v>113781</v>
      </c>
    </row>
    <row r="238" spans="1:11">
      <c r="A238" s="48">
        <v>42491</v>
      </c>
      <c r="B238">
        <v>147</v>
      </c>
      <c r="C238" t="s">
        <v>542</v>
      </c>
      <c r="D238" t="s">
        <v>571</v>
      </c>
      <c r="E238" s="49">
        <v>42522</v>
      </c>
      <c r="F238" s="49">
        <v>42118</v>
      </c>
      <c r="G238" t="s">
        <v>45</v>
      </c>
      <c r="H238" t="s">
        <v>574</v>
      </c>
      <c r="I238" s="49">
        <v>42524</v>
      </c>
      <c r="J238" s="51">
        <v>75658</v>
      </c>
      <c r="K238" s="77">
        <v>75658</v>
      </c>
    </row>
    <row r="239" spans="1:11" hidden="1">
      <c r="A239" s="48">
        <v>42491</v>
      </c>
      <c r="B239">
        <v>106</v>
      </c>
      <c r="C239" t="s">
        <v>542</v>
      </c>
      <c r="D239" t="s">
        <v>567</v>
      </c>
      <c r="E239" s="49">
        <v>42527</v>
      </c>
      <c r="F239" s="49">
        <v>42010</v>
      </c>
      <c r="G239" t="s">
        <v>601</v>
      </c>
      <c r="H239" t="s">
        <v>555</v>
      </c>
      <c r="I239" s="49">
        <v>42528</v>
      </c>
      <c r="J239" s="51">
        <v>27512</v>
      </c>
      <c r="K239" s="77">
        <v>27512</v>
      </c>
    </row>
    <row r="240" spans="1:11" hidden="1">
      <c r="A240" s="48">
        <v>42491</v>
      </c>
      <c r="B240">
        <v>317</v>
      </c>
      <c r="C240" t="s">
        <v>542</v>
      </c>
      <c r="D240" t="s">
        <v>567</v>
      </c>
      <c r="E240" s="49">
        <v>42527</v>
      </c>
      <c r="F240" s="49">
        <v>42010</v>
      </c>
      <c r="G240" t="s">
        <v>652</v>
      </c>
      <c r="H240" t="s">
        <v>555</v>
      </c>
      <c r="I240" s="49">
        <v>42528</v>
      </c>
      <c r="J240" s="51">
        <v>16578</v>
      </c>
      <c r="K240" s="77">
        <v>16578</v>
      </c>
    </row>
    <row r="241" spans="1:11" hidden="1">
      <c r="A241" s="48">
        <v>42491</v>
      </c>
      <c r="B241">
        <v>108</v>
      </c>
      <c r="C241" t="s">
        <v>542</v>
      </c>
      <c r="D241" t="s">
        <v>567</v>
      </c>
      <c r="E241" s="49">
        <v>42527</v>
      </c>
      <c r="F241" s="49">
        <v>42010</v>
      </c>
      <c r="G241" t="s">
        <v>657</v>
      </c>
      <c r="H241" t="s">
        <v>555</v>
      </c>
      <c r="I241" s="49">
        <v>42528</v>
      </c>
      <c r="J241" s="51">
        <v>25740</v>
      </c>
      <c r="K241" s="77">
        <v>26235</v>
      </c>
    </row>
    <row r="242" spans="1:11">
      <c r="A242" s="48">
        <v>42491</v>
      </c>
      <c r="B242">
        <v>258</v>
      </c>
      <c r="C242" t="s">
        <v>542</v>
      </c>
      <c r="D242" t="s">
        <v>629</v>
      </c>
      <c r="E242" s="49">
        <v>42523</v>
      </c>
      <c r="F242" s="49">
        <v>41794</v>
      </c>
      <c r="G242" t="s">
        <v>386</v>
      </c>
      <c r="H242" t="s">
        <v>547</v>
      </c>
      <c r="I242" s="49">
        <v>42524</v>
      </c>
      <c r="J242" s="51">
        <v>242028</v>
      </c>
      <c r="K242" s="77">
        <v>242028</v>
      </c>
    </row>
    <row r="243" spans="1:11" hidden="1">
      <c r="A243" s="48">
        <v>42491</v>
      </c>
      <c r="B243">
        <v>351</v>
      </c>
      <c r="C243" t="s">
        <v>542</v>
      </c>
      <c r="D243" t="s">
        <v>567</v>
      </c>
      <c r="E243" s="49">
        <v>42527</v>
      </c>
      <c r="F243" s="49">
        <v>42268</v>
      </c>
      <c r="G243" t="s">
        <v>568</v>
      </c>
      <c r="H243" t="s">
        <v>555</v>
      </c>
      <c r="I243" s="49">
        <v>42528</v>
      </c>
      <c r="J243" s="51">
        <v>18525</v>
      </c>
      <c r="K243" s="77">
        <v>18525</v>
      </c>
    </row>
    <row r="244" spans="1:11" hidden="1">
      <c r="A244" s="48">
        <v>42491</v>
      </c>
      <c r="B244">
        <v>107</v>
      </c>
      <c r="C244" t="s">
        <v>542</v>
      </c>
      <c r="D244" t="s">
        <v>567</v>
      </c>
      <c r="E244" s="49">
        <v>42527</v>
      </c>
      <c r="F244" s="49">
        <v>42010</v>
      </c>
      <c r="G244" t="s">
        <v>654</v>
      </c>
      <c r="H244" t="s">
        <v>555</v>
      </c>
      <c r="I244" s="49">
        <v>42528</v>
      </c>
      <c r="J244" s="51">
        <v>13644</v>
      </c>
      <c r="K244" s="77">
        <v>13644</v>
      </c>
    </row>
    <row r="245" spans="1:11" hidden="1">
      <c r="A245" s="48">
        <v>42491</v>
      </c>
      <c r="B245">
        <v>312</v>
      </c>
      <c r="C245" t="s">
        <v>542</v>
      </c>
      <c r="D245" t="s">
        <v>617</v>
      </c>
      <c r="E245" s="49">
        <v>42522</v>
      </c>
      <c r="F245" s="49">
        <v>42176</v>
      </c>
      <c r="G245" t="s">
        <v>618</v>
      </c>
      <c r="H245" t="s">
        <v>555</v>
      </c>
      <c r="I245" s="49">
        <v>42524</v>
      </c>
      <c r="J245" s="51">
        <v>11910</v>
      </c>
      <c r="K245" s="77">
        <v>11910</v>
      </c>
    </row>
    <row r="246" spans="1:11" hidden="1">
      <c r="A246" s="48">
        <v>42491</v>
      </c>
      <c r="B246">
        <v>318</v>
      </c>
      <c r="C246" t="s">
        <v>542</v>
      </c>
      <c r="D246" t="s">
        <v>576</v>
      </c>
      <c r="E246" s="49">
        <v>42522</v>
      </c>
      <c r="F246" s="49">
        <v>41898</v>
      </c>
      <c r="G246" t="s">
        <v>577</v>
      </c>
      <c r="H246" t="s">
        <v>555</v>
      </c>
      <c r="I246" s="49">
        <v>42524</v>
      </c>
      <c r="J246" s="51">
        <v>67932</v>
      </c>
      <c r="K246" s="77">
        <v>67932</v>
      </c>
    </row>
    <row r="247" spans="1:11" hidden="1">
      <c r="A247" s="48">
        <v>42491</v>
      </c>
      <c r="B247">
        <v>285</v>
      </c>
      <c r="C247" t="s">
        <v>542</v>
      </c>
      <c r="D247" t="s">
        <v>569</v>
      </c>
      <c r="E247" s="49">
        <v>42522</v>
      </c>
      <c r="F247" s="49">
        <v>42187</v>
      </c>
      <c r="G247" t="s">
        <v>570</v>
      </c>
      <c r="H247" t="s">
        <v>555</v>
      </c>
      <c r="I247" s="49">
        <v>42524</v>
      </c>
      <c r="J247" s="51">
        <v>1316</v>
      </c>
      <c r="K247" s="77">
        <v>1316</v>
      </c>
    </row>
    <row r="248" spans="1:11" hidden="1">
      <c r="A248" s="48">
        <v>42491</v>
      </c>
      <c r="B248">
        <v>366</v>
      </c>
      <c r="C248" t="s">
        <v>542</v>
      </c>
      <c r="D248" t="s">
        <v>576</v>
      </c>
      <c r="E248" s="49">
        <v>42522</v>
      </c>
      <c r="F248" s="49">
        <v>42076</v>
      </c>
      <c r="G248" t="s">
        <v>578</v>
      </c>
      <c r="H248" t="s">
        <v>555</v>
      </c>
      <c r="I248" s="49">
        <v>42524</v>
      </c>
      <c r="J248" s="51">
        <v>5320</v>
      </c>
      <c r="K248" s="77">
        <v>5320</v>
      </c>
    </row>
    <row r="249" spans="1:11" hidden="1">
      <c r="A249" s="48">
        <v>42491</v>
      </c>
      <c r="B249">
        <v>264</v>
      </c>
      <c r="C249" t="s">
        <v>542</v>
      </c>
      <c r="D249" t="s">
        <v>576</v>
      </c>
      <c r="E249" s="49">
        <v>42522</v>
      </c>
      <c r="F249" s="49">
        <v>41864</v>
      </c>
      <c r="G249" t="s">
        <v>579</v>
      </c>
      <c r="H249" t="s">
        <v>555</v>
      </c>
      <c r="I249" s="49">
        <v>42524</v>
      </c>
      <c r="J249" s="51">
        <v>92596</v>
      </c>
      <c r="K249" s="77">
        <v>92596</v>
      </c>
    </row>
    <row r="250" spans="1:11" hidden="1">
      <c r="A250" s="48">
        <v>42491</v>
      </c>
      <c r="B250">
        <v>390</v>
      </c>
      <c r="C250" t="s">
        <v>542</v>
      </c>
      <c r="D250" t="s">
        <v>576</v>
      </c>
      <c r="E250" s="49">
        <v>42522</v>
      </c>
      <c r="F250" s="49">
        <v>42441</v>
      </c>
      <c r="G250" t="s">
        <v>580</v>
      </c>
      <c r="H250" t="s">
        <v>555</v>
      </c>
      <c r="I250" s="49">
        <v>42524</v>
      </c>
      <c r="J250" s="51">
        <v>30744</v>
      </c>
      <c r="K250" s="77">
        <v>30744</v>
      </c>
    </row>
    <row r="251" spans="1:11">
      <c r="A251" s="48">
        <v>42491</v>
      </c>
      <c r="B251">
        <v>339</v>
      </c>
      <c r="C251" t="s">
        <v>542</v>
      </c>
      <c r="D251" t="s">
        <v>20</v>
      </c>
      <c r="E251" s="49">
        <v>42522</v>
      </c>
      <c r="F251" s="49">
        <v>41748</v>
      </c>
      <c r="G251" t="s">
        <v>366</v>
      </c>
      <c r="H251" t="s">
        <v>602</v>
      </c>
      <c r="I251" s="49">
        <v>42524</v>
      </c>
      <c r="J251" s="51">
        <v>273024</v>
      </c>
      <c r="K251" s="77">
        <v>273024</v>
      </c>
    </row>
    <row r="252" spans="1:11" hidden="1">
      <c r="A252" s="48">
        <v>42491</v>
      </c>
      <c r="B252">
        <v>394</v>
      </c>
      <c r="C252" t="s">
        <v>542</v>
      </c>
      <c r="D252" t="s">
        <v>576</v>
      </c>
      <c r="E252" s="49">
        <v>42522</v>
      </c>
      <c r="F252" s="49">
        <v>42441</v>
      </c>
      <c r="G252" t="s">
        <v>581</v>
      </c>
      <c r="H252" t="s">
        <v>555</v>
      </c>
      <c r="I252" s="49">
        <v>42524</v>
      </c>
      <c r="J252" s="51">
        <v>30744</v>
      </c>
      <c r="K252" s="77">
        <v>30744</v>
      </c>
    </row>
    <row r="253" spans="1:11">
      <c r="A253" s="48">
        <v>42491</v>
      </c>
      <c r="B253">
        <v>357</v>
      </c>
      <c r="C253" t="s">
        <v>542</v>
      </c>
      <c r="D253" t="s">
        <v>20</v>
      </c>
      <c r="E253" s="49">
        <v>42522</v>
      </c>
      <c r="F253" s="49">
        <v>41977</v>
      </c>
      <c r="G253" t="s">
        <v>371</v>
      </c>
      <c r="H253" t="s">
        <v>602</v>
      </c>
      <c r="I253" s="49">
        <v>42524</v>
      </c>
      <c r="J253" s="51">
        <v>294464</v>
      </c>
      <c r="K253" s="77">
        <v>294464</v>
      </c>
    </row>
    <row r="254" spans="1:11" hidden="1">
      <c r="A254" s="48">
        <v>42491</v>
      </c>
      <c r="B254">
        <v>373</v>
      </c>
      <c r="C254" t="s">
        <v>542</v>
      </c>
      <c r="D254" t="s">
        <v>576</v>
      </c>
      <c r="E254" s="49">
        <v>42522</v>
      </c>
      <c r="F254" s="49">
        <v>42250</v>
      </c>
      <c r="G254" t="s">
        <v>582</v>
      </c>
      <c r="H254" t="s">
        <v>555</v>
      </c>
      <c r="I254" s="49">
        <v>42524</v>
      </c>
      <c r="J254" s="51">
        <v>8892</v>
      </c>
      <c r="K254" s="77">
        <v>8892</v>
      </c>
    </row>
    <row r="255" spans="1:11">
      <c r="A255" s="48">
        <v>42491</v>
      </c>
      <c r="B255">
        <v>368</v>
      </c>
      <c r="C255" t="s">
        <v>542</v>
      </c>
      <c r="D255" t="s">
        <v>20</v>
      </c>
      <c r="E255" s="49">
        <v>42522</v>
      </c>
      <c r="F255" s="49">
        <v>42106</v>
      </c>
      <c r="G255" t="s">
        <v>361</v>
      </c>
      <c r="H255" t="s">
        <v>602</v>
      </c>
      <c r="I255" s="49">
        <v>42524</v>
      </c>
      <c r="J255" s="51">
        <v>208926</v>
      </c>
      <c r="K255" s="77">
        <v>208926</v>
      </c>
    </row>
    <row r="256" spans="1:11">
      <c r="A256" s="48">
        <v>42491</v>
      </c>
      <c r="B256">
        <v>369</v>
      </c>
      <c r="C256" t="s">
        <v>542</v>
      </c>
      <c r="D256" t="s">
        <v>20</v>
      </c>
      <c r="E256" s="49">
        <v>42522</v>
      </c>
      <c r="F256" s="49">
        <v>42117</v>
      </c>
      <c r="G256" t="s">
        <v>327</v>
      </c>
      <c r="H256" t="s">
        <v>549</v>
      </c>
      <c r="I256" s="49">
        <v>42524</v>
      </c>
      <c r="J256" s="51">
        <v>179564</v>
      </c>
      <c r="K256" s="77">
        <v>179564</v>
      </c>
    </row>
    <row r="257" spans="1:11" hidden="1">
      <c r="A257" s="48">
        <v>42491</v>
      </c>
      <c r="B257">
        <v>391</v>
      </c>
      <c r="C257" t="s">
        <v>542</v>
      </c>
      <c r="D257" t="s">
        <v>576</v>
      </c>
      <c r="E257" s="49">
        <v>42522</v>
      </c>
      <c r="F257" s="49">
        <v>42441</v>
      </c>
      <c r="G257" t="s">
        <v>583</v>
      </c>
      <c r="H257" t="s">
        <v>555</v>
      </c>
      <c r="I257" s="49">
        <v>42524</v>
      </c>
      <c r="J257" s="51">
        <v>53692</v>
      </c>
      <c r="K257" s="77">
        <v>53692</v>
      </c>
    </row>
    <row r="258" spans="1:11">
      <c r="A258" s="48">
        <v>42491</v>
      </c>
      <c r="B258">
        <v>370</v>
      </c>
      <c r="C258" t="s">
        <v>542</v>
      </c>
      <c r="D258" t="s">
        <v>20</v>
      </c>
      <c r="E258" s="49">
        <v>42522</v>
      </c>
      <c r="F258" s="49">
        <v>42117</v>
      </c>
      <c r="G258" t="s">
        <v>332</v>
      </c>
      <c r="H258" t="s">
        <v>549</v>
      </c>
      <c r="I258" s="49">
        <v>42524</v>
      </c>
      <c r="J258" s="51">
        <v>187272</v>
      </c>
      <c r="K258" s="77">
        <v>187272</v>
      </c>
    </row>
    <row r="259" spans="1:11">
      <c r="A259" s="48">
        <v>42491</v>
      </c>
      <c r="B259">
        <v>367</v>
      </c>
      <c r="C259" t="s">
        <v>542</v>
      </c>
      <c r="D259" t="s">
        <v>20</v>
      </c>
      <c r="E259" s="49">
        <v>42522</v>
      </c>
      <c r="F259" s="49">
        <v>42107</v>
      </c>
      <c r="G259" t="s">
        <v>61</v>
      </c>
      <c r="H259" t="s">
        <v>574</v>
      </c>
      <c r="I259" s="49">
        <v>42524</v>
      </c>
      <c r="J259" s="51">
        <v>120800</v>
      </c>
      <c r="K259" s="77">
        <v>120800</v>
      </c>
    </row>
    <row r="260" spans="1:11">
      <c r="A260" s="48">
        <v>42491</v>
      </c>
      <c r="B260">
        <v>378</v>
      </c>
      <c r="C260" t="s">
        <v>542</v>
      </c>
      <c r="D260" t="s">
        <v>20</v>
      </c>
      <c r="E260" s="49">
        <v>42522</v>
      </c>
      <c r="F260" s="49">
        <v>42164</v>
      </c>
      <c r="G260" t="s">
        <v>77</v>
      </c>
      <c r="H260" t="s">
        <v>604</v>
      </c>
      <c r="I260" s="49">
        <v>42524</v>
      </c>
      <c r="J260" s="51">
        <v>260425</v>
      </c>
      <c r="K260" s="77">
        <v>260425</v>
      </c>
    </row>
    <row r="261" spans="1:11" hidden="1">
      <c r="A261" s="48">
        <v>42491</v>
      </c>
      <c r="B261">
        <v>380</v>
      </c>
      <c r="C261" t="s">
        <v>542</v>
      </c>
      <c r="D261" t="s">
        <v>576</v>
      </c>
      <c r="E261" s="49">
        <v>42522</v>
      </c>
      <c r="F261" s="49">
        <v>42340</v>
      </c>
      <c r="G261" t="s">
        <v>584</v>
      </c>
      <c r="H261" t="s">
        <v>555</v>
      </c>
      <c r="I261" s="49">
        <v>42524</v>
      </c>
      <c r="J261" s="51">
        <v>17680</v>
      </c>
      <c r="K261" s="77">
        <v>17680</v>
      </c>
    </row>
    <row r="262" spans="1:11">
      <c r="A262" s="48">
        <v>42491</v>
      </c>
      <c r="B262">
        <v>385</v>
      </c>
      <c r="C262" t="s">
        <v>542</v>
      </c>
      <c r="D262" t="s">
        <v>20</v>
      </c>
      <c r="E262" s="49">
        <v>42522</v>
      </c>
      <c r="F262" s="49">
        <v>42341</v>
      </c>
      <c r="G262" t="s">
        <v>19</v>
      </c>
      <c r="H262" t="s">
        <v>606</v>
      </c>
      <c r="I262" s="49">
        <v>42524</v>
      </c>
      <c r="J262" s="51">
        <v>243104</v>
      </c>
      <c r="K262" s="77">
        <v>243104</v>
      </c>
    </row>
    <row r="263" spans="1:11">
      <c r="A263" s="48">
        <v>42491</v>
      </c>
      <c r="B263">
        <v>379</v>
      </c>
      <c r="C263" t="s">
        <v>542</v>
      </c>
      <c r="D263" t="s">
        <v>20</v>
      </c>
      <c r="E263" s="49">
        <v>42522</v>
      </c>
      <c r="F263" s="49">
        <v>42225</v>
      </c>
      <c r="G263" t="s">
        <v>275</v>
      </c>
      <c r="H263" t="s">
        <v>605</v>
      </c>
      <c r="I263" s="49">
        <v>42524</v>
      </c>
      <c r="J263" s="51">
        <v>179451</v>
      </c>
      <c r="K263" s="77">
        <v>179451</v>
      </c>
    </row>
    <row r="264" spans="1:11" hidden="1">
      <c r="A264" s="48">
        <v>42491</v>
      </c>
      <c r="B264">
        <v>372</v>
      </c>
      <c r="C264" t="s">
        <v>542</v>
      </c>
      <c r="D264" t="s">
        <v>576</v>
      </c>
      <c r="E264" s="49">
        <v>42522</v>
      </c>
      <c r="F264" s="49">
        <v>42250</v>
      </c>
      <c r="G264" t="s">
        <v>585</v>
      </c>
      <c r="H264" t="s">
        <v>555</v>
      </c>
      <c r="I264" s="49">
        <v>42524</v>
      </c>
      <c r="J264" s="51">
        <v>17316</v>
      </c>
      <c r="K264" s="77">
        <v>17316</v>
      </c>
    </row>
    <row r="265" spans="1:11" hidden="1">
      <c r="A265" s="48">
        <v>42491</v>
      </c>
      <c r="B265">
        <v>381</v>
      </c>
      <c r="C265" t="s">
        <v>542</v>
      </c>
      <c r="D265" t="s">
        <v>576</v>
      </c>
      <c r="E265" s="49">
        <v>42522</v>
      </c>
      <c r="F265" s="49">
        <v>42340</v>
      </c>
      <c r="G265" t="s">
        <v>586</v>
      </c>
      <c r="H265" t="s">
        <v>555</v>
      </c>
      <c r="I265" s="49">
        <v>42524</v>
      </c>
      <c r="J265" s="51">
        <v>16562</v>
      </c>
      <c r="K265" s="77">
        <v>16562</v>
      </c>
    </row>
    <row r="266" spans="1:11" hidden="1">
      <c r="A266" s="48">
        <v>42491</v>
      </c>
      <c r="B266">
        <v>382</v>
      </c>
      <c r="C266" t="s">
        <v>542</v>
      </c>
      <c r="D266" t="s">
        <v>576</v>
      </c>
      <c r="E266" s="49">
        <v>42522</v>
      </c>
      <c r="F266" s="49">
        <v>42340</v>
      </c>
      <c r="G266" t="s">
        <v>587</v>
      </c>
      <c r="H266" t="s">
        <v>555</v>
      </c>
      <c r="I266" s="49">
        <v>42524</v>
      </c>
      <c r="J266" s="51">
        <v>53954</v>
      </c>
      <c r="K266" s="77">
        <v>53954</v>
      </c>
    </row>
    <row r="267" spans="1:11" hidden="1">
      <c r="A267" s="48">
        <v>42491</v>
      </c>
      <c r="B267">
        <v>397</v>
      </c>
      <c r="C267" t="s">
        <v>542</v>
      </c>
      <c r="D267" t="s">
        <v>576</v>
      </c>
      <c r="E267" s="49">
        <v>42522</v>
      </c>
      <c r="F267" s="49">
        <v>42466</v>
      </c>
      <c r="G267" t="s">
        <v>588</v>
      </c>
      <c r="H267" t="s">
        <v>555</v>
      </c>
      <c r="I267" s="49">
        <v>42524</v>
      </c>
      <c r="J267" s="51">
        <v>32426</v>
      </c>
      <c r="K267" s="77">
        <v>32426</v>
      </c>
    </row>
    <row r="268" spans="1:11" hidden="1">
      <c r="A268" s="48">
        <v>42491</v>
      </c>
      <c r="B268">
        <v>392</v>
      </c>
      <c r="C268" t="s">
        <v>542</v>
      </c>
      <c r="D268" t="s">
        <v>576</v>
      </c>
      <c r="E268" s="49">
        <v>42522</v>
      </c>
      <c r="F268" s="49">
        <v>42441</v>
      </c>
      <c r="G268" t="s">
        <v>589</v>
      </c>
      <c r="H268" t="s">
        <v>555</v>
      </c>
      <c r="I268" s="49">
        <v>42524</v>
      </c>
      <c r="J268" s="51">
        <v>15444</v>
      </c>
      <c r="K268" s="77">
        <v>15444</v>
      </c>
    </row>
    <row r="269" spans="1:11" hidden="1">
      <c r="A269" s="48">
        <v>42491</v>
      </c>
      <c r="B269">
        <v>393</v>
      </c>
      <c r="C269" t="s">
        <v>542</v>
      </c>
      <c r="D269" t="s">
        <v>576</v>
      </c>
      <c r="E269" s="49">
        <v>42522</v>
      </c>
      <c r="F269" s="49">
        <v>42441</v>
      </c>
      <c r="G269" t="s">
        <v>590</v>
      </c>
      <c r="H269" t="s">
        <v>555</v>
      </c>
      <c r="I269" s="49">
        <v>42524</v>
      </c>
      <c r="J269" s="51">
        <v>34900</v>
      </c>
      <c r="K269" s="77">
        <v>34900</v>
      </c>
    </row>
    <row r="270" spans="1:11" hidden="1">
      <c r="A270" s="48">
        <v>42491</v>
      </c>
      <c r="B270">
        <v>398</v>
      </c>
      <c r="C270" t="s">
        <v>542</v>
      </c>
      <c r="D270" t="s">
        <v>576</v>
      </c>
      <c r="E270" s="49">
        <v>42522</v>
      </c>
      <c r="F270" s="49">
        <v>42466</v>
      </c>
      <c r="G270" t="s">
        <v>591</v>
      </c>
      <c r="H270" t="s">
        <v>555</v>
      </c>
      <c r="I270" s="49">
        <v>42524</v>
      </c>
      <c r="J270" s="51">
        <v>40752</v>
      </c>
      <c r="K270" s="77">
        <v>40752</v>
      </c>
    </row>
    <row r="271" spans="1:11" hidden="1">
      <c r="A271" s="48">
        <v>42491</v>
      </c>
      <c r="B271">
        <v>265</v>
      </c>
      <c r="C271" t="s">
        <v>542</v>
      </c>
      <c r="D271" t="s">
        <v>576</v>
      </c>
      <c r="E271" s="49">
        <v>42522</v>
      </c>
      <c r="F271" s="49">
        <v>41864</v>
      </c>
      <c r="G271" t="s">
        <v>592</v>
      </c>
      <c r="H271" t="s">
        <v>555</v>
      </c>
      <c r="I271" s="49">
        <v>42524</v>
      </c>
      <c r="J271" s="51">
        <v>27738</v>
      </c>
      <c r="K271" s="77">
        <v>27738</v>
      </c>
    </row>
    <row r="272" spans="1:11">
      <c r="A272" s="48">
        <v>42491</v>
      </c>
      <c r="B272">
        <v>396</v>
      </c>
      <c r="C272" t="s">
        <v>542</v>
      </c>
      <c r="D272" t="s">
        <v>20</v>
      </c>
      <c r="E272" s="49">
        <v>42522</v>
      </c>
      <c r="F272" s="49">
        <v>42355</v>
      </c>
      <c r="G272" t="s">
        <v>464</v>
      </c>
      <c r="H272" t="s">
        <v>607</v>
      </c>
      <c r="I272" s="49">
        <v>42524</v>
      </c>
      <c r="J272" s="51">
        <v>229671</v>
      </c>
      <c r="K272" s="77">
        <v>229671</v>
      </c>
    </row>
    <row r="273" spans="1:11" hidden="1">
      <c r="A273" s="48">
        <v>42491</v>
      </c>
      <c r="B273">
        <v>376</v>
      </c>
      <c r="C273" t="s">
        <v>542</v>
      </c>
      <c r="D273" t="s">
        <v>576</v>
      </c>
      <c r="E273" s="49">
        <v>42522</v>
      </c>
      <c r="F273" s="49">
        <v>42297</v>
      </c>
      <c r="G273" t="s">
        <v>593</v>
      </c>
      <c r="H273" t="s">
        <v>555</v>
      </c>
      <c r="I273" s="49">
        <v>42524</v>
      </c>
      <c r="J273" s="51">
        <v>52416</v>
      </c>
      <c r="K273" s="77">
        <v>52416</v>
      </c>
    </row>
    <row r="274" spans="1:11" hidden="1">
      <c r="A274" s="48">
        <v>42491</v>
      </c>
      <c r="B274">
        <v>383</v>
      </c>
      <c r="C274" t="s">
        <v>542</v>
      </c>
      <c r="D274" t="s">
        <v>576</v>
      </c>
      <c r="E274" s="49">
        <v>42522</v>
      </c>
      <c r="F274" s="49">
        <v>42340</v>
      </c>
      <c r="G274" t="s">
        <v>594</v>
      </c>
      <c r="H274" t="s">
        <v>555</v>
      </c>
      <c r="I274" s="49">
        <v>42524</v>
      </c>
      <c r="J274" s="51">
        <v>16830</v>
      </c>
      <c r="K274" s="77">
        <v>16830</v>
      </c>
    </row>
    <row r="275" spans="1:11" hidden="1">
      <c r="A275" s="48">
        <v>42491</v>
      </c>
      <c r="B275">
        <v>399</v>
      </c>
      <c r="C275" t="s">
        <v>542</v>
      </c>
      <c r="D275" t="s">
        <v>576</v>
      </c>
      <c r="E275" s="49">
        <v>42522</v>
      </c>
      <c r="F275" s="49">
        <v>42466</v>
      </c>
      <c r="G275" t="s">
        <v>595</v>
      </c>
      <c r="H275" t="s">
        <v>555</v>
      </c>
      <c r="I275" s="49">
        <v>42524</v>
      </c>
      <c r="J275" s="51">
        <v>40426</v>
      </c>
      <c r="K275" s="77">
        <v>40426</v>
      </c>
    </row>
    <row r="276" spans="1:11">
      <c r="A276" s="48">
        <v>42491</v>
      </c>
      <c r="B276">
        <v>388</v>
      </c>
      <c r="C276" t="s">
        <v>542</v>
      </c>
      <c r="D276" t="s">
        <v>20</v>
      </c>
      <c r="E276" s="49">
        <v>42522</v>
      </c>
      <c r="F276" s="49">
        <v>42355</v>
      </c>
      <c r="G276" t="s">
        <v>460</v>
      </c>
      <c r="H276" t="s">
        <v>607</v>
      </c>
      <c r="I276" s="49">
        <v>42524</v>
      </c>
      <c r="J276" s="51">
        <v>319705</v>
      </c>
      <c r="K276" s="77">
        <v>319705</v>
      </c>
    </row>
    <row r="277" spans="1:11" hidden="1">
      <c r="A277" s="48">
        <v>42491</v>
      </c>
      <c r="B277">
        <v>374</v>
      </c>
      <c r="C277" t="s">
        <v>542</v>
      </c>
      <c r="D277" t="s">
        <v>576</v>
      </c>
      <c r="E277" s="49">
        <v>42522</v>
      </c>
      <c r="F277" s="49">
        <v>42250</v>
      </c>
      <c r="G277" t="s">
        <v>596</v>
      </c>
      <c r="H277" t="s">
        <v>555</v>
      </c>
      <c r="I277" s="49">
        <v>42524</v>
      </c>
      <c r="J277" s="51">
        <v>11128</v>
      </c>
      <c r="K277" s="77">
        <v>11128</v>
      </c>
    </row>
    <row r="278" spans="1:11" hidden="1">
      <c r="A278" s="48">
        <v>42491</v>
      </c>
      <c r="B278">
        <v>377</v>
      </c>
      <c r="C278" t="s">
        <v>542</v>
      </c>
      <c r="D278" t="s">
        <v>576</v>
      </c>
      <c r="E278" s="49">
        <v>42522</v>
      </c>
      <c r="F278" s="49">
        <v>42297</v>
      </c>
      <c r="G278" t="s">
        <v>597</v>
      </c>
      <c r="H278" t="s">
        <v>555</v>
      </c>
      <c r="I278" s="49">
        <v>42524</v>
      </c>
      <c r="J278" s="51">
        <v>17836</v>
      </c>
      <c r="K278" s="77">
        <v>17836</v>
      </c>
    </row>
    <row r="279" spans="1:11" hidden="1">
      <c r="A279" s="48">
        <v>42491</v>
      </c>
      <c r="B279">
        <v>384</v>
      </c>
      <c r="C279" t="s">
        <v>542</v>
      </c>
      <c r="D279" t="s">
        <v>576</v>
      </c>
      <c r="E279" s="49">
        <v>42522</v>
      </c>
      <c r="F279" s="49">
        <v>42340</v>
      </c>
      <c r="G279" t="s">
        <v>598</v>
      </c>
      <c r="H279" t="s">
        <v>555</v>
      </c>
      <c r="I279" s="49">
        <v>42524</v>
      </c>
      <c r="J279" s="51">
        <v>14850</v>
      </c>
      <c r="K279" s="77">
        <v>14850</v>
      </c>
    </row>
    <row r="280" spans="1:11">
      <c r="A280" s="48">
        <v>42491</v>
      </c>
      <c r="B280">
        <v>365</v>
      </c>
      <c r="C280" t="s">
        <v>542</v>
      </c>
      <c r="D280" t="s">
        <v>545</v>
      </c>
      <c r="E280" s="49">
        <v>42522</v>
      </c>
      <c r="F280" s="49">
        <v>42064</v>
      </c>
      <c r="G280" t="s">
        <v>445</v>
      </c>
      <c r="H280" t="s">
        <v>599</v>
      </c>
      <c r="I280" s="49">
        <v>42524</v>
      </c>
      <c r="J280" s="51">
        <v>180160</v>
      </c>
      <c r="K280" s="77">
        <v>180160</v>
      </c>
    </row>
    <row r="281" spans="1:11">
      <c r="A281" s="48">
        <v>42491</v>
      </c>
      <c r="B281">
        <v>240</v>
      </c>
      <c r="C281" t="s">
        <v>542</v>
      </c>
      <c r="D281" t="s">
        <v>545</v>
      </c>
      <c r="E281" s="49">
        <v>42522</v>
      </c>
      <c r="F281" s="49">
        <v>41687</v>
      </c>
      <c r="G281" t="s">
        <v>39</v>
      </c>
      <c r="H281" t="s">
        <v>600</v>
      </c>
      <c r="I281" s="49">
        <v>42524</v>
      </c>
      <c r="J281" s="51">
        <v>165584</v>
      </c>
      <c r="K281" s="77">
        <v>165584</v>
      </c>
    </row>
    <row r="282" spans="1:11">
      <c r="A282" s="48">
        <v>42491</v>
      </c>
      <c r="B282">
        <v>348</v>
      </c>
      <c r="C282" t="s">
        <v>542</v>
      </c>
      <c r="D282" t="s">
        <v>545</v>
      </c>
      <c r="E282" s="49">
        <v>42522</v>
      </c>
      <c r="F282" s="49">
        <v>41867</v>
      </c>
      <c r="G282" t="s">
        <v>123</v>
      </c>
      <c r="H282" t="s">
        <v>544</v>
      </c>
      <c r="I282" s="49">
        <v>42524</v>
      </c>
      <c r="J282" s="51">
        <v>321300</v>
      </c>
      <c r="K282" s="77">
        <v>321300</v>
      </c>
    </row>
    <row r="283" spans="1:11">
      <c r="A283" s="48">
        <v>42491</v>
      </c>
      <c r="B283">
        <v>340</v>
      </c>
      <c r="C283" t="s">
        <v>542</v>
      </c>
      <c r="D283" t="s">
        <v>545</v>
      </c>
      <c r="E283" s="49">
        <v>42522</v>
      </c>
      <c r="F283" s="49">
        <v>41746</v>
      </c>
      <c r="G283" t="s">
        <v>220</v>
      </c>
      <c r="H283" t="s">
        <v>546</v>
      </c>
      <c r="I283" s="49">
        <v>42524</v>
      </c>
      <c r="J283" s="51">
        <v>309996</v>
      </c>
      <c r="K283" s="77">
        <v>309996</v>
      </c>
    </row>
    <row r="284" spans="1:11">
      <c r="A284" s="48">
        <v>42491</v>
      </c>
      <c r="B284">
        <v>361</v>
      </c>
      <c r="C284" t="s">
        <v>542</v>
      </c>
      <c r="D284" t="s">
        <v>545</v>
      </c>
      <c r="E284" s="49">
        <v>42522</v>
      </c>
      <c r="F284" s="49">
        <v>41933</v>
      </c>
      <c r="G284" t="s">
        <v>118</v>
      </c>
      <c r="H284" t="s">
        <v>544</v>
      </c>
      <c r="I284" s="49">
        <v>42524</v>
      </c>
      <c r="J284" s="51">
        <v>324360</v>
      </c>
      <c r="K284" s="77">
        <v>324360</v>
      </c>
    </row>
    <row r="285" spans="1:11">
      <c r="A285" s="48">
        <v>42491</v>
      </c>
      <c r="B285">
        <v>203</v>
      </c>
      <c r="C285" t="s">
        <v>542</v>
      </c>
      <c r="D285" t="s">
        <v>545</v>
      </c>
      <c r="E285" s="49">
        <v>42522</v>
      </c>
      <c r="F285" s="49">
        <v>42349</v>
      </c>
      <c r="G285" t="s">
        <v>132</v>
      </c>
      <c r="H285" t="s">
        <v>603</v>
      </c>
      <c r="I285" s="49">
        <v>42524</v>
      </c>
      <c r="J285" s="51">
        <v>252810</v>
      </c>
      <c r="K285" s="77">
        <v>252810</v>
      </c>
    </row>
    <row r="286" spans="1:11">
      <c r="A286" s="48">
        <v>42491</v>
      </c>
      <c r="B286">
        <v>202</v>
      </c>
      <c r="C286" t="s">
        <v>542</v>
      </c>
      <c r="D286" t="s">
        <v>545</v>
      </c>
      <c r="E286" s="49">
        <v>42522</v>
      </c>
      <c r="F286" s="49">
        <v>42349</v>
      </c>
      <c r="G286" t="s">
        <v>113</v>
      </c>
      <c r="H286" t="s">
        <v>544</v>
      </c>
      <c r="I286" s="49">
        <v>42524</v>
      </c>
      <c r="J286" s="51">
        <v>200764</v>
      </c>
      <c r="K286" s="77">
        <v>200764</v>
      </c>
    </row>
    <row r="287" spans="1:11">
      <c r="A287" s="48">
        <v>42491</v>
      </c>
      <c r="B287">
        <v>263</v>
      </c>
      <c r="C287" t="s">
        <v>542</v>
      </c>
      <c r="D287" t="s">
        <v>608</v>
      </c>
      <c r="E287" s="49">
        <v>42522</v>
      </c>
      <c r="F287" s="49">
        <v>41831</v>
      </c>
      <c r="G287" t="s">
        <v>490</v>
      </c>
      <c r="H287" t="s">
        <v>552</v>
      </c>
      <c r="I287" s="49">
        <v>42524</v>
      </c>
      <c r="J287" s="51">
        <v>183860</v>
      </c>
      <c r="K287" s="77">
        <v>183860</v>
      </c>
    </row>
    <row r="288" spans="1:11">
      <c r="A288" s="48">
        <v>42491</v>
      </c>
      <c r="B288">
        <v>183</v>
      </c>
      <c r="C288" t="s">
        <v>542</v>
      </c>
      <c r="D288" t="s">
        <v>611</v>
      </c>
      <c r="E288" s="49">
        <v>42523</v>
      </c>
      <c r="F288" s="49">
        <v>41689</v>
      </c>
      <c r="G288" t="s">
        <v>390</v>
      </c>
      <c r="H288" t="s">
        <v>547</v>
      </c>
      <c r="I288" s="49">
        <v>42524</v>
      </c>
      <c r="J288" s="51">
        <v>153105</v>
      </c>
      <c r="K288" s="77">
        <v>153105</v>
      </c>
    </row>
    <row r="289" spans="1:11">
      <c r="A289" s="48">
        <v>42491</v>
      </c>
      <c r="B289">
        <v>156</v>
      </c>
      <c r="C289" t="s">
        <v>542</v>
      </c>
      <c r="D289" t="s">
        <v>608</v>
      </c>
      <c r="E289" s="49">
        <v>42522</v>
      </c>
      <c r="F289" s="49">
        <v>41831</v>
      </c>
      <c r="G289" t="s">
        <v>415</v>
      </c>
      <c r="H289" t="s">
        <v>609</v>
      </c>
      <c r="I289" s="49">
        <v>42524</v>
      </c>
      <c r="J289" s="51">
        <v>186846</v>
      </c>
      <c r="K289" s="77">
        <v>186846</v>
      </c>
    </row>
    <row r="290" spans="1:11">
      <c r="A290" s="48">
        <v>42491</v>
      </c>
      <c r="B290">
        <v>261</v>
      </c>
      <c r="C290" t="s">
        <v>542</v>
      </c>
      <c r="D290" t="s">
        <v>608</v>
      </c>
      <c r="E290" s="49">
        <v>42522</v>
      </c>
      <c r="F290" s="49">
        <v>41831</v>
      </c>
      <c r="G290" t="s">
        <v>419</v>
      </c>
      <c r="H290" t="s">
        <v>609</v>
      </c>
      <c r="I290" s="49">
        <v>42524</v>
      </c>
      <c r="J290" s="51">
        <v>195348</v>
      </c>
      <c r="K290" s="77">
        <v>195348</v>
      </c>
    </row>
    <row r="291" spans="1:11">
      <c r="A291" s="48">
        <v>42491</v>
      </c>
      <c r="B291">
        <v>182</v>
      </c>
      <c r="C291" t="s">
        <v>542</v>
      </c>
      <c r="D291" t="s">
        <v>611</v>
      </c>
      <c r="E291" s="49">
        <v>42523</v>
      </c>
      <c r="F291" s="49">
        <v>41489</v>
      </c>
      <c r="G291" t="s">
        <v>473</v>
      </c>
      <c r="H291" t="s">
        <v>612</v>
      </c>
      <c r="I291" s="49">
        <v>42524</v>
      </c>
      <c r="J291" s="51">
        <v>116202</v>
      </c>
      <c r="K291" s="77">
        <v>116202</v>
      </c>
    </row>
    <row r="292" spans="1:11">
      <c r="A292" s="48">
        <v>42491</v>
      </c>
      <c r="B292">
        <v>287</v>
      </c>
      <c r="C292" t="s">
        <v>542</v>
      </c>
      <c r="D292" t="s">
        <v>608</v>
      </c>
      <c r="E292" s="49">
        <v>42522</v>
      </c>
      <c r="F292" s="49">
        <v>41831</v>
      </c>
      <c r="G292" t="s">
        <v>517</v>
      </c>
      <c r="H292" t="s">
        <v>552</v>
      </c>
      <c r="I292" s="49">
        <v>42524</v>
      </c>
      <c r="J292" s="51">
        <v>295056</v>
      </c>
      <c r="K292" s="77">
        <v>295056</v>
      </c>
    </row>
    <row r="293" spans="1:11">
      <c r="A293" s="48">
        <v>42491</v>
      </c>
      <c r="B293">
        <v>288</v>
      </c>
      <c r="C293" t="s">
        <v>542</v>
      </c>
      <c r="D293" t="s">
        <v>608</v>
      </c>
      <c r="E293" s="49">
        <v>42522</v>
      </c>
      <c r="F293" s="49">
        <v>41831</v>
      </c>
      <c r="G293" t="s">
        <v>497</v>
      </c>
      <c r="H293" t="s">
        <v>552</v>
      </c>
      <c r="I293" s="49">
        <v>42524</v>
      </c>
      <c r="J293" s="51">
        <v>190180</v>
      </c>
      <c r="K293" s="77">
        <v>190180</v>
      </c>
    </row>
    <row r="294" spans="1:11">
      <c r="A294" s="48">
        <v>42491</v>
      </c>
      <c r="B294">
        <v>175</v>
      </c>
      <c r="C294" t="s">
        <v>542</v>
      </c>
      <c r="D294" t="s">
        <v>611</v>
      </c>
      <c r="E294" s="49">
        <v>42523</v>
      </c>
      <c r="F294" s="49">
        <v>41949</v>
      </c>
      <c r="G294" t="s">
        <v>355</v>
      </c>
      <c r="H294" t="s">
        <v>614</v>
      </c>
      <c r="I294" s="49">
        <v>42524</v>
      </c>
      <c r="J294" s="51">
        <v>153186</v>
      </c>
      <c r="K294" s="77">
        <v>153186</v>
      </c>
    </row>
    <row r="295" spans="1:11">
      <c r="A295" s="48">
        <v>42491</v>
      </c>
      <c r="B295">
        <v>165</v>
      </c>
      <c r="C295" t="s">
        <v>542</v>
      </c>
      <c r="D295" t="s">
        <v>608</v>
      </c>
      <c r="E295" s="49">
        <v>42522</v>
      </c>
      <c r="F295" s="49">
        <v>41831</v>
      </c>
      <c r="G295" t="s">
        <v>500</v>
      </c>
      <c r="H295" t="s">
        <v>552</v>
      </c>
      <c r="I295" s="49">
        <v>42524</v>
      </c>
      <c r="J295" s="51">
        <v>288600</v>
      </c>
      <c r="K295" s="77">
        <v>288600</v>
      </c>
    </row>
    <row r="296" spans="1:11">
      <c r="A296" s="48">
        <v>42491</v>
      </c>
      <c r="B296">
        <v>267</v>
      </c>
      <c r="C296" t="s">
        <v>542</v>
      </c>
      <c r="D296" t="s">
        <v>608</v>
      </c>
      <c r="E296" s="49">
        <v>42522</v>
      </c>
      <c r="F296" s="49">
        <v>41831</v>
      </c>
      <c r="G296" t="s">
        <v>468</v>
      </c>
      <c r="H296" t="s">
        <v>610</v>
      </c>
      <c r="I296" s="49">
        <v>42524</v>
      </c>
      <c r="J296" s="51">
        <v>156528</v>
      </c>
      <c r="K296" s="77">
        <v>156528</v>
      </c>
    </row>
    <row r="297" spans="1:11">
      <c r="A297" s="48">
        <v>42491</v>
      </c>
      <c r="B297">
        <v>175</v>
      </c>
      <c r="C297" t="s">
        <v>542</v>
      </c>
      <c r="D297" t="s">
        <v>611</v>
      </c>
      <c r="E297" s="49">
        <v>42523</v>
      </c>
      <c r="F297" s="49">
        <v>41949</v>
      </c>
      <c r="G297" t="s">
        <v>355</v>
      </c>
      <c r="H297" t="s">
        <v>614</v>
      </c>
      <c r="I297" s="49">
        <v>42524</v>
      </c>
      <c r="J297" s="51">
        <v>114452</v>
      </c>
      <c r="K297" s="77">
        <v>114452</v>
      </c>
    </row>
    <row r="298" spans="1:11">
      <c r="A298" s="48">
        <v>42491</v>
      </c>
      <c r="B298">
        <v>181</v>
      </c>
      <c r="C298" t="s">
        <v>542</v>
      </c>
      <c r="D298" t="s">
        <v>611</v>
      </c>
      <c r="E298" s="49">
        <v>42523</v>
      </c>
      <c r="F298" s="49">
        <v>41916</v>
      </c>
      <c r="G298" t="s">
        <v>199</v>
      </c>
      <c r="H298" t="s">
        <v>615</v>
      </c>
      <c r="I298" s="49">
        <v>42524</v>
      </c>
      <c r="J298" s="51">
        <v>141312</v>
      </c>
      <c r="K298" s="77">
        <v>141312</v>
      </c>
    </row>
    <row r="299" spans="1:11">
      <c r="A299" s="48">
        <v>42491</v>
      </c>
      <c r="B299">
        <v>169</v>
      </c>
      <c r="C299" t="s">
        <v>542</v>
      </c>
      <c r="D299" t="s">
        <v>611</v>
      </c>
      <c r="E299" s="49">
        <v>42523</v>
      </c>
      <c r="F299" s="49">
        <v>41916</v>
      </c>
      <c r="G299" t="s">
        <v>177</v>
      </c>
      <c r="H299" t="s">
        <v>615</v>
      </c>
      <c r="I299" s="49">
        <v>42524</v>
      </c>
      <c r="J299" s="51">
        <v>153066</v>
      </c>
      <c r="K299" s="77">
        <v>153066</v>
      </c>
    </row>
    <row r="300" spans="1:11">
      <c r="A300" s="48">
        <v>42491</v>
      </c>
      <c r="B300">
        <v>179</v>
      </c>
      <c r="C300" t="s">
        <v>542</v>
      </c>
      <c r="D300" t="s">
        <v>611</v>
      </c>
      <c r="E300" s="49">
        <v>42523</v>
      </c>
      <c r="F300" s="49">
        <v>42005</v>
      </c>
      <c r="G300" t="s">
        <v>382</v>
      </c>
      <c r="H300" t="s">
        <v>547</v>
      </c>
      <c r="I300" s="49">
        <v>42524</v>
      </c>
      <c r="J300" s="51">
        <v>218592</v>
      </c>
      <c r="K300" s="77">
        <v>218592</v>
      </c>
    </row>
    <row r="301" spans="1:11">
      <c r="A301" s="48">
        <v>42491</v>
      </c>
      <c r="B301">
        <v>177</v>
      </c>
      <c r="C301" t="s">
        <v>542</v>
      </c>
      <c r="D301" t="s">
        <v>611</v>
      </c>
      <c r="E301" s="49">
        <v>42523</v>
      </c>
      <c r="F301" s="49">
        <v>42006</v>
      </c>
      <c r="G301" t="s">
        <v>378</v>
      </c>
      <c r="H301" t="s">
        <v>547</v>
      </c>
      <c r="I301" s="49">
        <v>42524</v>
      </c>
      <c r="J301" s="51">
        <v>238080</v>
      </c>
      <c r="K301" s="77">
        <v>238080</v>
      </c>
    </row>
    <row r="302" spans="1:11">
      <c r="A302" s="48">
        <v>42491</v>
      </c>
      <c r="B302">
        <v>170</v>
      </c>
      <c r="C302" t="s">
        <v>542</v>
      </c>
      <c r="D302" t="s">
        <v>611</v>
      </c>
      <c r="E302" s="49">
        <v>42523</v>
      </c>
      <c r="F302" s="49">
        <v>42296</v>
      </c>
      <c r="G302" t="s">
        <v>263</v>
      </c>
      <c r="H302" t="s">
        <v>550</v>
      </c>
      <c r="I302" s="49">
        <v>42524</v>
      </c>
      <c r="J302" s="51">
        <v>171252</v>
      </c>
      <c r="K302" s="77">
        <v>171252</v>
      </c>
    </row>
    <row r="303" spans="1:11">
      <c r="A303" s="48">
        <v>42491</v>
      </c>
      <c r="B303">
        <v>349</v>
      </c>
      <c r="C303" t="s">
        <v>542</v>
      </c>
      <c r="D303" t="s">
        <v>636</v>
      </c>
      <c r="E303" s="49">
        <v>42522</v>
      </c>
      <c r="F303" s="49">
        <v>41831</v>
      </c>
      <c r="G303" t="s">
        <v>406</v>
      </c>
      <c r="H303" t="s">
        <v>609</v>
      </c>
      <c r="I303" s="49">
        <v>42524</v>
      </c>
      <c r="J303" s="51">
        <v>204700</v>
      </c>
      <c r="K303" s="77">
        <v>204700</v>
      </c>
    </row>
    <row r="304" spans="1:11">
      <c r="A304" s="48">
        <v>42491</v>
      </c>
      <c r="B304">
        <v>359</v>
      </c>
      <c r="C304" t="s">
        <v>542</v>
      </c>
      <c r="D304" t="s">
        <v>636</v>
      </c>
      <c r="E304" s="49">
        <v>42522</v>
      </c>
      <c r="F304" s="49">
        <v>41933</v>
      </c>
      <c r="G304" t="s">
        <v>411</v>
      </c>
      <c r="H304" t="s">
        <v>609</v>
      </c>
      <c r="I304" s="49">
        <v>42524</v>
      </c>
      <c r="J304" s="51">
        <v>177656</v>
      </c>
      <c r="K304" s="77">
        <v>177656</v>
      </c>
    </row>
    <row r="305" spans="1:11">
      <c r="A305" s="48">
        <v>42491</v>
      </c>
      <c r="B305">
        <v>360</v>
      </c>
      <c r="C305" t="s">
        <v>542</v>
      </c>
      <c r="D305" t="s">
        <v>636</v>
      </c>
      <c r="E305" s="49">
        <v>42522</v>
      </c>
      <c r="F305" s="49">
        <v>41933</v>
      </c>
      <c r="G305" t="s">
        <v>516</v>
      </c>
      <c r="H305" t="s">
        <v>609</v>
      </c>
      <c r="I305" s="49">
        <v>42524</v>
      </c>
      <c r="J305" s="51">
        <v>132384</v>
      </c>
      <c r="K305" s="77">
        <v>132384</v>
      </c>
    </row>
    <row r="306" spans="1:11">
      <c r="A306" s="48">
        <v>42491</v>
      </c>
      <c r="B306">
        <v>270</v>
      </c>
      <c r="C306" t="s">
        <v>542</v>
      </c>
      <c r="D306" t="s">
        <v>636</v>
      </c>
      <c r="E306" s="49">
        <v>42522</v>
      </c>
      <c r="F306" s="49">
        <v>42443</v>
      </c>
      <c r="G306" s="47" t="s">
        <v>518</v>
      </c>
      <c r="H306" t="s">
        <v>637</v>
      </c>
      <c r="I306" s="49">
        <v>42524</v>
      </c>
      <c r="J306" s="51">
        <v>153300</v>
      </c>
      <c r="K306" s="77">
        <v>153300</v>
      </c>
    </row>
    <row r="307" spans="1:11">
      <c r="A307" s="48">
        <v>42491</v>
      </c>
      <c r="B307">
        <v>176</v>
      </c>
      <c r="C307" t="s">
        <v>542</v>
      </c>
      <c r="D307" t="s">
        <v>611</v>
      </c>
      <c r="E307" s="49">
        <v>42523</v>
      </c>
      <c r="F307" s="49">
        <v>42296</v>
      </c>
      <c r="G307" t="s">
        <v>136</v>
      </c>
      <c r="H307" t="s">
        <v>603</v>
      </c>
      <c r="I307" s="49">
        <v>42524</v>
      </c>
      <c r="J307" s="51">
        <v>226299</v>
      </c>
      <c r="K307" s="77">
        <v>226299</v>
      </c>
    </row>
    <row r="308" spans="1:11">
      <c r="A308" s="48">
        <v>42491</v>
      </c>
      <c r="B308">
        <v>346</v>
      </c>
      <c r="C308" t="s">
        <v>542</v>
      </c>
      <c r="D308" t="s">
        <v>636</v>
      </c>
      <c r="E308" s="49">
        <v>42522</v>
      </c>
      <c r="F308" s="49">
        <v>41831</v>
      </c>
      <c r="G308" t="s">
        <v>519</v>
      </c>
      <c r="H308" t="s">
        <v>547</v>
      </c>
      <c r="I308" s="49">
        <v>42524</v>
      </c>
      <c r="J308" s="51">
        <v>173466</v>
      </c>
      <c r="K308" s="77">
        <v>173466</v>
      </c>
    </row>
    <row r="309" spans="1:11">
      <c r="A309" s="48">
        <v>42491</v>
      </c>
      <c r="B309">
        <v>271</v>
      </c>
      <c r="C309" t="s">
        <v>542</v>
      </c>
      <c r="D309" t="s">
        <v>636</v>
      </c>
      <c r="E309" s="49">
        <v>42522</v>
      </c>
      <c r="F309" s="49">
        <v>42443</v>
      </c>
      <c r="G309" t="s">
        <v>423</v>
      </c>
      <c r="H309" t="s">
        <v>609</v>
      </c>
      <c r="I309" s="49">
        <v>42524</v>
      </c>
      <c r="J309" s="51">
        <v>216216</v>
      </c>
      <c r="K309" s="77">
        <v>216216</v>
      </c>
    </row>
    <row r="310" spans="1:11">
      <c r="A310" s="48">
        <v>42491</v>
      </c>
      <c r="B310">
        <v>212</v>
      </c>
      <c r="C310" t="s">
        <v>542</v>
      </c>
      <c r="D310" t="s">
        <v>613</v>
      </c>
      <c r="E310" s="49">
        <v>42522</v>
      </c>
      <c r="F310" s="49">
        <v>41499</v>
      </c>
      <c r="G310" t="s">
        <v>27</v>
      </c>
      <c r="H310" t="s">
        <v>600</v>
      </c>
      <c r="I310" s="49">
        <v>42524</v>
      </c>
      <c r="J310" s="51">
        <v>163976</v>
      </c>
      <c r="K310" s="77">
        <v>163976</v>
      </c>
    </row>
    <row r="311" spans="1:11">
      <c r="A311" s="48">
        <v>42491</v>
      </c>
      <c r="B311">
        <v>180</v>
      </c>
      <c r="C311" t="s">
        <v>542</v>
      </c>
      <c r="D311" t="s">
        <v>611</v>
      </c>
      <c r="E311" s="49">
        <v>42523</v>
      </c>
      <c r="F311" s="49">
        <v>42296</v>
      </c>
      <c r="G311" t="s">
        <v>143</v>
      </c>
      <c r="H311" t="s">
        <v>603</v>
      </c>
      <c r="I311" s="49">
        <v>42524</v>
      </c>
      <c r="J311" s="51">
        <v>215373</v>
      </c>
      <c r="K311" s="77">
        <v>215373</v>
      </c>
    </row>
    <row r="312" spans="1:11">
      <c r="A312" s="48">
        <v>42491</v>
      </c>
      <c r="B312">
        <v>173</v>
      </c>
      <c r="C312" t="s">
        <v>542</v>
      </c>
      <c r="D312" t="s">
        <v>611</v>
      </c>
      <c r="E312" s="49">
        <v>42523</v>
      </c>
      <c r="F312" s="49">
        <v>41115</v>
      </c>
      <c r="G312" t="s">
        <v>270</v>
      </c>
      <c r="H312" t="s">
        <v>550</v>
      </c>
      <c r="I312" s="49">
        <v>42524</v>
      </c>
      <c r="J312" s="51">
        <v>145112</v>
      </c>
      <c r="K312" s="77">
        <v>145112</v>
      </c>
    </row>
    <row r="313" spans="1:11">
      <c r="A313" s="48">
        <v>42491</v>
      </c>
      <c r="B313">
        <v>214</v>
      </c>
      <c r="C313" t="s">
        <v>542</v>
      </c>
      <c r="D313" t="s">
        <v>613</v>
      </c>
      <c r="E313" s="49">
        <v>42522</v>
      </c>
      <c r="F313" s="49">
        <v>41499</v>
      </c>
      <c r="G313" t="s">
        <v>37</v>
      </c>
      <c r="H313" t="s">
        <v>600</v>
      </c>
      <c r="I313" s="49">
        <v>42524</v>
      </c>
      <c r="J313" s="51">
        <v>144156</v>
      </c>
      <c r="K313" s="77">
        <v>144156</v>
      </c>
    </row>
    <row r="314" spans="1:11">
      <c r="A314" s="48">
        <v>42491</v>
      </c>
      <c r="B314">
        <v>213</v>
      </c>
      <c r="C314" t="s">
        <v>542</v>
      </c>
      <c r="D314" t="s">
        <v>613</v>
      </c>
      <c r="E314" s="49">
        <v>42522</v>
      </c>
      <c r="F314" s="49">
        <v>41499</v>
      </c>
      <c r="G314" t="s">
        <v>35</v>
      </c>
      <c r="H314" t="s">
        <v>600</v>
      </c>
      <c r="I314" s="49">
        <v>42524</v>
      </c>
      <c r="J314" s="51">
        <v>189656</v>
      </c>
      <c r="K314" s="77">
        <v>189656</v>
      </c>
    </row>
    <row r="315" spans="1:11">
      <c r="A315" s="48">
        <v>42491</v>
      </c>
      <c r="B315">
        <v>216</v>
      </c>
      <c r="C315" t="s">
        <v>542</v>
      </c>
      <c r="D315" t="s">
        <v>613</v>
      </c>
      <c r="E315" s="49">
        <v>42522</v>
      </c>
      <c r="F315" s="49">
        <v>41280</v>
      </c>
      <c r="G315" t="s">
        <v>400</v>
      </c>
      <c r="H315" t="s">
        <v>616</v>
      </c>
      <c r="I315" s="49">
        <v>42524</v>
      </c>
      <c r="J315" s="51">
        <v>158763</v>
      </c>
      <c r="K315" s="77">
        <v>158763</v>
      </c>
    </row>
    <row r="316" spans="1:11">
      <c r="A316" s="48">
        <v>42491</v>
      </c>
      <c r="B316">
        <v>171</v>
      </c>
      <c r="C316" t="s">
        <v>542</v>
      </c>
      <c r="D316" t="s">
        <v>611</v>
      </c>
      <c r="E316" s="49">
        <v>42523</v>
      </c>
      <c r="F316" s="49">
        <v>42016</v>
      </c>
      <c r="G316" t="s">
        <v>266</v>
      </c>
      <c r="H316" t="s">
        <v>550</v>
      </c>
      <c r="I316" s="49">
        <v>42524</v>
      </c>
      <c r="J316" s="51">
        <v>149048</v>
      </c>
      <c r="K316" s="77">
        <v>149048</v>
      </c>
    </row>
    <row r="317" spans="1:11" hidden="1">
      <c r="A317" s="48">
        <v>42491</v>
      </c>
      <c r="B317">
        <v>300</v>
      </c>
      <c r="C317" t="s">
        <v>542</v>
      </c>
      <c r="D317" t="s">
        <v>569</v>
      </c>
      <c r="E317" s="49">
        <v>42522</v>
      </c>
      <c r="F317" s="49">
        <v>42187</v>
      </c>
      <c r="G317" t="s">
        <v>619</v>
      </c>
      <c r="H317" t="s">
        <v>555</v>
      </c>
      <c r="I317" s="49">
        <v>42524</v>
      </c>
      <c r="J317" s="51">
        <v>1316</v>
      </c>
      <c r="K317" s="77">
        <v>1316</v>
      </c>
    </row>
    <row r="318" spans="1:11">
      <c r="A318" s="48">
        <v>42491</v>
      </c>
      <c r="B318">
        <v>171</v>
      </c>
      <c r="C318" t="s">
        <v>542</v>
      </c>
      <c r="D318" t="s">
        <v>611</v>
      </c>
      <c r="E318" s="49">
        <v>42523</v>
      </c>
      <c r="F318" s="49">
        <v>42016</v>
      </c>
      <c r="G318" t="s">
        <v>266</v>
      </c>
      <c r="H318" t="s">
        <v>550</v>
      </c>
      <c r="I318" s="49">
        <v>42524</v>
      </c>
      <c r="J318" s="51">
        <v>94556</v>
      </c>
      <c r="K318" s="77">
        <v>94556</v>
      </c>
    </row>
    <row r="319" spans="1:11" hidden="1">
      <c r="A319" s="48">
        <v>42491</v>
      </c>
      <c r="B319">
        <v>301</v>
      </c>
      <c r="C319" t="s">
        <v>542</v>
      </c>
      <c r="D319" t="s">
        <v>569</v>
      </c>
      <c r="E319" s="49">
        <v>42522</v>
      </c>
      <c r="F319" s="49">
        <v>42187</v>
      </c>
      <c r="G319" t="s">
        <v>620</v>
      </c>
      <c r="H319" t="s">
        <v>555</v>
      </c>
      <c r="I319" s="49">
        <v>42524</v>
      </c>
      <c r="J319" s="51">
        <v>1316</v>
      </c>
      <c r="K319" s="77">
        <v>1316</v>
      </c>
    </row>
    <row r="320" spans="1:11" hidden="1">
      <c r="A320" s="48">
        <v>42491</v>
      </c>
      <c r="B320">
        <v>302</v>
      </c>
      <c r="C320" t="s">
        <v>542</v>
      </c>
      <c r="D320" t="s">
        <v>569</v>
      </c>
      <c r="E320" s="49">
        <v>42522</v>
      </c>
      <c r="F320" s="49">
        <v>42187</v>
      </c>
      <c r="G320" t="s">
        <v>621</v>
      </c>
      <c r="H320" t="s">
        <v>555</v>
      </c>
      <c r="I320" s="49">
        <v>42524</v>
      </c>
      <c r="J320" s="51">
        <v>752</v>
      </c>
      <c r="K320" s="77">
        <v>752</v>
      </c>
    </row>
    <row r="321" spans="1:11" hidden="1">
      <c r="A321" s="48">
        <v>42491</v>
      </c>
      <c r="B321">
        <v>303</v>
      </c>
      <c r="C321" t="s">
        <v>542</v>
      </c>
      <c r="D321" t="s">
        <v>569</v>
      </c>
      <c r="E321" s="49">
        <v>42522</v>
      </c>
      <c r="F321" s="49">
        <v>42187</v>
      </c>
      <c r="G321" t="s">
        <v>622</v>
      </c>
      <c r="H321" t="s">
        <v>555</v>
      </c>
      <c r="I321" s="49">
        <v>42524</v>
      </c>
      <c r="J321" s="51">
        <v>752</v>
      </c>
      <c r="K321" s="77">
        <v>752</v>
      </c>
    </row>
    <row r="322" spans="1:11" hidden="1">
      <c r="A322" s="48">
        <v>42491</v>
      </c>
      <c r="B322">
        <v>304</v>
      </c>
      <c r="C322" t="s">
        <v>542</v>
      </c>
      <c r="D322" t="s">
        <v>569</v>
      </c>
      <c r="E322" s="49">
        <v>42522</v>
      </c>
      <c r="F322" s="49">
        <v>42187</v>
      </c>
      <c r="G322" t="s">
        <v>623</v>
      </c>
      <c r="H322" t="s">
        <v>555</v>
      </c>
      <c r="I322" s="49">
        <v>42524</v>
      </c>
      <c r="J322" s="51">
        <v>1316</v>
      </c>
      <c r="K322" s="77">
        <v>1316</v>
      </c>
    </row>
    <row r="323" spans="1:11" hidden="1">
      <c r="A323" s="48">
        <v>42491</v>
      </c>
      <c r="B323">
        <v>305</v>
      </c>
      <c r="C323" t="s">
        <v>542</v>
      </c>
      <c r="D323" t="s">
        <v>569</v>
      </c>
      <c r="E323" s="49">
        <v>42522</v>
      </c>
      <c r="F323" s="49">
        <v>42187</v>
      </c>
      <c r="G323" t="s">
        <v>624</v>
      </c>
      <c r="H323" t="s">
        <v>555</v>
      </c>
      <c r="I323" s="49">
        <v>42524</v>
      </c>
      <c r="J323" s="51">
        <v>1316</v>
      </c>
      <c r="K323" s="77">
        <v>1316</v>
      </c>
    </row>
    <row r="324" spans="1:11" hidden="1">
      <c r="A324" s="48">
        <v>42491</v>
      </c>
      <c r="B324">
        <v>307</v>
      </c>
      <c r="C324" t="s">
        <v>542</v>
      </c>
      <c r="D324" t="s">
        <v>569</v>
      </c>
      <c r="E324" s="49">
        <v>42522</v>
      </c>
      <c r="F324" s="49">
        <v>42187</v>
      </c>
      <c r="G324" t="s">
        <v>625</v>
      </c>
      <c r="H324" t="s">
        <v>555</v>
      </c>
      <c r="I324" s="49">
        <v>42524</v>
      </c>
      <c r="J324" s="51">
        <v>1316</v>
      </c>
      <c r="K324" s="77">
        <v>1316</v>
      </c>
    </row>
    <row r="325" spans="1:11" hidden="1">
      <c r="A325" s="48">
        <v>42491</v>
      </c>
      <c r="B325">
        <v>309</v>
      </c>
      <c r="C325" t="s">
        <v>542</v>
      </c>
      <c r="D325" t="s">
        <v>569</v>
      </c>
      <c r="E325" s="49">
        <v>42522</v>
      </c>
      <c r="F325" s="49">
        <v>42187</v>
      </c>
      <c r="G325" t="s">
        <v>626</v>
      </c>
      <c r="H325" t="s">
        <v>555</v>
      </c>
      <c r="I325" s="49">
        <v>42524</v>
      </c>
      <c r="J325" s="51">
        <v>1316</v>
      </c>
      <c r="K325" s="77">
        <v>1316</v>
      </c>
    </row>
    <row r="326" spans="1:11">
      <c r="A326" s="48">
        <v>42491</v>
      </c>
      <c r="B326">
        <v>235</v>
      </c>
      <c r="C326" t="s">
        <v>542</v>
      </c>
      <c r="D326" t="s">
        <v>611</v>
      </c>
      <c r="E326" s="49">
        <v>42523</v>
      </c>
      <c r="F326" s="49">
        <v>42295</v>
      </c>
      <c r="G326" t="s">
        <v>168</v>
      </c>
      <c r="H326" t="s">
        <v>641</v>
      </c>
      <c r="I326" s="49">
        <v>42524</v>
      </c>
      <c r="J326" s="51">
        <v>168177</v>
      </c>
      <c r="K326" s="77">
        <v>168177</v>
      </c>
    </row>
    <row r="327" spans="1:11" hidden="1">
      <c r="A327" s="48">
        <v>42491</v>
      </c>
      <c r="B327">
        <v>310</v>
      </c>
      <c r="C327" t="s">
        <v>542</v>
      </c>
      <c r="D327" t="s">
        <v>569</v>
      </c>
      <c r="E327" s="49">
        <v>42522</v>
      </c>
      <c r="F327" s="49">
        <v>42187</v>
      </c>
      <c r="G327" t="s">
        <v>627</v>
      </c>
      <c r="H327" t="s">
        <v>555</v>
      </c>
      <c r="I327" s="49">
        <v>42524</v>
      </c>
      <c r="J327" s="51">
        <v>1316</v>
      </c>
      <c r="K327" s="77">
        <v>1316</v>
      </c>
    </row>
    <row r="328" spans="1:11" hidden="1">
      <c r="A328" s="48">
        <v>42491</v>
      </c>
      <c r="B328">
        <v>311</v>
      </c>
      <c r="C328" t="s">
        <v>542</v>
      </c>
      <c r="D328" t="s">
        <v>569</v>
      </c>
      <c r="E328" s="49">
        <v>42522</v>
      </c>
      <c r="F328" s="49">
        <v>42187</v>
      </c>
      <c r="G328" t="s">
        <v>628</v>
      </c>
      <c r="H328" t="s">
        <v>555</v>
      </c>
      <c r="I328" s="49">
        <v>42524</v>
      </c>
      <c r="J328" s="51">
        <v>1316</v>
      </c>
      <c r="K328" s="77">
        <v>1316</v>
      </c>
    </row>
    <row r="329" spans="1:11" hidden="1">
      <c r="A329" s="48">
        <v>42491</v>
      </c>
      <c r="B329">
        <v>234</v>
      </c>
      <c r="C329" t="s">
        <v>542</v>
      </c>
      <c r="D329" t="s">
        <v>632</v>
      </c>
      <c r="E329" s="49">
        <v>42522</v>
      </c>
      <c r="F329" s="49">
        <v>41946</v>
      </c>
      <c r="G329" t="s">
        <v>633</v>
      </c>
      <c r="H329" t="s">
        <v>555</v>
      </c>
      <c r="I329" s="49">
        <v>42524</v>
      </c>
      <c r="J329" s="51">
        <v>8856</v>
      </c>
      <c r="K329" s="77">
        <v>8856</v>
      </c>
    </row>
    <row r="330" spans="1:11" hidden="1">
      <c r="A330" s="48">
        <v>42491</v>
      </c>
      <c r="B330">
        <v>312</v>
      </c>
      <c r="C330" t="s">
        <v>542</v>
      </c>
      <c r="D330" t="s">
        <v>617</v>
      </c>
      <c r="E330" s="49">
        <v>42522</v>
      </c>
      <c r="F330" s="49">
        <v>42176</v>
      </c>
      <c r="G330" t="s">
        <v>618</v>
      </c>
      <c r="H330" t="s">
        <v>555</v>
      </c>
      <c r="I330" s="49">
        <v>42524</v>
      </c>
      <c r="J330" s="51">
        <v>3966</v>
      </c>
      <c r="K330" s="77">
        <v>3966</v>
      </c>
    </row>
    <row r="331" spans="1:11">
      <c r="A331" s="48">
        <v>42491</v>
      </c>
      <c r="B331">
        <v>330</v>
      </c>
      <c r="C331" t="s">
        <v>542</v>
      </c>
      <c r="D331" t="s">
        <v>611</v>
      </c>
      <c r="E331" s="49">
        <v>42523</v>
      </c>
      <c r="F331" s="49">
        <v>42267</v>
      </c>
      <c r="G331" t="s">
        <v>307</v>
      </c>
      <c r="H331" t="s">
        <v>642</v>
      </c>
      <c r="I331" s="49">
        <v>42524</v>
      </c>
      <c r="J331" s="51">
        <v>274149</v>
      </c>
      <c r="K331" s="77">
        <v>274149</v>
      </c>
    </row>
    <row r="332" spans="1:11" hidden="1">
      <c r="A332" s="48">
        <v>42491</v>
      </c>
      <c r="B332">
        <v>228</v>
      </c>
      <c r="C332" t="s">
        <v>542</v>
      </c>
      <c r="D332" t="s">
        <v>659</v>
      </c>
      <c r="E332" s="49">
        <v>42522</v>
      </c>
      <c r="F332" s="49">
        <v>42256</v>
      </c>
      <c r="G332" t="s">
        <v>660</v>
      </c>
      <c r="H332" t="s">
        <v>555</v>
      </c>
      <c r="I332" s="49">
        <v>42524</v>
      </c>
      <c r="J332" s="51">
        <v>13146</v>
      </c>
      <c r="K332" s="77">
        <v>13146</v>
      </c>
    </row>
    <row r="333" spans="1:11" hidden="1">
      <c r="A333" s="48">
        <v>42491</v>
      </c>
      <c r="B333">
        <v>299</v>
      </c>
      <c r="C333" t="s">
        <v>542</v>
      </c>
      <c r="D333" t="s">
        <v>659</v>
      </c>
      <c r="E333" s="49">
        <v>42522</v>
      </c>
      <c r="F333" s="49">
        <v>42256</v>
      </c>
      <c r="G333" t="s">
        <v>661</v>
      </c>
      <c r="H333" t="s">
        <v>555</v>
      </c>
      <c r="I333" s="49">
        <v>42524</v>
      </c>
      <c r="J333" s="51">
        <v>13146</v>
      </c>
      <c r="K333" s="77">
        <v>13146</v>
      </c>
    </row>
    <row r="334" spans="1:11" hidden="1">
      <c r="A334" s="48">
        <v>42491</v>
      </c>
      <c r="B334">
        <v>229</v>
      </c>
      <c r="C334" t="s">
        <v>542</v>
      </c>
      <c r="D334" t="s">
        <v>659</v>
      </c>
      <c r="E334" s="49">
        <v>42522</v>
      </c>
      <c r="F334" s="49">
        <v>41863</v>
      </c>
      <c r="G334" t="s">
        <v>662</v>
      </c>
      <c r="H334" t="s">
        <v>555</v>
      </c>
      <c r="I334" s="49">
        <v>42524</v>
      </c>
      <c r="J334" s="51">
        <v>3952</v>
      </c>
      <c r="K334" s="77">
        <v>3952</v>
      </c>
    </row>
    <row r="335" spans="1:11" hidden="1">
      <c r="A335" s="48">
        <v>42491</v>
      </c>
      <c r="B335">
        <v>315</v>
      </c>
      <c r="C335" t="s">
        <v>542</v>
      </c>
      <c r="D335" t="s">
        <v>659</v>
      </c>
      <c r="E335" s="49">
        <v>42522</v>
      </c>
      <c r="F335" s="49">
        <v>41863</v>
      </c>
      <c r="G335" t="s">
        <v>663</v>
      </c>
      <c r="H335" t="s">
        <v>555</v>
      </c>
      <c r="I335" s="49">
        <v>42524</v>
      </c>
      <c r="J335" s="51">
        <v>3952</v>
      </c>
      <c r="K335" s="77">
        <v>3952</v>
      </c>
    </row>
    <row r="336" spans="1:11" hidden="1">
      <c r="A336" s="48">
        <v>42491</v>
      </c>
      <c r="B336">
        <v>308</v>
      </c>
      <c r="C336" t="s">
        <v>542</v>
      </c>
      <c r="D336" t="s">
        <v>638</v>
      </c>
      <c r="E336" s="49">
        <v>42522</v>
      </c>
      <c r="F336" s="49">
        <v>42027</v>
      </c>
      <c r="G336" t="s">
        <v>639</v>
      </c>
      <c r="H336" t="s">
        <v>555</v>
      </c>
      <c r="I336" s="49">
        <v>42524</v>
      </c>
      <c r="J336" s="51">
        <v>11106</v>
      </c>
      <c r="K336" s="77">
        <v>11106</v>
      </c>
    </row>
    <row r="337" spans="1:11" hidden="1">
      <c r="A337" s="48">
        <v>42491</v>
      </c>
      <c r="B337">
        <v>124</v>
      </c>
      <c r="C337" t="s">
        <v>542</v>
      </c>
      <c r="D337" t="s">
        <v>638</v>
      </c>
      <c r="E337" s="49">
        <v>42522</v>
      </c>
      <c r="F337" s="49">
        <v>42027</v>
      </c>
      <c r="G337" t="s">
        <v>640</v>
      </c>
      <c r="H337" t="s">
        <v>555</v>
      </c>
      <c r="I337" s="49">
        <v>42524</v>
      </c>
      <c r="J337" s="51">
        <v>11106</v>
      </c>
      <c r="K337" s="77">
        <v>11106</v>
      </c>
    </row>
    <row r="338" spans="1:11" hidden="1">
      <c r="A338" s="48">
        <v>42491</v>
      </c>
      <c r="B338">
        <v>236</v>
      </c>
      <c r="C338" t="s">
        <v>542</v>
      </c>
      <c r="D338" t="s">
        <v>634</v>
      </c>
      <c r="E338" s="49">
        <v>42522</v>
      </c>
      <c r="F338" s="49">
        <v>41802</v>
      </c>
      <c r="G338" t="s">
        <v>529</v>
      </c>
      <c r="H338" t="s">
        <v>635</v>
      </c>
      <c r="I338" s="49">
        <v>42524</v>
      </c>
      <c r="J338" s="51">
        <v>62094</v>
      </c>
      <c r="K338" s="77">
        <v>62094</v>
      </c>
    </row>
    <row r="339" spans="1:11">
      <c r="A339" s="48">
        <v>42491</v>
      </c>
      <c r="B339">
        <v>328</v>
      </c>
      <c r="C339" t="s">
        <v>542</v>
      </c>
      <c r="D339" t="s">
        <v>611</v>
      </c>
      <c r="E339" s="49">
        <v>42523</v>
      </c>
      <c r="F339" s="49">
        <v>42267</v>
      </c>
      <c r="G339" t="s">
        <v>303</v>
      </c>
      <c r="H339" t="s">
        <v>642</v>
      </c>
      <c r="I339" s="49">
        <v>42524</v>
      </c>
      <c r="J339" s="51">
        <v>166608</v>
      </c>
      <c r="K339" s="77">
        <v>166608</v>
      </c>
    </row>
    <row r="340" spans="1:11">
      <c r="A340" s="48">
        <v>42491</v>
      </c>
      <c r="B340">
        <v>327</v>
      </c>
      <c r="C340" t="s">
        <v>542</v>
      </c>
      <c r="D340" t="s">
        <v>611</v>
      </c>
      <c r="E340" s="49">
        <v>42523</v>
      </c>
      <c r="F340" s="49">
        <v>42267</v>
      </c>
      <c r="G340" t="s">
        <v>298</v>
      </c>
      <c r="H340" t="s">
        <v>642</v>
      </c>
      <c r="I340" s="49">
        <v>42524</v>
      </c>
      <c r="J340" s="51">
        <v>168475</v>
      </c>
      <c r="K340" s="77">
        <v>168475</v>
      </c>
    </row>
    <row r="341" spans="1:11">
      <c r="A341" s="48">
        <v>42491</v>
      </c>
      <c r="B341">
        <v>329</v>
      </c>
      <c r="C341" t="s">
        <v>542</v>
      </c>
      <c r="D341" t="s">
        <v>611</v>
      </c>
      <c r="E341" s="49">
        <v>42523</v>
      </c>
      <c r="F341" s="49">
        <v>42267</v>
      </c>
      <c r="G341" t="s">
        <v>305</v>
      </c>
      <c r="H341" t="s">
        <v>642</v>
      </c>
      <c r="I341" s="49">
        <v>42524</v>
      </c>
      <c r="J341" s="51">
        <v>163947</v>
      </c>
      <c r="K341" s="77">
        <v>163947</v>
      </c>
    </row>
    <row r="342" spans="1:11">
      <c r="A342" s="48">
        <v>42491</v>
      </c>
      <c r="B342">
        <v>259</v>
      </c>
      <c r="C342" t="s">
        <v>542</v>
      </c>
      <c r="D342" t="s">
        <v>629</v>
      </c>
      <c r="E342" s="49">
        <v>42523</v>
      </c>
      <c r="F342" s="49">
        <v>41794</v>
      </c>
      <c r="G342" t="s">
        <v>193</v>
      </c>
      <c r="H342" t="s">
        <v>615</v>
      </c>
      <c r="I342" s="49">
        <v>42524</v>
      </c>
      <c r="J342" s="51">
        <v>410319</v>
      </c>
      <c r="K342" s="77">
        <v>410319</v>
      </c>
    </row>
    <row r="343" spans="1:11">
      <c r="A343" s="48">
        <v>42491</v>
      </c>
      <c r="B343">
        <v>178</v>
      </c>
      <c r="C343" t="s">
        <v>542</v>
      </c>
      <c r="D343" t="s">
        <v>611</v>
      </c>
      <c r="E343" s="49">
        <v>42523</v>
      </c>
      <c r="F343" s="49">
        <v>42401</v>
      </c>
      <c r="G343" t="s">
        <v>428</v>
      </c>
      <c r="H343" t="s">
        <v>643</v>
      </c>
      <c r="I343" s="49">
        <v>42524</v>
      </c>
      <c r="J343" s="51">
        <v>116550</v>
      </c>
      <c r="K343" s="77">
        <v>116550</v>
      </c>
    </row>
    <row r="344" spans="1:11">
      <c r="A344" s="48">
        <v>42491</v>
      </c>
      <c r="B344">
        <v>331</v>
      </c>
      <c r="C344" t="s">
        <v>542</v>
      </c>
      <c r="D344" t="s">
        <v>611</v>
      </c>
      <c r="E344" s="49">
        <v>42523</v>
      </c>
      <c r="F344" s="49">
        <v>42267</v>
      </c>
      <c r="G344" t="s">
        <v>313</v>
      </c>
      <c r="H344" t="s">
        <v>642</v>
      </c>
      <c r="I344" s="49">
        <v>42524</v>
      </c>
      <c r="J344" s="51">
        <v>181818</v>
      </c>
      <c r="K344" s="77">
        <v>181818</v>
      </c>
    </row>
    <row r="345" spans="1:11">
      <c r="A345" s="48">
        <v>42491</v>
      </c>
      <c r="B345">
        <v>250</v>
      </c>
      <c r="C345" t="s">
        <v>542</v>
      </c>
      <c r="D345" t="s">
        <v>611</v>
      </c>
      <c r="E345" s="49">
        <v>42523</v>
      </c>
      <c r="F345" s="49">
        <v>40970</v>
      </c>
      <c r="G345" t="s">
        <v>515</v>
      </c>
      <c r="H345" t="s">
        <v>615</v>
      </c>
      <c r="I345" s="49">
        <v>42524</v>
      </c>
      <c r="J345" s="51">
        <v>163382</v>
      </c>
      <c r="K345" s="77">
        <v>163382</v>
      </c>
    </row>
    <row r="346" spans="1:11">
      <c r="A346" s="48">
        <v>42491</v>
      </c>
      <c r="B346">
        <v>371</v>
      </c>
      <c r="C346" t="s">
        <v>542</v>
      </c>
      <c r="D346" t="s">
        <v>629</v>
      </c>
      <c r="E346" s="49">
        <v>42523</v>
      </c>
      <c r="F346" s="49">
        <v>42077</v>
      </c>
      <c r="G346" t="s">
        <v>66</v>
      </c>
      <c r="H346" t="s">
        <v>604</v>
      </c>
      <c r="I346" s="49">
        <v>42524</v>
      </c>
      <c r="J346" s="51">
        <v>289926</v>
      </c>
      <c r="K346" s="77">
        <v>289926</v>
      </c>
    </row>
    <row r="347" spans="1:11" hidden="1">
      <c r="A347" s="48">
        <v>42491</v>
      </c>
      <c r="B347">
        <v>324</v>
      </c>
      <c r="C347" t="s">
        <v>542</v>
      </c>
      <c r="D347" t="s">
        <v>653</v>
      </c>
      <c r="E347" s="49">
        <v>42523</v>
      </c>
      <c r="F347" s="49">
        <v>41492</v>
      </c>
      <c r="G347" t="s">
        <v>108</v>
      </c>
      <c r="H347" t="s">
        <v>635</v>
      </c>
      <c r="I347" s="49">
        <v>42524</v>
      </c>
      <c r="J347" s="51">
        <v>36828</v>
      </c>
      <c r="K347" s="77">
        <v>36828</v>
      </c>
    </row>
    <row r="348" spans="1:11">
      <c r="A348" s="48">
        <v>42461</v>
      </c>
      <c r="B348">
        <v>110</v>
      </c>
      <c r="C348" t="s">
        <v>542</v>
      </c>
      <c r="D348" t="s">
        <v>543</v>
      </c>
      <c r="E348" s="49">
        <v>42503</v>
      </c>
      <c r="F348" s="49">
        <v>41707</v>
      </c>
      <c r="G348" t="s">
        <v>151</v>
      </c>
      <c r="H348" t="s">
        <v>548</v>
      </c>
      <c r="I348" s="49">
        <v>42506</v>
      </c>
      <c r="J348" s="51">
        <v>115140</v>
      </c>
      <c r="K348" s="77">
        <v>115140</v>
      </c>
    </row>
    <row r="349" spans="1:11">
      <c r="A349" s="48">
        <v>42461</v>
      </c>
      <c r="B349">
        <v>111</v>
      </c>
      <c r="C349" t="s">
        <v>542</v>
      </c>
      <c r="D349" t="s">
        <v>543</v>
      </c>
      <c r="E349" s="49">
        <v>42503</v>
      </c>
      <c r="F349" s="49">
        <v>42139</v>
      </c>
      <c r="G349" t="s">
        <v>334</v>
      </c>
      <c r="H349" t="s">
        <v>549</v>
      </c>
      <c r="I349" s="49">
        <v>42506</v>
      </c>
      <c r="J349" s="51">
        <v>105490</v>
      </c>
      <c r="K349" s="77">
        <v>105490</v>
      </c>
    </row>
    <row r="350" spans="1:11">
      <c r="A350" s="48">
        <v>42461</v>
      </c>
      <c r="B350">
        <v>282</v>
      </c>
      <c r="C350" t="s">
        <v>542</v>
      </c>
      <c r="D350" t="s">
        <v>543</v>
      </c>
      <c r="E350" s="49">
        <v>42503</v>
      </c>
      <c r="F350" s="49">
        <v>42028</v>
      </c>
      <c r="G350" t="s">
        <v>520</v>
      </c>
      <c r="H350" t="s">
        <v>550</v>
      </c>
      <c r="I350" s="49">
        <v>42506</v>
      </c>
      <c r="J350" s="51">
        <v>42224</v>
      </c>
      <c r="K350" s="77">
        <v>42224</v>
      </c>
    </row>
    <row r="351" spans="1:11" hidden="1">
      <c r="A351" s="48">
        <v>42461</v>
      </c>
      <c r="B351">
        <v>238</v>
      </c>
      <c r="C351" t="s">
        <v>542</v>
      </c>
      <c r="D351" t="s">
        <v>543</v>
      </c>
      <c r="E351" s="49">
        <v>42503</v>
      </c>
      <c r="F351" s="49">
        <v>41712</v>
      </c>
      <c r="G351" t="s">
        <v>525</v>
      </c>
      <c r="H351" t="s">
        <v>544</v>
      </c>
      <c r="I351" s="49">
        <v>42506</v>
      </c>
      <c r="J351" s="51">
        <v>49788</v>
      </c>
      <c r="K351" s="77">
        <v>49788</v>
      </c>
    </row>
    <row r="352" spans="1:11">
      <c r="A352" s="48">
        <v>42461</v>
      </c>
      <c r="B352">
        <v>112</v>
      </c>
      <c r="C352" t="s">
        <v>542</v>
      </c>
      <c r="D352" t="s">
        <v>543</v>
      </c>
      <c r="E352" s="49">
        <v>42503</v>
      </c>
      <c r="F352" s="49">
        <v>42329</v>
      </c>
      <c r="G352" t="s">
        <v>394</v>
      </c>
      <c r="H352" t="s">
        <v>547</v>
      </c>
      <c r="I352" s="49">
        <v>42506</v>
      </c>
      <c r="J352" s="51">
        <v>153500</v>
      </c>
      <c r="K352" s="77">
        <v>153500</v>
      </c>
    </row>
    <row r="353" spans="1:11">
      <c r="A353" s="48">
        <v>42461</v>
      </c>
      <c r="B353">
        <v>239</v>
      </c>
      <c r="C353" t="s">
        <v>542</v>
      </c>
      <c r="D353" t="s">
        <v>543</v>
      </c>
      <c r="E353" s="49">
        <v>42503</v>
      </c>
      <c r="F353" s="49">
        <v>41712</v>
      </c>
      <c r="G353" t="s">
        <v>126</v>
      </c>
      <c r="H353" t="s">
        <v>544</v>
      </c>
      <c r="I353" s="49">
        <v>42506</v>
      </c>
      <c r="J353" s="51">
        <v>78540</v>
      </c>
      <c r="K353" s="77">
        <v>78540</v>
      </c>
    </row>
    <row r="354" spans="1:11">
      <c r="A354" s="48">
        <v>42461</v>
      </c>
      <c r="B354">
        <v>128</v>
      </c>
      <c r="C354" t="s">
        <v>542</v>
      </c>
      <c r="D354" t="s">
        <v>571</v>
      </c>
      <c r="E354" s="49">
        <v>42492</v>
      </c>
      <c r="F354" s="49">
        <v>41799</v>
      </c>
      <c r="G354" t="s">
        <v>83</v>
      </c>
      <c r="H354" t="s">
        <v>572</v>
      </c>
      <c r="I354" s="49">
        <v>42493</v>
      </c>
      <c r="J354" s="51">
        <v>157807</v>
      </c>
      <c r="K354" s="77">
        <v>157807</v>
      </c>
    </row>
    <row r="355" spans="1:11">
      <c r="A355" s="48">
        <v>42461</v>
      </c>
      <c r="B355">
        <v>131</v>
      </c>
      <c r="C355" t="s">
        <v>542</v>
      </c>
      <c r="D355" t="s">
        <v>571</v>
      </c>
      <c r="E355" s="49">
        <v>42492</v>
      </c>
      <c r="F355" s="49">
        <v>41799</v>
      </c>
      <c r="G355" t="s">
        <v>87</v>
      </c>
      <c r="H355" t="s">
        <v>572</v>
      </c>
      <c r="I355" s="49">
        <v>42493</v>
      </c>
      <c r="J355" s="51">
        <v>168441</v>
      </c>
      <c r="K355" s="77">
        <v>168441</v>
      </c>
    </row>
    <row r="356" spans="1:11">
      <c r="A356" s="48">
        <v>42461</v>
      </c>
      <c r="B356">
        <v>133</v>
      </c>
      <c r="C356" t="s">
        <v>542</v>
      </c>
      <c r="D356" t="s">
        <v>571</v>
      </c>
      <c r="E356" s="49">
        <v>42492</v>
      </c>
      <c r="F356" s="49">
        <v>41707</v>
      </c>
      <c r="G356" t="s">
        <v>147</v>
      </c>
      <c r="H356" t="s">
        <v>548</v>
      </c>
      <c r="I356" s="49">
        <v>42493</v>
      </c>
      <c r="J356" s="51">
        <v>149586</v>
      </c>
      <c r="K356" s="77">
        <v>149586</v>
      </c>
    </row>
    <row r="357" spans="1:11" hidden="1">
      <c r="A357" s="48">
        <v>42461</v>
      </c>
      <c r="B357">
        <v>138</v>
      </c>
      <c r="C357" t="s">
        <v>542</v>
      </c>
      <c r="D357" t="s">
        <v>571</v>
      </c>
      <c r="E357" s="49">
        <v>42492</v>
      </c>
      <c r="F357" s="49">
        <v>41830</v>
      </c>
      <c r="G357" t="s">
        <v>524</v>
      </c>
      <c r="H357" t="s">
        <v>573</v>
      </c>
      <c r="I357" s="49">
        <v>42493</v>
      </c>
      <c r="J357" s="51">
        <v>212160</v>
      </c>
      <c r="K357" s="77">
        <v>212160</v>
      </c>
    </row>
    <row r="358" spans="1:11">
      <c r="A358" s="48">
        <v>42461</v>
      </c>
      <c r="B358">
        <v>139</v>
      </c>
      <c r="C358" t="s">
        <v>542</v>
      </c>
      <c r="D358" t="s">
        <v>571</v>
      </c>
      <c r="E358" s="49">
        <v>42492</v>
      </c>
      <c r="F358" s="49">
        <v>42111</v>
      </c>
      <c r="G358" t="s">
        <v>339</v>
      </c>
      <c r="H358" t="s">
        <v>549</v>
      </c>
      <c r="I358" s="49">
        <v>42493</v>
      </c>
      <c r="J358" s="51">
        <v>129086</v>
      </c>
      <c r="K358" s="77">
        <v>129086</v>
      </c>
    </row>
    <row r="359" spans="1:11">
      <c r="A359" s="48">
        <v>42461</v>
      </c>
      <c r="B359">
        <v>142</v>
      </c>
      <c r="C359" t="s">
        <v>542</v>
      </c>
      <c r="D359" t="s">
        <v>571</v>
      </c>
      <c r="E359" s="49">
        <v>42492</v>
      </c>
      <c r="F359" s="49">
        <v>41707</v>
      </c>
      <c r="G359" t="s">
        <v>160</v>
      </c>
      <c r="H359" t="s">
        <v>548</v>
      </c>
      <c r="I359" s="49">
        <v>42493</v>
      </c>
      <c r="J359" s="51">
        <v>149080</v>
      </c>
      <c r="K359" s="77">
        <v>149080</v>
      </c>
    </row>
    <row r="360" spans="1:11">
      <c r="A360" s="48">
        <v>42461</v>
      </c>
      <c r="B360">
        <v>143</v>
      </c>
      <c r="C360" t="s">
        <v>542</v>
      </c>
      <c r="D360" t="s">
        <v>571</v>
      </c>
      <c r="E360" s="49">
        <v>42492</v>
      </c>
      <c r="F360" s="49">
        <v>41749</v>
      </c>
      <c r="G360" t="s">
        <v>343</v>
      </c>
      <c r="H360" t="s">
        <v>549</v>
      </c>
      <c r="I360" s="49">
        <v>42493</v>
      </c>
      <c r="J360" s="51">
        <v>139612</v>
      </c>
      <c r="K360" s="77">
        <v>139612</v>
      </c>
    </row>
    <row r="361" spans="1:11">
      <c r="A361" s="48">
        <v>42461</v>
      </c>
      <c r="B361">
        <v>146</v>
      </c>
      <c r="C361" t="s">
        <v>542</v>
      </c>
      <c r="D361" t="s">
        <v>571</v>
      </c>
      <c r="E361" s="49">
        <v>42492</v>
      </c>
      <c r="F361" s="49">
        <v>42111</v>
      </c>
      <c r="G361" t="s">
        <v>347</v>
      </c>
      <c r="H361" t="s">
        <v>549</v>
      </c>
      <c r="I361" s="49">
        <v>42493</v>
      </c>
      <c r="J361" s="51">
        <v>154224</v>
      </c>
      <c r="K361" s="77">
        <v>154224</v>
      </c>
    </row>
    <row r="362" spans="1:11">
      <c r="A362" s="48">
        <v>42461</v>
      </c>
      <c r="B362">
        <v>147</v>
      </c>
      <c r="C362" t="s">
        <v>542</v>
      </c>
      <c r="D362" t="s">
        <v>571</v>
      </c>
      <c r="E362" s="49">
        <v>42492</v>
      </c>
      <c r="F362" s="49">
        <v>42118</v>
      </c>
      <c r="G362" t="s">
        <v>45</v>
      </c>
      <c r="H362" t="s">
        <v>574</v>
      </c>
      <c r="I362" s="49">
        <v>42493</v>
      </c>
      <c r="J362" s="51">
        <v>178296</v>
      </c>
      <c r="K362" s="77">
        <v>178296</v>
      </c>
    </row>
    <row r="363" spans="1:11">
      <c r="A363" s="48">
        <v>42461</v>
      </c>
      <c r="B363">
        <v>148</v>
      </c>
      <c r="C363" t="s">
        <v>542</v>
      </c>
      <c r="D363" t="s">
        <v>571</v>
      </c>
      <c r="E363" s="49">
        <v>42492</v>
      </c>
      <c r="F363" s="49">
        <v>42118</v>
      </c>
      <c r="G363" t="s">
        <v>53</v>
      </c>
      <c r="H363" t="s">
        <v>574</v>
      </c>
      <c r="I363" s="49">
        <v>42493</v>
      </c>
      <c r="J363" s="51">
        <v>182532</v>
      </c>
      <c r="K363" s="77">
        <v>182532</v>
      </c>
    </row>
    <row r="364" spans="1:11">
      <c r="A364" s="48">
        <v>42461</v>
      </c>
      <c r="B364">
        <v>149</v>
      </c>
      <c r="C364" t="s">
        <v>542</v>
      </c>
      <c r="D364" t="s">
        <v>571</v>
      </c>
      <c r="E364" s="49">
        <v>42492</v>
      </c>
      <c r="F364" s="49">
        <v>42166</v>
      </c>
      <c r="G364" t="s">
        <v>91</v>
      </c>
      <c r="H364" t="s">
        <v>572</v>
      </c>
      <c r="I364" s="49">
        <v>42493</v>
      </c>
      <c r="J364" s="51">
        <v>64860</v>
      </c>
      <c r="K364" s="77">
        <v>64860</v>
      </c>
    </row>
    <row r="365" spans="1:11">
      <c r="A365" s="48">
        <v>42461</v>
      </c>
      <c r="B365">
        <v>150</v>
      </c>
      <c r="C365" t="s">
        <v>542</v>
      </c>
      <c r="D365" t="s">
        <v>571</v>
      </c>
      <c r="E365" s="49">
        <v>42492</v>
      </c>
      <c r="F365" s="49">
        <v>42111</v>
      </c>
      <c r="G365" t="s">
        <v>351</v>
      </c>
      <c r="H365" t="s">
        <v>549</v>
      </c>
      <c r="I365" s="49">
        <v>42493</v>
      </c>
      <c r="J365" s="51">
        <v>134920</v>
      </c>
      <c r="K365" s="77">
        <v>134920</v>
      </c>
    </row>
    <row r="366" spans="1:11">
      <c r="A366" s="48">
        <v>42461</v>
      </c>
      <c r="B366">
        <v>255</v>
      </c>
      <c r="C366" t="s">
        <v>542</v>
      </c>
      <c r="D366" t="s">
        <v>571</v>
      </c>
      <c r="E366" s="49">
        <v>42492</v>
      </c>
      <c r="F366" s="49">
        <v>41746</v>
      </c>
      <c r="G366" t="s">
        <v>257</v>
      </c>
      <c r="H366" t="s">
        <v>645</v>
      </c>
      <c r="I366" s="49">
        <v>42493</v>
      </c>
      <c r="J366" s="51">
        <v>139020</v>
      </c>
      <c r="K366" s="77">
        <v>139020</v>
      </c>
    </row>
    <row r="367" spans="1:11" hidden="1">
      <c r="A367" s="48">
        <v>42461</v>
      </c>
      <c r="B367">
        <v>154</v>
      </c>
      <c r="C367" t="s">
        <v>542</v>
      </c>
      <c r="D367" t="s">
        <v>571</v>
      </c>
      <c r="E367" s="49">
        <v>42492</v>
      </c>
      <c r="F367" s="49">
        <v>41873</v>
      </c>
      <c r="G367" t="s">
        <v>527</v>
      </c>
      <c r="H367" t="s">
        <v>575</v>
      </c>
      <c r="I367" s="49">
        <v>42493</v>
      </c>
      <c r="J367" s="51">
        <v>154224</v>
      </c>
      <c r="K367" s="77">
        <v>154224</v>
      </c>
    </row>
    <row r="368" spans="1:11">
      <c r="A368" s="48">
        <v>42461</v>
      </c>
      <c r="B368">
        <v>371</v>
      </c>
      <c r="C368" t="s">
        <v>542</v>
      </c>
      <c r="D368" t="s">
        <v>629</v>
      </c>
      <c r="E368" s="49">
        <v>42492</v>
      </c>
      <c r="F368" s="49">
        <v>42077</v>
      </c>
      <c r="G368" t="s">
        <v>66</v>
      </c>
      <c r="H368" t="s">
        <v>604</v>
      </c>
      <c r="I368" s="49">
        <v>42493</v>
      </c>
      <c r="J368" s="51">
        <v>289926</v>
      </c>
      <c r="K368" s="77">
        <v>289926</v>
      </c>
    </row>
    <row r="369" spans="1:11">
      <c r="A369" s="48">
        <v>42461</v>
      </c>
      <c r="B369">
        <v>349</v>
      </c>
      <c r="C369" t="s">
        <v>542</v>
      </c>
      <c r="D369" t="s">
        <v>636</v>
      </c>
      <c r="E369" s="49">
        <v>42493</v>
      </c>
      <c r="F369" s="49">
        <v>41831</v>
      </c>
      <c r="G369" t="s">
        <v>406</v>
      </c>
      <c r="H369" t="s">
        <v>609</v>
      </c>
      <c r="I369" s="49">
        <v>42493</v>
      </c>
      <c r="J369" s="51">
        <v>191350</v>
      </c>
      <c r="K369" s="77">
        <v>191350</v>
      </c>
    </row>
    <row r="370" spans="1:11">
      <c r="A370" s="48">
        <v>42461</v>
      </c>
      <c r="B370">
        <v>359</v>
      </c>
      <c r="C370" t="s">
        <v>542</v>
      </c>
      <c r="D370" t="s">
        <v>636</v>
      </c>
      <c r="E370" s="49">
        <v>42493</v>
      </c>
      <c r="F370" s="49">
        <v>41933</v>
      </c>
      <c r="G370" t="s">
        <v>411</v>
      </c>
      <c r="H370" t="s">
        <v>609</v>
      </c>
      <c r="I370" s="49">
        <v>42493</v>
      </c>
      <c r="J370" s="51">
        <v>170952</v>
      </c>
      <c r="K370" s="77">
        <v>170952</v>
      </c>
    </row>
    <row r="371" spans="1:11">
      <c r="A371" s="48">
        <v>42461</v>
      </c>
      <c r="B371">
        <v>360</v>
      </c>
      <c r="C371" t="s">
        <v>542</v>
      </c>
      <c r="D371" t="s">
        <v>636</v>
      </c>
      <c r="E371" s="49">
        <v>42493</v>
      </c>
      <c r="F371" s="49">
        <v>41933</v>
      </c>
      <c r="G371" t="s">
        <v>516</v>
      </c>
      <c r="H371" t="s">
        <v>609</v>
      </c>
      <c r="I371" s="49">
        <v>42493</v>
      </c>
      <c r="J371" s="51">
        <v>124504</v>
      </c>
      <c r="K371" s="77">
        <v>124504</v>
      </c>
    </row>
    <row r="372" spans="1:11">
      <c r="A372" s="48">
        <v>42461</v>
      </c>
      <c r="B372">
        <v>270</v>
      </c>
      <c r="C372" t="s">
        <v>542</v>
      </c>
      <c r="D372" t="s">
        <v>636</v>
      </c>
      <c r="E372" s="49">
        <v>42493</v>
      </c>
      <c r="F372" s="49">
        <v>42443</v>
      </c>
      <c r="G372" s="47" t="s">
        <v>518</v>
      </c>
      <c r="H372" t="s">
        <v>637</v>
      </c>
      <c r="I372" s="49">
        <v>42495</v>
      </c>
      <c r="J372" s="51">
        <v>147460</v>
      </c>
      <c r="K372" s="77">
        <v>147460</v>
      </c>
    </row>
    <row r="373" spans="1:11">
      <c r="A373" s="48">
        <v>42461</v>
      </c>
      <c r="B373">
        <v>346</v>
      </c>
      <c r="C373" t="s">
        <v>542</v>
      </c>
      <c r="D373" t="s">
        <v>636</v>
      </c>
      <c r="E373" s="49">
        <v>42493</v>
      </c>
      <c r="F373" s="49">
        <v>41831</v>
      </c>
      <c r="G373" t="s">
        <v>519</v>
      </c>
      <c r="H373" t="s">
        <v>547</v>
      </c>
      <c r="I373" s="49">
        <v>42493</v>
      </c>
      <c r="J373" s="51">
        <v>157544</v>
      </c>
      <c r="K373" s="77">
        <v>157544</v>
      </c>
    </row>
    <row r="374" spans="1:11">
      <c r="A374" s="48">
        <v>42461</v>
      </c>
      <c r="B374">
        <v>271</v>
      </c>
      <c r="C374" t="s">
        <v>542</v>
      </c>
      <c r="D374" t="s">
        <v>636</v>
      </c>
      <c r="E374" s="49">
        <v>42493</v>
      </c>
      <c r="F374" s="49">
        <v>42443</v>
      </c>
      <c r="G374" t="s">
        <v>423</v>
      </c>
      <c r="H374" t="s">
        <v>609</v>
      </c>
      <c r="I374" s="49">
        <v>42496</v>
      </c>
      <c r="J374" s="51">
        <v>206388</v>
      </c>
      <c r="K374" s="77">
        <v>206388</v>
      </c>
    </row>
    <row r="375" spans="1:11">
      <c r="A375" s="48">
        <v>42461</v>
      </c>
      <c r="B375">
        <v>395</v>
      </c>
      <c r="C375" t="s">
        <v>542</v>
      </c>
      <c r="D375" t="s">
        <v>664</v>
      </c>
      <c r="E375" s="49">
        <v>42492</v>
      </c>
      <c r="F375" s="49">
        <v>42350</v>
      </c>
      <c r="G375" t="s">
        <v>287</v>
      </c>
      <c r="H375" t="s">
        <v>605</v>
      </c>
      <c r="I375" s="49">
        <v>42492</v>
      </c>
      <c r="J375" s="51">
        <v>293436</v>
      </c>
      <c r="K375" s="77">
        <v>293436</v>
      </c>
    </row>
    <row r="376" spans="1:11" hidden="1">
      <c r="A376" s="48">
        <v>42461</v>
      </c>
      <c r="B376">
        <v>101</v>
      </c>
      <c r="C376" t="s">
        <v>542</v>
      </c>
      <c r="D376" t="s">
        <v>565</v>
      </c>
      <c r="E376" s="49">
        <v>42525</v>
      </c>
      <c r="F376" s="49">
        <v>42461</v>
      </c>
      <c r="G376" t="s">
        <v>649</v>
      </c>
      <c r="H376" t="s">
        <v>555</v>
      </c>
      <c r="I376" s="49">
        <v>42531</v>
      </c>
      <c r="J376" s="51">
        <v>6640</v>
      </c>
      <c r="K376" s="77">
        <v>6640</v>
      </c>
    </row>
    <row r="377" spans="1:11">
      <c r="A377" s="48">
        <v>42461</v>
      </c>
      <c r="B377">
        <v>350</v>
      </c>
      <c r="C377" t="s">
        <v>542</v>
      </c>
      <c r="D377" t="s">
        <v>650</v>
      </c>
      <c r="E377" s="49">
        <v>42507</v>
      </c>
      <c r="F377" s="49">
        <v>41900</v>
      </c>
      <c r="G377" t="s">
        <v>450</v>
      </c>
      <c r="H377" t="s">
        <v>651</v>
      </c>
      <c r="I377" s="49">
        <v>42510</v>
      </c>
      <c r="J377" s="51">
        <v>234682</v>
      </c>
      <c r="K377" s="77">
        <v>234682</v>
      </c>
    </row>
    <row r="378" spans="1:11" hidden="1">
      <c r="A378" s="48">
        <v>42461</v>
      </c>
      <c r="B378">
        <v>351</v>
      </c>
      <c r="C378" t="s">
        <v>542</v>
      </c>
      <c r="D378" t="s">
        <v>567</v>
      </c>
      <c r="E378" s="49">
        <v>42494</v>
      </c>
      <c r="F378" s="49">
        <v>42268</v>
      </c>
      <c r="G378" t="s">
        <v>568</v>
      </c>
      <c r="H378" t="s">
        <v>555</v>
      </c>
      <c r="I378" s="49">
        <v>42494</v>
      </c>
      <c r="J378" s="51">
        <v>901</v>
      </c>
      <c r="K378" s="77">
        <v>901</v>
      </c>
    </row>
    <row r="379" spans="1:11" hidden="1">
      <c r="A379" s="48">
        <v>42461</v>
      </c>
      <c r="B379">
        <v>102</v>
      </c>
      <c r="C379" t="s">
        <v>542</v>
      </c>
      <c r="D379" t="s">
        <v>565</v>
      </c>
      <c r="E379" s="49">
        <v>42525</v>
      </c>
      <c r="F379" s="49">
        <v>42461</v>
      </c>
      <c r="G379" t="s">
        <v>566</v>
      </c>
      <c r="H379" t="s">
        <v>555</v>
      </c>
      <c r="I379" s="49">
        <v>42531</v>
      </c>
      <c r="J379" s="51">
        <v>8656</v>
      </c>
      <c r="K379" s="77">
        <v>8656</v>
      </c>
    </row>
    <row r="380" spans="1:11">
      <c r="A380" s="48">
        <v>42461</v>
      </c>
      <c r="B380">
        <v>202</v>
      </c>
      <c r="C380" t="s">
        <v>542</v>
      </c>
      <c r="D380" t="s">
        <v>545</v>
      </c>
      <c r="E380" s="49">
        <v>42491</v>
      </c>
      <c r="F380" s="49">
        <v>42349</v>
      </c>
      <c r="G380" t="s">
        <v>113</v>
      </c>
      <c r="H380" t="s">
        <v>544</v>
      </c>
      <c r="I380" s="49">
        <v>42492</v>
      </c>
      <c r="J380" s="51">
        <v>192241</v>
      </c>
      <c r="K380" s="77">
        <v>192241</v>
      </c>
    </row>
    <row r="381" spans="1:11">
      <c r="A381" s="48">
        <v>42461</v>
      </c>
      <c r="B381">
        <v>348</v>
      </c>
      <c r="C381" t="s">
        <v>542</v>
      </c>
      <c r="D381" t="s">
        <v>545</v>
      </c>
      <c r="E381" s="49">
        <v>42491</v>
      </c>
      <c r="F381" s="49">
        <v>41867</v>
      </c>
      <c r="G381" t="s">
        <v>123</v>
      </c>
      <c r="H381" t="s">
        <v>544</v>
      </c>
      <c r="I381" s="49">
        <v>42492</v>
      </c>
      <c r="J381" s="51">
        <v>304470</v>
      </c>
      <c r="K381" s="77">
        <v>304470</v>
      </c>
    </row>
    <row r="382" spans="1:11">
      <c r="A382" s="48">
        <v>42461</v>
      </c>
      <c r="B382">
        <v>365</v>
      </c>
      <c r="C382" t="s">
        <v>542</v>
      </c>
      <c r="D382" t="s">
        <v>545</v>
      </c>
      <c r="E382" s="49">
        <v>42491</v>
      </c>
      <c r="F382" s="49">
        <v>42064</v>
      </c>
      <c r="G382" t="s">
        <v>445</v>
      </c>
      <c r="H382" t="s">
        <v>599</v>
      </c>
      <c r="I382" s="49">
        <v>42492</v>
      </c>
      <c r="J382" s="51">
        <v>171152</v>
      </c>
      <c r="K382" s="77">
        <v>171152</v>
      </c>
    </row>
    <row r="383" spans="1:11">
      <c r="A383" s="48">
        <v>42461</v>
      </c>
      <c r="B383">
        <v>240</v>
      </c>
      <c r="C383" t="s">
        <v>542</v>
      </c>
      <c r="D383" t="s">
        <v>545</v>
      </c>
      <c r="E383" s="49">
        <v>42491</v>
      </c>
      <c r="F383" s="49">
        <v>41687</v>
      </c>
      <c r="G383" t="s">
        <v>39</v>
      </c>
      <c r="H383" t="s">
        <v>600</v>
      </c>
      <c r="I383" s="49">
        <v>42492</v>
      </c>
      <c r="J383" s="51">
        <v>159296</v>
      </c>
      <c r="K383" s="77">
        <v>159296</v>
      </c>
    </row>
    <row r="384" spans="1:11">
      <c r="A384" s="48">
        <v>42461</v>
      </c>
      <c r="B384">
        <v>340</v>
      </c>
      <c r="C384" t="s">
        <v>542</v>
      </c>
      <c r="D384" t="s">
        <v>545</v>
      </c>
      <c r="E384" s="49">
        <v>42491</v>
      </c>
      <c r="F384" s="49">
        <v>41746</v>
      </c>
      <c r="G384" t="s">
        <v>220</v>
      </c>
      <c r="H384" t="s">
        <v>546</v>
      </c>
      <c r="I384" s="49">
        <v>42492</v>
      </c>
      <c r="J384" s="51">
        <v>298224</v>
      </c>
      <c r="K384" s="77">
        <v>298224</v>
      </c>
    </row>
    <row r="385" spans="1:11">
      <c r="A385" s="48">
        <v>42461</v>
      </c>
      <c r="B385">
        <v>361</v>
      </c>
      <c r="C385" t="s">
        <v>542</v>
      </c>
      <c r="D385" t="s">
        <v>545</v>
      </c>
      <c r="E385" s="49">
        <v>42491</v>
      </c>
      <c r="F385" s="49">
        <v>41933</v>
      </c>
      <c r="G385" t="s">
        <v>118</v>
      </c>
      <c r="H385" t="s">
        <v>544</v>
      </c>
      <c r="I385" s="49">
        <v>42492</v>
      </c>
      <c r="J385" s="51">
        <v>310590</v>
      </c>
      <c r="K385" s="77">
        <v>310590</v>
      </c>
    </row>
    <row r="386" spans="1:11">
      <c r="A386" s="48">
        <v>42461</v>
      </c>
      <c r="B386">
        <v>203</v>
      </c>
      <c r="C386" t="s">
        <v>542</v>
      </c>
      <c r="D386" t="s">
        <v>545</v>
      </c>
      <c r="E386" s="49">
        <v>42491</v>
      </c>
      <c r="F386" s="49">
        <v>42349</v>
      </c>
      <c r="G386" t="s">
        <v>132</v>
      </c>
      <c r="H386" t="s">
        <v>603</v>
      </c>
      <c r="I386" s="49">
        <v>42492</v>
      </c>
      <c r="J386" s="51">
        <v>241680</v>
      </c>
      <c r="K386" s="77">
        <v>241680</v>
      </c>
    </row>
    <row r="387" spans="1:11" hidden="1">
      <c r="A387" s="48">
        <v>42461</v>
      </c>
      <c r="B387">
        <v>318</v>
      </c>
      <c r="C387" t="s">
        <v>542</v>
      </c>
      <c r="D387" t="s">
        <v>576</v>
      </c>
      <c r="E387" s="49">
        <v>42491</v>
      </c>
      <c r="F387" s="49">
        <v>41898</v>
      </c>
      <c r="G387" t="s">
        <v>577</v>
      </c>
      <c r="H387" t="s">
        <v>555</v>
      </c>
      <c r="I387" s="49">
        <v>42493</v>
      </c>
      <c r="J387" s="51">
        <v>69264</v>
      </c>
      <c r="K387" s="77">
        <v>69264</v>
      </c>
    </row>
    <row r="388" spans="1:11" hidden="1">
      <c r="A388" s="48">
        <v>42461</v>
      </c>
      <c r="B388">
        <v>366</v>
      </c>
      <c r="C388" t="s">
        <v>542</v>
      </c>
      <c r="D388" t="s">
        <v>576</v>
      </c>
      <c r="E388" s="49">
        <v>42491</v>
      </c>
      <c r="F388" s="49">
        <v>42076</v>
      </c>
      <c r="G388" t="s">
        <v>578</v>
      </c>
      <c r="H388" t="s">
        <v>555</v>
      </c>
      <c r="I388" s="49">
        <v>42493</v>
      </c>
      <c r="J388" s="51">
        <v>7600</v>
      </c>
      <c r="K388" s="77">
        <v>7600</v>
      </c>
    </row>
    <row r="389" spans="1:11" hidden="1">
      <c r="A389" s="48">
        <v>42461</v>
      </c>
      <c r="B389">
        <v>264</v>
      </c>
      <c r="C389" t="s">
        <v>542</v>
      </c>
      <c r="D389" t="s">
        <v>576</v>
      </c>
      <c r="E389" s="49">
        <v>42491</v>
      </c>
      <c r="F389" s="49">
        <v>41864</v>
      </c>
      <c r="G389" t="s">
        <v>579</v>
      </c>
      <c r="H389" t="s">
        <v>555</v>
      </c>
      <c r="I389" s="49">
        <v>42493</v>
      </c>
      <c r="J389" s="51">
        <v>85982</v>
      </c>
      <c r="K389" s="77">
        <v>85982</v>
      </c>
    </row>
    <row r="390" spans="1:11" hidden="1">
      <c r="A390" s="48">
        <v>42461</v>
      </c>
      <c r="B390">
        <v>227</v>
      </c>
      <c r="C390" t="s">
        <v>542</v>
      </c>
      <c r="D390" t="s">
        <v>667</v>
      </c>
      <c r="E390" s="49">
        <v>42497</v>
      </c>
      <c r="F390" s="49">
        <v>42294</v>
      </c>
      <c r="G390" t="s">
        <v>668</v>
      </c>
      <c r="H390" t="s">
        <v>555</v>
      </c>
      <c r="I390" s="49">
        <v>42499</v>
      </c>
      <c r="J390" s="51">
        <v>12090</v>
      </c>
      <c r="K390" s="77">
        <v>12090</v>
      </c>
    </row>
    <row r="391" spans="1:11" hidden="1">
      <c r="A391" s="48">
        <v>42461</v>
      </c>
      <c r="B391">
        <v>390</v>
      </c>
      <c r="C391" t="s">
        <v>542</v>
      </c>
      <c r="D391" t="s">
        <v>576</v>
      </c>
      <c r="E391" s="49">
        <v>42491</v>
      </c>
      <c r="F391" s="49">
        <v>42441</v>
      </c>
      <c r="G391" t="s">
        <v>580</v>
      </c>
      <c r="H391" t="s">
        <v>555</v>
      </c>
      <c r="I391" s="49">
        <v>42493</v>
      </c>
      <c r="J391" s="51">
        <v>29036</v>
      </c>
      <c r="K391" s="77">
        <v>29036</v>
      </c>
    </row>
    <row r="392" spans="1:11" hidden="1">
      <c r="A392" s="48">
        <v>42461</v>
      </c>
      <c r="B392">
        <v>394</v>
      </c>
      <c r="C392" t="s">
        <v>542</v>
      </c>
      <c r="D392" t="s">
        <v>576</v>
      </c>
      <c r="E392" s="49">
        <v>42491</v>
      </c>
      <c r="F392" s="49">
        <v>42441</v>
      </c>
      <c r="G392" t="s">
        <v>581</v>
      </c>
      <c r="H392" t="s">
        <v>555</v>
      </c>
      <c r="I392" s="49">
        <v>42493</v>
      </c>
      <c r="J392" s="51">
        <v>29036</v>
      </c>
      <c r="K392" s="77">
        <v>29036</v>
      </c>
    </row>
    <row r="393" spans="1:11" hidden="1">
      <c r="A393" s="48">
        <v>42461</v>
      </c>
      <c r="B393">
        <v>373</v>
      </c>
      <c r="C393" t="s">
        <v>542</v>
      </c>
      <c r="D393" t="s">
        <v>576</v>
      </c>
      <c r="E393" s="49">
        <v>42491</v>
      </c>
      <c r="F393" s="49">
        <v>42250</v>
      </c>
      <c r="G393" t="s">
        <v>582</v>
      </c>
      <c r="H393" t="s">
        <v>555</v>
      </c>
      <c r="I393" s="49">
        <v>42493</v>
      </c>
      <c r="J393" s="51">
        <v>8892</v>
      </c>
      <c r="K393" s="77">
        <v>8892</v>
      </c>
    </row>
    <row r="394" spans="1:11" hidden="1">
      <c r="A394" s="48">
        <v>42461</v>
      </c>
      <c r="B394">
        <v>391</v>
      </c>
      <c r="C394" t="s">
        <v>542</v>
      </c>
      <c r="D394" t="s">
        <v>576</v>
      </c>
      <c r="E394" s="49">
        <v>42491</v>
      </c>
      <c r="F394" s="49">
        <v>42441</v>
      </c>
      <c r="G394" t="s">
        <v>583</v>
      </c>
      <c r="H394" t="s">
        <v>555</v>
      </c>
      <c r="I394" s="49">
        <v>42493</v>
      </c>
      <c r="J394" s="51">
        <v>22516</v>
      </c>
      <c r="K394" s="77">
        <v>22516</v>
      </c>
    </row>
    <row r="395" spans="1:11" hidden="1">
      <c r="A395" s="48">
        <v>42461</v>
      </c>
      <c r="B395">
        <v>380</v>
      </c>
      <c r="C395" t="s">
        <v>542</v>
      </c>
      <c r="D395" t="s">
        <v>576</v>
      </c>
      <c r="E395" s="49">
        <v>42491</v>
      </c>
      <c r="F395" s="49">
        <v>42340</v>
      </c>
      <c r="G395" t="s">
        <v>584</v>
      </c>
      <c r="H395" t="s">
        <v>555</v>
      </c>
      <c r="I395" s="49">
        <v>42493</v>
      </c>
      <c r="J395" s="51">
        <v>17680</v>
      </c>
      <c r="K395" s="77">
        <v>17680</v>
      </c>
    </row>
    <row r="396" spans="1:11" hidden="1">
      <c r="A396" s="48">
        <v>42461</v>
      </c>
      <c r="B396">
        <v>372</v>
      </c>
      <c r="C396" t="s">
        <v>542</v>
      </c>
      <c r="D396" t="s">
        <v>576</v>
      </c>
      <c r="E396" s="49">
        <v>42491</v>
      </c>
      <c r="F396" s="49">
        <v>42250</v>
      </c>
      <c r="G396" t="s">
        <v>585</v>
      </c>
      <c r="H396" t="s">
        <v>555</v>
      </c>
      <c r="I396" s="49">
        <v>42493</v>
      </c>
      <c r="J396" s="51">
        <v>17316</v>
      </c>
      <c r="K396" s="77">
        <v>17316</v>
      </c>
    </row>
    <row r="397" spans="1:11" hidden="1">
      <c r="A397" s="48">
        <v>42461</v>
      </c>
      <c r="B397">
        <v>381</v>
      </c>
      <c r="C397" t="s">
        <v>542</v>
      </c>
      <c r="D397" t="s">
        <v>576</v>
      </c>
      <c r="E397" s="49">
        <v>42491</v>
      </c>
      <c r="F397" s="49">
        <v>42340</v>
      </c>
      <c r="G397" t="s">
        <v>586</v>
      </c>
      <c r="H397" t="s">
        <v>555</v>
      </c>
      <c r="I397" s="49">
        <v>42493</v>
      </c>
      <c r="J397" s="51">
        <v>16562</v>
      </c>
      <c r="K397" s="77">
        <v>16562</v>
      </c>
    </row>
    <row r="398" spans="1:11" hidden="1">
      <c r="A398" s="48">
        <v>42461</v>
      </c>
      <c r="B398">
        <v>382</v>
      </c>
      <c r="C398" t="s">
        <v>542</v>
      </c>
      <c r="D398" t="s">
        <v>576</v>
      </c>
      <c r="E398" s="49">
        <v>42491</v>
      </c>
      <c r="F398" s="49">
        <v>42340</v>
      </c>
      <c r="G398" t="s">
        <v>587</v>
      </c>
      <c r="H398" t="s">
        <v>555</v>
      </c>
      <c r="I398" s="49">
        <v>42493</v>
      </c>
      <c r="J398" s="51">
        <v>51918</v>
      </c>
      <c r="K398" s="77">
        <v>51918</v>
      </c>
    </row>
    <row r="399" spans="1:11" hidden="1">
      <c r="A399" s="48">
        <v>42461</v>
      </c>
      <c r="B399">
        <v>351</v>
      </c>
      <c r="C399" t="s">
        <v>542</v>
      </c>
      <c r="D399" t="s">
        <v>567</v>
      </c>
      <c r="E399" s="49">
        <v>42494</v>
      </c>
      <c r="F399" s="49">
        <v>42268</v>
      </c>
      <c r="G399" t="s">
        <v>568</v>
      </c>
      <c r="H399" t="s">
        <v>555</v>
      </c>
      <c r="I399" s="49">
        <v>42494</v>
      </c>
      <c r="J399" s="51">
        <v>14345</v>
      </c>
      <c r="K399" s="77">
        <v>14345</v>
      </c>
    </row>
    <row r="400" spans="1:11" hidden="1">
      <c r="A400" s="48">
        <v>42461</v>
      </c>
      <c r="B400">
        <v>397</v>
      </c>
      <c r="C400" t="s">
        <v>542</v>
      </c>
      <c r="D400" t="s">
        <v>576</v>
      </c>
      <c r="E400" s="49">
        <v>42491</v>
      </c>
      <c r="F400" s="49">
        <v>42466</v>
      </c>
      <c r="G400" t="s">
        <v>588</v>
      </c>
      <c r="H400" t="s">
        <v>555</v>
      </c>
      <c r="I400" s="49">
        <v>42494</v>
      </c>
      <c r="J400" s="51">
        <v>20920</v>
      </c>
      <c r="K400" s="77">
        <v>20920</v>
      </c>
    </row>
    <row r="401" spans="1:11" hidden="1">
      <c r="A401" s="48">
        <v>42461</v>
      </c>
      <c r="B401">
        <v>392</v>
      </c>
      <c r="C401" t="s">
        <v>542</v>
      </c>
      <c r="D401" t="s">
        <v>576</v>
      </c>
      <c r="E401" s="49">
        <v>42491</v>
      </c>
      <c r="F401" s="49">
        <v>42441</v>
      </c>
      <c r="G401" t="s">
        <v>589</v>
      </c>
      <c r="H401" t="s">
        <v>555</v>
      </c>
      <c r="I401" s="49">
        <v>42493</v>
      </c>
      <c r="J401" s="51">
        <v>15444</v>
      </c>
      <c r="K401" s="77">
        <v>15444</v>
      </c>
    </row>
    <row r="402" spans="1:11" hidden="1">
      <c r="A402" s="48">
        <v>42461</v>
      </c>
      <c r="B402">
        <v>393</v>
      </c>
      <c r="C402" t="s">
        <v>542</v>
      </c>
      <c r="D402" t="s">
        <v>576</v>
      </c>
      <c r="E402" s="49">
        <v>42491</v>
      </c>
      <c r="F402" s="49">
        <v>42441</v>
      </c>
      <c r="G402" t="s">
        <v>590</v>
      </c>
      <c r="H402" t="s">
        <v>555</v>
      </c>
      <c r="I402" s="49">
        <v>42493</v>
      </c>
      <c r="J402" s="51">
        <v>35598</v>
      </c>
      <c r="K402" s="77">
        <v>35598</v>
      </c>
    </row>
    <row r="403" spans="1:11" hidden="1">
      <c r="A403" s="48">
        <v>42461</v>
      </c>
      <c r="B403">
        <v>398</v>
      </c>
      <c r="C403" t="s">
        <v>542</v>
      </c>
      <c r="D403" t="s">
        <v>576</v>
      </c>
      <c r="E403" s="49">
        <v>42491</v>
      </c>
      <c r="F403" s="49">
        <v>42466</v>
      </c>
      <c r="G403" t="s">
        <v>591</v>
      </c>
      <c r="H403" t="s">
        <v>555</v>
      </c>
      <c r="I403" s="49">
        <v>42494</v>
      </c>
      <c r="J403" s="51">
        <v>24904</v>
      </c>
      <c r="K403" s="77">
        <v>24904</v>
      </c>
    </row>
    <row r="404" spans="1:11" hidden="1">
      <c r="A404" s="48">
        <v>42461</v>
      </c>
      <c r="B404">
        <v>265</v>
      </c>
      <c r="C404" t="s">
        <v>542</v>
      </c>
      <c r="D404" t="s">
        <v>576</v>
      </c>
      <c r="E404" s="49">
        <v>42491</v>
      </c>
      <c r="F404" s="49">
        <v>41864</v>
      </c>
      <c r="G404" t="s">
        <v>592</v>
      </c>
      <c r="H404" t="s">
        <v>555</v>
      </c>
      <c r="I404" s="49">
        <v>42493</v>
      </c>
      <c r="J404" s="51">
        <v>27738</v>
      </c>
      <c r="K404" s="77">
        <v>27738</v>
      </c>
    </row>
    <row r="405" spans="1:11" hidden="1">
      <c r="A405" s="48">
        <v>42461</v>
      </c>
      <c r="B405">
        <v>376</v>
      </c>
      <c r="C405" t="s">
        <v>542</v>
      </c>
      <c r="D405" t="s">
        <v>576</v>
      </c>
      <c r="E405" s="49">
        <v>42491</v>
      </c>
      <c r="F405" s="49">
        <v>42297</v>
      </c>
      <c r="G405" t="s">
        <v>593</v>
      </c>
      <c r="H405" t="s">
        <v>555</v>
      </c>
      <c r="I405" s="49">
        <v>42493</v>
      </c>
      <c r="J405" s="51">
        <v>49504</v>
      </c>
      <c r="K405" s="77">
        <v>49504</v>
      </c>
    </row>
    <row r="406" spans="1:11" hidden="1">
      <c r="A406" s="48">
        <v>42461</v>
      </c>
      <c r="B406">
        <v>383</v>
      </c>
      <c r="C406" t="s">
        <v>542</v>
      </c>
      <c r="D406" t="s">
        <v>576</v>
      </c>
      <c r="E406" s="49">
        <v>42491</v>
      </c>
      <c r="F406" s="49">
        <v>42340</v>
      </c>
      <c r="G406" t="s">
        <v>594</v>
      </c>
      <c r="H406" t="s">
        <v>555</v>
      </c>
      <c r="I406" s="49">
        <v>42493</v>
      </c>
      <c r="J406" s="51">
        <v>16830</v>
      </c>
      <c r="K406" s="77">
        <v>16830</v>
      </c>
    </row>
    <row r="407" spans="1:11" hidden="1">
      <c r="A407" s="48">
        <v>42461</v>
      </c>
      <c r="B407">
        <v>399</v>
      </c>
      <c r="C407" t="s">
        <v>542</v>
      </c>
      <c r="D407" t="s">
        <v>576</v>
      </c>
      <c r="E407" s="49">
        <v>42491</v>
      </c>
      <c r="F407" s="49">
        <v>42466</v>
      </c>
      <c r="G407" t="s">
        <v>595</v>
      </c>
      <c r="H407" t="s">
        <v>555</v>
      </c>
      <c r="I407" s="49">
        <v>42494</v>
      </c>
      <c r="J407" s="51">
        <v>26158</v>
      </c>
      <c r="K407" s="77">
        <v>26158</v>
      </c>
    </row>
    <row r="408" spans="1:11" hidden="1">
      <c r="A408" s="48">
        <v>42461</v>
      </c>
      <c r="B408">
        <v>374</v>
      </c>
      <c r="C408" t="s">
        <v>542</v>
      </c>
      <c r="D408" t="s">
        <v>576</v>
      </c>
      <c r="E408" s="49">
        <v>42491</v>
      </c>
      <c r="F408" s="49">
        <v>42250</v>
      </c>
      <c r="G408" t="s">
        <v>596</v>
      </c>
      <c r="H408" t="s">
        <v>555</v>
      </c>
      <c r="I408" s="49">
        <v>42493</v>
      </c>
      <c r="J408" s="51">
        <v>11128</v>
      </c>
      <c r="K408" s="77">
        <v>11128</v>
      </c>
    </row>
    <row r="409" spans="1:11" hidden="1">
      <c r="A409" s="48">
        <v>42461</v>
      </c>
      <c r="B409">
        <v>377</v>
      </c>
      <c r="C409" t="s">
        <v>542</v>
      </c>
      <c r="D409" t="s">
        <v>576</v>
      </c>
      <c r="E409" s="49">
        <v>42491</v>
      </c>
      <c r="F409" s="49">
        <v>42297</v>
      </c>
      <c r="G409" t="s">
        <v>597</v>
      </c>
      <c r="H409" t="s">
        <v>555</v>
      </c>
      <c r="I409" s="49">
        <v>42493</v>
      </c>
      <c r="J409" s="51">
        <v>17836</v>
      </c>
      <c r="K409" s="77">
        <v>17836</v>
      </c>
    </row>
    <row r="410" spans="1:11" hidden="1">
      <c r="A410" s="48">
        <v>42461</v>
      </c>
      <c r="B410">
        <v>384</v>
      </c>
      <c r="C410" t="s">
        <v>542</v>
      </c>
      <c r="D410" t="s">
        <v>576</v>
      </c>
      <c r="E410" s="49">
        <v>42491</v>
      </c>
      <c r="F410" s="49">
        <v>42340</v>
      </c>
      <c r="G410" t="s">
        <v>598</v>
      </c>
      <c r="H410" t="s">
        <v>555</v>
      </c>
      <c r="I410" s="49">
        <v>42493</v>
      </c>
      <c r="J410" s="51">
        <v>16830</v>
      </c>
      <c r="K410" s="77">
        <v>16830</v>
      </c>
    </row>
    <row r="411" spans="1:11">
      <c r="A411" s="48">
        <v>42461</v>
      </c>
      <c r="B411">
        <v>339</v>
      </c>
      <c r="C411" t="s">
        <v>542</v>
      </c>
      <c r="D411" t="s">
        <v>20</v>
      </c>
      <c r="E411" s="49">
        <v>42491</v>
      </c>
      <c r="F411" s="49">
        <v>41748</v>
      </c>
      <c r="G411" t="s">
        <v>366</v>
      </c>
      <c r="H411" t="s">
        <v>602</v>
      </c>
      <c r="I411" s="49">
        <v>42492</v>
      </c>
      <c r="J411" s="51">
        <v>266112</v>
      </c>
      <c r="K411" s="77">
        <v>266112</v>
      </c>
    </row>
    <row r="412" spans="1:11">
      <c r="A412" s="48">
        <v>42461</v>
      </c>
      <c r="B412">
        <v>357</v>
      </c>
      <c r="C412" t="s">
        <v>542</v>
      </c>
      <c r="D412" t="s">
        <v>20</v>
      </c>
      <c r="E412" s="49">
        <v>42491</v>
      </c>
      <c r="F412" s="49">
        <v>41977</v>
      </c>
      <c r="G412" t="s">
        <v>371</v>
      </c>
      <c r="H412" t="s">
        <v>602</v>
      </c>
      <c r="I412" s="49">
        <v>42492</v>
      </c>
      <c r="J412" s="51">
        <v>275200</v>
      </c>
      <c r="K412" s="77">
        <v>275200</v>
      </c>
    </row>
    <row r="413" spans="1:11">
      <c r="A413" s="48">
        <v>42461</v>
      </c>
      <c r="B413">
        <v>368</v>
      </c>
      <c r="C413" t="s">
        <v>542</v>
      </c>
      <c r="D413" t="s">
        <v>20</v>
      </c>
      <c r="E413" s="49">
        <v>42491</v>
      </c>
      <c r="F413" s="49">
        <v>42106</v>
      </c>
      <c r="G413" t="s">
        <v>361</v>
      </c>
      <c r="H413" t="s">
        <v>602</v>
      </c>
      <c r="I413" s="49">
        <v>42492</v>
      </c>
      <c r="J413" s="51">
        <v>201042</v>
      </c>
      <c r="K413" s="77">
        <v>201042</v>
      </c>
    </row>
    <row r="414" spans="1:11">
      <c r="A414" s="48">
        <v>42461</v>
      </c>
      <c r="B414">
        <v>369</v>
      </c>
      <c r="C414" t="s">
        <v>542</v>
      </c>
      <c r="D414" t="s">
        <v>20</v>
      </c>
      <c r="E414" s="49">
        <v>42491</v>
      </c>
      <c r="F414" s="49">
        <v>42117</v>
      </c>
      <c r="G414" t="s">
        <v>327</v>
      </c>
      <c r="H414" t="s">
        <v>549</v>
      </c>
      <c r="I414" s="49">
        <v>42492</v>
      </c>
      <c r="J414" s="51">
        <v>172788</v>
      </c>
      <c r="K414" s="77">
        <v>172788</v>
      </c>
    </row>
    <row r="415" spans="1:11">
      <c r="A415" s="48">
        <v>42461</v>
      </c>
      <c r="B415">
        <v>370</v>
      </c>
      <c r="C415" t="s">
        <v>542</v>
      </c>
      <c r="D415" t="s">
        <v>20</v>
      </c>
      <c r="E415" s="49">
        <v>42491</v>
      </c>
      <c r="F415" s="49">
        <v>42117</v>
      </c>
      <c r="G415" t="s">
        <v>332</v>
      </c>
      <c r="H415" t="s">
        <v>549</v>
      </c>
      <c r="I415" s="49">
        <v>42492</v>
      </c>
      <c r="J415" s="51">
        <v>173400</v>
      </c>
      <c r="K415" s="77">
        <v>173400</v>
      </c>
    </row>
    <row r="416" spans="1:11">
      <c r="A416" s="48">
        <v>42461</v>
      </c>
      <c r="B416">
        <v>367</v>
      </c>
      <c r="C416" t="s">
        <v>542</v>
      </c>
      <c r="D416" t="s">
        <v>20</v>
      </c>
      <c r="E416" s="49">
        <v>42491</v>
      </c>
      <c r="F416" s="49">
        <v>42107</v>
      </c>
      <c r="G416" t="s">
        <v>61</v>
      </c>
      <c r="H416" t="s">
        <v>574</v>
      </c>
      <c r="I416" s="49">
        <v>42492</v>
      </c>
      <c r="J416" s="51">
        <v>45300</v>
      </c>
      <c r="K416" s="77">
        <v>45300</v>
      </c>
    </row>
    <row r="417" spans="1:11">
      <c r="A417" s="48">
        <v>42461</v>
      </c>
      <c r="B417">
        <v>378</v>
      </c>
      <c r="C417" t="s">
        <v>542</v>
      </c>
      <c r="D417" t="s">
        <v>20</v>
      </c>
      <c r="E417" s="49">
        <v>42491</v>
      </c>
      <c r="F417" s="49">
        <v>42164</v>
      </c>
      <c r="G417" t="s">
        <v>77</v>
      </c>
      <c r="H417" t="s">
        <v>604</v>
      </c>
      <c r="I417" s="49">
        <v>42492</v>
      </c>
      <c r="J417" s="51">
        <v>249061</v>
      </c>
      <c r="K417" s="77">
        <v>249061</v>
      </c>
    </row>
    <row r="418" spans="1:11">
      <c r="A418" s="48">
        <v>42461</v>
      </c>
      <c r="B418">
        <v>379</v>
      </c>
      <c r="C418" t="s">
        <v>542</v>
      </c>
      <c r="D418" t="s">
        <v>20</v>
      </c>
      <c r="E418" s="49">
        <v>42491</v>
      </c>
      <c r="F418" s="49">
        <v>42225</v>
      </c>
      <c r="G418" t="s">
        <v>275</v>
      </c>
      <c r="H418" t="s">
        <v>605</v>
      </c>
      <c r="I418" s="49">
        <v>42492</v>
      </c>
      <c r="J418" s="51">
        <v>174879</v>
      </c>
      <c r="K418" s="77">
        <v>174879</v>
      </c>
    </row>
    <row r="419" spans="1:11">
      <c r="A419" s="48">
        <v>42461</v>
      </c>
      <c r="B419">
        <v>385</v>
      </c>
      <c r="C419" t="s">
        <v>542</v>
      </c>
      <c r="D419" t="s">
        <v>20</v>
      </c>
      <c r="E419" s="49">
        <v>42491</v>
      </c>
      <c r="F419" s="49">
        <v>42341</v>
      </c>
      <c r="G419" t="s">
        <v>19</v>
      </c>
      <c r="H419" t="s">
        <v>606</v>
      </c>
      <c r="I419" s="49">
        <v>42492</v>
      </c>
      <c r="J419" s="51">
        <v>224928</v>
      </c>
      <c r="K419" s="77">
        <v>224928</v>
      </c>
    </row>
    <row r="420" spans="1:11">
      <c r="A420" s="48">
        <v>42461</v>
      </c>
      <c r="B420">
        <v>388</v>
      </c>
      <c r="C420" t="s">
        <v>542</v>
      </c>
      <c r="D420" t="s">
        <v>20</v>
      </c>
      <c r="E420" s="49">
        <v>42491</v>
      </c>
      <c r="F420" s="49">
        <v>42355</v>
      </c>
      <c r="G420" t="s">
        <v>460</v>
      </c>
      <c r="H420" t="s">
        <v>607</v>
      </c>
      <c r="I420" s="49">
        <v>42492</v>
      </c>
      <c r="J420" s="51">
        <v>295913</v>
      </c>
      <c r="K420" s="77">
        <v>295913</v>
      </c>
    </row>
    <row r="421" spans="1:11">
      <c r="A421" s="48">
        <v>42461</v>
      </c>
      <c r="B421">
        <v>396</v>
      </c>
      <c r="C421" t="s">
        <v>542</v>
      </c>
      <c r="D421" t="s">
        <v>20</v>
      </c>
      <c r="E421" s="49">
        <v>42491</v>
      </c>
      <c r="F421" s="49">
        <v>42355</v>
      </c>
      <c r="G421" t="s">
        <v>464</v>
      </c>
      <c r="H421" t="s">
        <v>607</v>
      </c>
      <c r="I421" s="49">
        <v>42492</v>
      </c>
      <c r="J421" s="51">
        <v>218799</v>
      </c>
      <c r="K421" s="77">
        <v>218799</v>
      </c>
    </row>
    <row r="422" spans="1:11">
      <c r="A422" s="48">
        <v>42461</v>
      </c>
      <c r="B422">
        <v>263</v>
      </c>
      <c r="C422" t="s">
        <v>542</v>
      </c>
      <c r="D422" t="s">
        <v>608</v>
      </c>
      <c r="E422" s="49">
        <v>42491</v>
      </c>
      <c r="F422" s="49">
        <v>41831</v>
      </c>
      <c r="G422" t="s">
        <v>490</v>
      </c>
      <c r="H422" t="s">
        <v>552</v>
      </c>
      <c r="I422" s="49">
        <v>42492</v>
      </c>
      <c r="J422" s="51">
        <v>190200</v>
      </c>
      <c r="K422" s="77">
        <v>190200</v>
      </c>
    </row>
    <row r="423" spans="1:11">
      <c r="A423" s="48">
        <v>42461</v>
      </c>
      <c r="B423">
        <v>156</v>
      </c>
      <c r="C423" t="s">
        <v>542</v>
      </c>
      <c r="D423" t="s">
        <v>608</v>
      </c>
      <c r="E423" s="49">
        <v>42491</v>
      </c>
      <c r="F423" s="49">
        <v>41831</v>
      </c>
      <c r="G423" t="s">
        <v>415</v>
      </c>
      <c r="H423" t="s">
        <v>609</v>
      </c>
      <c r="I423" s="49">
        <v>42492</v>
      </c>
      <c r="J423" s="51">
        <v>188100</v>
      </c>
      <c r="K423" s="77">
        <v>188100</v>
      </c>
    </row>
    <row r="424" spans="1:11">
      <c r="A424" s="48">
        <v>42461</v>
      </c>
      <c r="B424">
        <v>287</v>
      </c>
      <c r="C424" t="s">
        <v>542</v>
      </c>
      <c r="D424" t="s">
        <v>608</v>
      </c>
      <c r="E424" s="49">
        <v>42491</v>
      </c>
      <c r="F424" s="49">
        <v>41831</v>
      </c>
      <c r="G424" t="s">
        <v>517</v>
      </c>
      <c r="H424" t="s">
        <v>552</v>
      </c>
      <c r="I424" s="49">
        <v>42492</v>
      </c>
      <c r="J424" s="51">
        <v>262272</v>
      </c>
      <c r="K424" s="77">
        <v>262272</v>
      </c>
    </row>
    <row r="425" spans="1:11">
      <c r="A425" s="48">
        <v>42461</v>
      </c>
      <c r="B425">
        <v>261</v>
      </c>
      <c r="C425" t="s">
        <v>542</v>
      </c>
      <c r="D425" t="s">
        <v>608</v>
      </c>
      <c r="E425" s="49">
        <v>42491</v>
      </c>
      <c r="F425" s="49">
        <v>41831</v>
      </c>
      <c r="G425" t="s">
        <v>419</v>
      </c>
      <c r="H425" t="s">
        <v>609</v>
      </c>
      <c r="I425" s="49">
        <v>42492</v>
      </c>
      <c r="J425" s="51">
        <v>200700</v>
      </c>
      <c r="K425" s="77">
        <v>200700</v>
      </c>
    </row>
    <row r="426" spans="1:11">
      <c r="A426" s="48">
        <v>42461</v>
      </c>
      <c r="B426">
        <v>288</v>
      </c>
      <c r="C426" t="s">
        <v>542</v>
      </c>
      <c r="D426" t="s">
        <v>608</v>
      </c>
      <c r="E426" s="49">
        <v>42491</v>
      </c>
      <c r="F426" s="49">
        <v>41831</v>
      </c>
      <c r="G426" t="s">
        <v>497</v>
      </c>
      <c r="H426" t="s">
        <v>552</v>
      </c>
      <c r="I426" s="49">
        <v>42492</v>
      </c>
      <c r="J426" s="51">
        <v>190180</v>
      </c>
      <c r="K426" s="77">
        <v>190180</v>
      </c>
    </row>
    <row r="427" spans="1:11">
      <c r="A427" s="48">
        <v>42461</v>
      </c>
      <c r="B427">
        <v>165</v>
      </c>
      <c r="C427" t="s">
        <v>542</v>
      </c>
      <c r="D427" t="s">
        <v>608</v>
      </c>
      <c r="E427" s="49">
        <v>42491</v>
      </c>
      <c r="F427" s="49">
        <v>41831</v>
      </c>
      <c r="G427" t="s">
        <v>500</v>
      </c>
      <c r="H427" t="s">
        <v>552</v>
      </c>
      <c r="I427" s="49">
        <v>42492</v>
      </c>
      <c r="J427" s="51">
        <v>275132</v>
      </c>
      <c r="K427" s="77">
        <v>275132</v>
      </c>
    </row>
    <row r="428" spans="1:11">
      <c r="A428" s="48">
        <v>42461</v>
      </c>
      <c r="B428">
        <v>267</v>
      </c>
      <c r="C428" t="s">
        <v>542</v>
      </c>
      <c r="D428" t="s">
        <v>608</v>
      </c>
      <c r="E428" s="49">
        <v>42491</v>
      </c>
      <c r="F428" s="49">
        <v>41831</v>
      </c>
      <c r="G428" t="s">
        <v>468</v>
      </c>
      <c r="H428" t="s">
        <v>610</v>
      </c>
      <c r="I428" s="49">
        <v>42492</v>
      </c>
      <c r="J428" s="51">
        <v>147832</v>
      </c>
      <c r="K428" s="77">
        <v>147832</v>
      </c>
    </row>
    <row r="429" spans="1:11">
      <c r="A429" s="48">
        <v>42461</v>
      </c>
      <c r="B429">
        <v>183</v>
      </c>
      <c r="C429" t="s">
        <v>542</v>
      </c>
      <c r="D429" t="s">
        <v>611</v>
      </c>
      <c r="E429" s="49">
        <v>42493</v>
      </c>
      <c r="F429" s="49">
        <v>41689</v>
      </c>
      <c r="G429" t="s">
        <v>390</v>
      </c>
      <c r="H429" t="s">
        <v>547</v>
      </c>
      <c r="I429" s="49">
        <v>42493</v>
      </c>
      <c r="J429" s="51">
        <v>150510</v>
      </c>
      <c r="K429" s="77">
        <v>150510</v>
      </c>
    </row>
    <row r="430" spans="1:11">
      <c r="A430" s="48">
        <v>42461</v>
      </c>
      <c r="B430">
        <v>182</v>
      </c>
      <c r="C430" t="s">
        <v>542</v>
      </c>
      <c r="D430" t="s">
        <v>611</v>
      </c>
      <c r="E430" s="49">
        <v>42493</v>
      </c>
      <c r="F430" s="49">
        <v>41489</v>
      </c>
      <c r="G430" t="s">
        <v>473</v>
      </c>
      <c r="H430" t="s">
        <v>612</v>
      </c>
      <c r="I430" s="49">
        <v>42493</v>
      </c>
      <c r="J430" s="51">
        <v>112350</v>
      </c>
      <c r="K430" s="77">
        <v>112350</v>
      </c>
    </row>
    <row r="431" spans="1:11">
      <c r="A431" s="48">
        <v>42461</v>
      </c>
      <c r="B431">
        <v>175</v>
      </c>
      <c r="C431" t="s">
        <v>542</v>
      </c>
      <c r="D431" t="s">
        <v>611</v>
      </c>
      <c r="E431" s="49">
        <v>42493</v>
      </c>
      <c r="F431" s="49">
        <v>41949</v>
      </c>
      <c r="G431" t="s">
        <v>355</v>
      </c>
      <c r="H431" t="s">
        <v>614</v>
      </c>
      <c r="I431" s="49">
        <v>42493</v>
      </c>
      <c r="J431" s="51">
        <v>146856</v>
      </c>
      <c r="K431" s="77">
        <v>146856</v>
      </c>
    </row>
    <row r="432" spans="1:11">
      <c r="A432" s="48">
        <v>42461</v>
      </c>
      <c r="B432">
        <v>212</v>
      </c>
      <c r="C432" t="s">
        <v>542</v>
      </c>
      <c r="D432" t="s">
        <v>613</v>
      </c>
      <c r="E432" s="49">
        <v>42492</v>
      </c>
      <c r="F432" s="49">
        <v>41499</v>
      </c>
      <c r="G432" t="s">
        <v>27</v>
      </c>
      <c r="H432" t="s">
        <v>600</v>
      </c>
      <c r="I432" s="49">
        <v>42493</v>
      </c>
      <c r="J432" s="51">
        <v>148056</v>
      </c>
      <c r="K432" s="77">
        <v>148056</v>
      </c>
    </row>
    <row r="433" spans="1:11">
      <c r="A433" s="48">
        <v>42461</v>
      </c>
      <c r="B433">
        <v>175</v>
      </c>
      <c r="C433" t="s">
        <v>542</v>
      </c>
      <c r="D433" t="s">
        <v>611</v>
      </c>
      <c r="E433" s="49">
        <v>42493</v>
      </c>
      <c r="F433" s="49">
        <v>41949</v>
      </c>
      <c r="G433" t="s">
        <v>355</v>
      </c>
      <c r="H433" t="s">
        <v>614</v>
      </c>
      <c r="I433" s="49">
        <v>42493</v>
      </c>
      <c r="J433" s="51">
        <v>110760</v>
      </c>
      <c r="K433" s="77">
        <v>110760</v>
      </c>
    </row>
    <row r="434" spans="1:11">
      <c r="A434" s="48">
        <v>42461</v>
      </c>
      <c r="B434">
        <v>181</v>
      </c>
      <c r="C434" t="s">
        <v>542</v>
      </c>
      <c r="D434" t="s">
        <v>611</v>
      </c>
      <c r="E434" s="49">
        <v>42493</v>
      </c>
      <c r="F434" s="49">
        <v>41916</v>
      </c>
      <c r="G434" t="s">
        <v>199</v>
      </c>
      <c r="H434" t="s">
        <v>615</v>
      </c>
      <c r="I434" s="49">
        <v>42493</v>
      </c>
      <c r="J434" s="51">
        <v>130272</v>
      </c>
      <c r="K434" s="77">
        <v>130272</v>
      </c>
    </row>
    <row r="435" spans="1:11">
      <c r="A435" s="48">
        <v>42461</v>
      </c>
      <c r="B435">
        <v>169</v>
      </c>
      <c r="C435" t="s">
        <v>542</v>
      </c>
      <c r="D435" t="s">
        <v>611</v>
      </c>
      <c r="E435" s="49">
        <v>42493</v>
      </c>
      <c r="F435" s="49">
        <v>41916</v>
      </c>
      <c r="G435" t="s">
        <v>177</v>
      </c>
      <c r="H435" t="s">
        <v>615</v>
      </c>
      <c r="I435" s="49">
        <v>42493</v>
      </c>
      <c r="J435" s="51">
        <v>138075</v>
      </c>
      <c r="K435" s="77">
        <v>138075</v>
      </c>
    </row>
    <row r="436" spans="1:11">
      <c r="A436" s="48">
        <v>42461</v>
      </c>
      <c r="B436">
        <v>250</v>
      </c>
      <c r="C436" t="s">
        <v>542</v>
      </c>
      <c r="D436" t="s">
        <v>611</v>
      </c>
      <c r="E436" s="49">
        <v>42493</v>
      </c>
      <c r="F436" s="49">
        <v>40970</v>
      </c>
      <c r="G436" t="s">
        <v>515</v>
      </c>
      <c r="H436" t="s">
        <v>615</v>
      </c>
      <c r="I436" s="49">
        <v>42493</v>
      </c>
      <c r="J436" s="51">
        <v>193678</v>
      </c>
      <c r="K436" s="77">
        <v>193678</v>
      </c>
    </row>
    <row r="437" spans="1:11">
      <c r="A437" s="48">
        <v>42461</v>
      </c>
      <c r="B437">
        <v>179</v>
      </c>
      <c r="C437" t="s">
        <v>542</v>
      </c>
      <c r="D437" t="s">
        <v>611</v>
      </c>
      <c r="E437" s="49">
        <v>42493</v>
      </c>
      <c r="F437" s="49">
        <v>42005</v>
      </c>
      <c r="G437" t="s">
        <v>382</v>
      </c>
      <c r="H437" t="s">
        <v>547</v>
      </c>
      <c r="I437" s="49">
        <v>42493</v>
      </c>
      <c r="J437" s="51">
        <v>207900</v>
      </c>
      <c r="K437" s="77">
        <v>207900</v>
      </c>
    </row>
    <row r="438" spans="1:11">
      <c r="A438" s="48">
        <v>42461</v>
      </c>
      <c r="B438">
        <v>177</v>
      </c>
      <c r="C438" t="s">
        <v>542</v>
      </c>
      <c r="D438" t="s">
        <v>611</v>
      </c>
      <c r="E438" s="49">
        <v>42493</v>
      </c>
      <c r="F438" s="49">
        <v>42006</v>
      </c>
      <c r="G438" t="s">
        <v>378</v>
      </c>
      <c r="H438" t="s">
        <v>547</v>
      </c>
      <c r="I438" s="49">
        <v>42493</v>
      </c>
      <c r="J438" s="51">
        <v>229120</v>
      </c>
      <c r="K438" s="77">
        <v>229120</v>
      </c>
    </row>
    <row r="439" spans="1:11">
      <c r="A439" s="48">
        <v>42461</v>
      </c>
      <c r="B439">
        <v>170</v>
      </c>
      <c r="C439" t="s">
        <v>542</v>
      </c>
      <c r="D439" t="s">
        <v>611</v>
      </c>
      <c r="E439" s="49">
        <v>42493</v>
      </c>
      <c r="F439" s="49">
        <v>42296</v>
      </c>
      <c r="G439" t="s">
        <v>263</v>
      </c>
      <c r="H439" t="s">
        <v>550</v>
      </c>
      <c r="I439" s="49">
        <v>42493</v>
      </c>
      <c r="J439" s="51">
        <v>163584</v>
      </c>
      <c r="K439" s="77">
        <v>163584</v>
      </c>
    </row>
    <row r="440" spans="1:11">
      <c r="A440" s="48">
        <v>42461</v>
      </c>
      <c r="B440">
        <v>176</v>
      </c>
      <c r="C440" t="s">
        <v>542</v>
      </c>
      <c r="D440" t="s">
        <v>611</v>
      </c>
      <c r="E440" s="49">
        <v>42493</v>
      </c>
      <c r="F440" s="49">
        <v>42296</v>
      </c>
      <c r="G440" t="s">
        <v>136</v>
      </c>
      <c r="H440" t="s">
        <v>603</v>
      </c>
      <c r="I440" s="49">
        <v>42493</v>
      </c>
      <c r="J440" s="51">
        <v>214008</v>
      </c>
      <c r="K440" s="77">
        <v>214008</v>
      </c>
    </row>
    <row r="441" spans="1:11">
      <c r="A441" s="48">
        <v>42461</v>
      </c>
      <c r="B441">
        <v>180</v>
      </c>
      <c r="C441" t="s">
        <v>542</v>
      </c>
      <c r="D441" t="s">
        <v>611</v>
      </c>
      <c r="E441" s="49">
        <v>42493</v>
      </c>
      <c r="F441" s="49">
        <v>42296</v>
      </c>
      <c r="G441" t="s">
        <v>143</v>
      </c>
      <c r="H441" t="s">
        <v>603</v>
      </c>
      <c r="I441" s="49">
        <v>42493</v>
      </c>
      <c r="J441" s="51">
        <v>200736</v>
      </c>
      <c r="K441" s="77">
        <v>200736</v>
      </c>
    </row>
    <row r="442" spans="1:11">
      <c r="A442" s="48">
        <v>42461</v>
      </c>
      <c r="B442">
        <v>214</v>
      </c>
      <c r="C442" t="s">
        <v>542</v>
      </c>
      <c r="D442" t="s">
        <v>613</v>
      </c>
      <c r="E442" s="49">
        <v>42492</v>
      </c>
      <c r="F442" s="49">
        <v>41499</v>
      </c>
      <c r="G442" t="s">
        <v>37</v>
      </c>
      <c r="H442" t="s">
        <v>600</v>
      </c>
      <c r="I442" s="49">
        <v>42493</v>
      </c>
      <c r="J442" s="51">
        <v>131850</v>
      </c>
      <c r="K442" s="77">
        <v>131850</v>
      </c>
    </row>
    <row r="443" spans="1:11">
      <c r="A443" s="48">
        <v>42461</v>
      </c>
      <c r="B443">
        <v>173</v>
      </c>
      <c r="C443" t="s">
        <v>542</v>
      </c>
      <c r="D443" t="s">
        <v>611</v>
      </c>
      <c r="E443" s="49">
        <v>42493</v>
      </c>
      <c r="F443" s="49">
        <v>41115</v>
      </c>
      <c r="G443" t="s">
        <v>270</v>
      </c>
      <c r="H443" t="s">
        <v>550</v>
      </c>
      <c r="I443" s="49">
        <v>42493</v>
      </c>
      <c r="J443" s="51">
        <v>131144</v>
      </c>
      <c r="K443" s="77">
        <v>131144</v>
      </c>
    </row>
    <row r="444" spans="1:11">
      <c r="A444" s="48">
        <v>42461</v>
      </c>
      <c r="B444">
        <v>213</v>
      </c>
      <c r="C444" t="s">
        <v>542</v>
      </c>
      <c r="D444" t="s">
        <v>613</v>
      </c>
      <c r="E444" s="49">
        <v>42492</v>
      </c>
      <c r="F444" s="49">
        <v>41499</v>
      </c>
      <c r="G444" t="s">
        <v>35</v>
      </c>
      <c r="H444" t="s">
        <v>600</v>
      </c>
      <c r="I444" s="49">
        <v>42493</v>
      </c>
      <c r="J444" s="51">
        <v>170328</v>
      </c>
      <c r="K444" s="77">
        <v>159456</v>
      </c>
    </row>
    <row r="445" spans="1:11">
      <c r="A445" s="48">
        <v>42461</v>
      </c>
      <c r="B445">
        <v>235</v>
      </c>
      <c r="C445" t="s">
        <v>542</v>
      </c>
      <c r="D445" t="s">
        <v>611</v>
      </c>
      <c r="E445" s="49">
        <v>42493</v>
      </c>
      <c r="F445" s="49">
        <v>42295</v>
      </c>
      <c r="G445" t="s">
        <v>168</v>
      </c>
      <c r="H445" t="s">
        <v>641</v>
      </c>
      <c r="I445" s="49">
        <v>42493</v>
      </c>
      <c r="J445" s="51">
        <v>161744</v>
      </c>
      <c r="K445" s="77">
        <v>161744</v>
      </c>
    </row>
    <row r="446" spans="1:11">
      <c r="A446" s="48">
        <v>42461</v>
      </c>
      <c r="B446">
        <v>216</v>
      </c>
      <c r="C446" t="s">
        <v>542</v>
      </c>
      <c r="D446" t="s">
        <v>613</v>
      </c>
      <c r="E446" s="49">
        <v>42492</v>
      </c>
      <c r="F446" s="49">
        <v>41280</v>
      </c>
      <c r="G446" t="s">
        <v>400</v>
      </c>
      <c r="H446" t="s">
        <v>616</v>
      </c>
      <c r="I446" s="49">
        <v>42493</v>
      </c>
      <c r="J446" s="51">
        <v>150273</v>
      </c>
      <c r="K446" s="77">
        <v>150273</v>
      </c>
    </row>
    <row r="447" spans="1:11">
      <c r="A447" s="48">
        <v>42461</v>
      </c>
      <c r="B447">
        <v>178</v>
      </c>
      <c r="C447" t="s">
        <v>542</v>
      </c>
      <c r="D447" t="s">
        <v>611</v>
      </c>
      <c r="E447" s="49">
        <v>42493</v>
      </c>
      <c r="F447" s="49">
        <v>40630</v>
      </c>
      <c r="G447" t="s">
        <v>428</v>
      </c>
      <c r="H447" t="s">
        <v>643</v>
      </c>
      <c r="I447" s="49">
        <v>42495</v>
      </c>
      <c r="J447" s="51">
        <v>101097</v>
      </c>
      <c r="K447" s="77">
        <v>101097</v>
      </c>
    </row>
    <row r="448" spans="1:11" hidden="1">
      <c r="A448" s="48">
        <v>42461</v>
      </c>
      <c r="B448">
        <v>285</v>
      </c>
      <c r="C448" t="s">
        <v>542</v>
      </c>
      <c r="D448" t="s">
        <v>569</v>
      </c>
      <c r="E448" s="49">
        <v>42492</v>
      </c>
      <c r="F448" s="49">
        <v>42187</v>
      </c>
      <c r="G448" t="s">
        <v>570</v>
      </c>
      <c r="H448" t="s">
        <v>555</v>
      </c>
      <c r="I448" s="49">
        <v>42492</v>
      </c>
      <c r="J448" s="51">
        <v>752</v>
      </c>
      <c r="K448" s="77">
        <v>752</v>
      </c>
    </row>
    <row r="449" spans="1:11" hidden="1">
      <c r="A449" s="48">
        <v>42461</v>
      </c>
      <c r="B449">
        <v>300</v>
      </c>
      <c r="C449" t="s">
        <v>542</v>
      </c>
      <c r="D449" t="s">
        <v>569</v>
      </c>
      <c r="E449" s="49">
        <v>42492</v>
      </c>
      <c r="F449" s="49">
        <v>42187</v>
      </c>
      <c r="G449" t="s">
        <v>619</v>
      </c>
      <c r="H449" t="s">
        <v>555</v>
      </c>
      <c r="I449" s="49">
        <v>42492</v>
      </c>
      <c r="J449" s="51">
        <v>752</v>
      </c>
      <c r="K449" s="77">
        <v>752</v>
      </c>
    </row>
    <row r="450" spans="1:11" hidden="1">
      <c r="A450" s="48">
        <v>42461</v>
      </c>
      <c r="B450">
        <v>301</v>
      </c>
      <c r="C450" t="s">
        <v>542</v>
      </c>
      <c r="D450" t="s">
        <v>569</v>
      </c>
      <c r="E450" s="49">
        <v>42492</v>
      </c>
      <c r="F450" s="49">
        <v>42187</v>
      </c>
      <c r="G450" t="s">
        <v>620</v>
      </c>
      <c r="H450" t="s">
        <v>555</v>
      </c>
      <c r="I450" s="49">
        <v>42492</v>
      </c>
      <c r="J450" s="51">
        <v>752</v>
      </c>
      <c r="K450" s="77">
        <v>752</v>
      </c>
    </row>
    <row r="451" spans="1:11" hidden="1">
      <c r="A451" s="48">
        <v>42461</v>
      </c>
      <c r="B451">
        <v>304</v>
      </c>
      <c r="C451" t="s">
        <v>542</v>
      </c>
      <c r="D451" t="s">
        <v>569</v>
      </c>
      <c r="E451" s="49">
        <v>42492</v>
      </c>
      <c r="F451" s="49">
        <v>42187</v>
      </c>
      <c r="G451" t="s">
        <v>623</v>
      </c>
      <c r="H451" t="s">
        <v>555</v>
      </c>
      <c r="I451" s="49">
        <v>42492</v>
      </c>
      <c r="J451" s="51">
        <v>752</v>
      </c>
      <c r="K451" s="77">
        <v>752</v>
      </c>
    </row>
    <row r="452" spans="1:11" hidden="1">
      <c r="A452" s="48">
        <v>42461</v>
      </c>
      <c r="B452">
        <v>305</v>
      </c>
      <c r="C452" t="s">
        <v>542</v>
      </c>
      <c r="D452" t="s">
        <v>569</v>
      </c>
      <c r="E452" s="49">
        <v>42492</v>
      </c>
      <c r="F452" s="49">
        <v>42187</v>
      </c>
      <c r="G452" t="s">
        <v>624</v>
      </c>
      <c r="H452" t="s">
        <v>555</v>
      </c>
      <c r="I452" s="49">
        <v>42492</v>
      </c>
      <c r="J452" s="51">
        <v>752</v>
      </c>
      <c r="K452" s="77">
        <v>752</v>
      </c>
    </row>
    <row r="453" spans="1:11" hidden="1">
      <c r="A453" s="48">
        <v>42461</v>
      </c>
      <c r="B453">
        <v>307</v>
      </c>
      <c r="C453" t="s">
        <v>542</v>
      </c>
      <c r="D453" t="s">
        <v>569</v>
      </c>
      <c r="E453" s="49">
        <v>42492</v>
      </c>
      <c r="F453" s="49">
        <v>42187</v>
      </c>
      <c r="G453" t="s">
        <v>625</v>
      </c>
      <c r="H453" t="s">
        <v>555</v>
      </c>
      <c r="I453" s="49">
        <v>42492</v>
      </c>
      <c r="J453" s="51">
        <v>752</v>
      </c>
      <c r="K453" s="77">
        <v>752</v>
      </c>
    </row>
    <row r="454" spans="1:11" hidden="1">
      <c r="A454" s="48">
        <v>42461</v>
      </c>
      <c r="B454">
        <v>309</v>
      </c>
      <c r="C454" t="s">
        <v>542</v>
      </c>
      <c r="D454" t="s">
        <v>569</v>
      </c>
      <c r="E454" s="49">
        <v>42492</v>
      </c>
      <c r="F454" s="49">
        <v>42187</v>
      </c>
      <c r="G454" t="s">
        <v>626</v>
      </c>
      <c r="H454" t="s">
        <v>555</v>
      </c>
      <c r="I454" s="49">
        <v>42492</v>
      </c>
      <c r="J454" s="51">
        <v>752</v>
      </c>
      <c r="K454" s="77">
        <v>752</v>
      </c>
    </row>
    <row r="455" spans="1:11" hidden="1">
      <c r="A455" s="48">
        <v>42461</v>
      </c>
      <c r="B455">
        <v>310</v>
      </c>
      <c r="C455" t="s">
        <v>542</v>
      </c>
      <c r="D455" t="s">
        <v>569</v>
      </c>
      <c r="E455" s="49">
        <v>42492</v>
      </c>
      <c r="F455" s="49">
        <v>42187</v>
      </c>
      <c r="G455" t="s">
        <v>627</v>
      </c>
      <c r="H455" t="s">
        <v>555</v>
      </c>
      <c r="I455" s="49">
        <v>42492</v>
      </c>
      <c r="J455" s="51">
        <v>752</v>
      </c>
      <c r="K455" s="77">
        <v>752</v>
      </c>
    </row>
    <row r="456" spans="1:11">
      <c r="A456" s="48">
        <v>42461</v>
      </c>
      <c r="B456">
        <v>328</v>
      </c>
      <c r="C456" t="s">
        <v>542</v>
      </c>
      <c r="D456" t="s">
        <v>611</v>
      </c>
      <c r="E456" s="49">
        <v>42493</v>
      </c>
      <c r="F456" s="49">
        <v>42267</v>
      </c>
      <c r="G456" t="s">
        <v>303</v>
      </c>
      <c r="H456" t="s">
        <v>642</v>
      </c>
      <c r="I456" s="49">
        <v>42495</v>
      </c>
      <c r="J456" s="51">
        <v>156640</v>
      </c>
      <c r="K456" s="77">
        <v>156640</v>
      </c>
    </row>
    <row r="457" spans="1:11" hidden="1">
      <c r="A457" s="48">
        <v>42461</v>
      </c>
      <c r="B457">
        <v>311</v>
      </c>
      <c r="C457" t="s">
        <v>542</v>
      </c>
      <c r="D457" t="s">
        <v>569</v>
      </c>
      <c r="E457" s="49">
        <v>42492</v>
      </c>
      <c r="F457" s="49">
        <v>42187</v>
      </c>
      <c r="G457" t="s">
        <v>628</v>
      </c>
      <c r="H457" t="s">
        <v>555</v>
      </c>
      <c r="I457" s="49">
        <v>42492</v>
      </c>
      <c r="J457" s="51">
        <v>752</v>
      </c>
      <c r="K457" s="77">
        <v>752</v>
      </c>
    </row>
    <row r="458" spans="1:11">
      <c r="A458" s="48">
        <v>42461</v>
      </c>
      <c r="B458">
        <v>327</v>
      </c>
      <c r="C458" t="s">
        <v>542</v>
      </c>
      <c r="D458" t="s">
        <v>611</v>
      </c>
      <c r="E458" s="49">
        <v>42493</v>
      </c>
      <c r="F458" s="49">
        <v>42267</v>
      </c>
      <c r="G458" t="s">
        <v>298</v>
      </c>
      <c r="H458" t="s">
        <v>642</v>
      </c>
      <c r="I458" s="49">
        <v>42493</v>
      </c>
      <c r="J458" s="51">
        <v>165545</v>
      </c>
      <c r="K458" s="77">
        <v>165545</v>
      </c>
    </row>
    <row r="459" spans="1:11" hidden="1">
      <c r="A459" s="48">
        <v>42461</v>
      </c>
      <c r="B459">
        <v>308</v>
      </c>
      <c r="C459" t="s">
        <v>542</v>
      </c>
      <c r="D459" t="s">
        <v>638</v>
      </c>
      <c r="E459" s="49">
        <v>42492</v>
      </c>
      <c r="F459" s="49">
        <v>42027</v>
      </c>
      <c r="G459" t="s">
        <v>639</v>
      </c>
      <c r="H459" t="s">
        <v>555</v>
      </c>
      <c r="I459" s="49">
        <v>42493</v>
      </c>
      <c r="J459" s="51">
        <v>9872</v>
      </c>
      <c r="K459" s="77">
        <v>9872</v>
      </c>
    </row>
    <row r="460" spans="1:11" hidden="1">
      <c r="A460" s="48">
        <v>42461</v>
      </c>
      <c r="B460">
        <v>124</v>
      </c>
      <c r="C460" t="s">
        <v>542</v>
      </c>
      <c r="D460" t="s">
        <v>638</v>
      </c>
      <c r="E460" s="49">
        <v>42492</v>
      </c>
      <c r="F460" s="49">
        <v>42027</v>
      </c>
      <c r="G460" t="s">
        <v>640</v>
      </c>
      <c r="H460" t="s">
        <v>555</v>
      </c>
      <c r="I460" s="49">
        <v>42493</v>
      </c>
      <c r="J460" s="51">
        <v>9872</v>
      </c>
      <c r="K460" s="77">
        <v>9872</v>
      </c>
    </row>
    <row r="461" spans="1:11">
      <c r="A461" s="48">
        <v>42461</v>
      </c>
      <c r="B461">
        <v>259</v>
      </c>
      <c r="C461" t="s">
        <v>542</v>
      </c>
      <c r="D461" t="s">
        <v>629</v>
      </c>
      <c r="E461" s="49">
        <v>42492</v>
      </c>
      <c r="F461" s="49">
        <v>41794</v>
      </c>
      <c r="G461" t="s">
        <v>193</v>
      </c>
      <c r="H461" t="s">
        <v>615</v>
      </c>
      <c r="I461" s="49">
        <v>42493</v>
      </c>
      <c r="J461" s="51">
        <v>378378</v>
      </c>
      <c r="K461" s="77">
        <v>378378</v>
      </c>
    </row>
    <row r="462" spans="1:11">
      <c r="A462" s="48">
        <v>42461</v>
      </c>
      <c r="B462">
        <v>329</v>
      </c>
      <c r="C462" t="s">
        <v>542</v>
      </c>
      <c r="D462" t="s">
        <v>611</v>
      </c>
      <c r="E462" s="49">
        <v>42493</v>
      </c>
      <c r="F462" s="49">
        <v>42267</v>
      </c>
      <c r="G462" t="s">
        <v>305</v>
      </c>
      <c r="H462" t="s">
        <v>642</v>
      </c>
      <c r="I462" s="49">
        <v>42493</v>
      </c>
      <c r="J462" s="51">
        <v>165424</v>
      </c>
      <c r="K462" s="77">
        <v>165424</v>
      </c>
    </row>
    <row r="463" spans="1:11">
      <c r="A463" s="48">
        <v>42461</v>
      </c>
      <c r="B463">
        <v>331</v>
      </c>
      <c r="C463" t="s">
        <v>542</v>
      </c>
      <c r="D463" t="s">
        <v>611</v>
      </c>
      <c r="E463" s="49">
        <v>42493</v>
      </c>
      <c r="F463" s="49">
        <v>42267</v>
      </c>
      <c r="G463" t="s">
        <v>313</v>
      </c>
      <c r="H463" t="s">
        <v>642</v>
      </c>
      <c r="I463" s="49">
        <v>42493</v>
      </c>
      <c r="J463" s="51">
        <v>181818</v>
      </c>
      <c r="K463" s="77">
        <v>181818</v>
      </c>
    </row>
    <row r="464" spans="1:11">
      <c r="A464" s="48">
        <v>42461</v>
      </c>
      <c r="B464">
        <v>171</v>
      </c>
      <c r="C464" t="s">
        <v>542</v>
      </c>
      <c r="D464" t="s">
        <v>611</v>
      </c>
      <c r="E464" s="49">
        <v>42493</v>
      </c>
      <c r="F464" s="49">
        <v>42016</v>
      </c>
      <c r="G464" t="s">
        <v>266</v>
      </c>
      <c r="H464" t="s">
        <v>550</v>
      </c>
      <c r="I464" s="49">
        <v>42493</v>
      </c>
      <c r="J464" s="51">
        <v>143038</v>
      </c>
      <c r="K464" s="77">
        <v>143038</v>
      </c>
    </row>
    <row r="465" spans="1:11">
      <c r="A465" s="48">
        <v>42461</v>
      </c>
      <c r="B465">
        <v>171</v>
      </c>
      <c r="C465" t="s">
        <v>542</v>
      </c>
      <c r="D465" t="s">
        <v>611</v>
      </c>
      <c r="E465" s="49">
        <v>42493</v>
      </c>
      <c r="F465" s="49">
        <v>42016</v>
      </c>
      <c r="G465" t="s">
        <v>266</v>
      </c>
      <c r="H465" t="s">
        <v>550</v>
      </c>
      <c r="I465" s="49">
        <v>42493</v>
      </c>
      <c r="J465" s="51">
        <v>89644</v>
      </c>
      <c r="K465" s="77">
        <v>89644</v>
      </c>
    </row>
    <row r="466" spans="1:11">
      <c r="A466" s="48">
        <v>42461</v>
      </c>
      <c r="B466">
        <v>330</v>
      </c>
      <c r="C466" t="s">
        <v>542</v>
      </c>
      <c r="D466" t="s">
        <v>611</v>
      </c>
      <c r="E466" s="49">
        <v>42493</v>
      </c>
      <c r="F466" s="49">
        <v>42267</v>
      </c>
      <c r="G466" t="s">
        <v>307</v>
      </c>
      <c r="H466" t="s">
        <v>642</v>
      </c>
      <c r="I466" s="49">
        <v>42496</v>
      </c>
      <c r="J466" s="51">
        <v>264240</v>
      </c>
      <c r="K466" s="77">
        <v>264790.5</v>
      </c>
    </row>
    <row r="467" spans="1:11">
      <c r="A467" s="48">
        <v>42461</v>
      </c>
      <c r="B467">
        <v>258</v>
      </c>
      <c r="C467" t="s">
        <v>542</v>
      </c>
      <c r="D467" t="s">
        <v>629</v>
      </c>
      <c r="E467" s="49">
        <v>42492</v>
      </c>
      <c r="F467" s="49">
        <v>41794</v>
      </c>
      <c r="G467" t="s">
        <v>386</v>
      </c>
      <c r="H467" t="s">
        <v>547</v>
      </c>
      <c r="I467" s="49">
        <v>42493</v>
      </c>
      <c r="J467" s="51">
        <v>228582</v>
      </c>
      <c r="K467" s="77">
        <v>228582</v>
      </c>
    </row>
    <row r="468" spans="1:11" hidden="1">
      <c r="A468" s="48">
        <v>42461</v>
      </c>
      <c r="B468">
        <v>236</v>
      </c>
      <c r="C468" t="s">
        <v>542</v>
      </c>
      <c r="D468" t="s">
        <v>634</v>
      </c>
      <c r="E468" s="49">
        <v>42492</v>
      </c>
      <c r="F468" s="49">
        <v>41802</v>
      </c>
      <c r="G468" t="s">
        <v>529</v>
      </c>
      <c r="H468" t="s">
        <v>635</v>
      </c>
      <c r="I468" s="49">
        <v>42493</v>
      </c>
      <c r="J468" s="51">
        <v>61620</v>
      </c>
      <c r="K468" s="77">
        <v>61620</v>
      </c>
    </row>
    <row r="469" spans="1:11" hidden="1">
      <c r="A469" s="48">
        <v>42461</v>
      </c>
      <c r="B469">
        <v>106</v>
      </c>
      <c r="C469" t="s">
        <v>542</v>
      </c>
      <c r="D469" t="s">
        <v>567</v>
      </c>
      <c r="E469" s="49">
        <v>42494</v>
      </c>
      <c r="F469" s="49">
        <v>42010</v>
      </c>
      <c r="G469" t="s">
        <v>601</v>
      </c>
      <c r="H469" t="s">
        <v>555</v>
      </c>
      <c r="I469" s="49">
        <v>42494</v>
      </c>
      <c r="J469" s="51">
        <v>14480</v>
      </c>
      <c r="K469" s="77">
        <v>14480</v>
      </c>
    </row>
    <row r="470" spans="1:11" hidden="1">
      <c r="A470" s="48">
        <v>42461</v>
      </c>
      <c r="B470">
        <v>317</v>
      </c>
      <c r="C470" t="s">
        <v>542</v>
      </c>
      <c r="D470" t="s">
        <v>567</v>
      </c>
      <c r="E470" s="49">
        <v>42494</v>
      </c>
      <c r="F470" s="49">
        <v>42010</v>
      </c>
      <c r="G470" t="s">
        <v>652</v>
      </c>
      <c r="H470" t="s">
        <v>555</v>
      </c>
      <c r="I470" s="49">
        <v>42494</v>
      </c>
      <c r="J470" s="51">
        <v>7368</v>
      </c>
      <c r="K470" s="77">
        <v>7368</v>
      </c>
    </row>
    <row r="471" spans="1:11" hidden="1">
      <c r="A471" s="48">
        <v>42461</v>
      </c>
      <c r="B471">
        <v>108</v>
      </c>
      <c r="C471" t="s">
        <v>542</v>
      </c>
      <c r="D471" t="s">
        <v>567</v>
      </c>
      <c r="E471" s="49">
        <v>42494</v>
      </c>
      <c r="F471" s="49">
        <v>42010</v>
      </c>
      <c r="G471" t="s">
        <v>657</v>
      </c>
      <c r="H471" t="s">
        <v>555</v>
      </c>
      <c r="I471" s="49">
        <v>42494</v>
      </c>
      <c r="J471" s="51">
        <v>23512</v>
      </c>
      <c r="K471" s="77">
        <v>23512</v>
      </c>
    </row>
    <row r="472" spans="1:11" hidden="1">
      <c r="A472" s="48">
        <v>42461</v>
      </c>
      <c r="B472">
        <v>107</v>
      </c>
      <c r="C472" t="s">
        <v>542</v>
      </c>
      <c r="D472" t="s">
        <v>567</v>
      </c>
      <c r="E472" s="49">
        <v>42494</v>
      </c>
      <c r="F472" s="49">
        <v>42010</v>
      </c>
      <c r="G472" t="s">
        <v>654</v>
      </c>
      <c r="H472" t="s">
        <v>555</v>
      </c>
      <c r="I472" s="49">
        <v>42494</v>
      </c>
      <c r="J472" s="51">
        <v>6632</v>
      </c>
      <c r="K472" s="77">
        <v>6632</v>
      </c>
    </row>
    <row r="473" spans="1:11" hidden="1">
      <c r="A473" s="48">
        <v>42461</v>
      </c>
      <c r="B473">
        <v>352</v>
      </c>
      <c r="C473" t="s">
        <v>542</v>
      </c>
      <c r="D473" t="s">
        <v>567</v>
      </c>
      <c r="E473" s="49">
        <v>42494</v>
      </c>
      <c r="F473" s="49">
        <v>41924</v>
      </c>
      <c r="G473" t="s">
        <v>658</v>
      </c>
      <c r="H473" t="s">
        <v>555</v>
      </c>
      <c r="I473" s="49">
        <v>42494</v>
      </c>
      <c r="J473" s="51">
        <v>2544</v>
      </c>
      <c r="K473" s="77">
        <v>2544</v>
      </c>
    </row>
    <row r="474" spans="1:11" hidden="1">
      <c r="A474" s="48">
        <v>42461</v>
      </c>
      <c r="B474">
        <v>228</v>
      </c>
      <c r="C474" t="s">
        <v>542</v>
      </c>
      <c r="D474" t="s">
        <v>659</v>
      </c>
      <c r="E474" s="49">
        <v>42493</v>
      </c>
      <c r="F474" s="49">
        <v>42256</v>
      </c>
      <c r="G474" t="s">
        <v>660</v>
      </c>
      <c r="H474" t="s">
        <v>555</v>
      </c>
      <c r="I474" s="49">
        <v>42493</v>
      </c>
      <c r="J474" s="51">
        <v>13146</v>
      </c>
      <c r="K474" s="77">
        <v>13146</v>
      </c>
    </row>
    <row r="475" spans="1:11" hidden="1">
      <c r="A475" s="48">
        <v>42461</v>
      </c>
      <c r="B475">
        <v>299</v>
      </c>
      <c r="C475" t="s">
        <v>542</v>
      </c>
      <c r="D475" t="s">
        <v>659</v>
      </c>
      <c r="E475" s="49">
        <v>42493</v>
      </c>
      <c r="F475" s="49">
        <v>42256</v>
      </c>
      <c r="G475" t="s">
        <v>661</v>
      </c>
      <c r="H475" t="s">
        <v>555</v>
      </c>
      <c r="I475" s="49">
        <v>42493</v>
      </c>
      <c r="J475" s="51">
        <v>13146</v>
      </c>
      <c r="K475" s="77">
        <v>13146</v>
      </c>
    </row>
    <row r="476" spans="1:11" hidden="1">
      <c r="A476" s="48">
        <v>42461</v>
      </c>
      <c r="B476">
        <v>229</v>
      </c>
      <c r="C476" t="s">
        <v>542</v>
      </c>
      <c r="D476" t="s">
        <v>659</v>
      </c>
      <c r="E476" s="49">
        <v>42493</v>
      </c>
      <c r="F476" s="49">
        <v>41863</v>
      </c>
      <c r="G476" t="s">
        <v>662</v>
      </c>
      <c r="H476" t="s">
        <v>555</v>
      </c>
      <c r="I476" s="49">
        <v>42493</v>
      </c>
      <c r="J476" s="51">
        <v>3952</v>
      </c>
      <c r="K476" s="77">
        <v>3952</v>
      </c>
    </row>
    <row r="477" spans="1:11" hidden="1">
      <c r="A477" s="48">
        <v>42461</v>
      </c>
      <c r="B477">
        <v>315</v>
      </c>
      <c r="C477" t="s">
        <v>542</v>
      </c>
      <c r="D477" t="s">
        <v>659</v>
      </c>
      <c r="E477" s="49">
        <v>42493</v>
      </c>
      <c r="F477" s="49">
        <v>41863</v>
      </c>
      <c r="G477" t="s">
        <v>663</v>
      </c>
      <c r="H477" t="s">
        <v>555</v>
      </c>
      <c r="I477" s="49">
        <v>42493</v>
      </c>
      <c r="J477" s="51">
        <v>3952</v>
      </c>
      <c r="K477" s="77">
        <v>3952</v>
      </c>
    </row>
    <row r="478" spans="1:11" hidden="1">
      <c r="A478" s="48">
        <v>42461</v>
      </c>
      <c r="B478">
        <v>234</v>
      </c>
      <c r="C478" t="s">
        <v>542</v>
      </c>
      <c r="D478" t="s">
        <v>632</v>
      </c>
      <c r="E478" s="49">
        <v>42493</v>
      </c>
      <c r="F478" s="49">
        <v>41946</v>
      </c>
      <c r="G478" t="s">
        <v>633</v>
      </c>
      <c r="H478" t="s">
        <v>555</v>
      </c>
      <c r="I478" s="49">
        <v>42494</v>
      </c>
      <c r="J478" s="51">
        <v>7872</v>
      </c>
      <c r="K478" s="77">
        <v>7872</v>
      </c>
    </row>
    <row r="479" spans="1:11" hidden="1">
      <c r="A479" s="48">
        <v>42461</v>
      </c>
      <c r="B479">
        <v>324</v>
      </c>
      <c r="C479" t="s">
        <v>542</v>
      </c>
      <c r="D479" t="s">
        <v>653</v>
      </c>
      <c r="E479" s="49">
        <v>42494</v>
      </c>
      <c r="F479" s="49">
        <v>41492</v>
      </c>
      <c r="G479" t="s">
        <v>108</v>
      </c>
      <c r="H479" t="s">
        <v>635</v>
      </c>
      <c r="I479" s="49">
        <v>42495</v>
      </c>
      <c r="J479" s="51">
        <v>34441</v>
      </c>
      <c r="K479" s="77">
        <v>34441</v>
      </c>
    </row>
    <row r="480" spans="1:11">
      <c r="A480" s="48">
        <v>42461</v>
      </c>
      <c r="B480">
        <v>358</v>
      </c>
      <c r="C480" t="s">
        <v>542</v>
      </c>
      <c r="D480" t="s">
        <v>551</v>
      </c>
      <c r="E480" s="49">
        <v>42499</v>
      </c>
      <c r="F480" s="49">
        <v>41936</v>
      </c>
      <c r="G480" t="s">
        <v>485</v>
      </c>
      <c r="H480" t="s">
        <v>552</v>
      </c>
      <c r="I480" s="49">
        <v>42499</v>
      </c>
      <c r="J480" s="51">
        <v>216090</v>
      </c>
      <c r="K480" s="77">
        <v>216090</v>
      </c>
    </row>
    <row r="481" spans="1:11" hidden="1">
      <c r="A481" s="48">
        <v>42461</v>
      </c>
      <c r="B481">
        <v>104</v>
      </c>
      <c r="C481" t="s">
        <v>542</v>
      </c>
      <c r="D481" t="s">
        <v>553</v>
      </c>
      <c r="E481" s="49">
        <v>42495</v>
      </c>
      <c r="F481" s="49">
        <v>42177</v>
      </c>
      <c r="G481" t="s">
        <v>554</v>
      </c>
      <c r="H481" t="s">
        <v>555</v>
      </c>
      <c r="I481" s="49">
        <v>42496</v>
      </c>
      <c r="J481" s="51">
        <v>157200</v>
      </c>
      <c r="K481" s="77">
        <v>157200</v>
      </c>
    </row>
    <row r="482" spans="1:11" hidden="1">
      <c r="A482" s="48">
        <v>42461</v>
      </c>
      <c r="B482">
        <v>105</v>
      </c>
      <c r="C482" t="s">
        <v>542</v>
      </c>
      <c r="D482" t="s">
        <v>553</v>
      </c>
      <c r="E482" s="49">
        <v>42495</v>
      </c>
      <c r="F482" s="49">
        <v>42040</v>
      </c>
      <c r="G482" t="s">
        <v>556</v>
      </c>
      <c r="H482" t="s">
        <v>555</v>
      </c>
      <c r="I482" s="49">
        <v>42496</v>
      </c>
      <c r="J482" s="51">
        <v>184080</v>
      </c>
      <c r="K482" s="77">
        <v>184080</v>
      </c>
    </row>
    <row r="483" spans="1:11" hidden="1">
      <c r="A483" s="48">
        <v>42461</v>
      </c>
      <c r="B483">
        <v>281</v>
      </c>
      <c r="C483" t="s">
        <v>542</v>
      </c>
      <c r="D483" t="s">
        <v>553</v>
      </c>
      <c r="E483" s="49">
        <v>42495</v>
      </c>
      <c r="F483" s="49">
        <v>42040</v>
      </c>
      <c r="G483" t="s">
        <v>557</v>
      </c>
      <c r="H483" t="s">
        <v>555</v>
      </c>
      <c r="I483" s="49">
        <v>42496</v>
      </c>
      <c r="J483" s="51">
        <v>184080</v>
      </c>
      <c r="K483" s="77">
        <v>184080</v>
      </c>
    </row>
    <row r="484" spans="1:11" hidden="1">
      <c r="A484" s="48">
        <v>42461</v>
      </c>
      <c r="B484">
        <v>279</v>
      </c>
      <c r="C484" t="s">
        <v>542</v>
      </c>
      <c r="D484" t="s">
        <v>553</v>
      </c>
      <c r="E484" s="49">
        <v>42495</v>
      </c>
      <c r="F484" s="49">
        <v>42040</v>
      </c>
      <c r="G484" t="s">
        <v>559</v>
      </c>
      <c r="H484" t="s">
        <v>555</v>
      </c>
      <c r="I484" s="49">
        <v>42496</v>
      </c>
      <c r="J484" s="51">
        <v>136440</v>
      </c>
      <c r="K484" s="77">
        <v>136440</v>
      </c>
    </row>
    <row r="485" spans="1:11" hidden="1">
      <c r="A485" s="48">
        <v>42461</v>
      </c>
      <c r="B485">
        <v>280</v>
      </c>
      <c r="C485" t="s">
        <v>542</v>
      </c>
      <c r="D485" t="s">
        <v>553</v>
      </c>
      <c r="E485" s="49">
        <v>42495</v>
      </c>
      <c r="F485" s="49">
        <v>42040</v>
      </c>
      <c r="G485" t="s">
        <v>560</v>
      </c>
      <c r="H485" t="s">
        <v>555</v>
      </c>
      <c r="I485" s="49">
        <v>42496</v>
      </c>
      <c r="J485" s="51">
        <v>136440</v>
      </c>
      <c r="K485" s="77">
        <v>136440</v>
      </c>
    </row>
    <row r="486" spans="1:11" hidden="1">
      <c r="A486" s="48">
        <v>42461</v>
      </c>
      <c r="B486">
        <v>375</v>
      </c>
      <c r="C486" t="s">
        <v>542</v>
      </c>
      <c r="D486" t="s">
        <v>630</v>
      </c>
      <c r="E486" s="49">
        <v>42495</v>
      </c>
      <c r="F486" s="49">
        <v>42193</v>
      </c>
      <c r="G486" t="s">
        <v>631</v>
      </c>
      <c r="H486" t="s">
        <v>555</v>
      </c>
      <c r="I486" s="49">
        <v>42496</v>
      </c>
      <c r="J486" s="51">
        <v>8128</v>
      </c>
      <c r="K486" s="77">
        <v>8128</v>
      </c>
    </row>
    <row r="487" spans="1:11" hidden="1">
      <c r="A487" s="48">
        <v>42461</v>
      </c>
      <c r="B487">
        <v>363</v>
      </c>
      <c r="C487" t="s">
        <v>542</v>
      </c>
      <c r="D487" t="s">
        <v>655</v>
      </c>
      <c r="E487" s="49">
        <v>42499</v>
      </c>
      <c r="F487" s="49">
        <v>42027</v>
      </c>
      <c r="G487" t="s">
        <v>656</v>
      </c>
      <c r="H487" t="s">
        <v>555</v>
      </c>
      <c r="I487" s="49">
        <v>42500</v>
      </c>
      <c r="J487" s="51">
        <v>17184</v>
      </c>
      <c r="K487" s="77">
        <v>17184</v>
      </c>
    </row>
    <row r="488" spans="1:11">
      <c r="A488" s="48">
        <v>42461</v>
      </c>
      <c r="B488">
        <v>266</v>
      </c>
      <c r="C488" t="s">
        <v>542</v>
      </c>
      <c r="D488" t="s">
        <v>564</v>
      </c>
      <c r="E488" s="49">
        <v>42499</v>
      </c>
      <c r="F488" s="49">
        <v>41836</v>
      </c>
      <c r="G488" t="s">
        <v>224</v>
      </c>
      <c r="H488" t="s">
        <v>546</v>
      </c>
      <c r="I488" s="49">
        <v>42499</v>
      </c>
      <c r="J488" s="51">
        <v>149656</v>
      </c>
      <c r="K488" s="77">
        <v>149656</v>
      </c>
    </row>
    <row r="489" spans="1:11" hidden="1">
      <c r="A489" s="48">
        <v>42461</v>
      </c>
      <c r="B489">
        <v>312</v>
      </c>
      <c r="C489" t="s">
        <v>542</v>
      </c>
      <c r="D489" t="s">
        <v>617</v>
      </c>
      <c r="E489" s="49">
        <v>42500</v>
      </c>
      <c r="F489" s="49">
        <v>42176</v>
      </c>
      <c r="G489" t="s">
        <v>618</v>
      </c>
      <c r="H489" t="s">
        <v>555</v>
      </c>
      <c r="I489" s="49">
        <v>42501</v>
      </c>
      <c r="J489" s="51">
        <v>11910</v>
      </c>
      <c r="K489" s="77">
        <v>11910</v>
      </c>
    </row>
    <row r="490" spans="1:11" hidden="1">
      <c r="A490" s="48">
        <v>42461</v>
      </c>
      <c r="B490">
        <v>312</v>
      </c>
      <c r="C490" t="s">
        <v>542</v>
      </c>
      <c r="D490" t="s">
        <v>617</v>
      </c>
      <c r="E490" s="49">
        <v>42500</v>
      </c>
      <c r="F490" s="49">
        <v>42176</v>
      </c>
      <c r="G490" t="s">
        <v>618</v>
      </c>
      <c r="H490" t="s">
        <v>555</v>
      </c>
      <c r="I490" s="49">
        <v>42501</v>
      </c>
      <c r="J490" s="51">
        <v>3966</v>
      </c>
      <c r="K490" s="77">
        <v>3966</v>
      </c>
    </row>
    <row r="491" spans="1:11">
      <c r="A491" s="48">
        <v>42461</v>
      </c>
      <c r="B491">
        <v>247</v>
      </c>
      <c r="C491" t="s">
        <v>542</v>
      </c>
      <c r="D491" t="s">
        <v>644</v>
      </c>
      <c r="E491" s="49">
        <v>42501</v>
      </c>
      <c r="F491" s="49">
        <v>42353</v>
      </c>
      <c r="G491" t="s">
        <v>434</v>
      </c>
      <c r="H491" t="s">
        <v>573</v>
      </c>
      <c r="I491" s="49">
        <v>42501</v>
      </c>
      <c r="J491" s="51">
        <v>87240</v>
      </c>
      <c r="K491" s="77">
        <v>87240</v>
      </c>
    </row>
    <row r="492" spans="1:11">
      <c r="A492" s="48">
        <v>42461</v>
      </c>
      <c r="B492">
        <v>268</v>
      </c>
      <c r="C492" t="s">
        <v>542</v>
      </c>
      <c r="D492" t="s">
        <v>644</v>
      </c>
      <c r="E492" s="49">
        <v>42501</v>
      </c>
      <c r="F492" s="49">
        <v>41828</v>
      </c>
      <c r="G492" t="s">
        <v>204</v>
      </c>
      <c r="H492" t="s">
        <v>546</v>
      </c>
      <c r="I492" s="49">
        <v>42501</v>
      </c>
      <c r="J492" s="51">
        <v>175626</v>
      </c>
      <c r="K492" s="77">
        <v>175626</v>
      </c>
    </row>
    <row r="493" spans="1:11">
      <c r="A493" s="48">
        <v>42461</v>
      </c>
      <c r="B493">
        <v>248</v>
      </c>
      <c r="C493" t="s">
        <v>542</v>
      </c>
      <c r="D493" t="s">
        <v>644</v>
      </c>
      <c r="E493" s="49">
        <v>42501</v>
      </c>
      <c r="F493" s="49">
        <v>42353</v>
      </c>
      <c r="G493" t="s">
        <v>243</v>
      </c>
      <c r="H493" t="s">
        <v>645</v>
      </c>
      <c r="I493" s="49">
        <v>42501</v>
      </c>
      <c r="J493" s="51">
        <v>104640</v>
      </c>
      <c r="K493" s="77">
        <v>104640</v>
      </c>
    </row>
    <row r="494" spans="1:11">
      <c r="A494" s="48">
        <v>42461</v>
      </c>
      <c r="B494">
        <v>289</v>
      </c>
      <c r="C494" t="s">
        <v>542</v>
      </c>
      <c r="D494" t="s">
        <v>644</v>
      </c>
      <c r="E494" s="49">
        <v>42501</v>
      </c>
      <c r="F494" s="49">
        <v>42009</v>
      </c>
      <c r="G494" t="s">
        <v>247</v>
      </c>
      <c r="H494" t="s">
        <v>645</v>
      </c>
      <c r="I494" s="49">
        <v>42501</v>
      </c>
      <c r="J494" s="51">
        <v>139434</v>
      </c>
      <c r="K494" s="77">
        <v>139434</v>
      </c>
    </row>
    <row r="495" spans="1:11">
      <c r="A495" s="48">
        <v>42461</v>
      </c>
      <c r="B495">
        <v>249</v>
      </c>
      <c r="C495" t="s">
        <v>542</v>
      </c>
      <c r="D495" t="s">
        <v>644</v>
      </c>
      <c r="E495" s="49">
        <v>42501</v>
      </c>
      <c r="F495" s="49">
        <v>42298</v>
      </c>
      <c r="G495" t="s">
        <v>293</v>
      </c>
      <c r="H495" t="s">
        <v>642</v>
      </c>
      <c r="I495" s="49">
        <v>42501</v>
      </c>
      <c r="J495" s="51">
        <v>74229</v>
      </c>
      <c r="K495" s="77">
        <v>74229</v>
      </c>
    </row>
    <row r="496" spans="1:11">
      <c r="A496" s="48">
        <v>42461</v>
      </c>
      <c r="B496">
        <v>218</v>
      </c>
      <c r="C496" t="s">
        <v>542</v>
      </c>
      <c r="D496" t="s">
        <v>644</v>
      </c>
      <c r="E496" s="49">
        <v>42501</v>
      </c>
      <c r="F496" s="49">
        <v>42330</v>
      </c>
      <c r="G496" t="s">
        <v>456</v>
      </c>
      <c r="H496" t="s">
        <v>607</v>
      </c>
      <c r="I496" s="49">
        <v>42501</v>
      </c>
      <c r="J496" s="51">
        <v>219402</v>
      </c>
      <c r="K496" s="77">
        <v>219402</v>
      </c>
    </row>
    <row r="497" spans="1:11">
      <c r="A497" s="48">
        <v>42461</v>
      </c>
      <c r="B497">
        <v>387</v>
      </c>
      <c r="C497" t="s">
        <v>542</v>
      </c>
      <c r="D497" t="s">
        <v>644</v>
      </c>
      <c r="E497" s="49">
        <v>42501</v>
      </c>
      <c r="F497" s="49">
        <v>42352</v>
      </c>
      <c r="G497" t="s">
        <v>239</v>
      </c>
      <c r="H497" t="s">
        <v>546</v>
      </c>
      <c r="I497" s="49">
        <v>42501</v>
      </c>
      <c r="J497" s="51">
        <v>159940</v>
      </c>
      <c r="K497" s="77">
        <v>159940</v>
      </c>
    </row>
    <row r="498" spans="1:11">
      <c r="A498" s="48">
        <v>42461</v>
      </c>
      <c r="B498">
        <v>223</v>
      </c>
      <c r="C498" t="s">
        <v>542</v>
      </c>
      <c r="D498" t="s">
        <v>644</v>
      </c>
      <c r="E498" s="49">
        <v>42501</v>
      </c>
      <c r="F498" s="49">
        <v>42313</v>
      </c>
      <c r="G498" t="s">
        <v>213</v>
      </c>
      <c r="H498" t="s">
        <v>546</v>
      </c>
      <c r="I498" s="49">
        <v>42501</v>
      </c>
      <c r="J498" s="51">
        <v>130530</v>
      </c>
      <c r="K498" s="77">
        <v>130530</v>
      </c>
    </row>
    <row r="499" spans="1:11">
      <c r="A499" s="48">
        <v>42461</v>
      </c>
      <c r="B499">
        <v>219</v>
      </c>
      <c r="C499" t="s">
        <v>542</v>
      </c>
      <c r="D499" t="s">
        <v>644</v>
      </c>
      <c r="E499" s="49">
        <v>42501</v>
      </c>
      <c r="F499" s="49">
        <v>42351</v>
      </c>
      <c r="G499" t="s">
        <v>504</v>
      </c>
      <c r="H499" t="s">
        <v>575</v>
      </c>
      <c r="I499" s="49">
        <v>42501</v>
      </c>
      <c r="J499" s="51">
        <v>115286</v>
      </c>
      <c r="K499" s="77">
        <v>115286</v>
      </c>
    </row>
    <row r="500" spans="1:11">
      <c r="A500" s="48">
        <v>42461</v>
      </c>
      <c r="B500">
        <v>342</v>
      </c>
      <c r="C500" t="s">
        <v>542</v>
      </c>
      <c r="D500" t="s">
        <v>644</v>
      </c>
      <c r="E500" s="49">
        <v>42501</v>
      </c>
      <c r="F500" s="49">
        <v>41658</v>
      </c>
      <c r="G500" t="s">
        <v>316</v>
      </c>
      <c r="H500" t="s">
        <v>646</v>
      </c>
      <c r="I500" s="49">
        <v>42506</v>
      </c>
      <c r="J500" s="51">
        <v>256053</v>
      </c>
      <c r="K500" s="77">
        <v>256053</v>
      </c>
    </row>
    <row r="501" spans="1:11">
      <c r="A501" s="48">
        <v>42461</v>
      </c>
      <c r="B501">
        <v>221</v>
      </c>
      <c r="C501" t="s">
        <v>542</v>
      </c>
      <c r="D501" t="s">
        <v>644</v>
      </c>
      <c r="E501" s="49">
        <v>42501</v>
      </c>
      <c r="F501" s="49">
        <v>42313</v>
      </c>
      <c r="G501" t="s">
        <v>478</v>
      </c>
      <c r="H501" t="s">
        <v>647</v>
      </c>
      <c r="I501" s="49">
        <v>42501</v>
      </c>
      <c r="J501" s="51">
        <v>184360</v>
      </c>
      <c r="K501" s="77">
        <v>184360</v>
      </c>
    </row>
    <row r="502" spans="1:11">
      <c r="A502" s="48">
        <v>42461</v>
      </c>
      <c r="B502">
        <v>355</v>
      </c>
      <c r="C502" t="s">
        <v>542</v>
      </c>
      <c r="D502" t="s">
        <v>644</v>
      </c>
      <c r="E502" s="49">
        <v>42501</v>
      </c>
      <c r="F502" s="49">
        <v>41950</v>
      </c>
      <c r="G502" t="s">
        <v>209</v>
      </c>
      <c r="H502" t="s">
        <v>546</v>
      </c>
      <c r="I502" s="49">
        <v>42501</v>
      </c>
      <c r="J502" s="51">
        <v>292536</v>
      </c>
      <c r="K502" s="77">
        <v>292536</v>
      </c>
    </row>
    <row r="503" spans="1:11">
      <c r="A503" s="48">
        <v>42461</v>
      </c>
      <c r="B503">
        <v>338</v>
      </c>
      <c r="C503" t="s">
        <v>542</v>
      </c>
      <c r="D503" t="s">
        <v>644</v>
      </c>
      <c r="E503" s="49">
        <v>42501</v>
      </c>
      <c r="F503" s="49">
        <v>41711</v>
      </c>
      <c r="G503" t="s">
        <v>250</v>
      </c>
      <c r="H503" t="s">
        <v>645</v>
      </c>
      <c r="I503" s="49">
        <v>42501</v>
      </c>
      <c r="J503" s="51">
        <v>207300</v>
      </c>
      <c r="K503" s="77">
        <v>207300</v>
      </c>
    </row>
    <row r="504" spans="1:11">
      <c r="A504" s="48">
        <v>42461</v>
      </c>
      <c r="B504">
        <v>336</v>
      </c>
      <c r="C504" t="s">
        <v>542</v>
      </c>
      <c r="D504" t="s">
        <v>644</v>
      </c>
      <c r="E504" s="49">
        <v>42501</v>
      </c>
      <c r="F504" s="49">
        <v>41707</v>
      </c>
      <c r="G504" t="s">
        <v>156</v>
      </c>
      <c r="H504" t="s">
        <v>548</v>
      </c>
      <c r="I504" s="49">
        <v>42501</v>
      </c>
      <c r="J504" s="51">
        <v>180516</v>
      </c>
      <c r="K504" s="77">
        <v>180516</v>
      </c>
    </row>
    <row r="505" spans="1:11">
      <c r="A505" s="48">
        <v>42461</v>
      </c>
      <c r="B505">
        <v>292</v>
      </c>
      <c r="C505" t="s">
        <v>542</v>
      </c>
      <c r="D505" t="s">
        <v>644</v>
      </c>
      <c r="E505" s="49">
        <v>42501</v>
      </c>
      <c r="F505" s="49">
        <v>42009</v>
      </c>
      <c r="G505" t="s">
        <v>216</v>
      </c>
      <c r="H505" t="s">
        <v>546</v>
      </c>
      <c r="I505" s="49">
        <v>42501</v>
      </c>
      <c r="J505" s="51">
        <v>237652</v>
      </c>
      <c r="K505" s="77">
        <v>237652</v>
      </c>
    </row>
    <row r="506" spans="1:11">
      <c r="A506" s="48">
        <v>42461</v>
      </c>
      <c r="B506">
        <v>291</v>
      </c>
      <c r="C506" t="s">
        <v>542</v>
      </c>
      <c r="D506" t="s">
        <v>644</v>
      </c>
      <c r="E506" s="49">
        <v>42501</v>
      </c>
      <c r="F506" s="49">
        <v>42009</v>
      </c>
      <c r="G506" t="s">
        <v>254</v>
      </c>
      <c r="H506" t="s">
        <v>645</v>
      </c>
      <c r="I506" s="49">
        <v>42501</v>
      </c>
      <c r="J506" s="51">
        <v>176008</v>
      </c>
      <c r="K506" s="77">
        <v>176008</v>
      </c>
    </row>
    <row r="507" spans="1:11">
      <c r="A507" s="48">
        <v>42461</v>
      </c>
      <c r="B507">
        <v>343</v>
      </c>
      <c r="C507" t="s">
        <v>542</v>
      </c>
      <c r="D507" t="s">
        <v>644</v>
      </c>
      <c r="E507" s="49">
        <v>42501</v>
      </c>
      <c r="F507" s="49">
        <v>41658</v>
      </c>
      <c r="G507" s="47" t="s">
        <v>324</v>
      </c>
      <c r="H507" t="s">
        <v>646</v>
      </c>
      <c r="I507" s="49">
        <v>42501</v>
      </c>
      <c r="J507" s="51">
        <v>251010</v>
      </c>
      <c r="K507" s="77">
        <v>251010</v>
      </c>
    </row>
    <row r="508" spans="1:11">
      <c r="A508" s="48">
        <v>42461</v>
      </c>
      <c r="B508">
        <v>290</v>
      </c>
      <c r="C508" t="s">
        <v>542</v>
      </c>
      <c r="D508" t="s">
        <v>644</v>
      </c>
      <c r="E508" s="49">
        <v>42501</v>
      </c>
      <c r="F508" s="49">
        <v>41873</v>
      </c>
      <c r="G508" t="s">
        <v>508</v>
      </c>
      <c r="H508" t="s">
        <v>575</v>
      </c>
      <c r="I508" s="49">
        <v>42501</v>
      </c>
      <c r="J508" s="51">
        <v>158100</v>
      </c>
      <c r="K508" s="77">
        <v>158100</v>
      </c>
    </row>
    <row r="509" spans="1:11">
      <c r="A509" s="48">
        <v>42461</v>
      </c>
      <c r="B509">
        <v>224</v>
      </c>
      <c r="C509" t="s">
        <v>542</v>
      </c>
      <c r="D509" t="s">
        <v>644</v>
      </c>
      <c r="E509" s="49">
        <v>42501</v>
      </c>
      <c r="F509" s="49">
        <v>42313</v>
      </c>
      <c r="G509" t="s">
        <v>232</v>
      </c>
      <c r="H509" t="s">
        <v>546</v>
      </c>
      <c r="I509" s="49">
        <v>42501</v>
      </c>
      <c r="J509" s="51">
        <v>197100</v>
      </c>
      <c r="K509" s="77">
        <v>197100</v>
      </c>
    </row>
    <row r="510" spans="1:11">
      <c r="A510" s="48">
        <v>42461</v>
      </c>
      <c r="B510">
        <v>225</v>
      </c>
      <c r="C510" t="s">
        <v>542</v>
      </c>
      <c r="D510" t="s">
        <v>644</v>
      </c>
      <c r="E510" s="49">
        <v>42501</v>
      </c>
      <c r="F510" s="49">
        <v>42313</v>
      </c>
      <c r="G510" t="s">
        <v>172</v>
      </c>
      <c r="H510" t="s">
        <v>641</v>
      </c>
      <c r="I510" s="49">
        <v>42501</v>
      </c>
      <c r="J510" s="51">
        <v>180180</v>
      </c>
      <c r="K510" s="77">
        <v>180180</v>
      </c>
    </row>
    <row r="511" spans="1:11">
      <c r="A511" s="48">
        <v>42461</v>
      </c>
      <c r="B511">
        <v>386</v>
      </c>
      <c r="C511" t="s">
        <v>542</v>
      </c>
      <c r="D511" t="s">
        <v>644</v>
      </c>
      <c r="E511" s="49">
        <v>42501</v>
      </c>
      <c r="F511" s="49">
        <v>42352</v>
      </c>
      <c r="G511" t="s">
        <v>235</v>
      </c>
      <c r="H511" t="s">
        <v>546</v>
      </c>
      <c r="I511" s="49">
        <v>42501</v>
      </c>
      <c r="J511" s="51">
        <v>111860</v>
      </c>
      <c r="K511" s="77">
        <v>111860</v>
      </c>
    </row>
    <row r="512" spans="1:11">
      <c r="A512" s="48">
        <v>42461</v>
      </c>
      <c r="B512">
        <v>293</v>
      </c>
      <c r="C512" t="s">
        <v>542</v>
      </c>
      <c r="D512" t="s">
        <v>644</v>
      </c>
      <c r="E512" s="49">
        <v>42501</v>
      </c>
      <c r="F512" s="49">
        <v>42009</v>
      </c>
      <c r="G512" t="s">
        <v>481</v>
      </c>
      <c r="H512" t="s">
        <v>647</v>
      </c>
      <c r="I512" s="49">
        <v>42501</v>
      </c>
      <c r="J512" s="51">
        <v>169566</v>
      </c>
      <c r="K512" s="77">
        <v>169566</v>
      </c>
    </row>
    <row r="513" spans="1:11">
      <c r="A513" s="48">
        <v>42461</v>
      </c>
      <c r="B513">
        <v>344</v>
      </c>
      <c r="C513" t="s">
        <v>542</v>
      </c>
      <c r="D513" t="s">
        <v>648</v>
      </c>
      <c r="E513" s="49">
        <v>42501</v>
      </c>
      <c r="F513" s="49">
        <v>41832</v>
      </c>
      <c r="G513" t="s">
        <v>279</v>
      </c>
      <c r="H513" t="s">
        <v>605</v>
      </c>
      <c r="I513" s="49">
        <v>42501</v>
      </c>
      <c r="J513" s="51">
        <v>319800</v>
      </c>
      <c r="K513" s="77">
        <v>319800</v>
      </c>
    </row>
    <row r="514" spans="1:11">
      <c r="A514" s="48">
        <v>42461</v>
      </c>
      <c r="B514">
        <v>113</v>
      </c>
      <c r="C514" t="s">
        <v>542</v>
      </c>
      <c r="D514" t="s">
        <v>648</v>
      </c>
      <c r="E514" s="49">
        <v>42501</v>
      </c>
      <c r="F514" s="49">
        <v>41832</v>
      </c>
      <c r="G514" t="s">
        <v>284</v>
      </c>
      <c r="H514" t="s">
        <v>605</v>
      </c>
      <c r="I514" s="49">
        <v>42501</v>
      </c>
      <c r="J514" s="51">
        <v>326196</v>
      </c>
      <c r="K514" s="77">
        <v>326196</v>
      </c>
    </row>
    <row r="515" spans="1:11" hidden="1">
      <c r="A515" s="48">
        <v>42461</v>
      </c>
      <c r="B515">
        <v>356</v>
      </c>
      <c r="C515" t="s">
        <v>542</v>
      </c>
      <c r="D515" t="s">
        <v>665</v>
      </c>
      <c r="E515" s="49">
        <v>42501</v>
      </c>
      <c r="F515" s="49">
        <v>41946</v>
      </c>
      <c r="G515" t="s">
        <v>666</v>
      </c>
      <c r="H515" t="s">
        <v>555</v>
      </c>
      <c r="I515" s="49">
        <v>42501</v>
      </c>
      <c r="J515" s="51">
        <v>4624</v>
      </c>
      <c r="K515" s="77">
        <v>4624</v>
      </c>
    </row>
    <row r="516" spans="1:11" hidden="1">
      <c r="A516" s="48">
        <v>42461</v>
      </c>
      <c r="B516">
        <v>231</v>
      </c>
      <c r="C516" t="s">
        <v>542</v>
      </c>
      <c r="D516" t="s">
        <v>561</v>
      </c>
      <c r="E516" s="49">
        <v>42502</v>
      </c>
      <c r="F516" s="49">
        <v>41829</v>
      </c>
      <c r="G516" t="s">
        <v>562</v>
      </c>
      <c r="H516" t="s">
        <v>555</v>
      </c>
      <c r="I516" s="49">
        <v>42506</v>
      </c>
      <c r="J516" s="51">
        <v>476</v>
      </c>
      <c r="K516" s="77">
        <v>476</v>
      </c>
    </row>
    <row r="517" spans="1:11" hidden="1">
      <c r="A517" s="48">
        <v>42461</v>
      </c>
      <c r="B517">
        <v>232</v>
      </c>
      <c r="C517" t="s">
        <v>542</v>
      </c>
      <c r="D517" t="s">
        <v>561</v>
      </c>
      <c r="E517" s="49">
        <v>42502</v>
      </c>
      <c r="F517" s="49">
        <v>41829</v>
      </c>
      <c r="G517" t="s">
        <v>563</v>
      </c>
      <c r="H517" t="s">
        <v>555</v>
      </c>
      <c r="I517" s="49">
        <v>42506</v>
      </c>
      <c r="J517" s="51">
        <v>992</v>
      </c>
      <c r="K517" s="77">
        <v>992</v>
      </c>
    </row>
    <row r="518" spans="1:11" hidden="1">
      <c r="A518" s="48">
        <v>42430</v>
      </c>
      <c r="B518">
        <v>352</v>
      </c>
      <c r="C518" t="s">
        <v>542</v>
      </c>
      <c r="D518" t="s">
        <v>567</v>
      </c>
      <c r="E518" s="49">
        <v>42466</v>
      </c>
      <c r="F518" s="49">
        <v>41924</v>
      </c>
      <c r="G518" t="s">
        <v>658</v>
      </c>
      <c r="H518" t="s">
        <v>555</v>
      </c>
      <c r="I518" s="49">
        <v>42467</v>
      </c>
      <c r="J518" s="51">
        <v>1590</v>
      </c>
      <c r="K518" s="77">
        <v>1590</v>
      </c>
    </row>
    <row r="519" spans="1:11">
      <c r="A519" s="48">
        <v>42430</v>
      </c>
      <c r="B519">
        <v>358</v>
      </c>
      <c r="C519" t="s">
        <v>542</v>
      </c>
      <c r="D519" t="s">
        <v>551</v>
      </c>
      <c r="E519" s="49">
        <v>42465</v>
      </c>
      <c r="F519" s="49">
        <v>41936</v>
      </c>
      <c r="G519" t="s">
        <v>485</v>
      </c>
      <c r="H519" t="s">
        <v>552</v>
      </c>
      <c r="I519" s="49">
        <v>42467</v>
      </c>
      <c r="J519" s="51">
        <v>238140</v>
      </c>
      <c r="K519" s="77">
        <v>238140</v>
      </c>
    </row>
    <row r="520" spans="1:11">
      <c r="A520" s="48">
        <v>42430</v>
      </c>
      <c r="B520">
        <v>177</v>
      </c>
      <c r="C520" t="s">
        <v>542</v>
      </c>
      <c r="D520" t="s">
        <v>611</v>
      </c>
      <c r="E520" s="49">
        <v>42466</v>
      </c>
      <c r="F520" s="49">
        <v>42006</v>
      </c>
      <c r="G520" t="s">
        <v>378</v>
      </c>
      <c r="H520" t="s">
        <v>547</v>
      </c>
      <c r="I520" s="49">
        <v>42467</v>
      </c>
      <c r="J520" s="51">
        <v>227735</v>
      </c>
      <c r="K520" s="77">
        <v>227735</v>
      </c>
    </row>
    <row r="521" spans="1:11" hidden="1">
      <c r="A521" s="48">
        <v>42430</v>
      </c>
      <c r="B521">
        <v>356</v>
      </c>
      <c r="C521" t="s">
        <v>542</v>
      </c>
      <c r="D521" t="s">
        <v>665</v>
      </c>
      <c r="E521" s="49">
        <v>42465</v>
      </c>
      <c r="F521" s="49">
        <v>41946</v>
      </c>
      <c r="G521" t="s">
        <v>666</v>
      </c>
      <c r="H521" t="s">
        <v>555</v>
      </c>
      <c r="I521" s="49">
        <v>42467</v>
      </c>
      <c r="J521" s="51">
        <v>5202</v>
      </c>
      <c r="K521" s="77">
        <v>5202</v>
      </c>
    </row>
    <row r="522" spans="1:11" hidden="1">
      <c r="A522" s="48">
        <v>42430</v>
      </c>
      <c r="B522">
        <v>375</v>
      </c>
      <c r="C522" t="s">
        <v>542</v>
      </c>
      <c r="D522" t="s">
        <v>630</v>
      </c>
      <c r="E522" s="49">
        <v>42465</v>
      </c>
      <c r="F522" s="49">
        <v>42193</v>
      </c>
      <c r="G522" t="s">
        <v>631</v>
      </c>
      <c r="H522" t="s">
        <v>555</v>
      </c>
      <c r="I522" s="49">
        <v>42467</v>
      </c>
      <c r="J522" s="51">
        <v>9144</v>
      </c>
      <c r="K522" s="77">
        <v>9144</v>
      </c>
    </row>
    <row r="523" spans="1:11">
      <c r="A523" s="48">
        <v>42430</v>
      </c>
      <c r="B523">
        <v>239</v>
      </c>
      <c r="C523" t="s">
        <v>542</v>
      </c>
      <c r="D523" t="s">
        <v>543</v>
      </c>
      <c r="E523" s="49">
        <v>42471</v>
      </c>
      <c r="F523" s="49">
        <v>41712</v>
      </c>
      <c r="G523" t="s">
        <v>126</v>
      </c>
      <c r="H523" t="s">
        <v>544</v>
      </c>
      <c r="I523" s="49">
        <v>42472</v>
      </c>
      <c r="J523" s="51">
        <v>79968</v>
      </c>
      <c r="K523" s="77">
        <v>79968</v>
      </c>
    </row>
    <row r="524" spans="1:11">
      <c r="A524" s="48">
        <v>42430</v>
      </c>
      <c r="B524">
        <v>112</v>
      </c>
      <c r="C524" t="s">
        <v>542</v>
      </c>
      <c r="D524" t="s">
        <v>543</v>
      </c>
      <c r="E524" s="49">
        <v>42471</v>
      </c>
      <c r="F524" s="49">
        <v>42329</v>
      </c>
      <c r="G524" t="s">
        <v>394</v>
      </c>
      <c r="H524" t="s">
        <v>547</v>
      </c>
      <c r="I524" s="49">
        <v>42472</v>
      </c>
      <c r="J524" s="51">
        <v>165780</v>
      </c>
      <c r="K524" s="77">
        <v>165780</v>
      </c>
    </row>
    <row r="525" spans="1:11" hidden="1">
      <c r="A525" s="48">
        <v>42430</v>
      </c>
      <c r="B525">
        <v>234</v>
      </c>
      <c r="C525" t="s">
        <v>542</v>
      </c>
      <c r="D525" t="s">
        <v>632</v>
      </c>
      <c r="E525" s="49">
        <v>42466</v>
      </c>
      <c r="F525" s="49">
        <v>41946</v>
      </c>
      <c r="G525" t="s">
        <v>633</v>
      </c>
      <c r="H525" t="s">
        <v>555</v>
      </c>
      <c r="I525" s="49">
        <v>42467</v>
      </c>
      <c r="J525" s="51">
        <v>8856</v>
      </c>
      <c r="K525" s="77">
        <v>8856</v>
      </c>
    </row>
    <row r="526" spans="1:11">
      <c r="A526" s="48">
        <v>42430</v>
      </c>
      <c r="B526">
        <v>110</v>
      </c>
      <c r="C526" t="s">
        <v>542</v>
      </c>
      <c r="D526" t="s">
        <v>543</v>
      </c>
      <c r="E526" s="49">
        <v>42471</v>
      </c>
      <c r="F526" s="49">
        <v>41707</v>
      </c>
      <c r="G526" t="s">
        <v>151</v>
      </c>
      <c r="H526" t="s">
        <v>548</v>
      </c>
      <c r="I526" s="49">
        <v>42472</v>
      </c>
      <c r="J526" s="51">
        <v>125240</v>
      </c>
      <c r="K526" s="77">
        <v>125240</v>
      </c>
    </row>
    <row r="527" spans="1:11">
      <c r="A527" s="48">
        <v>42430</v>
      </c>
      <c r="B527">
        <v>111</v>
      </c>
      <c r="C527" t="s">
        <v>542</v>
      </c>
      <c r="D527" t="s">
        <v>543</v>
      </c>
      <c r="E527" s="49">
        <v>42471</v>
      </c>
      <c r="F527" s="49">
        <v>42139</v>
      </c>
      <c r="G527" t="s">
        <v>334</v>
      </c>
      <c r="H527" t="s">
        <v>549</v>
      </c>
      <c r="I527" s="49">
        <v>42472</v>
      </c>
      <c r="J527" s="51">
        <v>111244</v>
      </c>
      <c r="K527" s="77">
        <v>111244</v>
      </c>
    </row>
    <row r="528" spans="1:11">
      <c r="A528" s="48">
        <v>42430</v>
      </c>
      <c r="B528">
        <v>282</v>
      </c>
      <c r="C528" t="s">
        <v>542</v>
      </c>
      <c r="D528" t="s">
        <v>543</v>
      </c>
      <c r="E528" s="49">
        <v>42471</v>
      </c>
      <c r="F528" s="49">
        <v>42028</v>
      </c>
      <c r="G528" t="s">
        <v>520</v>
      </c>
      <c r="H528" t="s">
        <v>550</v>
      </c>
      <c r="I528" s="49">
        <v>42472</v>
      </c>
      <c r="J528" s="51">
        <v>43680</v>
      </c>
      <c r="K528" s="77">
        <v>43680</v>
      </c>
    </row>
    <row r="529" spans="1:11" hidden="1">
      <c r="A529" s="48">
        <v>42430</v>
      </c>
      <c r="B529">
        <v>238</v>
      </c>
      <c r="C529" t="s">
        <v>542</v>
      </c>
      <c r="D529" t="s">
        <v>543</v>
      </c>
      <c r="E529" s="49">
        <v>42471</v>
      </c>
      <c r="F529" s="49">
        <v>41712</v>
      </c>
      <c r="G529" t="s">
        <v>525</v>
      </c>
      <c r="H529" t="s">
        <v>544</v>
      </c>
      <c r="I529" s="49">
        <v>42472</v>
      </c>
      <c r="J529" s="51">
        <v>48866</v>
      </c>
      <c r="K529" s="77">
        <v>48866</v>
      </c>
    </row>
    <row r="530" spans="1:11" hidden="1">
      <c r="A530" s="48">
        <v>42430</v>
      </c>
      <c r="B530">
        <v>104</v>
      </c>
      <c r="C530" t="s">
        <v>542</v>
      </c>
      <c r="D530" t="s">
        <v>553</v>
      </c>
      <c r="E530" s="49">
        <v>42466</v>
      </c>
      <c r="F530" s="49">
        <v>42177</v>
      </c>
      <c r="G530" t="s">
        <v>554</v>
      </c>
      <c r="H530" t="s">
        <v>555</v>
      </c>
      <c r="I530" s="49">
        <v>42467</v>
      </c>
      <c r="J530" s="51">
        <v>176850</v>
      </c>
      <c r="K530" s="77">
        <v>176850</v>
      </c>
    </row>
    <row r="531" spans="1:11" hidden="1">
      <c r="A531" s="48">
        <v>42430</v>
      </c>
      <c r="B531">
        <v>105</v>
      </c>
      <c r="C531" t="s">
        <v>542</v>
      </c>
      <c r="D531" t="s">
        <v>553</v>
      </c>
      <c r="E531" s="49">
        <v>42466</v>
      </c>
      <c r="F531" s="49">
        <v>42040</v>
      </c>
      <c r="G531" t="s">
        <v>556</v>
      </c>
      <c r="H531" t="s">
        <v>555</v>
      </c>
      <c r="I531" s="49">
        <v>42467</v>
      </c>
      <c r="J531" s="51">
        <v>190216</v>
      </c>
      <c r="K531" s="77">
        <v>190216</v>
      </c>
    </row>
    <row r="532" spans="1:11" hidden="1">
      <c r="A532" s="48">
        <v>42430</v>
      </c>
      <c r="B532">
        <v>281</v>
      </c>
      <c r="C532" t="s">
        <v>542</v>
      </c>
      <c r="D532" t="s">
        <v>553</v>
      </c>
      <c r="E532" s="49">
        <v>42466</v>
      </c>
      <c r="F532" s="49">
        <v>42040</v>
      </c>
      <c r="G532" t="s">
        <v>557</v>
      </c>
      <c r="H532" t="s">
        <v>555</v>
      </c>
      <c r="I532" s="49">
        <v>42467</v>
      </c>
      <c r="J532" s="51">
        <v>190216</v>
      </c>
      <c r="K532" s="77">
        <v>190216</v>
      </c>
    </row>
    <row r="533" spans="1:11" hidden="1">
      <c r="A533" s="48">
        <v>42430</v>
      </c>
      <c r="B533">
        <v>279</v>
      </c>
      <c r="C533" t="s">
        <v>542</v>
      </c>
      <c r="D533" t="s">
        <v>553</v>
      </c>
      <c r="E533" s="49">
        <v>42466</v>
      </c>
      <c r="F533" s="49">
        <v>42040</v>
      </c>
      <c r="G533" t="s">
        <v>559</v>
      </c>
      <c r="H533" t="s">
        <v>555</v>
      </c>
      <c r="I533" s="49">
        <v>42467</v>
      </c>
      <c r="J533" s="51">
        <v>138714</v>
      </c>
      <c r="K533" s="77">
        <v>138714</v>
      </c>
    </row>
    <row r="534" spans="1:11" hidden="1">
      <c r="A534" s="48">
        <v>42430</v>
      </c>
      <c r="B534">
        <v>280</v>
      </c>
      <c r="C534" t="s">
        <v>542</v>
      </c>
      <c r="D534" t="s">
        <v>553</v>
      </c>
      <c r="E534" s="49">
        <v>42466</v>
      </c>
      <c r="F534" s="49">
        <v>42040</v>
      </c>
      <c r="G534" t="s">
        <v>560</v>
      </c>
      <c r="H534" t="s">
        <v>555</v>
      </c>
      <c r="I534" s="49">
        <v>42467</v>
      </c>
      <c r="J534" s="51">
        <v>138714</v>
      </c>
      <c r="K534" s="77">
        <v>138714</v>
      </c>
    </row>
    <row r="535" spans="1:11" hidden="1">
      <c r="A535" s="48">
        <v>42430</v>
      </c>
      <c r="B535">
        <v>380</v>
      </c>
      <c r="C535" t="s">
        <v>542</v>
      </c>
      <c r="D535" t="s">
        <v>576</v>
      </c>
      <c r="E535" s="49">
        <v>42461</v>
      </c>
      <c r="F535" s="49">
        <v>42340</v>
      </c>
      <c r="G535" t="s">
        <v>584</v>
      </c>
      <c r="H535" t="s">
        <v>555</v>
      </c>
      <c r="I535" s="49">
        <v>42464</v>
      </c>
      <c r="J535" s="51">
        <v>17680</v>
      </c>
      <c r="K535" s="77">
        <v>17680</v>
      </c>
    </row>
    <row r="536" spans="1:11">
      <c r="A536" s="48">
        <v>42430</v>
      </c>
      <c r="B536">
        <v>327</v>
      </c>
      <c r="C536" t="s">
        <v>542</v>
      </c>
      <c r="D536" t="s">
        <v>611</v>
      </c>
      <c r="E536" s="49">
        <v>42464</v>
      </c>
      <c r="F536" s="49">
        <v>42267</v>
      </c>
      <c r="G536" t="s">
        <v>298</v>
      </c>
      <c r="H536" t="s">
        <v>642</v>
      </c>
      <c r="I536" s="49">
        <v>42464</v>
      </c>
      <c r="J536" s="51">
        <v>171405</v>
      </c>
      <c r="K536" s="77">
        <v>171405</v>
      </c>
    </row>
    <row r="537" spans="1:11" hidden="1">
      <c r="A537" s="48">
        <v>42430</v>
      </c>
      <c r="B537">
        <v>372</v>
      </c>
      <c r="C537" t="s">
        <v>542</v>
      </c>
      <c r="D537" t="s">
        <v>576</v>
      </c>
      <c r="E537" s="49">
        <v>42461</v>
      </c>
      <c r="F537" s="49">
        <v>42250</v>
      </c>
      <c r="G537" t="s">
        <v>585</v>
      </c>
      <c r="H537" t="s">
        <v>555</v>
      </c>
      <c r="I537" s="49">
        <v>42464</v>
      </c>
      <c r="J537" s="51">
        <v>17316</v>
      </c>
      <c r="K537" s="77">
        <v>17316</v>
      </c>
    </row>
    <row r="538" spans="1:11" hidden="1">
      <c r="A538" s="48">
        <v>42430</v>
      </c>
      <c r="B538">
        <v>381</v>
      </c>
      <c r="C538" t="s">
        <v>542</v>
      </c>
      <c r="D538" t="s">
        <v>576</v>
      </c>
      <c r="E538" s="49">
        <v>42461</v>
      </c>
      <c r="F538" s="49">
        <v>42340</v>
      </c>
      <c r="G538" t="s">
        <v>586</v>
      </c>
      <c r="H538" t="s">
        <v>555</v>
      </c>
      <c r="I538" s="49">
        <v>42464</v>
      </c>
      <c r="J538" s="51">
        <v>16562</v>
      </c>
      <c r="K538" s="77">
        <v>16562</v>
      </c>
    </row>
    <row r="539" spans="1:11" hidden="1">
      <c r="A539" s="48">
        <v>42430</v>
      </c>
      <c r="B539">
        <v>382</v>
      </c>
      <c r="C539" t="s">
        <v>542</v>
      </c>
      <c r="D539" t="s">
        <v>576</v>
      </c>
      <c r="E539" s="49">
        <v>42461</v>
      </c>
      <c r="F539" s="49">
        <v>42340</v>
      </c>
      <c r="G539" t="s">
        <v>587</v>
      </c>
      <c r="H539" t="s">
        <v>555</v>
      </c>
      <c r="I539" s="49">
        <v>42464</v>
      </c>
      <c r="J539" s="51">
        <v>54972</v>
      </c>
      <c r="K539" s="77">
        <v>54972</v>
      </c>
    </row>
    <row r="540" spans="1:11">
      <c r="A540" s="48">
        <v>42430</v>
      </c>
      <c r="B540">
        <v>212</v>
      </c>
      <c r="C540" t="s">
        <v>542</v>
      </c>
      <c r="D540" t="s">
        <v>613</v>
      </c>
      <c r="E540" s="49">
        <v>42461</v>
      </c>
      <c r="F540" s="49">
        <v>41499</v>
      </c>
      <c r="G540" t="s">
        <v>27</v>
      </c>
      <c r="H540" t="s">
        <v>600</v>
      </c>
      <c r="I540" s="49">
        <v>42464</v>
      </c>
      <c r="J540" s="51">
        <v>152832</v>
      </c>
      <c r="K540" s="77">
        <v>152832</v>
      </c>
    </row>
    <row r="541" spans="1:11" hidden="1">
      <c r="A541" s="48">
        <v>42430</v>
      </c>
      <c r="B541">
        <v>392</v>
      </c>
      <c r="C541" t="s">
        <v>542</v>
      </c>
      <c r="D541" t="s">
        <v>576</v>
      </c>
      <c r="E541" s="49">
        <v>42461</v>
      </c>
      <c r="F541" s="49">
        <v>42441</v>
      </c>
      <c r="G541" t="s">
        <v>589</v>
      </c>
      <c r="H541" t="s">
        <v>555</v>
      </c>
      <c r="I541" s="49">
        <v>42464</v>
      </c>
      <c r="J541" s="51">
        <v>15444</v>
      </c>
      <c r="K541" s="77">
        <v>15444</v>
      </c>
    </row>
    <row r="542" spans="1:11">
      <c r="A542" s="48">
        <v>42430</v>
      </c>
      <c r="B542">
        <v>329</v>
      </c>
      <c r="C542" t="s">
        <v>542</v>
      </c>
      <c r="D542" t="s">
        <v>611</v>
      </c>
      <c r="E542" s="49">
        <v>42464</v>
      </c>
      <c r="F542" s="49">
        <v>42267</v>
      </c>
      <c r="G542" t="s">
        <v>305</v>
      </c>
      <c r="H542" t="s">
        <v>642</v>
      </c>
      <c r="I542" s="49">
        <v>42464</v>
      </c>
      <c r="J542" s="51">
        <v>160993</v>
      </c>
      <c r="K542" s="77">
        <v>160993</v>
      </c>
    </row>
    <row r="543" spans="1:11" hidden="1">
      <c r="A543" s="48">
        <v>42430</v>
      </c>
      <c r="B543">
        <v>393</v>
      </c>
      <c r="C543" t="s">
        <v>542</v>
      </c>
      <c r="D543" t="s">
        <v>576</v>
      </c>
      <c r="E543" s="49">
        <v>42461</v>
      </c>
      <c r="F543" s="49">
        <v>42441</v>
      </c>
      <c r="G543" t="s">
        <v>590</v>
      </c>
      <c r="H543" t="s">
        <v>555</v>
      </c>
      <c r="I543" s="49">
        <v>42464</v>
      </c>
      <c r="J543" s="51">
        <v>37692</v>
      </c>
      <c r="K543" s="77">
        <v>37692</v>
      </c>
    </row>
    <row r="544" spans="1:11" hidden="1">
      <c r="A544" s="48">
        <v>42430</v>
      </c>
      <c r="B544">
        <v>265</v>
      </c>
      <c r="C544" t="s">
        <v>542</v>
      </c>
      <c r="D544" t="s">
        <v>576</v>
      </c>
      <c r="E544" s="49">
        <v>42461</v>
      </c>
      <c r="F544" s="49">
        <v>41864</v>
      </c>
      <c r="G544" t="s">
        <v>592</v>
      </c>
      <c r="H544" t="s">
        <v>555</v>
      </c>
      <c r="I544" s="49">
        <v>42464</v>
      </c>
      <c r="J544" s="51">
        <v>24656</v>
      </c>
      <c r="K544" s="77">
        <v>24656</v>
      </c>
    </row>
    <row r="545" spans="1:11">
      <c r="A545" s="48">
        <v>42430</v>
      </c>
      <c r="B545">
        <v>331</v>
      </c>
      <c r="C545" t="s">
        <v>542</v>
      </c>
      <c r="D545" t="s">
        <v>611</v>
      </c>
      <c r="E545" s="49">
        <v>42464</v>
      </c>
      <c r="F545" s="49">
        <v>42267</v>
      </c>
      <c r="G545" t="s">
        <v>313</v>
      </c>
      <c r="H545" t="s">
        <v>642</v>
      </c>
      <c r="I545" s="49">
        <v>42464</v>
      </c>
      <c r="J545" s="51">
        <v>183372</v>
      </c>
      <c r="K545" s="77">
        <v>183372</v>
      </c>
    </row>
    <row r="546" spans="1:11" hidden="1">
      <c r="A546" s="48">
        <v>42430</v>
      </c>
      <c r="B546">
        <v>376</v>
      </c>
      <c r="C546" t="s">
        <v>542</v>
      </c>
      <c r="D546" t="s">
        <v>576</v>
      </c>
      <c r="E546" s="49">
        <v>42461</v>
      </c>
      <c r="F546" s="49">
        <v>42297</v>
      </c>
      <c r="G546" t="s">
        <v>593</v>
      </c>
      <c r="H546" t="s">
        <v>555</v>
      </c>
      <c r="I546" s="49">
        <v>42464</v>
      </c>
      <c r="J546" s="51">
        <v>52416</v>
      </c>
      <c r="K546" s="77">
        <v>52416</v>
      </c>
    </row>
    <row r="547" spans="1:11" hidden="1">
      <c r="A547" s="48">
        <v>42430</v>
      </c>
      <c r="B547">
        <v>374</v>
      </c>
      <c r="C547" t="s">
        <v>542</v>
      </c>
      <c r="D547" t="s">
        <v>576</v>
      </c>
      <c r="E547" s="49">
        <v>42461</v>
      </c>
      <c r="F547" s="49">
        <v>42250</v>
      </c>
      <c r="G547" t="s">
        <v>596</v>
      </c>
      <c r="H547" t="s">
        <v>555</v>
      </c>
      <c r="I547" s="49">
        <v>42464</v>
      </c>
      <c r="J547" s="51">
        <v>11128</v>
      </c>
      <c r="K547" s="77">
        <v>11128</v>
      </c>
    </row>
    <row r="548" spans="1:11" hidden="1">
      <c r="A548" s="48">
        <v>42430</v>
      </c>
      <c r="B548">
        <v>377</v>
      </c>
      <c r="C548" t="s">
        <v>542</v>
      </c>
      <c r="D548" t="s">
        <v>576</v>
      </c>
      <c r="E548" s="49">
        <v>42461</v>
      </c>
      <c r="F548" s="49">
        <v>42297</v>
      </c>
      <c r="G548" t="s">
        <v>597</v>
      </c>
      <c r="H548" t="s">
        <v>555</v>
      </c>
      <c r="I548" s="49">
        <v>42464</v>
      </c>
      <c r="J548" s="51">
        <v>19208</v>
      </c>
      <c r="K548" s="77">
        <v>19208</v>
      </c>
    </row>
    <row r="549" spans="1:11" hidden="1">
      <c r="A549" s="48">
        <v>42430</v>
      </c>
      <c r="B549">
        <v>383</v>
      </c>
      <c r="C549" t="s">
        <v>542</v>
      </c>
      <c r="D549" t="s">
        <v>576</v>
      </c>
      <c r="E549" s="49">
        <v>42461</v>
      </c>
      <c r="F549" s="49">
        <v>42340</v>
      </c>
      <c r="G549" t="s">
        <v>594</v>
      </c>
      <c r="H549" t="s">
        <v>555</v>
      </c>
      <c r="I549" s="49">
        <v>42464</v>
      </c>
      <c r="J549" s="51">
        <v>17820</v>
      </c>
      <c r="K549" s="77">
        <v>17820</v>
      </c>
    </row>
    <row r="550" spans="1:11" hidden="1">
      <c r="A550" s="48">
        <v>42430</v>
      </c>
      <c r="B550">
        <v>384</v>
      </c>
      <c r="C550" t="s">
        <v>542</v>
      </c>
      <c r="D550" t="s">
        <v>576</v>
      </c>
      <c r="E550" s="49">
        <v>42461</v>
      </c>
      <c r="F550" s="49">
        <v>42340</v>
      </c>
      <c r="G550" t="s">
        <v>598</v>
      </c>
      <c r="H550" t="s">
        <v>555</v>
      </c>
      <c r="I550" s="49">
        <v>42464</v>
      </c>
      <c r="J550" s="51">
        <v>9900</v>
      </c>
      <c r="K550" s="77">
        <v>9900</v>
      </c>
    </row>
    <row r="551" spans="1:11" hidden="1">
      <c r="A551" s="48">
        <v>42430</v>
      </c>
      <c r="B551">
        <v>236</v>
      </c>
      <c r="C551" t="s">
        <v>542</v>
      </c>
      <c r="D551" t="s">
        <v>634</v>
      </c>
      <c r="E551" s="49">
        <v>42461</v>
      </c>
      <c r="F551" s="49">
        <v>41802</v>
      </c>
      <c r="G551" t="s">
        <v>529</v>
      </c>
      <c r="H551" t="s">
        <v>635</v>
      </c>
      <c r="I551" s="49">
        <v>42464</v>
      </c>
      <c r="J551" s="51">
        <v>63042</v>
      </c>
      <c r="K551" s="77">
        <v>63042</v>
      </c>
    </row>
    <row r="552" spans="1:11" hidden="1">
      <c r="A552" s="48">
        <v>42430</v>
      </c>
      <c r="B552">
        <v>308</v>
      </c>
      <c r="C552" t="s">
        <v>542</v>
      </c>
      <c r="D552" t="s">
        <v>638</v>
      </c>
      <c r="E552" s="49">
        <v>42463</v>
      </c>
      <c r="F552" s="49">
        <v>42027</v>
      </c>
      <c r="G552" t="s">
        <v>639</v>
      </c>
      <c r="H552" t="s">
        <v>555</v>
      </c>
      <c r="I552" s="49">
        <v>42464</v>
      </c>
      <c r="J552" s="51">
        <v>11106</v>
      </c>
      <c r="K552" s="77">
        <v>11106</v>
      </c>
    </row>
    <row r="553" spans="1:11" hidden="1">
      <c r="A553" s="48">
        <v>42430</v>
      </c>
      <c r="B553">
        <v>124</v>
      </c>
      <c r="C553" t="s">
        <v>542</v>
      </c>
      <c r="D553" t="s">
        <v>638</v>
      </c>
      <c r="E553" s="49">
        <v>42463</v>
      </c>
      <c r="F553" s="49">
        <v>42027</v>
      </c>
      <c r="G553" t="s">
        <v>640</v>
      </c>
      <c r="H553" t="s">
        <v>555</v>
      </c>
      <c r="I553" s="49">
        <v>42464</v>
      </c>
      <c r="J553" s="51">
        <v>11106</v>
      </c>
      <c r="K553" s="77">
        <v>11106</v>
      </c>
    </row>
    <row r="554" spans="1:11">
      <c r="A554" s="48">
        <v>42430</v>
      </c>
      <c r="B554">
        <v>371</v>
      </c>
      <c r="C554" t="s">
        <v>542</v>
      </c>
      <c r="D554" t="s">
        <v>629</v>
      </c>
      <c r="E554" s="49">
        <v>42464</v>
      </c>
      <c r="F554" s="49">
        <v>42077</v>
      </c>
      <c r="G554" t="s">
        <v>66</v>
      </c>
      <c r="H554" t="s">
        <v>604</v>
      </c>
      <c r="I554" s="49">
        <v>42465</v>
      </c>
      <c r="J554" s="51">
        <v>294840</v>
      </c>
      <c r="K554" s="77">
        <v>294840</v>
      </c>
    </row>
    <row r="555" spans="1:11">
      <c r="A555" s="48">
        <v>42430</v>
      </c>
      <c r="B555">
        <v>259</v>
      </c>
      <c r="C555" t="s">
        <v>542</v>
      </c>
      <c r="D555" t="s">
        <v>629</v>
      </c>
      <c r="E555" s="49">
        <v>42464</v>
      </c>
      <c r="F555" s="49">
        <v>41794</v>
      </c>
      <c r="G555" t="s">
        <v>193</v>
      </c>
      <c r="H555" t="s">
        <v>615</v>
      </c>
      <c r="I555" s="49">
        <v>42465</v>
      </c>
      <c r="J555" s="51">
        <v>395577</v>
      </c>
      <c r="K555" s="77">
        <v>395577</v>
      </c>
    </row>
    <row r="556" spans="1:11">
      <c r="A556" s="48">
        <v>42430</v>
      </c>
      <c r="B556">
        <v>258</v>
      </c>
      <c r="C556" t="s">
        <v>542</v>
      </c>
      <c r="D556" t="s">
        <v>629</v>
      </c>
      <c r="E556" s="49">
        <v>42464</v>
      </c>
      <c r="F556" s="49">
        <v>41794</v>
      </c>
      <c r="G556" t="s">
        <v>386</v>
      </c>
      <c r="H556" t="s">
        <v>547</v>
      </c>
      <c r="I556" s="49">
        <v>42465</v>
      </c>
      <c r="J556" s="51">
        <v>237546</v>
      </c>
      <c r="K556" s="77">
        <v>237546</v>
      </c>
    </row>
    <row r="557" spans="1:11" hidden="1">
      <c r="A557" s="48">
        <v>42430</v>
      </c>
      <c r="B557">
        <v>363</v>
      </c>
      <c r="C557" t="s">
        <v>542</v>
      </c>
      <c r="D557" t="s">
        <v>655</v>
      </c>
      <c r="E557" s="49">
        <v>42464</v>
      </c>
      <c r="F557" s="49">
        <v>42027</v>
      </c>
      <c r="G557" t="s">
        <v>656</v>
      </c>
      <c r="H557" t="s">
        <v>555</v>
      </c>
      <c r="I557" s="49">
        <v>42465</v>
      </c>
      <c r="J557" s="51">
        <v>19332</v>
      </c>
      <c r="K557" s="77">
        <v>19332</v>
      </c>
    </row>
    <row r="558" spans="1:11" hidden="1">
      <c r="A558" s="48">
        <v>42430</v>
      </c>
      <c r="B558">
        <v>324</v>
      </c>
      <c r="C558" t="s">
        <v>542</v>
      </c>
      <c r="D558" t="s">
        <v>653</v>
      </c>
      <c r="E558" s="49">
        <v>42464</v>
      </c>
      <c r="F558" s="49">
        <v>41492</v>
      </c>
      <c r="G558" t="s">
        <v>108</v>
      </c>
      <c r="H558" t="s">
        <v>635</v>
      </c>
      <c r="I558" s="49">
        <v>42465</v>
      </c>
      <c r="J558" s="51">
        <v>36487</v>
      </c>
      <c r="K558" s="77">
        <v>36487</v>
      </c>
    </row>
    <row r="559" spans="1:11" hidden="1">
      <c r="A559" s="48">
        <v>42430</v>
      </c>
      <c r="B559">
        <v>227</v>
      </c>
      <c r="C559" t="s">
        <v>542</v>
      </c>
      <c r="D559" t="s">
        <v>667</v>
      </c>
      <c r="E559" s="49">
        <v>42464</v>
      </c>
      <c r="F559" s="49">
        <v>42294</v>
      </c>
      <c r="G559" t="s">
        <v>668</v>
      </c>
      <c r="H559" t="s">
        <v>555</v>
      </c>
      <c r="I559" s="49">
        <v>42465</v>
      </c>
      <c r="J559" s="51">
        <v>12090</v>
      </c>
      <c r="K559" s="77">
        <v>12090</v>
      </c>
    </row>
    <row r="560" spans="1:11">
      <c r="A560" s="48">
        <v>42430</v>
      </c>
      <c r="B560">
        <v>149</v>
      </c>
      <c r="C560" t="s">
        <v>542</v>
      </c>
      <c r="D560" t="s">
        <v>571</v>
      </c>
      <c r="E560" s="49">
        <v>42461</v>
      </c>
      <c r="F560" s="49">
        <v>42166</v>
      </c>
      <c r="G560" t="s">
        <v>91</v>
      </c>
      <c r="H560" t="s">
        <v>572</v>
      </c>
      <c r="I560" s="49">
        <v>42464</v>
      </c>
      <c r="J560" s="51">
        <v>63480</v>
      </c>
      <c r="K560" s="77">
        <v>63480</v>
      </c>
    </row>
    <row r="561" spans="1:11" hidden="1">
      <c r="A561" s="48">
        <v>42430</v>
      </c>
      <c r="B561">
        <v>154</v>
      </c>
      <c r="C561" t="s">
        <v>542</v>
      </c>
      <c r="D561" t="s">
        <v>571</v>
      </c>
      <c r="E561" s="49">
        <v>42461</v>
      </c>
      <c r="F561" s="49">
        <v>41873</v>
      </c>
      <c r="G561" t="s">
        <v>527</v>
      </c>
      <c r="H561" t="s">
        <v>575</v>
      </c>
      <c r="I561" s="49">
        <v>42464</v>
      </c>
      <c r="J561" s="51">
        <v>158032</v>
      </c>
      <c r="K561" s="77">
        <v>158032</v>
      </c>
    </row>
    <row r="562" spans="1:11" hidden="1">
      <c r="A562" s="48">
        <v>42430</v>
      </c>
      <c r="B562">
        <v>351</v>
      </c>
      <c r="C562" t="s">
        <v>542</v>
      </c>
      <c r="D562" t="s">
        <v>567</v>
      </c>
      <c r="E562" s="49">
        <v>42466</v>
      </c>
      <c r="F562" s="49">
        <v>42268</v>
      </c>
      <c r="G562" t="s">
        <v>568</v>
      </c>
      <c r="H562" t="s">
        <v>555</v>
      </c>
      <c r="I562" s="49">
        <v>42467</v>
      </c>
      <c r="J562" s="51">
        <v>11780</v>
      </c>
      <c r="K562" s="77">
        <v>11780</v>
      </c>
    </row>
    <row r="563" spans="1:11" hidden="1">
      <c r="A563" s="48">
        <v>42430</v>
      </c>
      <c r="B563">
        <v>108</v>
      </c>
      <c r="C563" t="s">
        <v>542</v>
      </c>
      <c r="D563" t="s">
        <v>567</v>
      </c>
      <c r="E563" s="49">
        <v>42466</v>
      </c>
      <c r="F563" s="49">
        <v>42010</v>
      </c>
      <c r="G563" t="s">
        <v>657</v>
      </c>
      <c r="H563" t="s">
        <v>555</v>
      </c>
      <c r="I563" s="49">
        <v>42467</v>
      </c>
      <c r="J563" s="51">
        <v>25987</v>
      </c>
      <c r="K563" s="77">
        <v>25987</v>
      </c>
    </row>
    <row r="564" spans="1:11" hidden="1">
      <c r="A564" s="48">
        <v>42430</v>
      </c>
      <c r="B564">
        <v>107</v>
      </c>
      <c r="C564" t="s">
        <v>542</v>
      </c>
      <c r="D564" t="s">
        <v>567</v>
      </c>
      <c r="E564" s="49">
        <v>42466</v>
      </c>
      <c r="F564" s="49">
        <v>42010</v>
      </c>
      <c r="G564" t="s">
        <v>654</v>
      </c>
      <c r="H564" t="s">
        <v>555</v>
      </c>
      <c r="I564" s="49">
        <v>42472</v>
      </c>
      <c r="J564" s="51">
        <v>5874</v>
      </c>
      <c r="K564" s="77">
        <v>5874</v>
      </c>
    </row>
    <row r="565" spans="1:11" hidden="1">
      <c r="A565" s="48">
        <v>42430</v>
      </c>
      <c r="B565">
        <v>317</v>
      </c>
      <c r="C565" t="s">
        <v>542</v>
      </c>
      <c r="D565" t="s">
        <v>567</v>
      </c>
      <c r="E565" s="49">
        <v>42466</v>
      </c>
      <c r="F565" s="49">
        <v>42010</v>
      </c>
      <c r="G565" t="s">
        <v>652</v>
      </c>
      <c r="H565" t="s">
        <v>555</v>
      </c>
      <c r="I565" s="49">
        <v>42467</v>
      </c>
      <c r="J565" s="51">
        <v>8596</v>
      </c>
      <c r="K565" s="77">
        <v>8596</v>
      </c>
    </row>
    <row r="566" spans="1:11">
      <c r="A566" s="48">
        <v>42430</v>
      </c>
      <c r="B566">
        <v>349</v>
      </c>
      <c r="C566" t="s">
        <v>542</v>
      </c>
      <c r="D566" t="s">
        <v>636</v>
      </c>
      <c r="E566" s="49">
        <v>42461</v>
      </c>
      <c r="F566" s="49">
        <v>41831</v>
      </c>
      <c r="G566" t="s">
        <v>406</v>
      </c>
      <c r="H566" t="s">
        <v>609</v>
      </c>
      <c r="I566" s="49">
        <v>42461</v>
      </c>
      <c r="J566" s="51">
        <v>203810</v>
      </c>
      <c r="K566" s="77">
        <v>203810</v>
      </c>
    </row>
    <row r="567" spans="1:11">
      <c r="A567" s="48">
        <v>42430</v>
      </c>
      <c r="B567">
        <v>359</v>
      </c>
      <c r="C567" t="s">
        <v>542</v>
      </c>
      <c r="D567" t="s">
        <v>636</v>
      </c>
      <c r="E567" s="49">
        <v>42461</v>
      </c>
      <c r="F567" s="49">
        <v>41933</v>
      </c>
      <c r="G567" t="s">
        <v>411</v>
      </c>
      <c r="H567" t="s">
        <v>609</v>
      </c>
      <c r="I567" s="49">
        <v>42461</v>
      </c>
      <c r="J567" s="51">
        <v>179332</v>
      </c>
      <c r="K567" s="77">
        <v>179332</v>
      </c>
    </row>
    <row r="568" spans="1:11">
      <c r="A568" s="48">
        <v>42430</v>
      </c>
      <c r="B568">
        <v>360</v>
      </c>
      <c r="C568" t="s">
        <v>542</v>
      </c>
      <c r="D568" t="s">
        <v>636</v>
      </c>
      <c r="E568" s="49">
        <v>42461</v>
      </c>
      <c r="F568" s="49">
        <v>41933</v>
      </c>
      <c r="G568" t="s">
        <v>516</v>
      </c>
      <c r="H568" t="s">
        <v>609</v>
      </c>
      <c r="I568" s="49">
        <v>42461</v>
      </c>
      <c r="J568" s="51">
        <v>132384</v>
      </c>
      <c r="K568" s="77">
        <v>132384</v>
      </c>
    </row>
    <row r="569" spans="1:11">
      <c r="A569" s="48">
        <v>42430</v>
      </c>
      <c r="B569">
        <v>270</v>
      </c>
      <c r="C569" t="s">
        <v>542</v>
      </c>
      <c r="D569" t="s">
        <v>636</v>
      </c>
      <c r="E569" s="49">
        <v>42461</v>
      </c>
      <c r="F569" s="49">
        <v>42443</v>
      </c>
      <c r="G569" s="47" t="s">
        <v>518</v>
      </c>
      <c r="H569" t="s">
        <v>637</v>
      </c>
      <c r="I569" s="49">
        <v>42461</v>
      </c>
      <c r="J569" s="51">
        <v>157680</v>
      </c>
      <c r="K569" s="77">
        <v>157680</v>
      </c>
    </row>
    <row r="570" spans="1:11">
      <c r="A570" s="48">
        <v>42430</v>
      </c>
      <c r="B570">
        <v>365</v>
      </c>
      <c r="C570" t="s">
        <v>542</v>
      </c>
      <c r="D570" t="s">
        <v>545</v>
      </c>
      <c r="E570" s="49">
        <v>42461</v>
      </c>
      <c r="F570" s="49">
        <v>42064</v>
      </c>
      <c r="G570" t="s">
        <v>445</v>
      </c>
      <c r="H570" t="s">
        <v>599</v>
      </c>
      <c r="I570" s="49">
        <v>42461</v>
      </c>
      <c r="J570" s="51">
        <v>180160</v>
      </c>
      <c r="K570" s="77">
        <v>180160</v>
      </c>
    </row>
    <row r="571" spans="1:11">
      <c r="A571" s="48">
        <v>42430</v>
      </c>
      <c r="B571">
        <v>348</v>
      </c>
      <c r="C571" t="s">
        <v>542</v>
      </c>
      <c r="D571" t="s">
        <v>545</v>
      </c>
      <c r="E571" s="49">
        <v>42461</v>
      </c>
      <c r="F571" s="49">
        <v>41867</v>
      </c>
      <c r="G571" t="s">
        <v>123</v>
      </c>
      <c r="H571" t="s">
        <v>544</v>
      </c>
      <c r="I571" s="49">
        <v>42461</v>
      </c>
      <c r="J571" s="51">
        <v>318240</v>
      </c>
      <c r="K571" s="77">
        <v>318240</v>
      </c>
    </row>
    <row r="572" spans="1:11" hidden="1">
      <c r="A572" s="48">
        <v>42430</v>
      </c>
      <c r="B572">
        <v>106</v>
      </c>
      <c r="C572" t="s">
        <v>542</v>
      </c>
      <c r="D572" t="s">
        <v>567</v>
      </c>
      <c r="E572" s="49">
        <v>42466</v>
      </c>
      <c r="F572" s="49">
        <v>42010</v>
      </c>
      <c r="G572" t="s">
        <v>601</v>
      </c>
      <c r="H572" t="s">
        <v>555</v>
      </c>
      <c r="I572" s="49">
        <v>42467</v>
      </c>
      <c r="J572" s="51">
        <v>17014</v>
      </c>
      <c r="K572" s="77">
        <v>17014</v>
      </c>
    </row>
    <row r="573" spans="1:11">
      <c r="A573" s="48">
        <v>42430</v>
      </c>
      <c r="B573">
        <v>240</v>
      </c>
      <c r="C573" t="s">
        <v>542</v>
      </c>
      <c r="D573" t="s">
        <v>545</v>
      </c>
      <c r="E573" s="49">
        <v>42461</v>
      </c>
      <c r="F573" s="49">
        <v>41687</v>
      </c>
      <c r="G573" t="s">
        <v>39</v>
      </c>
      <c r="H573" t="s">
        <v>600</v>
      </c>
      <c r="I573" s="49">
        <v>42461</v>
      </c>
      <c r="J573" s="51">
        <v>169776</v>
      </c>
      <c r="K573" s="77">
        <v>169776</v>
      </c>
    </row>
    <row r="574" spans="1:11">
      <c r="A574" s="48">
        <v>42430</v>
      </c>
      <c r="B574">
        <v>340</v>
      </c>
      <c r="C574" t="s">
        <v>542</v>
      </c>
      <c r="D574" t="s">
        <v>545</v>
      </c>
      <c r="E574" s="49">
        <v>42461</v>
      </c>
      <c r="F574" s="49">
        <v>41746</v>
      </c>
      <c r="G574" t="s">
        <v>220</v>
      </c>
      <c r="H574" t="s">
        <v>546</v>
      </c>
      <c r="I574" s="49">
        <v>42461</v>
      </c>
      <c r="J574" s="51">
        <v>317844</v>
      </c>
      <c r="K574" s="77">
        <v>317844</v>
      </c>
    </row>
    <row r="575" spans="1:11">
      <c r="A575" s="48">
        <v>42430</v>
      </c>
      <c r="B575">
        <v>361</v>
      </c>
      <c r="C575" t="s">
        <v>542</v>
      </c>
      <c r="D575" t="s">
        <v>545</v>
      </c>
      <c r="E575" s="49">
        <v>42461</v>
      </c>
      <c r="F575" s="49">
        <v>41933</v>
      </c>
      <c r="G575" t="s">
        <v>118</v>
      </c>
      <c r="H575" t="s">
        <v>544</v>
      </c>
      <c r="I575" s="49">
        <v>42461</v>
      </c>
      <c r="J575" s="51">
        <v>319770</v>
      </c>
      <c r="K575" s="77">
        <v>319770</v>
      </c>
    </row>
    <row r="576" spans="1:11">
      <c r="A576" s="48">
        <v>42430</v>
      </c>
      <c r="B576">
        <v>203</v>
      </c>
      <c r="C576" t="s">
        <v>542</v>
      </c>
      <c r="D576" t="s">
        <v>545</v>
      </c>
      <c r="E576" s="49">
        <v>42461</v>
      </c>
      <c r="F576" s="49">
        <v>42349</v>
      </c>
      <c r="G576" t="s">
        <v>132</v>
      </c>
      <c r="H576" t="s">
        <v>603</v>
      </c>
      <c r="I576" s="49">
        <v>42461</v>
      </c>
      <c r="J576" s="51">
        <v>255195</v>
      </c>
      <c r="K576" s="77">
        <v>255195</v>
      </c>
    </row>
    <row r="577" spans="1:11">
      <c r="A577" s="48">
        <v>42430</v>
      </c>
      <c r="B577">
        <v>339</v>
      </c>
      <c r="C577" t="s">
        <v>542</v>
      </c>
      <c r="D577" t="s">
        <v>20</v>
      </c>
      <c r="E577" s="49">
        <v>42461</v>
      </c>
      <c r="F577" s="49">
        <v>41748</v>
      </c>
      <c r="G577" t="s">
        <v>366</v>
      </c>
      <c r="H577" t="s">
        <v>602</v>
      </c>
      <c r="I577" s="49">
        <v>42461</v>
      </c>
      <c r="J577" s="51">
        <v>266112</v>
      </c>
      <c r="K577" s="77">
        <v>266112</v>
      </c>
    </row>
    <row r="578" spans="1:11">
      <c r="A578" s="48">
        <v>42430</v>
      </c>
      <c r="B578">
        <v>357</v>
      </c>
      <c r="C578" t="s">
        <v>542</v>
      </c>
      <c r="D578" t="s">
        <v>20</v>
      </c>
      <c r="E578" s="49">
        <v>42461</v>
      </c>
      <c r="F578" s="49">
        <v>41977</v>
      </c>
      <c r="G578" t="s">
        <v>371</v>
      </c>
      <c r="H578" t="s">
        <v>602</v>
      </c>
      <c r="I578" s="49">
        <v>42461</v>
      </c>
      <c r="J578" s="51">
        <v>291712</v>
      </c>
      <c r="K578" s="77">
        <v>291712</v>
      </c>
    </row>
    <row r="579" spans="1:11">
      <c r="A579" s="48">
        <v>42430</v>
      </c>
      <c r="B579">
        <v>368</v>
      </c>
      <c r="C579" t="s">
        <v>542</v>
      </c>
      <c r="D579" t="s">
        <v>20</v>
      </c>
      <c r="E579" s="49">
        <v>42461</v>
      </c>
      <c r="F579" s="49">
        <v>42106</v>
      </c>
      <c r="G579" t="s">
        <v>361</v>
      </c>
      <c r="H579" t="s">
        <v>602</v>
      </c>
      <c r="I579" s="49">
        <v>42461</v>
      </c>
      <c r="J579" s="51">
        <v>208926</v>
      </c>
      <c r="K579" s="77">
        <v>208926</v>
      </c>
    </row>
    <row r="580" spans="1:11">
      <c r="A580" s="48">
        <v>42430</v>
      </c>
      <c r="B580">
        <v>369</v>
      </c>
      <c r="C580" t="s">
        <v>542</v>
      </c>
      <c r="D580" t="s">
        <v>20</v>
      </c>
      <c r="E580" s="49">
        <v>42461</v>
      </c>
      <c r="F580" s="49">
        <v>42117</v>
      </c>
      <c r="G580" t="s">
        <v>327</v>
      </c>
      <c r="H580" t="s">
        <v>549</v>
      </c>
      <c r="I580" s="49">
        <v>42461</v>
      </c>
      <c r="J580" s="51">
        <v>182952</v>
      </c>
      <c r="K580" s="77">
        <v>182952</v>
      </c>
    </row>
    <row r="581" spans="1:11">
      <c r="A581" s="48">
        <v>42430</v>
      </c>
      <c r="B581">
        <v>202</v>
      </c>
      <c r="C581" t="s">
        <v>542</v>
      </c>
      <c r="D581" t="s">
        <v>545</v>
      </c>
      <c r="E581" s="49">
        <v>42461</v>
      </c>
      <c r="F581" s="49">
        <v>42349</v>
      </c>
      <c r="G581" t="s">
        <v>113</v>
      </c>
      <c r="H581" t="s">
        <v>544</v>
      </c>
      <c r="I581" s="49">
        <v>42461</v>
      </c>
      <c r="J581" s="51">
        <v>204552</v>
      </c>
      <c r="K581" s="77">
        <v>204552</v>
      </c>
    </row>
    <row r="582" spans="1:11">
      <c r="A582" s="48">
        <v>42430</v>
      </c>
      <c r="B582">
        <v>346</v>
      </c>
      <c r="C582" t="s">
        <v>542</v>
      </c>
      <c r="D582" t="s">
        <v>636</v>
      </c>
      <c r="E582" s="49">
        <v>42461</v>
      </c>
      <c r="F582" s="49">
        <v>41831</v>
      </c>
      <c r="G582" t="s">
        <v>519</v>
      </c>
      <c r="H582" t="s">
        <v>547</v>
      </c>
      <c r="I582" s="49">
        <v>42461</v>
      </c>
      <c r="J582" s="51">
        <v>178494</v>
      </c>
      <c r="K582" s="77">
        <v>178494</v>
      </c>
    </row>
    <row r="583" spans="1:11">
      <c r="A583" s="48">
        <v>42430</v>
      </c>
      <c r="B583">
        <v>271</v>
      </c>
      <c r="C583" t="s">
        <v>542</v>
      </c>
      <c r="D583" t="s">
        <v>636</v>
      </c>
      <c r="E583" s="49">
        <v>42461</v>
      </c>
      <c r="F583" s="49">
        <v>42443</v>
      </c>
      <c r="G583" t="s">
        <v>423</v>
      </c>
      <c r="H583" t="s">
        <v>609</v>
      </c>
      <c r="I583" s="49">
        <v>42461</v>
      </c>
      <c r="J583" s="51">
        <v>215397</v>
      </c>
      <c r="K583" s="77">
        <v>215397</v>
      </c>
    </row>
    <row r="584" spans="1:11">
      <c r="A584" s="48">
        <v>42430</v>
      </c>
      <c r="B584">
        <v>370</v>
      </c>
      <c r="C584" t="s">
        <v>542</v>
      </c>
      <c r="D584" t="s">
        <v>20</v>
      </c>
      <c r="E584" s="49">
        <v>42461</v>
      </c>
      <c r="F584" s="49">
        <v>42117</v>
      </c>
      <c r="G584" t="s">
        <v>332</v>
      </c>
      <c r="H584" t="s">
        <v>549</v>
      </c>
      <c r="I584" s="49">
        <v>42461</v>
      </c>
      <c r="J584" s="51">
        <v>187272</v>
      </c>
      <c r="K584" s="77">
        <v>187272</v>
      </c>
    </row>
    <row r="585" spans="1:11">
      <c r="A585" s="48">
        <v>42430</v>
      </c>
      <c r="B585">
        <v>367</v>
      </c>
      <c r="C585" t="s">
        <v>542</v>
      </c>
      <c r="D585" t="s">
        <v>20</v>
      </c>
      <c r="E585" s="49">
        <v>42461</v>
      </c>
      <c r="F585" s="49">
        <v>42107</v>
      </c>
      <c r="G585" t="s">
        <v>61</v>
      </c>
      <c r="H585" t="s">
        <v>574</v>
      </c>
      <c r="I585" s="49">
        <v>42461</v>
      </c>
      <c r="J585" s="51">
        <v>46810</v>
      </c>
      <c r="K585" s="77">
        <v>46810</v>
      </c>
    </row>
    <row r="586" spans="1:11">
      <c r="A586" s="48">
        <v>42430</v>
      </c>
      <c r="B586">
        <v>378</v>
      </c>
      <c r="C586" t="s">
        <v>542</v>
      </c>
      <c r="D586" t="s">
        <v>20</v>
      </c>
      <c r="E586" s="49">
        <v>42461</v>
      </c>
      <c r="F586" s="49">
        <v>42164</v>
      </c>
      <c r="G586" t="s">
        <v>77</v>
      </c>
      <c r="H586" t="s">
        <v>604</v>
      </c>
      <c r="I586" s="49">
        <v>42461</v>
      </c>
      <c r="J586" s="51">
        <v>253796</v>
      </c>
      <c r="K586" s="77">
        <v>253796</v>
      </c>
    </row>
    <row r="587" spans="1:11">
      <c r="A587" s="48">
        <v>42430</v>
      </c>
      <c r="B587">
        <v>379</v>
      </c>
      <c r="C587" t="s">
        <v>542</v>
      </c>
      <c r="D587" t="s">
        <v>20</v>
      </c>
      <c r="E587" s="49">
        <v>42461</v>
      </c>
      <c r="F587" s="49">
        <v>42225</v>
      </c>
      <c r="G587" t="s">
        <v>275</v>
      </c>
      <c r="H587" t="s">
        <v>605</v>
      </c>
      <c r="I587" s="49">
        <v>42461</v>
      </c>
      <c r="J587" s="51">
        <v>173736</v>
      </c>
      <c r="K587" s="77">
        <v>173736</v>
      </c>
    </row>
    <row r="588" spans="1:11">
      <c r="A588" s="48">
        <v>42430</v>
      </c>
      <c r="B588">
        <v>385</v>
      </c>
      <c r="C588" t="s">
        <v>542</v>
      </c>
      <c r="D588" t="s">
        <v>20</v>
      </c>
      <c r="E588" s="49">
        <v>42461</v>
      </c>
      <c r="F588" s="49">
        <v>42341</v>
      </c>
      <c r="G588" t="s">
        <v>19</v>
      </c>
      <c r="H588" t="s">
        <v>606</v>
      </c>
      <c r="I588" s="49">
        <v>42461</v>
      </c>
      <c r="J588" s="51">
        <v>245376</v>
      </c>
      <c r="K588" s="77">
        <v>245376</v>
      </c>
    </row>
    <row r="589" spans="1:11" hidden="1">
      <c r="A589" s="48">
        <v>42430</v>
      </c>
      <c r="B589">
        <v>231</v>
      </c>
      <c r="C589" t="s">
        <v>542</v>
      </c>
      <c r="D589" t="s">
        <v>561</v>
      </c>
      <c r="E589" s="49">
        <v>42464</v>
      </c>
      <c r="F589" s="49">
        <v>41829</v>
      </c>
      <c r="G589" t="s">
        <v>562</v>
      </c>
      <c r="H589" t="s">
        <v>555</v>
      </c>
      <c r="I589" s="49">
        <v>42465</v>
      </c>
      <c r="J589" s="51">
        <v>476</v>
      </c>
      <c r="K589" s="77">
        <v>476</v>
      </c>
    </row>
    <row r="590" spans="1:11" hidden="1">
      <c r="A590" s="48">
        <v>42430</v>
      </c>
      <c r="B590">
        <v>232</v>
      </c>
      <c r="C590" t="s">
        <v>542</v>
      </c>
      <c r="D590" t="s">
        <v>561</v>
      </c>
      <c r="E590" s="49">
        <v>42464</v>
      </c>
      <c r="F590" s="49">
        <v>41829</v>
      </c>
      <c r="G590" t="s">
        <v>563</v>
      </c>
      <c r="H590" t="s">
        <v>555</v>
      </c>
      <c r="I590" s="49">
        <v>42465</v>
      </c>
      <c r="J590" s="51">
        <v>1240</v>
      </c>
      <c r="K590" s="77">
        <v>1240</v>
      </c>
    </row>
    <row r="591" spans="1:11">
      <c r="A591" s="48">
        <v>42430</v>
      </c>
      <c r="B591">
        <v>263</v>
      </c>
      <c r="C591" t="s">
        <v>542</v>
      </c>
      <c r="D591" t="s">
        <v>608</v>
      </c>
      <c r="E591" s="49">
        <v>42461</v>
      </c>
      <c r="F591" s="49">
        <v>41831</v>
      </c>
      <c r="G591" t="s">
        <v>490</v>
      </c>
      <c r="H591" t="s">
        <v>552</v>
      </c>
      <c r="I591" s="49">
        <v>42461</v>
      </c>
      <c r="J591" s="51">
        <v>192736</v>
      </c>
      <c r="K591" s="77">
        <v>192736</v>
      </c>
    </row>
    <row r="592" spans="1:11">
      <c r="A592" s="48">
        <v>42430</v>
      </c>
      <c r="B592">
        <v>156</v>
      </c>
      <c r="C592" t="s">
        <v>542</v>
      </c>
      <c r="D592" t="s">
        <v>608</v>
      </c>
      <c r="E592" s="49">
        <v>42461</v>
      </c>
      <c r="F592" s="49">
        <v>41831</v>
      </c>
      <c r="G592" t="s">
        <v>415</v>
      </c>
      <c r="H592" t="s">
        <v>609</v>
      </c>
      <c r="I592" s="49">
        <v>42461</v>
      </c>
      <c r="J592" s="51">
        <v>185592</v>
      </c>
      <c r="K592" s="77">
        <v>185592</v>
      </c>
    </row>
    <row r="593" spans="1:11">
      <c r="A593" s="48">
        <v>42430</v>
      </c>
      <c r="B593">
        <v>261</v>
      </c>
      <c r="C593" t="s">
        <v>542</v>
      </c>
      <c r="D593" t="s">
        <v>608</v>
      </c>
      <c r="E593" s="49">
        <v>42461</v>
      </c>
      <c r="F593" s="49">
        <v>41831</v>
      </c>
      <c r="G593" t="s">
        <v>419</v>
      </c>
      <c r="H593" t="s">
        <v>609</v>
      </c>
      <c r="I593" s="49">
        <v>42461</v>
      </c>
      <c r="J593" s="51">
        <v>195348</v>
      </c>
      <c r="K593" s="77">
        <v>195348</v>
      </c>
    </row>
    <row r="594" spans="1:11">
      <c r="A594" s="48">
        <v>42430</v>
      </c>
      <c r="B594">
        <v>287</v>
      </c>
      <c r="C594" t="s">
        <v>542</v>
      </c>
      <c r="D594" t="s">
        <v>608</v>
      </c>
      <c r="E594" s="49">
        <v>42461</v>
      </c>
      <c r="F594" s="49">
        <v>41831</v>
      </c>
      <c r="G594" t="s">
        <v>517</v>
      </c>
      <c r="H594" t="s">
        <v>552</v>
      </c>
      <c r="I594" s="49">
        <v>42461</v>
      </c>
      <c r="J594" s="51">
        <v>248612</v>
      </c>
      <c r="K594" s="77">
        <v>248612</v>
      </c>
    </row>
    <row r="595" spans="1:11">
      <c r="A595" s="48">
        <v>42430</v>
      </c>
      <c r="B595">
        <v>288</v>
      </c>
      <c r="C595" t="s">
        <v>542</v>
      </c>
      <c r="D595" t="s">
        <v>608</v>
      </c>
      <c r="E595" s="49">
        <v>42461</v>
      </c>
      <c r="F595" s="49">
        <v>41831</v>
      </c>
      <c r="G595" t="s">
        <v>497</v>
      </c>
      <c r="H595" t="s">
        <v>552</v>
      </c>
      <c r="I595" s="49">
        <v>42461</v>
      </c>
      <c r="J595" s="51">
        <v>188895</v>
      </c>
      <c r="K595" s="77">
        <v>188895</v>
      </c>
    </row>
    <row r="596" spans="1:11">
      <c r="A596" s="48">
        <v>42430</v>
      </c>
      <c r="B596">
        <v>165</v>
      </c>
      <c r="C596" t="s">
        <v>542</v>
      </c>
      <c r="D596" t="s">
        <v>608</v>
      </c>
      <c r="E596" s="49">
        <v>42461</v>
      </c>
      <c r="F596" s="49">
        <v>41831</v>
      </c>
      <c r="G596" t="s">
        <v>500</v>
      </c>
      <c r="H596" t="s">
        <v>552</v>
      </c>
      <c r="I596" s="49">
        <v>42461</v>
      </c>
      <c r="J596" s="51">
        <v>280904</v>
      </c>
      <c r="K596" s="77">
        <v>280904</v>
      </c>
    </row>
    <row r="597" spans="1:11">
      <c r="A597" s="48">
        <v>42430</v>
      </c>
      <c r="B597">
        <v>267</v>
      </c>
      <c r="C597" t="s">
        <v>542</v>
      </c>
      <c r="D597" t="s">
        <v>608</v>
      </c>
      <c r="E597" s="49">
        <v>42461</v>
      </c>
      <c r="F597" s="49">
        <v>41831</v>
      </c>
      <c r="G597" t="s">
        <v>468</v>
      </c>
      <c r="H597" t="s">
        <v>610</v>
      </c>
      <c r="I597" s="49">
        <v>42461</v>
      </c>
      <c r="J597" s="51">
        <v>147832</v>
      </c>
      <c r="K597" s="77">
        <v>147832</v>
      </c>
    </row>
    <row r="598" spans="1:11">
      <c r="A598" s="48">
        <v>42430</v>
      </c>
      <c r="B598">
        <v>183</v>
      </c>
      <c r="C598" t="s">
        <v>542</v>
      </c>
      <c r="D598" t="s">
        <v>611</v>
      </c>
      <c r="E598" s="49">
        <v>42461</v>
      </c>
      <c r="F598" s="49">
        <v>41689</v>
      </c>
      <c r="G598" t="s">
        <v>390</v>
      </c>
      <c r="H598" t="s">
        <v>547</v>
      </c>
      <c r="I598" s="49">
        <v>42464</v>
      </c>
      <c r="J598" s="51">
        <v>156565</v>
      </c>
      <c r="K598" s="77">
        <v>156565</v>
      </c>
    </row>
    <row r="599" spans="1:11">
      <c r="A599" s="48">
        <v>42430</v>
      </c>
      <c r="B599">
        <v>182</v>
      </c>
      <c r="C599" t="s">
        <v>542</v>
      </c>
      <c r="D599" t="s">
        <v>611</v>
      </c>
      <c r="E599" s="49">
        <v>42461</v>
      </c>
      <c r="F599" s="49">
        <v>41489</v>
      </c>
      <c r="G599" t="s">
        <v>473</v>
      </c>
      <c r="H599" t="s">
        <v>612</v>
      </c>
      <c r="I599" s="49">
        <v>42464</v>
      </c>
      <c r="J599" s="51">
        <v>112992</v>
      </c>
      <c r="K599" s="77">
        <v>112992</v>
      </c>
    </row>
    <row r="600" spans="1:11">
      <c r="A600" s="48">
        <v>42430</v>
      </c>
      <c r="B600">
        <v>175</v>
      </c>
      <c r="C600" t="s">
        <v>542</v>
      </c>
      <c r="D600" t="s">
        <v>611</v>
      </c>
      <c r="E600" s="49">
        <v>42461</v>
      </c>
      <c r="F600" s="49">
        <v>41949</v>
      </c>
      <c r="G600" t="s">
        <v>355</v>
      </c>
      <c r="H600" t="s">
        <v>614</v>
      </c>
      <c r="I600" s="49">
        <v>42464</v>
      </c>
      <c r="J600" s="51">
        <v>151920</v>
      </c>
      <c r="K600" s="77">
        <v>151920</v>
      </c>
    </row>
    <row r="601" spans="1:11">
      <c r="A601" s="48">
        <v>42430</v>
      </c>
      <c r="B601">
        <v>175</v>
      </c>
      <c r="C601" t="s">
        <v>542</v>
      </c>
      <c r="D601" t="s">
        <v>611</v>
      </c>
      <c r="E601" s="49">
        <v>42461</v>
      </c>
      <c r="F601" s="49">
        <v>41949</v>
      </c>
      <c r="G601" t="s">
        <v>355</v>
      </c>
      <c r="H601" t="s">
        <v>614</v>
      </c>
      <c r="I601" s="49">
        <v>42464</v>
      </c>
      <c r="J601" s="51">
        <v>110760</v>
      </c>
      <c r="K601" s="77">
        <v>110760</v>
      </c>
    </row>
    <row r="602" spans="1:11">
      <c r="A602" s="48">
        <v>42430</v>
      </c>
      <c r="B602">
        <v>181</v>
      </c>
      <c r="C602" t="s">
        <v>542</v>
      </c>
      <c r="D602" t="s">
        <v>611</v>
      </c>
      <c r="E602" s="49">
        <v>42461</v>
      </c>
      <c r="F602" s="49">
        <v>41916</v>
      </c>
      <c r="G602" t="s">
        <v>199</v>
      </c>
      <c r="H602" t="s">
        <v>615</v>
      </c>
      <c r="I602" s="49">
        <v>42464</v>
      </c>
      <c r="J602" s="51">
        <v>134688</v>
      </c>
      <c r="K602" s="77">
        <v>134688</v>
      </c>
    </row>
    <row r="603" spans="1:11">
      <c r="A603" s="48">
        <v>42430</v>
      </c>
      <c r="B603">
        <v>250</v>
      </c>
      <c r="C603" t="s">
        <v>542</v>
      </c>
      <c r="D603" t="s">
        <v>611</v>
      </c>
      <c r="E603" s="49">
        <v>42461</v>
      </c>
      <c r="F603" s="49">
        <v>40970</v>
      </c>
      <c r="G603" t="s">
        <v>515</v>
      </c>
      <c r="H603" t="s">
        <v>615</v>
      </c>
      <c r="I603" s="49">
        <v>42464</v>
      </c>
      <c r="J603" s="51">
        <v>199088</v>
      </c>
      <c r="K603" s="77">
        <v>199088</v>
      </c>
    </row>
    <row r="604" spans="1:11">
      <c r="A604" s="48">
        <v>42430</v>
      </c>
      <c r="B604">
        <v>179</v>
      </c>
      <c r="C604" t="s">
        <v>542</v>
      </c>
      <c r="D604" t="s">
        <v>611</v>
      </c>
      <c r="E604" s="49">
        <v>42461</v>
      </c>
      <c r="F604" s="49">
        <v>42005</v>
      </c>
      <c r="G604" t="s">
        <v>382</v>
      </c>
      <c r="H604" t="s">
        <v>547</v>
      </c>
      <c r="I604" s="49">
        <v>42464</v>
      </c>
      <c r="J604" s="51">
        <v>203276</v>
      </c>
      <c r="K604" s="77">
        <v>203276</v>
      </c>
    </row>
    <row r="605" spans="1:11">
      <c r="A605" s="48">
        <v>42430</v>
      </c>
      <c r="B605">
        <v>170</v>
      </c>
      <c r="C605" t="s">
        <v>542</v>
      </c>
      <c r="D605" t="s">
        <v>611</v>
      </c>
      <c r="E605" s="49">
        <v>42461</v>
      </c>
      <c r="F605" s="49">
        <v>42296</v>
      </c>
      <c r="G605" t="s">
        <v>263</v>
      </c>
      <c r="H605" t="s">
        <v>550</v>
      </c>
      <c r="I605" s="49">
        <v>42464</v>
      </c>
      <c r="J605" s="51">
        <v>178068</v>
      </c>
      <c r="K605" s="77">
        <v>178068</v>
      </c>
    </row>
    <row r="606" spans="1:11">
      <c r="A606" s="48">
        <v>42430</v>
      </c>
      <c r="B606">
        <v>176</v>
      </c>
      <c r="C606" t="s">
        <v>542</v>
      </c>
      <c r="D606" t="s">
        <v>611</v>
      </c>
      <c r="E606" s="49">
        <v>42461</v>
      </c>
      <c r="F606" s="49">
        <v>42296</v>
      </c>
      <c r="G606" t="s">
        <v>136</v>
      </c>
      <c r="H606" t="s">
        <v>603</v>
      </c>
      <c r="I606" s="49">
        <v>42464</v>
      </c>
      <c r="J606" s="51">
        <v>229191</v>
      </c>
      <c r="K606" s="77">
        <v>229191</v>
      </c>
    </row>
    <row r="607" spans="1:11">
      <c r="A607" s="48">
        <v>42430</v>
      </c>
      <c r="B607">
        <v>216</v>
      </c>
      <c r="C607" t="s">
        <v>542</v>
      </c>
      <c r="D607" t="s">
        <v>613</v>
      </c>
      <c r="E607" s="49">
        <v>42461</v>
      </c>
      <c r="F607" s="49">
        <v>41280</v>
      </c>
      <c r="G607" t="s">
        <v>400</v>
      </c>
      <c r="H607" t="s">
        <v>616</v>
      </c>
      <c r="I607" s="49">
        <v>42464</v>
      </c>
      <c r="J607" s="51">
        <v>145179</v>
      </c>
      <c r="K607" s="77">
        <v>145179</v>
      </c>
    </row>
    <row r="608" spans="1:11" hidden="1">
      <c r="A608" s="48">
        <v>42430</v>
      </c>
      <c r="B608">
        <v>285</v>
      </c>
      <c r="C608" t="s">
        <v>542</v>
      </c>
      <c r="D608" t="s">
        <v>569</v>
      </c>
      <c r="E608" s="49">
        <v>42461</v>
      </c>
      <c r="F608" s="49">
        <v>42187</v>
      </c>
      <c r="G608" t="s">
        <v>570</v>
      </c>
      <c r="H608" t="s">
        <v>555</v>
      </c>
      <c r="I608" s="49">
        <v>42464</v>
      </c>
      <c r="J608" s="51">
        <v>940</v>
      </c>
      <c r="K608" s="77">
        <v>940</v>
      </c>
    </row>
    <row r="609" spans="1:11" hidden="1">
      <c r="A609" s="48">
        <v>42430</v>
      </c>
      <c r="B609">
        <v>300</v>
      </c>
      <c r="C609" t="s">
        <v>542</v>
      </c>
      <c r="D609" t="s">
        <v>569</v>
      </c>
      <c r="E609" s="49">
        <v>42461</v>
      </c>
      <c r="F609" s="49">
        <v>42187</v>
      </c>
      <c r="G609" t="s">
        <v>619</v>
      </c>
      <c r="H609" t="s">
        <v>555</v>
      </c>
      <c r="I609" s="49">
        <v>42464</v>
      </c>
      <c r="J609" s="51">
        <v>940</v>
      </c>
      <c r="K609" s="77">
        <v>940</v>
      </c>
    </row>
    <row r="610" spans="1:11" hidden="1">
      <c r="A610" s="48">
        <v>42430</v>
      </c>
      <c r="B610">
        <v>301</v>
      </c>
      <c r="C610" t="s">
        <v>542</v>
      </c>
      <c r="D610" t="s">
        <v>569</v>
      </c>
      <c r="E610" s="49">
        <v>42461</v>
      </c>
      <c r="F610" s="49">
        <v>42187</v>
      </c>
      <c r="G610" t="s">
        <v>620</v>
      </c>
      <c r="H610" t="s">
        <v>555</v>
      </c>
      <c r="I610" s="49">
        <v>42464</v>
      </c>
      <c r="J610" s="51">
        <v>940</v>
      </c>
      <c r="K610" s="77">
        <v>940</v>
      </c>
    </row>
    <row r="611" spans="1:11" hidden="1">
      <c r="A611" s="48">
        <v>42430</v>
      </c>
      <c r="B611">
        <v>304</v>
      </c>
      <c r="C611" t="s">
        <v>542</v>
      </c>
      <c r="D611" t="s">
        <v>569</v>
      </c>
      <c r="E611" s="49">
        <v>42461</v>
      </c>
      <c r="F611" s="49">
        <v>42187</v>
      </c>
      <c r="G611" t="s">
        <v>623</v>
      </c>
      <c r="H611" t="s">
        <v>555</v>
      </c>
      <c r="I611" s="49">
        <v>42464</v>
      </c>
      <c r="J611" s="51">
        <v>940</v>
      </c>
      <c r="K611" s="77">
        <v>940</v>
      </c>
    </row>
    <row r="612" spans="1:11">
      <c r="A612" s="48">
        <v>42430</v>
      </c>
      <c r="B612">
        <v>180</v>
      </c>
      <c r="C612" t="s">
        <v>542</v>
      </c>
      <c r="D612" t="s">
        <v>611</v>
      </c>
      <c r="E612" s="49">
        <v>42461</v>
      </c>
      <c r="F612" s="49">
        <v>42296</v>
      </c>
      <c r="G612" t="s">
        <v>143</v>
      </c>
      <c r="H612" t="s">
        <v>603</v>
      </c>
      <c r="I612" s="49">
        <v>42464</v>
      </c>
      <c r="J612" s="51">
        <v>215373</v>
      </c>
      <c r="K612" s="77">
        <v>215373</v>
      </c>
    </row>
    <row r="613" spans="1:11" hidden="1">
      <c r="A613" s="48">
        <v>42430</v>
      </c>
      <c r="B613">
        <v>305</v>
      </c>
      <c r="C613" t="s">
        <v>542</v>
      </c>
      <c r="D613" t="s">
        <v>569</v>
      </c>
      <c r="E613" s="49">
        <v>42461</v>
      </c>
      <c r="F613" s="49">
        <v>42187</v>
      </c>
      <c r="G613" t="s">
        <v>624</v>
      </c>
      <c r="H613" t="s">
        <v>555</v>
      </c>
      <c r="I613" s="49">
        <v>42464</v>
      </c>
      <c r="J613" s="51">
        <v>940</v>
      </c>
      <c r="K613" s="77">
        <v>940</v>
      </c>
    </row>
    <row r="614" spans="1:11" hidden="1">
      <c r="A614" s="48">
        <v>42430</v>
      </c>
      <c r="B614">
        <v>307</v>
      </c>
      <c r="C614" t="s">
        <v>542</v>
      </c>
      <c r="D614" t="s">
        <v>569</v>
      </c>
      <c r="E614" s="49">
        <v>42461</v>
      </c>
      <c r="F614" s="49">
        <v>42187</v>
      </c>
      <c r="G614" t="s">
        <v>625</v>
      </c>
      <c r="H614" t="s">
        <v>555</v>
      </c>
      <c r="I614" s="49">
        <v>42464</v>
      </c>
      <c r="J614" s="51">
        <v>940</v>
      </c>
      <c r="K614" s="77">
        <v>940</v>
      </c>
    </row>
    <row r="615" spans="1:11" hidden="1">
      <c r="A615" s="48">
        <v>42430</v>
      </c>
      <c r="B615">
        <v>309</v>
      </c>
      <c r="C615" t="s">
        <v>542</v>
      </c>
      <c r="D615" t="s">
        <v>569</v>
      </c>
      <c r="E615" s="49">
        <v>42461</v>
      </c>
      <c r="F615" s="49">
        <v>42187</v>
      </c>
      <c r="G615" t="s">
        <v>626</v>
      </c>
      <c r="H615" t="s">
        <v>555</v>
      </c>
      <c r="I615" s="49">
        <v>42464</v>
      </c>
      <c r="J615" s="51">
        <v>940</v>
      </c>
      <c r="K615" s="77">
        <v>940</v>
      </c>
    </row>
    <row r="616" spans="1:11" hidden="1">
      <c r="A616" s="48">
        <v>42430</v>
      </c>
      <c r="B616">
        <v>310</v>
      </c>
      <c r="C616" t="s">
        <v>542</v>
      </c>
      <c r="D616" t="s">
        <v>569</v>
      </c>
      <c r="E616" s="49">
        <v>42461</v>
      </c>
      <c r="F616" s="49">
        <v>42187</v>
      </c>
      <c r="G616" t="s">
        <v>627</v>
      </c>
      <c r="H616" t="s">
        <v>555</v>
      </c>
      <c r="I616" s="49">
        <v>42464</v>
      </c>
      <c r="J616" s="51">
        <v>940</v>
      </c>
      <c r="K616" s="77">
        <v>940</v>
      </c>
    </row>
    <row r="617" spans="1:11">
      <c r="A617" s="48">
        <v>42430</v>
      </c>
      <c r="B617">
        <v>173</v>
      </c>
      <c r="C617" t="s">
        <v>542</v>
      </c>
      <c r="D617" t="s">
        <v>611</v>
      </c>
      <c r="E617" s="49">
        <v>42461</v>
      </c>
      <c r="F617" s="49">
        <v>41115</v>
      </c>
      <c r="G617" t="s">
        <v>270</v>
      </c>
      <c r="H617" t="s">
        <v>550</v>
      </c>
      <c r="I617" s="49">
        <v>42464</v>
      </c>
      <c r="J617" s="51">
        <v>142008</v>
      </c>
      <c r="K617" s="77">
        <v>142008</v>
      </c>
    </row>
    <row r="618" spans="1:11" hidden="1">
      <c r="A618" s="48">
        <v>42430</v>
      </c>
      <c r="B618">
        <v>311</v>
      </c>
      <c r="C618" t="s">
        <v>542</v>
      </c>
      <c r="D618" t="s">
        <v>569</v>
      </c>
      <c r="E618" s="49">
        <v>42461</v>
      </c>
      <c r="F618" s="49">
        <v>42187</v>
      </c>
      <c r="G618" t="s">
        <v>628</v>
      </c>
      <c r="H618" t="s">
        <v>555</v>
      </c>
      <c r="I618" s="49">
        <v>42464</v>
      </c>
      <c r="J618" s="51">
        <v>940</v>
      </c>
      <c r="K618" s="77">
        <v>940</v>
      </c>
    </row>
    <row r="619" spans="1:11">
      <c r="A619" s="48">
        <v>42430</v>
      </c>
      <c r="B619">
        <v>171</v>
      </c>
      <c r="C619" t="s">
        <v>542</v>
      </c>
      <c r="D619" t="s">
        <v>611</v>
      </c>
      <c r="E619" s="49">
        <v>42461</v>
      </c>
      <c r="F619" s="49">
        <v>42016</v>
      </c>
      <c r="G619" t="s">
        <v>266</v>
      </c>
      <c r="H619" t="s">
        <v>550</v>
      </c>
      <c r="I619" s="49">
        <v>42464</v>
      </c>
      <c r="J619" s="51">
        <v>85960</v>
      </c>
      <c r="K619" s="77">
        <v>85960</v>
      </c>
    </row>
    <row r="620" spans="1:11">
      <c r="A620" s="48">
        <v>42430</v>
      </c>
      <c r="B620">
        <v>171</v>
      </c>
      <c r="C620" t="s">
        <v>542</v>
      </c>
      <c r="D620" t="s">
        <v>611</v>
      </c>
      <c r="E620" s="49">
        <v>42461</v>
      </c>
      <c r="F620" s="49">
        <v>42016</v>
      </c>
      <c r="G620" t="s">
        <v>266</v>
      </c>
      <c r="H620" t="s">
        <v>550</v>
      </c>
      <c r="I620" s="49">
        <v>42464</v>
      </c>
      <c r="J620" s="51">
        <v>150250</v>
      </c>
      <c r="K620" s="77">
        <v>150250</v>
      </c>
    </row>
    <row r="621" spans="1:11" hidden="1">
      <c r="A621" s="48">
        <v>42430</v>
      </c>
      <c r="B621">
        <v>318</v>
      </c>
      <c r="C621" t="s">
        <v>542</v>
      </c>
      <c r="D621" t="s">
        <v>576</v>
      </c>
      <c r="E621" s="49">
        <v>42461</v>
      </c>
      <c r="F621" s="49">
        <v>41898</v>
      </c>
      <c r="G621" t="s">
        <v>577</v>
      </c>
      <c r="H621" t="s">
        <v>555</v>
      </c>
      <c r="I621" s="49">
        <v>42465</v>
      </c>
      <c r="J621" s="51">
        <v>74592</v>
      </c>
      <c r="K621" s="77">
        <v>74592</v>
      </c>
    </row>
    <row r="622" spans="1:11">
      <c r="A622" s="48">
        <v>42430</v>
      </c>
      <c r="B622">
        <v>235</v>
      </c>
      <c r="C622" t="s">
        <v>542</v>
      </c>
      <c r="D622" t="s">
        <v>611</v>
      </c>
      <c r="E622" s="49">
        <v>42461</v>
      </c>
      <c r="F622" s="49">
        <v>42295</v>
      </c>
      <c r="G622" t="s">
        <v>168</v>
      </c>
      <c r="H622" t="s">
        <v>641</v>
      </c>
      <c r="I622" s="49">
        <v>42464</v>
      </c>
      <c r="J622" s="51">
        <v>163582</v>
      </c>
      <c r="K622" s="77">
        <v>163582</v>
      </c>
    </row>
    <row r="623" spans="1:11">
      <c r="A623" s="48">
        <v>42430</v>
      </c>
      <c r="B623">
        <v>178</v>
      </c>
      <c r="C623" t="s">
        <v>542</v>
      </c>
      <c r="D623" t="s">
        <v>611</v>
      </c>
      <c r="E623" s="49">
        <v>42461</v>
      </c>
      <c r="F623" s="49">
        <v>40630</v>
      </c>
      <c r="G623" t="s">
        <v>428</v>
      </c>
      <c r="H623" t="s">
        <v>643</v>
      </c>
      <c r="I623" s="49">
        <v>42464</v>
      </c>
      <c r="J623" s="51">
        <v>100674</v>
      </c>
      <c r="K623" s="77">
        <v>100674</v>
      </c>
    </row>
    <row r="624" spans="1:11" hidden="1">
      <c r="A624" s="48">
        <v>42430</v>
      </c>
      <c r="B624">
        <v>366</v>
      </c>
      <c r="C624" t="s">
        <v>542</v>
      </c>
      <c r="D624" t="s">
        <v>576</v>
      </c>
      <c r="E624" s="49">
        <v>42461</v>
      </c>
      <c r="F624" s="49">
        <v>42076</v>
      </c>
      <c r="G624" t="s">
        <v>578</v>
      </c>
      <c r="H624" t="s">
        <v>555</v>
      </c>
      <c r="I624" s="49">
        <v>42465</v>
      </c>
      <c r="J624" s="51">
        <v>6840</v>
      </c>
      <c r="K624" s="77">
        <v>6840</v>
      </c>
    </row>
    <row r="625" spans="1:11">
      <c r="A625" s="48">
        <v>42430</v>
      </c>
      <c r="B625">
        <v>214</v>
      </c>
      <c r="C625" t="s">
        <v>542</v>
      </c>
      <c r="D625" t="s">
        <v>613</v>
      </c>
      <c r="E625" s="49">
        <v>42461</v>
      </c>
      <c r="F625" s="49">
        <v>41499</v>
      </c>
      <c r="G625" t="s">
        <v>37</v>
      </c>
      <c r="H625" t="s">
        <v>600</v>
      </c>
      <c r="I625" s="49">
        <v>42464</v>
      </c>
      <c r="J625" s="51">
        <v>139761</v>
      </c>
      <c r="K625" s="77">
        <v>139761</v>
      </c>
    </row>
    <row r="626" spans="1:11">
      <c r="A626" s="48">
        <v>42430</v>
      </c>
      <c r="B626">
        <v>213</v>
      </c>
      <c r="C626" t="s">
        <v>542</v>
      </c>
      <c r="D626" t="s">
        <v>613</v>
      </c>
      <c r="E626" s="49">
        <v>42461</v>
      </c>
      <c r="F626" s="49">
        <v>41499</v>
      </c>
      <c r="G626" t="s">
        <v>35</v>
      </c>
      <c r="H626" t="s">
        <v>600</v>
      </c>
      <c r="I626" s="49">
        <v>42464</v>
      </c>
      <c r="J626" s="51">
        <v>187240</v>
      </c>
      <c r="K626" s="77">
        <v>187240</v>
      </c>
    </row>
    <row r="627" spans="1:11">
      <c r="A627" s="48">
        <v>42430</v>
      </c>
      <c r="B627">
        <v>330</v>
      </c>
      <c r="C627" t="s">
        <v>542</v>
      </c>
      <c r="D627" t="s">
        <v>611</v>
      </c>
      <c r="E627" s="49">
        <v>42461</v>
      </c>
      <c r="F627" s="49">
        <v>42267</v>
      </c>
      <c r="G627" t="s">
        <v>307</v>
      </c>
      <c r="H627" t="s">
        <v>642</v>
      </c>
      <c r="I627" s="49">
        <v>42464</v>
      </c>
      <c r="J627" s="51">
        <v>308830</v>
      </c>
      <c r="K627" s="77">
        <v>308280</v>
      </c>
    </row>
    <row r="628" spans="1:11" hidden="1">
      <c r="A628" s="48">
        <v>42430</v>
      </c>
      <c r="B628">
        <v>264</v>
      </c>
      <c r="C628" t="s">
        <v>542</v>
      </c>
      <c r="D628" t="s">
        <v>576</v>
      </c>
      <c r="E628" s="49">
        <v>42461</v>
      </c>
      <c r="F628" s="49">
        <v>41864</v>
      </c>
      <c r="G628" t="s">
        <v>579</v>
      </c>
      <c r="H628" t="s">
        <v>555</v>
      </c>
      <c r="I628" s="49">
        <v>42464</v>
      </c>
      <c r="J628" s="51">
        <v>85982</v>
      </c>
      <c r="K628" s="77">
        <v>85982</v>
      </c>
    </row>
    <row r="629" spans="1:11" hidden="1">
      <c r="A629" s="48">
        <v>42430</v>
      </c>
      <c r="B629">
        <v>390</v>
      </c>
      <c r="C629" t="s">
        <v>542</v>
      </c>
      <c r="D629" t="s">
        <v>576</v>
      </c>
      <c r="E629" s="49">
        <v>42461</v>
      </c>
      <c r="F629" s="49">
        <v>42441</v>
      </c>
      <c r="G629" t="s">
        <v>580</v>
      </c>
      <c r="H629" t="s">
        <v>555</v>
      </c>
      <c r="I629" s="49">
        <v>42464</v>
      </c>
      <c r="J629" s="51">
        <v>30744</v>
      </c>
      <c r="K629" s="77">
        <v>30744</v>
      </c>
    </row>
    <row r="630" spans="1:11">
      <c r="A630" s="48">
        <v>42430</v>
      </c>
      <c r="B630">
        <v>388</v>
      </c>
      <c r="C630" t="s">
        <v>542</v>
      </c>
      <c r="D630" t="s">
        <v>20</v>
      </c>
      <c r="E630" s="49">
        <v>42461</v>
      </c>
      <c r="F630" s="49">
        <v>42355</v>
      </c>
      <c r="G630" t="s">
        <v>460</v>
      </c>
      <c r="H630" t="s">
        <v>607</v>
      </c>
      <c r="I630" s="49">
        <v>42465</v>
      </c>
      <c r="J630" s="51">
        <v>17844</v>
      </c>
      <c r="K630" s="77">
        <v>17844</v>
      </c>
    </row>
    <row r="631" spans="1:11" hidden="1">
      <c r="A631" s="48">
        <v>42430</v>
      </c>
      <c r="B631">
        <v>394</v>
      </c>
      <c r="C631" t="s">
        <v>542</v>
      </c>
      <c r="D631" t="s">
        <v>576</v>
      </c>
      <c r="E631" s="49">
        <v>42461</v>
      </c>
      <c r="F631" s="49">
        <v>42441</v>
      </c>
      <c r="G631" t="s">
        <v>581</v>
      </c>
      <c r="H631" t="s">
        <v>555</v>
      </c>
      <c r="I631" s="49">
        <v>42464</v>
      </c>
      <c r="J631" s="51">
        <v>30744</v>
      </c>
      <c r="K631" s="77">
        <v>30744</v>
      </c>
    </row>
    <row r="632" spans="1:11">
      <c r="A632" s="48">
        <v>42430</v>
      </c>
      <c r="B632">
        <v>396</v>
      </c>
      <c r="C632" t="s">
        <v>542</v>
      </c>
      <c r="D632" t="s">
        <v>20</v>
      </c>
      <c r="E632" s="49">
        <v>42461</v>
      </c>
      <c r="F632" s="49">
        <v>42355</v>
      </c>
      <c r="G632" t="s">
        <v>464</v>
      </c>
      <c r="H632" t="s">
        <v>607</v>
      </c>
      <c r="I632" s="49">
        <v>42465</v>
      </c>
      <c r="J632" s="51">
        <v>16308</v>
      </c>
      <c r="K632" s="77">
        <v>16308</v>
      </c>
    </row>
    <row r="633" spans="1:11" hidden="1">
      <c r="A633" s="48">
        <v>42430</v>
      </c>
      <c r="B633">
        <v>373</v>
      </c>
      <c r="C633" t="s">
        <v>542</v>
      </c>
      <c r="D633" t="s">
        <v>576</v>
      </c>
      <c r="E633" s="49">
        <v>42461</v>
      </c>
      <c r="F633" s="49">
        <v>42250</v>
      </c>
      <c r="G633" t="s">
        <v>582</v>
      </c>
      <c r="H633" t="s">
        <v>555</v>
      </c>
      <c r="I633" s="49">
        <v>42464</v>
      </c>
      <c r="J633" s="51">
        <v>8892</v>
      </c>
      <c r="K633" s="77">
        <v>8892</v>
      </c>
    </row>
    <row r="634" spans="1:11" hidden="1">
      <c r="A634" s="48">
        <v>42430</v>
      </c>
      <c r="B634">
        <v>391</v>
      </c>
      <c r="C634" t="s">
        <v>542</v>
      </c>
      <c r="D634" t="s">
        <v>576</v>
      </c>
      <c r="E634" s="49">
        <v>42461</v>
      </c>
      <c r="F634" s="49">
        <v>42441</v>
      </c>
      <c r="G634" t="s">
        <v>583</v>
      </c>
      <c r="H634" t="s">
        <v>555</v>
      </c>
      <c r="I634" s="49">
        <v>42464</v>
      </c>
      <c r="J634" s="51">
        <v>22516</v>
      </c>
      <c r="K634" s="77">
        <v>22516</v>
      </c>
    </row>
    <row r="635" spans="1:11">
      <c r="A635" s="48">
        <v>42430</v>
      </c>
      <c r="B635">
        <v>328</v>
      </c>
      <c r="C635" t="s">
        <v>542</v>
      </c>
      <c r="D635" t="s">
        <v>611</v>
      </c>
      <c r="E635" s="49">
        <v>42464</v>
      </c>
      <c r="F635" s="49">
        <v>42267</v>
      </c>
      <c r="G635" t="s">
        <v>303</v>
      </c>
      <c r="H635" t="s">
        <v>642</v>
      </c>
      <c r="I635" s="49">
        <v>42464</v>
      </c>
      <c r="J635" s="51">
        <v>160912</v>
      </c>
      <c r="K635" s="77">
        <v>160912</v>
      </c>
    </row>
    <row r="636" spans="1:11" hidden="1">
      <c r="A636" s="48">
        <v>42430</v>
      </c>
      <c r="B636">
        <v>101</v>
      </c>
      <c r="C636" t="s">
        <v>542</v>
      </c>
      <c r="D636" t="s">
        <v>565</v>
      </c>
      <c r="E636" s="49">
        <v>42488</v>
      </c>
      <c r="F636" s="49">
        <v>42461</v>
      </c>
      <c r="G636" t="s">
        <v>649</v>
      </c>
      <c r="H636" t="s">
        <v>555</v>
      </c>
      <c r="I636" s="49">
        <v>42492</v>
      </c>
      <c r="J636" s="51">
        <v>8300</v>
      </c>
      <c r="K636" s="77">
        <v>8300</v>
      </c>
    </row>
    <row r="637" spans="1:11" hidden="1">
      <c r="A637" s="48">
        <v>42430</v>
      </c>
      <c r="B637">
        <v>102</v>
      </c>
      <c r="C637" t="s">
        <v>542</v>
      </c>
      <c r="D637" t="s">
        <v>565</v>
      </c>
      <c r="E637" s="49">
        <v>42488</v>
      </c>
      <c r="F637" s="49">
        <v>42461</v>
      </c>
      <c r="G637" t="s">
        <v>566</v>
      </c>
      <c r="H637" t="s">
        <v>555</v>
      </c>
      <c r="I637" s="49">
        <v>42492</v>
      </c>
      <c r="J637" s="51">
        <v>9738</v>
      </c>
      <c r="K637" s="77">
        <v>9738</v>
      </c>
    </row>
    <row r="638" spans="1:11">
      <c r="A638" s="48">
        <v>42430</v>
      </c>
      <c r="B638">
        <v>266</v>
      </c>
      <c r="C638" t="s">
        <v>542</v>
      </c>
      <c r="D638" t="s">
        <v>564</v>
      </c>
      <c r="E638" s="49">
        <v>42471</v>
      </c>
      <c r="F638" s="49">
        <v>41836</v>
      </c>
      <c r="G638" t="s">
        <v>224</v>
      </c>
      <c r="H638" t="s">
        <v>546</v>
      </c>
      <c r="I638" s="49">
        <v>42472</v>
      </c>
      <c r="J638" s="51">
        <v>141022</v>
      </c>
      <c r="K638" s="77">
        <v>141022</v>
      </c>
    </row>
    <row r="639" spans="1:11" hidden="1">
      <c r="A639" s="48">
        <v>42430</v>
      </c>
      <c r="B639">
        <v>228</v>
      </c>
      <c r="C639" t="s">
        <v>542</v>
      </c>
      <c r="D639" t="s">
        <v>659</v>
      </c>
      <c r="E639" s="49">
        <v>42471</v>
      </c>
      <c r="F639" s="49">
        <v>42256</v>
      </c>
      <c r="G639" t="s">
        <v>660</v>
      </c>
      <c r="H639" t="s">
        <v>555</v>
      </c>
      <c r="I639" s="49">
        <v>42472</v>
      </c>
      <c r="J639" s="51">
        <v>14398</v>
      </c>
      <c r="K639" s="77">
        <v>14398</v>
      </c>
    </row>
    <row r="640" spans="1:11" hidden="1">
      <c r="A640" s="48">
        <v>42430</v>
      </c>
      <c r="B640">
        <v>299</v>
      </c>
      <c r="C640" t="s">
        <v>542</v>
      </c>
      <c r="D640" t="s">
        <v>659</v>
      </c>
      <c r="E640" s="49">
        <v>42471</v>
      </c>
      <c r="F640" s="49">
        <v>42256</v>
      </c>
      <c r="G640" t="s">
        <v>661</v>
      </c>
      <c r="H640" t="s">
        <v>555</v>
      </c>
      <c r="I640" s="49">
        <v>42472</v>
      </c>
      <c r="J640" s="51">
        <v>14398</v>
      </c>
      <c r="K640" s="77">
        <v>14398</v>
      </c>
    </row>
    <row r="641" spans="1:11" hidden="1">
      <c r="A641" s="48">
        <v>42430</v>
      </c>
      <c r="B641">
        <v>315</v>
      </c>
      <c r="C641" t="s">
        <v>542</v>
      </c>
      <c r="D641" t="s">
        <v>659</v>
      </c>
      <c r="E641" s="49">
        <v>42471</v>
      </c>
      <c r="F641" s="49">
        <v>41863</v>
      </c>
      <c r="G641" t="s">
        <v>663</v>
      </c>
      <c r="H641" t="s">
        <v>555</v>
      </c>
      <c r="I641" s="49">
        <v>42472</v>
      </c>
      <c r="J641" s="51">
        <v>3952</v>
      </c>
      <c r="K641" s="77">
        <v>3952</v>
      </c>
    </row>
    <row r="642" spans="1:11" hidden="1">
      <c r="A642" s="48">
        <v>42430</v>
      </c>
      <c r="B642">
        <v>229</v>
      </c>
      <c r="C642" t="s">
        <v>542</v>
      </c>
      <c r="D642" t="s">
        <v>659</v>
      </c>
      <c r="E642" s="49">
        <v>42471</v>
      </c>
      <c r="F642" s="49">
        <v>41863</v>
      </c>
      <c r="G642" t="s">
        <v>662</v>
      </c>
      <c r="H642" t="s">
        <v>555</v>
      </c>
      <c r="I642" s="49">
        <v>42472</v>
      </c>
      <c r="J642" s="51">
        <v>3952</v>
      </c>
      <c r="K642" s="77">
        <v>3952</v>
      </c>
    </row>
    <row r="643" spans="1:11">
      <c r="A643" s="48">
        <v>42430</v>
      </c>
      <c r="B643">
        <v>247</v>
      </c>
      <c r="C643" t="s">
        <v>542</v>
      </c>
      <c r="D643" t="s">
        <v>644</v>
      </c>
      <c r="E643" s="49">
        <v>42474</v>
      </c>
      <c r="F643" s="49">
        <v>42353</v>
      </c>
      <c r="G643" t="s">
        <v>434</v>
      </c>
      <c r="H643" t="s">
        <v>573</v>
      </c>
      <c r="I643" s="49">
        <v>42474</v>
      </c>
      <c r="J643" s="51">
        <v>85786</v>
      </c>
      <c r="K643" s="77">
        <v>85786</v>
      </c>
    </row>
    <row r="644" spans="1:11">
      <c r="A644" s="48">
        <v>42430</v>
      </c>
      <c r="B644">
        <v>268</v>
      </c>
      <c r="C644" t="s">
        <v>542</v>
      </c>
      <c r="D644" t="s">
        <v>644</v>
      </c>
      <c r="E644" s="49">
        <v>42474</v>
      </c>
      <c r="F644" s="49">
        <v>41828</v>
      </c>
      <c r="G644" t="s">
        <v>204</v>
      </c>
      <c r="H644" t="s">
        <v>546</v>
      </c>
      <c r="I644" s="49">
        <v>42474</v>
      </c>
      <c r="J644" s="51">
        <v>177400</v>
      </c>
      <c r="K644" s="77">
        <v>177400</v>
      </c>
    </row>
    <row r="645" spans="1:11">
      <c r="A645" s="48">
        <v>42430</v>
      </c>
      <c r="B645">
        <v>248</v>
      </c>
      <c r="C645" t="s">
        <v>542</v>
      </c>
      <c r="D645" t="s">
        <v>644</v>
      </c>
      <c r="E645" s="49">
        <v>42474</v>
      </c>
      <c r="F645" s="49">
        <v>42353</v>
      </c>
      <c r="G645" t="s">
        <v>243</v>
      </c>
      <c r="H645" t="s">
        <v>645</v>
      </c>
      <c r="I645" s="49">
        <v>42474</v>
      </c>
      <c r="J645" s="51">
        <v>106384</v>
      </c>
      <c r="K645" s="77">
        <v>106384</v>
      </c>
    </row>
    <row r="646" spans="1:11">
      <c r="A646" s="48">
        <v>42430</v>
      </c>
      <c r="B646">
        <v>249</v>
      </c>
      <c r="C646" t="s">
        <v>542</v>
      </c>
      <c r="D646" t="s">
        <v>644</v>
      </c>
      <c r="E646" s="49">
        <v>42474</v>
      </c>
      <c r="F646" s="49">
        <v>42298</v>
      </c>
      <c r="G646" t="s">
        <v>293</v>
      </c>
      <c r="H646" t="s">
        <v>642</v>
      </c>
      <c r="I646" s="49">
        <v>42474</v>
      </c>
      <c r="J646" s="51">
        <v>77634</v>
      </c>
      <c r="K646" s="77">
        <v>77634</v>
      </c>
    </row>
    <row r="647" spans="1:11">
      <c r="A647" s="48">
        <v>42430</v>
      </c>
      <c r="B647">
        <v>218</v>
      </c>
      <c r="C647" t="s">
        <v>542</v>
      </c>
      <c r="D647" t="s">
        <v>644</v>
      </c>
      <c r="E647" s="49">
        <v>42474</v>
      </c>
      <c r="F647" s="49">
        <v>42330</v>
      </c>
      <c r="G647" t="s">
        <v>456</v>
      </c>
      <c r="H647" t="s">
        <v>607</v>
      </c>
      <c r="I647" s="49">
        <v>42474</v>
      </c>
      <c r="J647" s="51">
        <v>232308</v>
      </c>
      <c r="K647" s="77">
        <v>232308</v>
      </c>
    </row>
    <row r="648" spans="1:11">
      <c r="A648" s="48">
        <v>42430</v>
      </c>
      <c r="B648">
        <v>387</v>
      </c>
      <c r="C648" t="s">
        <v>542</v>
      </c>
      <c r="D648" t="s">
        <v>644</v>
      </c>
      <c r="E648" s="49">
        <v>42474</v>
      </c>
      <c r="F648" s="49">
        <v>42352</v>
      </c>
      <c r="G648" t="s">
        <v>239</v>
      </c>
      <c r="H648" t="s">
        <v>546</v>
      </c>
      <c r="I648" s="49">
        <v>42474</v>
      </c>
      <c r="J648" s="51">
        <v>165756</v>
      </c>
      <c r="K648" s="77">
        <v>165756</v>
      </c>
    </row>
    <row r="649" spans="1:11">
      <c r="A649" s="48">
        <v>42430</v>
      </c>
      <c r="B649">
        <v>223</v>
      </c>
      <c r="C649" t="s">
        <v>542</v>
      </c>
      <c r="D649" t="s">
        <v>644</v>
      </c>
      <c r="E649" s="49">
        <v>42474</v>
      </c>
      <c r="F649" s="49">
        <v>42313</v>
      </c>
      <c r="G649" t="s">
        <v>213</v>
      </c>
      <c r="H649" t="s">
        <v>546</v>
      </c>
      <c r="I649" s="49">
        <v>42474</v>
      </c>
      <c r="J649" s="51">
        <v>133965</v>
      </c>
      <c r="K649" s="77">
        <v>133965</v>
      </c>
    </row>
    <row r="650" spans="1:11">
      <c r="A650" s="48">
        <v>42430</v>
      </c>
      <c r="B650">
        <v>219</v>
      </c>
      <c r="C650" t="s">
        <v>542</v>
      </c>
      <c r="D650" t="s">
        <v>644</v>
      </c>
      <c r="E650" s="49">
        <v>42474</v>
      </c>
      <c r="F650" s="49">
        <v>42351</v>
      </c>
      <c r="G650" t="s">
        <v>504</v>
      </c>
      <c r="H650" t="s">
        <v>575</v>
      </c>
      <c r="I650" s="49">
        <v>42474</v>
      </c>
      <c r="J650" s="51">
        <v>60574</v>
      </c>
      <c r="K650" s="77">
        <v>60574</v>
      </c>
    </row>
    <row r="651" spans="1:11">
      <c r="A651" s="48">
        <v>42430</v>
      </c>
      <c r="B651">
        <v>342</v>
      </c>
      <c r="C651" t="s">
        <v>542</v>
      </c>
      <c r="D651" t="s">
        <v>644</v>
      </c>
      <c r="E651" s="49">
        <v>42474</v>
      </c>
      <c r="F651" s="49">
        <v>41658</v>
      </c>
      <c r="G651" t="s">
        <v>316</v>
      </c>
      <c r="H651" t="s">
        <v>646</v>
      </c>
      <c r="I651" s="49">
        <v>42474</v>
      </c>
      <c r="J651" s="51">
        <v>264684</v>
      </c>
      <c r="K651" s="77">
        <v>264684</v>
      </c>
    </row>
    <row r="652" spans="1:11">
      <c r="A652" s="48">
        <v>42430</v>
      </c>
      <c r="B652">
        <v>221</v>
      </c>
      <c r="C652" t="s">
        <v>542</v>
      </c>
      <c r="D652" t="s">
        <v>644</v>
      </c>
      <c r="E652" s="49">
        <v>42474</v>
      </c>
      <c r="F652" s="49">
        <v>42313</v>
      </c>
      <c r="G652" t="s">
        <v>478</v>
      </c>
      <c r="H652" t="s">
        <v>647</v>
      </c>
      <c r="I652" s="49">
        <v>42474</v>
      </c>
      <c r="J652" s="51">
        <v>181008</v>
      </c>
      <c r="K652" s="77">
        <v>181008</v>
      </c>
    </row>
    <row r="653" spans="1:11">
      <c r="A653" s="48">
        <v>42430</v>
      </c>
      <c r="B653">
        <v>355</v>
      </c>
      <c r="C653" t="s">
        <v>542</v>
      </c>
      <c r="D653" t="s">
        <v>644</v>
      </c>
      <c r="E653" s="49">
        <v>42474</v>
      </c>
      <c r="F653" s="49">
        <v>41950</v>
      </c>
      <c r="G653" t="s">
        <v>209</v>
      </c>
      <c r="H653" t="s">
        <v>546</v>
      </c>
      <c r="I653" s="49">
        <v>42474</v>
      </c>
      <c r="J653" s="51">
        <v>301140</v>
      </c>
      <c r="K653" s="77">
        <v>301140</v>
      </c>
    </row>
    <row r="654" spans="1:11">
      <c r="A654" s="48">
        <v>42430</v>
      </c>
      <c r="B654">
        <v>338</v>
      </c>
      <c r="C654" t="s">
        <v>542</v>
      </c>
      <c r="D654" t="s">
        <v>644</v>
      </c>
      <c r="E654" s="49">
        <v>42474</v>
      </c>
      <c r="F654" s="49">
        <v>41711</v>
      </c>
      <c r="G654" t="s">
        <v>250</v>
      </c>
      <c r="H654" t="s">
        <v>645</v>
      </c>
      <c r="I654" s="49">
        <v>42474</v>
      </c>
      <c r="J654" s="51">
        <v>209373</v>
      </c>
      <c r="K654" s="77">
        <v>209373</v>
      </c>
    </row>
    <row r="655" spans="1:11">
      <c r="A655" s="48">
        <v>42430</v>
      </c>
      <c r="B655">
        <v>336</v>
      </c>
      <c r="C655" t="s">
        <v>542</v>
      </c>
      <c r="D655" t="s">
        <v>644</v>
      </c>
      <c r="E655" s="49">
        <v>42474</v>
      </c>
      <c r="F655" s="49">
        <v>41707</v>
      </c>
      <c r="G655" t="s">
        <v>156</v>
      </c>
      <c r="H655" t="s">
        <v>548</v>
      </c>
      <c r="I655" s="49">
        <v>42474</v>
      </c>
      <c r="J655" s="51">
        <v>191568</v>
      </c>
      <c r="K655" s="77">
        <v>191568</v>
      </c>
    </row>
    <row r="656" spans="1:11">
      <c r="A656" s="48">
        <v>42430</v>
      </c>
      <c r="B656">
        <v>292</v>
      </c>
      <c r="C656" t="s">
        <v>542</v>
      </c>
      <c r="D656" t="s">
        <v>644</v>
      </c>
      <c r="E656" s="49">
        <v>42474</v>
      </c>
      <c r="F656" s="49">
        <v>42009</v>
      </c>
      <c r="G656" t="s">
        <v>216</v>
      </c>
      <c r="H656" t="s">
        <v>546</v>
      </c>
      <c r="I656" s="49">
        <v>42474</v>
      </c>
      <c r="J656" s="51">
        <v>251104</v>
      </c>
      <c r="K656" s="77">
        <v>251104</v>
      </c>
    </row>
    <row r="657" spans="1:11">
      <c r="A657" s="48">
        <v>42430</v>
      </c>
      <c r="B657">
        <v>291</v>
      </c>
      <c r="C657" t="s">
        <v>542</v>
      </c>
      <c r="D657" t="s">
        <v>644</v>
      </c>
      <c r="E657" s="49">
        <v>42474</v>
      </c>
      <c r="F657" s="49">
        <v>42009</v>
      </c>
      <c r="G657" t="s">
        <v>254</v>
      </c>
      <c r="H657" t="s">
        <v>645</v>
      </c>
      <c r="I657" s="49">
        <v>42474</v>
      </c>
      <c r="J657" s="51">
        <v>179600</v>
      </c>
      <c r="K657" s="77">
        <v>179600</v>
      </c>
    </row>
    <row r="658" spans="1:11">
      <c r="A658" s="48">
        <v>42430</v>
      </c>
      <c r="B658">
        <v>343</v>
      </c>
      <c r="C658" t="s">
        <v>542</v>
      </c>
      <c r="D658" t="s">
        <v>644</v>
      </c>
      <c r="E658" s="49">
        <v>42474</v>
      </c>
      <c r="F658" s="49">
        <v>41658</v>
      </c>
      <c r="G658" s="47" t="s">
        <v>324</v>
      </c>
      <c r="H658" t="s">
        <v>646</v>
      </c>
      <c r="I658" s="49">
        <v>42474</v>
      </c>
      <c r="J658" s="51">
        <v>259377</v>
      </c>
      <c r="K658" s="77">
        <v>259377</v>
      </c>
    </row>
    <row r="659" spans="1:11">
      <c r="A659" s="48">
        <v>42430</v>
      </c>
      <c r="B659">
        <v>290</v>
      </c>
      <c r="C659" t="s">
        <v>542</v>
      </c>
      <c r="D659" t="s">
        <v>644</v>
      </c>
      <c r="E659" s="49">
        <v>42474</v>
      </c>
      <c r="F659" s="49">
        <v>41873</v>
      </c>
      <c r="G659" t="s">
        <v>508</v>
      </c>
      <c r="H659" t="s">
        <v>575</v>
      </c>
      <c r="I659" s="49">
        <v>42474</v>
      </c>
      <c r="J659" s="51">
        <v>159800</v>
      </c>
      <c r="K659" s="77">
        <v>159800</v>
      </c>
    </row>
    <row r="660" spans="1:11">
      <c r="A660" s="48">
        <v>42430</v>
      </c>
      <c r="B660">
        <v>224</v>
      </c>
      <c r="C660" t="s">
        <v>542</v>
      </c>
      <c r="D660" t="s">
        <v>644</v>
      </c>
      <c r="E660" s="49">
        <v>42474</v>
      </c>
      <c r="F660" s="49">
        <v>42313</v>
      </c>
      <c r="G660" t="s">
        <v>232</v>
      </c>
      <c r="H660" t="s">
        <v>546</v>
      </c>
      <c r="I660" s="49">
        <v>42474</v>
      </c>
      <c r="J660" s="51">
        <v>206225</v>
      </c>
      <c r="K660" s="77">
        <v>206225</v>
      </c>
    </row>
    <row r="661" spans="1:11">
      <c r="A661" s="48">
        <v>42430</v>
      </c>
      <c r="B661">
        <v>225</v>
      </c>
      <c r="C661" t="s">
        <v>542</v>
      </c>
      <c r="D661" t="s">
        <v>644</v>
      </c>
      <c r="E661" s="49">
        <v>42474</v>
      </c>
      <c r="F661" s="49">
        <v>42313</v>
      </c>
      <c r="G661" t="s">
        <v>172</v>
      </c>
      <c r="H661" t="s">
        <v>641</v>
      </c>
      <c r="I661" s="49">
        <v>42474</v>
      </c>
      <c r="J661" s="51">
        <v>185094</v>
      </c>
      <c r="K661" s="77">
        <v>185094</v>
      </c>
    </row>
    <row r="662" spans="1:11">
      <c r="A662" s="48">
        <v>42430</v>
      </c>
      <c r="B662">
        <v>386</v>
      </c>
      <c r="C662" t="s">
        <v>542</v>
      </c>
      <c r="D662" t="s">
        <v>644</v>
      </c>
      <c r="E662" s="49">
        <v>42474</v>
      </c>
      <c r="F662" s="49">
        <v>42352</v>
      </c>
      <c r="G662" t="s">
        <v>235</v>
      </c>
      <c r="H662" t="s">
        <v>546</v>
      </c>
      <c r="I662" s="49">
        <v>42474</v>
      </c>
      <c r="J662" s="51">
        <v>95880</v>
      </c>
      <c r="K662" s="77">
        <v>95880</v>
      </c>
    </row>
    <row r="663" spans="1:11">
      <c r="A663" s="48">
        <v>42430</v>
      </c>
      <c r="B663">
        <v>293</v>
      </c>
      <c r="C663" t="s">
        <v>542</v>
      </c>
      <c r="D663" t="s">
        <v>644</v>
      </c>
      <c r="E663" s="49">
        <v>42474</v>
      </c>
      <c r="F663" s="49">
        <v>42009</v>
      </c>
      <c r="G663" t="s">
        <v>481</v>
      </c>
      <c r="H663" t="s">
        <v>647</v>
      </c>
      <c r="I663" s="49">
        <v>42474</v>
      </c>
      <c r="J663" s="51">
        <v>172440</v>
      </c>
      <c r="K663" s="77">
        <v>172440</v>
      </c>
    </row>
    <row r="664" spans="1:11">
      <c r="A664" s="48">
        <v>42430</v>
      </c>
      <c r="B664">
        <v>289</v>
      </c>
      <c r="C664" t="s">
        <v>542</v>
      </c>
      <c r="D664" t="s">
        <v>644</v>
      </c>
      <c r="E664" s="49">
        <v>42474</v>
      </c>
      <c r="F664" s="49">
        <v>42009</v>
      </c>
      <c r="G664" t="s">
        <v>247</v>
      </c>
      <c r="H664" t="s">
        <v>645</v>
      </c>
      <c r="I664" s="49">
        <v>42474</v>
      </c>
      <c r="J664" s="51">
        <v>144902</v>
      </c>
      <c r="K664" s="77">
        <v>144902</v>
      </c>
    </row>
    <row r="665" spans="1:11">
      <c r="A665" s="48">
        <v>42430</v>
      </c>
      <c r="B665">
        <v>344</v>
      </c>
      <c r="C665" t="s">
        <v>542</v>
      </c>
      <c r="D665" t="s">
        <v>648</v>
      </c>
      <c r="E665" s="49">
        <v>42475</v>
      </c>
      <c r="F665" s="49">
        <v>41832</v>
      </c>
      <c r="G665" t="s">
        <v>279</v>
      </c>
      <c r="H665" t="s">
        <v>605</v>
      </c>
      <c r="I665" s="49">
        <v>42478</v>
      </c>
      <c r="J665" s="51">
        <v>345384</v>
      </c>
      <c r="K665" s="77">
        <v>345384</v>
      </c>
    </row>
    <row r="666" spans="1:11">
      <c r="A666" s="48">
        <v>42430</v>
      </c>
      <c r="B666">
        <v>113</v>
      </c>
      <c r="C666" t="s">
        <v>542</v>
      </c>
      <c r="D666" t="s">
        <v>648</v>
      </c>
      <c r="E666" s="49">
        <v>42475</v>
      </c>
      <c r="F666" s="49">
        <v>41832</v>
      </c>
      <c r="G666" t="s">
        <v>284</v>
      </c>
      <c r="H666" t="s">
        <v>605</v>
      </c>
      <c r="I666" s="49">
        <v>42478</v>
      </c>
      <c r="J666" s="51">
        <v>345384</v>
      </c>
      <c r="K666" s="77">
        <v>345384</v>
      </c>
    </row>
    <row r="667" spans="1:11" hidden="1">
      <c r="A667" s="48">
        <v>42430</v>
      </c>
      <c r="B667">
        <v>312</v>
      </c>
      <c r="C667" t="s">
        <v>542</v>
      </c>
      <c r="D667" t="s">
        <v>617</v>
      </c>
      <c r="E667" s="49">
        <v>42482</v>
      </c>
      <c r="F667" s="49">
        <v>42176</v>
      </c>
      <c r="G667" t="s">
        <v>618</v>
      </c>
      <c r="H667" t="s">
        <v>555</v>
      </c>
      <c r="I667" s="49">
        <v>42485</v>
      </c>
      <c r="J667" s="51">
        <v>11910</v>
      </c>
      <c r="K667" s="77">
        <v>11910</v>
      </c>
    </row>
    <row r="668" spans="1:11" hidden="1">
      <c r="A668" s="48">
        <v>42430</v>
      </c>
      <c r="B668">
        <v>312</v>
      </c>
      <c r="C668" t="s">
        <v>542</v>
      </c>
      <c r="D668" t="s">
        <v>617</v>
      </c>
      <c r="E668" s="49">
        <v>42482</v>
      </c>
      <c r="F668" s="49">
        <v>42176</v>
      </c>
      <c r="G668" t="s">
        <v>618</v>
      </c>
      <c r="H668" t="s">
        <v>555</v>
      </c>
      <c r="I668" s="49">
        <v>42485</v>
      </c>
      <c r="J668" s="51">
        <v>3966</v>
      </c>
      <c r="K668" s="77">
        <v>3966</v>
      </c>
    </row>
    <row r="669" spans="1:11">
      <c r="A669" s="48">
        <v>42430</v>
      </c>
      <c r="B669">
        <v>350</v>
      </c>
      <c r="C669" t="s">
        <v>542</v>
      </c>
      <c r="D669" t="s">
        <v>650</v>
      </c>
      <c r="E669" s="49">
        <v>42488</v>
      </c>
      <c r="F669" s="49">
        <v>41900</v>
      </c>
      <c r="G669" t="s">
        <v>450</v>
      </c>
      <c r="H669" t="s">
        <v>651</v>
      </c>
      <c r="I669" s="49">
        <v>42499</v>
      </c>
      <c r="J669" s="51">
        <v>264017</v>
      </c>
      <c r="K669" s="77">
        <v>264017</v>
      </c>
    </row>
    <row r="670" spans="1:11">
      <c r="A670" s="48">
        <v>42430</v>
      </c>
      <c r="B670">
        <v>169</v>
      </c>
      <c r="C670" t="s">
        <v>542</v>
      </c>
      <c r="D670" t="s">
        <v>611</v>
      </c>
      <c r="E670" s="49">
        <v>42461</v>
      </c>
      <c r="F670" s="49">
        <v>41916</v>
      </c>
      <c r="G670" t="s">
        <v>177</v>
      </c>
      <c r="H670" t="s">
        <v>615</v>
      </c>
      <c r="I670" s="49">
        <v>42464</v>
      </c>
      <c r="J670" s="51">
        <v>143598</v>
      </c>
      <c r="K670" s="77">
        <v>143598</v>
      </c>
    </row>
    <row r="671" spans="1:11">
      <c r="A671" s="48">
        <v>42430</v>
      </c>
      <c r="B671">
        <v>128</v>
      </c>
      <c r="C671" t="s">
        <v>542</v>
      </c>
      <c r="D671" t="s">
        <v>571</v>
      </c>
      <c r="E671" s="49">
        <v>42461</v>
      </c>
      <c r="F671" s="49">
        <v>41799</v>
      </c>
      <c r="G671" t="s">
        <v>83</v>
      </c>
      <c r="H671" t="s">
        <v>572</v>
      </c>
      <c r="I671" s="49">
        <v>42464</v>
      </c>
      <c r="J671" s="51">
        <v>138156</v>
      </c>
      <c r="K671" s="77">
        <v>138156</v>
      </c>
    </row>
    <row r="672" spans="1:11">
      <c r="A672" s="48">
        <v>42430</v>
      </c>
      <c r="B672">
        <v>131</v>
      </c>
      <c r="C672" t="s">
        <v>542</v>
      </c>
      <c r="D672" t="s">
        <v>571</v>
      </c>
      <c r="E672" s="49">
        <v>42461</v>
      </c>
      <c r="F672" s="49">
        <v>41799</v>
      </c>
      <c r="G672" t="s">
        <v>87</v>
      </c>
      <c r="H672" t="s">
        <v>572</v>
      </c>
      <c r="I672" s="49">
        <v>42464</v>
      </c>
      <c r="J672" s="51">
        <v>153633</v>
      </c>
      <c r="K672" s="77">
        <v>153633</v>
      </c>
    </row>
    <row r="673" spans="1:11">
      <c r="A673" s="48">
        <v>42430</v>
      </c>
      <c r="B673">
        <v>133</v>
      </c>
      <c r="C673" t="s">
        <v>542</v>
      </c>
      <c r="D673" t="s">
        <v>571</v>
      </c>
      <c r="E673" s="49">
        <v>42461</v>
      </c>
      <c r="F673" s="49">
        <v>41707</v>
      </c>
      <c r="G673" t="s">
        <v>147</v>
      </c>
      <c r="H673" t="s">
        <v>548</v>
      </c>
      <c r="I673" s="49">
        <v>42464</v>
      </c>
      <c r="J673" s="51">
        <v>163710</v>
      </c>
      <c r="K673" s="77">
        <v>163710</v>
      </c>
    </row>
    <row r="674" spans="1:11" hidden="1">
      <c r="A674" s="48">
        <v>42430</v>
      </c>
      <c r="B674">
        <v>138</v>
      </c>
      <c r="C674" t="s">
        <v>542</v>
      </c>
      <c r="D674" t="s">
        <v>571</v>
      </c>
      <c r="E674" s="49">
        <v>42461</v>
      </c>
      <c r="F674" s="49">
        <v>41830</v>
      </c>
      <c r="G674" t="s">
        <v>524</v>
      </c>
      <c r="H674" t="s">
        <v>573</v>
      </c>
      <c r="I674" s="49">
        <v>42464</v>
      </c>
      <c r="J674" s="51">
        <v>212160</v>
      </c>
      <c r="K674" s="77">
        <v>212160</v>
      </c>
    </row>
    <row r="675" spans="1:11">
      <c r="A675" s="48">
        <v>42430</v>
      </c>
      <c r="B675">
        <v>139</v>
      </c>
      <c r="C675" t="s">
        <v>542</v>
      </c>
      <c r="D675" t="s">
        <v>571</v>
      </c>
      <c r="E675" s="49">
        <v>42461</v>
      </c>
      <c r="F675" s="49">
        <v>42111</v>
      </c>
      <c r="G675" t="s">
        <v>339</v>
      </c>
      <c r="H675" t="s">
        <v>549</v>
      </c>
      <c r="I675" s="49">
        <v>42464</v>
      </c>
      <c r="J675" s="51">
        <v>142975</v>
      </c>
      <c r="K675" s="77">
        <v>142975</v>
      </c>
    </row>
    <row r="676" spans="1:11">
      <c r="A676" s="48">
        <v>42430</v>
      </c>
      <c r="B676">
        <v>142</v>
      </c>
      <c r="C676" t="s">
        <v>542</v>
      </c>
      <c r="D676" t="s">
        <v>571</v>
      </c>
      <c r="E676" s="49">
        <v>42461</v>
      </c>
      <c r="F676" s="49">
        <v>41707</v>
      </c>
      <c r="G676" t="s">
        <v>160</v>
      </c>
      <c r="H676" t="s">
        <v>548</v>
      </c>
      <c r="I676" s="49">
        <v>42464</v>
      </c>
      <c r="J676" s="51">
        <v>151534</v>
      </c>
      <c r="K676" s="77">
        <v>151534</v>
      </c>
    </row>
    <row r="677" spans="1:11">
      <c r="A677" s="48">
        <v>42430</v>
      </c>
      <c r="B677">
        <v>147</v>
      </c>
      <c r="C677" t="s">
        <v>542</v>
      </c>
      <c r="D677" t="s">
        <v>571</v>
      </c>
      <c r="E677" s="49">
        <v>42461</v>
      </c>
      <c r="F677" s="49">
        <v>42118</v>
      </c>
      <c r="G677" t="s">
        <v>45</v>
      </c>
      <c r="H677" t="s">
        <v>574</v>
      </c>
      <c r="I677" s="49">
        <v>42464</v>
      </c>
      <c r="J677" s="51">
        <v>154836</v>
      </c>
      <c r="K677" s="77">
        <v>154836</v>
      </c>
    </row>
    <row r="678" spans="1:11">
      <c r="A678" s="48">
        <v>42430</v>
      </c>
      <c r="B678">
        <v>143</v>
      </c>
      <c r="C678" t="s">
        <v>542</v>
      </c>
      <c r="D678" t="s">
        <v>571</v>
      </c>
      <c r="E678" s="49">
        <v>42461</v>
      </c>
      <c r="F678" s="49">
        <v>41749</v>
      </c>
      <c r="G678" t="s">
        <v>343</v>
      </c>
      <c r="H678" t="s">
        <v>549</v>
      </c>
      <c r="I678" s="49">
        <v>42464</v>
      </c>
      <c r="J678" s="51">
        <v>157982</v>
      </c>
      <c r="K678" s="77">
        <v>157982</v>
      </c>
    </row>
    <row r="679" spans="1:11">
      <c r="A679" s="48">
        <v>42430</v>
      </c>
      <c r="B679">
        <v>146</v>
      </c>
      <c r="C679" t="s">
        <v>542</v>
      </c>
      <c r="D679" t="s">
        <v>571</v>
      </c>
      <c r="E679" s="49">
        <v>42461</v>
      </c>
      <c r="F679" s="49">
        <v>42111</v>
      </c>
      <c r="G679" t="s">
        <v>347</v>
      </c>
      <c r="H679" t="s">
        <v>549</v>
      </c>
      <c r="I679" s="49">
        <v>42464</v>
      </c>
      <c r="J679" s="51">
        <v>147696</v>
      </c>
      <c r="K679" s="77">
        <v>147696</v>
      </c>
    </row>
    <row r="680" spans="1:11">
      <c r="A680" s="48">
        <v>42430</v>
      </c>
      <c r="B680">
        <v>148</v>
      </c>
      <c r="C680" t="s">
        <v>542</v>
      </c>
      <c r="D680" t="s">
        <v>571</v>
      </c>
      <c r="E680" s="49">
        <v>42461</v>
      </c>
      <c r="F680" s="49">
        <v>42118</v>
      </c>
      <c r="G680" t="s">
        <v>53</v>
      </c>
      <c r="H680" t="s">
        <v>574</v>
      </c>
      <c r="I680" s="49">
        <v>42464</v>
      </c>
      <c r="J680" s="51">
        <v>230338</v>
      </c>
      <c r="K680" s="77">
        <v>230338</v>
      </c>
    </row>
    <row r="681" spans="1:11">
      <c r="A681" s="48">
        <v>42430</v>
      </c>
      <c r="B681">
        <v>150</v>
      </c>
      <c r="C681" t="s">
        <v>542</v>
      </c>
      <c r="D681" t="s">
        <v>571</v>
      </c>
      <c r="E681" s="49">
        <v>42461</v>
      </c>
      <c r="F681" s="49">
        <v>42111</v>
      </c>
      <c r="G681" t="s">
        <v>351</v>
      </c>
      <c r="H681" t="s">
        <v>549</v>
      </c>
      <c r="I681" s="49">
        <v>42464</v>
      </c>
      <c r="J681" s="51">
        <v>120490</v>
      </c>
      <c r="K681" s="77">
        <v>120490</v>
      </c>
    </row>
    <row r="682" spans="1:11">
      <c r="A682" s="48">
        <v>42430</v>
      </c>
      <c r="B682">
        <v>255</v>
      </c>
      <c r="C682" t="s">
        <v>542</v>
      </c>
      <c r="D682" t="s">
        <v>571</v>
      </c>
      <c r="E682" s="49">
        <v>42461</v>
      </c>
      <c r="F682" s="49">
        <v>41746</v>
      </c>
      <c r="G682" t="s">
        <v>257</v>
      </c>
      <c r="H682" t="s">
        <v>645</v>
      </c>
      <c r="I682" s="49">
        <v>42464</v>
      </c>
      <c r="J682" s="51">
        <v>125118</v>
      </c>
      <c r="K682" s="77">
        <v>125118</v>
      </c>
    </row>
    <row r="683" spans="1:11">
      <c r="A683" s="48">
        <v>42401</v>
      </c>
      <c r="B683">
        <v>239</v>
      </c>
      <c r="C683" t="s">
        <v>542</v>
      </c>
      <c r="D683" t="s">
        <v>543</v>
      </c>
      <c r="E683" s="49">
        <v>42438</v>
      </c>
      <c r="F683" s="49">
        <v>41712</v>
      </c>
      <c r="G683" t="s">
        <v>126</v>
      </c>
      <c r="H683" t="s">
        <v>544</v>
      </c>
      <c r="I683" s="49">
        <v>42439</v>
      </c>
      <c r="J683" s="51">
        <v>70686</v>
      </c>
      <c r="K683" s="77">
        <v>70686</v>
      </c>
    </row>
    <row r="684" spans="1:11" hidden="1">
      <c r="A684" s="48">
        <v>42401</v>
      </c>
      <c r="B684">
        <v>104</v>
      </c>
      <c r="C684" t="s">
        <v>542</v>
      </c>
      <c r="D684" t="s">
        <v>553</v>
      </c>
      <c r="E684" s="49">
        <v>42433</v>
      </c>
      <c r="F684" s="49">
        <v>42177</v>
      </c>
      <c r="G684" t="s">
        <v>554</v>
      </c>
      <c r="H684" t="s">
        <v>555</v>
      </c>
      <c r="I684" s="49">
        <v>42433</v>
      </c>
      <c r="J684" s="51">
        <v>157200</v>
      </c>
      <c r="K684" s="77">
        <v>157200</v>
      </c>
    </row>
    <row r="685" spans="1:11" hidden="1">
      <c r="A685" s="48">
        <v>42401</v>
      </c>
      <c r="B685">
        <v>105</v>
      </c>
      <c r="C685" t="s">
        <v>542</v>
      </c>
      <c r="D685" t="s">
        <v>553</v>
      </c>
      <c r="E685" s="49">
        <v>42433</v>
      </c>
      <c r="F685" s="49">
        <v>42040</v>
      </c>
      <c r="G685" t="s">
        <v>556</v>
      </c>
      <c r="H685" t="s">
        <v>555</v>
      </c>
      <c r="I685" s="49">
        <v>42433</v>
      </c>
      <c r="J685" s="51">
        <v>177944</v>
      </c>
      <c r="K685" s="77">
        <v>177944</v>
      </c>
    </row>
    <row r="686" spans="1:11" hidden="1">
      <c r="A686" s="48">
        <v>42401</v>
      </c>
      <c r="B686">
        <v>281</v>
      </c>
      <c r="C686" t="s">
        <v>542</v>
      </c>
      <c r="D686" t="s">
        <v>553</v>
      </c>
      <c r="E686" s="49">
        <v>42433</v>
      </c>
      <c r="F686" s="49">
        <v>42040</v>
      </c>
      <c r="G686" t="s">
        <v>557</v>
      </c>
      <c r="H686" t="s">
        <v>555</v>
      </c>
      <c r="I686" s="49">
        <v>42433</v>
      </c>
      <c r="J686" s="51">
        <v>177944</v>
      </c>
      <c r="K686" s="77">
        <v>177944</v>
      </c>
    </row>
    <row r="687" spans="1:11" hidden="1">
      <c r="A687" s="48">
        <v>42401</v>
      </c>
      <c r="B687">
        <v>279</v>
      </c>
      <c r="C687" t="s">
        <v>542</v>
      </c>
      <c r="D687" t="s">
        <v>553</v>
      </c>
      <c r="E687" s="49">
        <v>42433</v>
      </c>
      <c r="F687" s="49">
        <v>42040</v>
      </c>
      <c r="G687" t="s">
        <v>559</v>
      </c>
      <c r="H687" t="s">
        <v>555</v>
      </c>
      <c r="I687" s="49">
        <v>42433</v>
      </c>
      <c r="J687" s="51">
        <v>131892</v>
      </c>
      <c r="K687" s="77">
        <v>131892</v>
      </c>
    </row>
    <row r="688" spans="1:11" hidden="1">
      <c r="A688" s="48">
        <v>42401</v>
      </c>
      <c r="B688">
        <v>280</v>
      </c>
      <c r="C688" t="s">
        <v>542</v>
      </c>
      <c r="D688" t="s">
        <v>553</v>
      </c>
      <c r="E688" s="49">
        <v>42433</v>
      </c>
      <c r="F688" s="49">
        <v>42040</v>
      </c>
      <c r="G688" t="s">
        <v>560</v>
      </c>
      <c r="H688" t="s">
        <v>555</v>
      </c>
      <c r="I688" s="49">
        <v>42433</v>
      </c>
      <c r="J688" s="51">
        <v>131892</v>
      </c>
      <c r="K688" s="77">
        <v>131892</v>
      </c>
    </row>
    <row r="689" spans="1:11" hidden="1">
      <c r="A689" s="48">
        <v>42401</v>
      </c>
      <c r="B689">
        <v>363</v>
      </c>
      <c r="C689" t="s">
        <v>542</v>
      </c>
      <c r="D689" t="s">
        <v>655</v>
      </c>
      <c r="E689" s="49">
        <v>42433</v>
      </c>
      <c r="F689" s="49">
        <v>42027</v>
      </c>
      <c r="G689" t="s">
        <v>656</v>
      </c>
      <c r="H689" t="s">
        <v>555</v>
      </c>
      <c r="I689" s="49">
        <v>42436</v>
      </c>
      <c r="J689" s="51">
        <v>19332</v>
      </c>
      <c r="K689" s="77">
        <v>19332</v>
      </c>
    </row>
    <row r="690" spans="1:11">
      <c r="A690" s="48">
        <v>42401</v>
      </c>
      <c r="B690">
        <v>263</v>
      </c>
      <c r="C690" t="s">
        <v>542</v>
      </c>
      <c r="D690" t="s">
        <v>608</v>
      </c>
      <c r="E690" s="49">
        <v>42430</v>
      </c>
      <c r="F690" s="49">
        <v>41831</v>
      </c>
      <c r="G690" t="s">
        <v>490</v>
      </c>
      <c r="H690" t="s">
        <v>552</v>
      </c>
      <c r="I690" s="49">
        <v>42430</v>
      </c>
      <c r="J690" s="51">
        <v>177520</v>
      </c>
      <c r="K690" s="77">
        <v>177520</v>
      </c>
    </row>
    <row r="691" spans="1:11">
      <c r="A691" s="48">
        <v>42401</v>
      </c>
      <c r="B691">
        <v>156</v>
      </c>
      <c r="C691" t="s">
        <v>542</v>
      </c>
      <c r="D691" t="s">
        <v>608</v>
      </c>
      <c r="E691" s="49">
        <v>42430</v>
      </c>
      <c r="F691" s="49">
        <v>41831</v>
      </c>
      <c r="G691" t="s">
        <v>415</v>
      </c>
      <c r="H691" t="s">
        <v>609</v>
      </c>
      <c r="I691" s="49">
        <v>42430</v>
      </c>
      <c r="J691" s="51">
        <v>179322</v>
      </c>
      <c r="K691" s="77">
        <v>179322</v>
      </c>
    </row>
    <row r="692" spans="1:11">
      <c r="A692" s="48">
        <v>42401</v>
      </c>
      <c r="B692">
        <v>261</v>
      </c>
      <c r="C692" t="s">
        <v>542</v>
      </c>
      <c r="D692" t="s">
        <v>608</v>
      </c>
      <c r="E692" s="49">
        <v>42430</v>
      </c>
      <c r="F692" s="49">
        <v>41831</v>
      </c>
      <c r="G692" t="s">
        <v>419</v>
      </c>
      <c r="H692" t="s">
        <v>609</v>
      </c>
      <c r="I692" s="49">
        <v>42430</v>
      </c>
      <c r="J692" s="51">
        <v>189996</v>
      </c>
      <c r="K692" s="77">
        <v>189996</v>
      </c>
    </row>
    <row r="693" spans="1:11">
      <c r="A693" s="48">
        <v>42401</v>
      </c>
      <c r="B693">
        <v>287</v>
      </c>
      <c r="C693" t="s">
        <v>542</v>
      </c>
      <c r="D693" t="s">
        <v>608</v>
      </c>
      <c r="E693" s="49">
        <v>42430</v>
      </c>
      <c r="F693" s="49">
        <v>41831</v>
      </c>
      <c r="G693" t="s">
        <v>517</v>
      </c>
      <c r="H693" t="s">
        <v>552</v>
      </c>
      <c r="I693" s="49">
        <v>42430</v>
      </c>
      <c r="J693" s="51">
        <v>273200</v>
      </c>
      <c r="K693" s="77">
        <v>273200</v>
      </c>
    </row>
    <row r="694" spans="1:11">
      <c r="A694" s="48">
        <v>42401</v>
      </c>
      <c r="B694">
        <v>288</v>
      </c>
      <c r="C694" t="s">
        <v>542</v>
      </c>
      <c r="D694" t="s">
        <v>608</v>
      </c>
      <c r="E694" s="49">
        <v>42430</v>
      </c>
      <c r="F694" s="49">
        <v>41831</v>
      </c>
      <c r="G694" t="s">
        <v>497</v>
      </c>
      <c r="H694" t="s">
        <v>552</v>
      </c>
      <c r="I694" s="49">
        <v>42430</v>
      </c>
      <c r="J694" s="51">
        <v>190180</v>
      </c>
      <c r="K694" s="77">
        <v>190180</v>
      </c>
    </row>
    <row r="695" spans="1:11">
      <c r="A695" s="48">
        <v>42401</v>
      </c>
      <c r="B695">
        <v>165</v>
      </c>
      <c r="C695" t="s">
        <v>542</v>
      </c>
      <c r="D695" t="s">
        <v>608</v>
      </c>
      <c r="E695" s="49">
        <v>42430</v>
      </c>
      <c r="F695" s="49">
        <v>41831</v>
      </c>
      <c r="G695" t="s">
        <v>500</v>
      </c>
      <c r="H695" t="s">
        <v>552</v>
      </c>
      <c r="I695" s="49">
        <v>42430</v>
      </c>
      <c r="J695" s="51">
        <v>255892</v>
      </c>
      <c r="K695" s="77">
        <v>255892</v>
      </c>
    </row>
    <row r="696" spans="1:11">
      <c r="A696" s="48">
        <v>42401</v>
      </c>
      <c r="B696">
        <v>267</v>
      </c>
      <c r="C696" t="s">
        <v>542</v>
      </c>
      <c r="D696" t="s">
        <v>608</v>
      </c>
      <c r="E696" s="49">
        <v>42430</v>
      </c>
      <c r="F696" s="49">
        <v>41831</v>
      </c>
      <c r="G696" t="s">
        <v>468</v>
      </c>
      <c r="H696" t="s">
        <v>610</v>
      </c>
      <c r="I696" s="49">
        <v>42430</v>
      </c>
      <c r="J696" s="51">
        <v>150006</v>
      </c>
      <c r="K696" s="77">
        <v>150006</v>
      </c>
    </row>
    <row r="697" spans="1:11">
      <c r="A697" s="48">
        <v>42401</v>
      </c>
      <c r="B697">
        <v>183</v>
      </c>
      <c r="C697" t="s">
        <v>542</v>
      </c>
      <c r="D697" t="s">
        <v>611</v>
      </c>
      <c r="E697" s="49">
        <v>42433</v>
      </c>
      <c r="F697" s="49">
        <v>41689</v>
      </c>
      <c r="G697" t="s">
        <v>390</v>
      </c>
      <c r="H697" t="s">
        <v>547</v>
      </c>
      <c r="I697" s="49">
        <v>42436</v>
      </c>
      <c r="J697" s="51">
        <v>143590</v>
      </c>
      <c r="K697" s="77">
        <v>143590</v>
      </c>
    </row>
    <row r="698" spans="1:11">
      <c r="A698" s="48">
        <v>42401</v>
      </c>
      <c r="B698">
        <v>182</v>
      </c>
      <c r="C698" t="s">
        <v>542</v>
      </c>
      <c r="D698" t="s">
        <v>611</v>
      </c>
      <c r="E698" s="49">
        <v>42433</v>
      </c>
      <c r="F698" s="49">
        <v>41489</v>
      </c>
      <c r="G698" t="s">
        <v>473</v>
      </c>
      <c r="H698" t="s">
        <v>612</v>
      </c>
      <c r="I698" s="49">
        <v>42436</v>
      </c>
      <c r="J698" s="51">
        <v>108819</v>
      </c>
      <c r="K698" s="77">
        <v>108819</v>
      </c>
    </row>
    <row r="699" spans="1:11">
      <c r="A699" s="48">
        <v>42401</v>
      </c>
      <c r="B699">
        <v>270</v>
      </c>
      <c r="C699" t="s">
        <v>542</v>
      </c>
      <c r="D699" t="s">
        <v>636</v>
      </c>
      <c r="E699" s="49">
        <v>42430</v>
      </c>
      <c r="F699" s="49">
        <v>42443</v>
      </c>
      <c r="G699" s="47" t="s">
        <v>518</v>
      </c>
      <c r="H699" t="s">
        <v>637</v>
      </c>
      <c r="I699" s="49">
        <v>42430</v>
      </c>
      <c r="J699" s="51">
        <v>143080</v>
      </c>
      <c r="K699" s="77">
        <v>143080</v>
      </c>
    </row>
    <row r="700" spans="1:11">
      <c r="A700" s="48">
        <v>42401</v>
      </c>
      <c r="B700">
        <v>175</v>
      </c>
      <c r="C700" t="s">
        <v>542</v>
      </c>
      <c r="D700" t="s">
        <v>611</v>
      </c>
      <c r="E700" s="49">
        <v>42433</v>
      </c>
      <c r="F700" s="49">
        <v>41949</v>
      </c>
      <c r="G700" t="s">
        <v>355</v>
      </c>
      <c r="H700" t="s">
        <v>614</v>
      </c>
      <c r="I700" s="49">
        <v>42433</v>
      </c>
      <c r="J700" s="51">
        <v>140209</v>
      </c>
      <c r="K700" s="77">
        <v>140209</v>
      </c>
    </row>
    <row r="701" spans="1:11">
      <c r="A701" s="48">
        <v>42401</v>
      </c>
      <c r="B701">
        <v>346</v>
      </c>
      <c r="C701" t="s">
        <v>542</v>
      </c>
      <c r="D701" t="s">
        <v>636</v>
      </c>
      <c r="E701" s="49">
        <v>42430</v>
      </c>
      <c r="F701" s="49">
        <v>41831</v>
      </c>
      <c r="G701" t="s">
        <v>519</v>
      </c>
      <c r="H701" t="s">
        <v>547</v>
      </c>
      <c r="I701" s="49">
        <v>42430</v>
      </c>
      <c r="J701" s="51">
        <v>162572</v>
      </c>
      <c r="K701" s="77">
        <v>162572</v>
      </c>
    </row>
    <row r="702" spans="1:11" hidden="1">
      <c r="A702" s="48">
        <v>42401</v>
      </c>
      <c r="B702">
        <v>285</v>
      </c>
      <c r="C702" t="s">
        <v>542</v>
      </c>
      <c r="D702" t="s">
        <v>569</v>
      </c>
      <c r="E702" s="49">
        <v>42430</v>
      </c>
      <c r="F702" s="49">
        <v>42187</v>
      </c>
      <c r="G702" t="s">
        <v>570</v>
      </c>
      <c r="H702" t="s">
        <v>555</v>
      </c>
      <c r="I702" s="49">
        <v>42430</v>
      </c>
      <c r="J702" s="51">
        <v>752</v>
      </c>
      <c r="K702" s="77">
        <v>752</v>
      </c>
    </row>
    <row r="703" spans="1:11">
      <c r="A703" s="48">
        <v>42401</v>
      </c>
      <c r="B703">
        <v>175</v>
      </c>
      <c r="C703" t="s">
        <v>542</v>
      </c>
      <c r="D703" t="s">
        <v>611</v>
      </c>
      <c r="E703" s="49">
        <v>42433</v>
      </c>
      <c r="F703" s="49">
        <v>41949</v>
      </c>
      <c r="G703" t="s">
        <v>355</v>
      </c>
      <c r="H703" t="s">
        <v>614</v>
      </c>
      <c r="I703" s="49">
        <v>42436</v>
      </c>
      <c r="J703" s="51">
        <v>106145</v>
      </c>
      <c r="K703" s="77">
        <v>106145</v>
      </c>
    </row>
    <row r="704" spans="1:11" hidden="1">
      <c r="A704" s="48">
        <v>42401</v>
      </c>
      <c r="B704">
        <v>300</v>
      </c>
      <c r="C704" t="s">
        <v>542</v>
      </c>
      <c r="D704" t="s">
        <v>569</v>
      </c>
      <c r="E704" s="49">
        <v>42430</v>
      </c>
      <c r="F704" s="49">
        <v>42187</v>
      </c>
      <c r="G704" t="s">
        <v>619</v>
      </c>
      <c r="H704" t="s">
        <v>555</v>
      </c>
      <c r="I704" s="49">
        <v>42430</v>
      </c>
      <c r="J704" s="51">
        <v>752</v>
      </c>
      <c r="K704" s="77">
        <v>752</v>
      </c>
    </row>
    <row r="705" spans="1:11">
      <c r="A705" s="48">
        <v>42401</v>
      </c>
      <c r="B705">
        <v>271</v>
      </c>
      <c r="C705" t="s">
        <v>542</v>
      </c>
      <c r="D705" t="s">
        <v>636</v>
      </c>
      <c r="E705" s="49">
        <v>42430</v>
      </c>
      <c r="F705" s="49">
        <v>42443</v>
      </c>
      <c r="G705" t="s">
        <v>423</v>
      </c>
      <c r="H705" t="s">
        <v>609</v>
      </c>
      <c r="I705" s="49">
        <v>42430</v>
      </c>
      <c r="J705" s="51">
        <v>201474</v>
      </c>
      <c r="K705" s="77">
        <v>201474</v>
      </c>
    </row>
    <row r="706" spans="1:11" hidden="1">
      <c r="A706" s="48">
        <v>42401</v>
      </c>
      <c r="B706">
        <v>301</v>
      </c>
      <c r="C706" t="s">
        <v>542</v>
      </c>
      <c r="D706" t="s">
        <v>569</v>
      </c>
      <c r="E706" s="49">
        <v>42430</v>
      </c>
      <c r="F706" s="49">
        <v>42187</v>
      </c>
      <c r="G706" t="s">
        <v>620</v>
      </c>
      <c r="H706" t="s">
        <v>555</v>
      </c>
      <c r="I706" s="49">
        <v>42430</v>
      </c>
      <c r="J706" s="51">
        <v>752</v>
      </c>
      <c r="K706" s="77">
        <v>752</v>
      </c>
    </row>
    <row r="707" spans="1:11" hidden="1">
      <c r="A707" s="48">
        <v>42401</v>
      </c>
      <c r="B707">
        <v>304</v>
      </c>
      <c r="C707" t="s">
        <v>542</v>
      </c>
      <c r="D707" t="s">
        <v>569</v>
      </c>
      <c r="E707" s="49">
        <v>42430</v>
      </c>
      <c r="F707" s="49">
        <v>42187</v>
      </c>
      <c r="G707" t="s">
        <v>623</v>
      </c>
      <c r="H707" t="s">
        <v>555</v>
      </c>
      <c r="I707" s="49">
        <v>42430</v>
      </c>
      <c r="J707" s="51">
        <v>752</v>
      </c>
      <c r="K707" s="77">
        <v>752</v>
      </c>
    </row>
    <row r="708" spans="1:11" hidden="1">
      <c r="A708" s="48">
        <v>42401</v>
      </c>
      <c r="B708">
        <v>305</v>
      </c>
      <c r="C708" t="s">
        <v>542</v>
      </c>
      <c r="D708" t="s">
        <v>569</v>
      </c>
      <c r="E708" s="49">
        <v>42430</v>
      </c>
      <c r="F708" s="49">
        <v>42187</v>
      </c>
      <c r="G708" t="s">
        <v>624</v>
      </c>
      <c r="H708" t="s">
        <v>555</v>
      </c>
      <c r="I708" s="49">
        <v>42430</v>
      </c>
      <c r="J708" s="51">
        <v>752</v>
      </c>
      <c r="K708" s="77">
        <v>752</v>
      </c>
    </row>
    <row r="709" spans="1:11" hidden="1">
      <c r="A709" s="48">
        <v>42401</v>
      </c>
      <c r="B709">
        <v>307</v>
      </c>
      <c r="C709" t="s">
        <v>542</v>
      </c>
      <c r="D709" t="s">
        <v>569</v>
      </c>
      <c r="E709" s="49">
        <v>42430</v>
      </c>
      <c r="F709" s="49">
        <v>42187</v>
      </c>
      <c r="G709" t="s">
        <v>625</v>
      </c>
      <c r="H709" t="s">
        <v>555</v>
      </c>
      <c r="I709" s="49">
        <v>42430</v>
      </c>
      <c r="J709" s="51">
        <v>752</v>
      </c>
      <c r="K709" s="77">
        <v>752</v>
      </c>
    </row>
    <row r="710" spans="1:11" hidden="1">
      <c r="A710" s="48">
        <v>42401</v>
      </c>
      <c r="B710">
        <v>309</v>
      </c>
      <c r="C710" t="s">
        <v>542</v>
      </c>
      <c r="D710" t="s">
        <v>569</v>
      </c>
      <c r="E710" s="49">
        <v>42430</v>
      </c>
      <c r="F710" s="49">
        <v>42187</v>
      </c>
      <c r="G710" t="s">
        <v>626</v>
      </c>
      <c r="H710" t="s">
        <v>555</v>
      </c>
      <c r="I710" s="49">
        <v>42430</v>
      </c>
      <c r="J710" s="51">
        <v>752</v>
      </c>
      <c r="K710" s="77">
        <v>752</v>
      </c>
    </row>
    <row r="711" spans="1:11" hidden="1">
      <c r="A711" s="48">
        <v>42401</v>
      </c>
      <c r="B711">
        <v>310</v>
      </c>
      <c r="C711" t="s">
        <v>542</v>
      </c>
      <c r="D711" t="s">
        <v>569</v>
      </c>
      <c r="E711" s="49">
        <v>42430</v>
      </c>
      <c r="F711" s="49">
        <v>42187</v>
      </c>
      <c r="G711" t="s">
        <v>627</v>
      </c>
      <c r="H711" t="s">
        <v>555</v>
      </c>
      <c r="I711" s="49">
        <v>42430</v>
      </c>
      <c r="J711" s="51">
        <v>752</v>
      </c>
      <c r="K711" s="77">
        <v>752</v>
      </c>
    </row>
    <row r="712" spans="1:11" hidden="1">
      <c r="A712" s="48">
        <v>42401</v>
      </c>
      <c r="B712">
        <v>311</v>
      </c>
      <c r="C712" t="s">
        <v>542</v>
      </c>
      <c r="D712" t="s">
        <v>569</v>
      </c>
      <c r="E712" s="49">
        <v>42430</v>
      </c>
      <c r="F712" s="49">
        <v>42187</v>
      </c>
      <c r="G712" t="s">
        <v>628</v>
      </c>
      <c r="H712" t="s">
        <v>555</v>
      </c>
      <c r="I712" s="49">
        <v>42430</v>
      </c>
      <c r="J712" s="51">
        <v>752</v>
      </c>
      <c r="K712" s="77">
        <v>752</v>
      </c>
    </row>
    <row r="713" spans="1:11">
      <c r="A713" s="48">
        <v>42401</v>
      </c>
      <c r="B713">
        <v>181</v>
      </c>
      <c r="C713" t="s">
        <v>542</v>
      </c>
      <c r="D713" t="s">
        <v>611</v>
      </c>
      <c r="E713" s="49">
        <v>42433</v>
      </c>
      <c r="F713" s="49">
        <v>41916</v>
      </c>
      <c r="G713" t="s">
        <v>199</v>
      </c>
      <c r="H713" t="s">
        <v>615</v>
      </c>
      <c r="I713" s="49">
        <v>42436</v>
      </c>
      <c r="J713" s="51">
        <v>122912</v>
      </c>
      <c r="K713" s="77">
        <v>122912</v>
      </c>
    </row>
    <row r="714" spans="1:11" hidden="1">
      <c r="A714" s="48">
        <v>42401</v>
      </c>
      <c r="B714">
        <v>308</v>
      </c>
      <c r="C714" t="s">
        <v>542</v>
      </c>
      <c r="D714" t="s">
        <v>638</v>
      </c>
      <c r="E714" s="49">
        <v>42430</v>
      </c>
      <c r="F714" s="49">
        <v>42027</v>
      </c>
      <c r="G714" t="s">
        <v>639</v>
      </c>
      <c r="H714" t="s">
        <v>555</v>
      </c>
      <c r="I714" s="49">
        <v>42430</v>
      </c>
      <c r="J714" s="51">
        <v>11106</v>
      </c>
      <c r="K714" s="77">
        <v>11106</v>
      </c>
    </row>
    <row r="715" spans="1:11" hidden="1">
      <c r="A715" s="48">
        <v>42401</v>
      </c>
      <c r="B715">
        <v>124</v>
      </c>
      <c r="C715" t="s">
        <v>542</v>
      </c>
      <c r="D715" t="s">
        <v>638</v>
      </c>
      <c r="E715" s="49">
        <v>42430</v>
      </c>
      <c r="F715" s="49">
        <v>42027</v>
      </c>
      <c r="G715" t="s">
        <v>640</v>
      </c>
      <c r="H715" t="s">
        <v>555</v>
      </c>
      <c r="I715" s="49">
        <v>42430</v>
      </c>
      <c r="J715" s="51">
        <v>11106</v>
      </c>
      <c r="K715" s="77">
        <v>11106</v>
      </c>
    </row>
    <row r="716" spans="1:11" hidden="1">
      <c r="A716" s="48">
        <v>42401</v>
      </c>
      <c r="B716">
        <v>318</v>
      </c>
      <c r="C716" t="s">
        <v>542</v>
      </c>
      <c r="D716" t="s">
        <v>576</v>
      </c>
      <c r="E716" s="49">
        <v>42430</v>
      </c>
      <c r="F716" s="49">
        <v>41898</v>
      </c>
      <c r="G716" t="s">
        <v>577</v>
      </c>
      <c r="H716" t="s">
        <v>555</v>
      </c>
      <c r="I716" s="49">
        <v>42430</v>
      </c>
      <c r="J716" s="51">
        <v>63936</v>
      </c>
      <c r="K716" s="77">
        <v>63936</v>
      </c>
    </row>
    <row r="717" spans="1:11">
      <c r="A717" s="48">
        <v>42401</v>
      </c>
      <c r="B717">
        <v>258</v>
      </c>
      <c r="C717" t="s">
        <v>542</v>
      </c>
      <c r="D717" t="s">
        <v>629</v>
      </c>
      <c r="E717" s="49">
        <v>42430</v>
      </c>
      <c r="F717" s="49">
        <v>41794</v>
      </c>
      <c r="G717" t="s">
        <v>386</v>
      </c>
      <c r="H717" t="s">
        <v>547</v>
      </c>
      <c r="I717" s="49">
        <v>42430</v>
      </c>
      <c r="J717" s="51">
        <v>224100</v>
      </c>
      <c r="K717" s="77">
        <v>224100</v>
      </c>
    </row>
    <row r="718" spans="1:11" hidden="1">
      <c r="A718" s="48">
        <v>42401</v>
      </c>
      <c r="B718">
        <v>366</v>
      </c>
      <c r="C718" t="s">
        <v>542</v>
      </c>
      <c r="D718" t="s">
        <v>576</v>
      </c>
      <c r="E718" s="49">
        <v>42430</v>
      </c>
      <c r="F718" s="49">
        <v>42076</v>
      </c>
      <c r="G718" t="s">
        <v>578</v>
      </c>
      <c r="H718" t="s">
        <v>555</v>
      </c>
      <c r="I718" s="49">
        <v>42430</v>
      </c>
      <c r="J718" s="51">
        <v>9880</v>
      </c>
      <c r="K718" s="77">
        <v>9880</v>
      </c>
    </row>
    <row r="719" spans="1:11" hidden="1">
      <c r="A719" s="48">
        <v>42401</v>
      </c>
      <c r="B719">
        <v>264</v>
      </c>
      <c r="C719" t="s">
        <v>542</v>
      </c>
      <c r="D719" t="s">
        <v>576</v>
      </c>
      <c r="E719" s="49">
        <v>42430</v>
      </c>
      <c r="F719" s="49">
        <v>41864</v>
      </c>
      <c r="G719" t="s">
        <v>579</v>
      </c>
      <c r="H719" t="s">
        <v>555</v>
      </c>
      <c r="I719" s="49">
        <v>42430</v>
      </c>
      <c r="J719" s="51">
        <v>85982</v>
      </c>
      <c r="K719" s="77">
        <v>85982</v>
      </c>
    </row>
    <row r="720" spans="1:11" hidden="1">
      <c r="A720" s="48">
        <v>42401</v>
      </c>
      <c r="B720">
        <v>373</v>
      </c>
      <c r="C720" t="s">
        <v>542</v>
      </c>
      <c r="D720" t="s">
        <v>576</v>
      </c>
      <c r="E720" s="49">
        <v>42430</v>
      </c>
      <c r="F720" s="49">
        <v>42250</v>
      </c>
      <c r="G720" t="s">
        <v>582</v>
      </c>
      <c r="H720" t="s">
        <v>555</v>
      </c>
      <c r="I720" s="49">
        <v>42430</v>
      </c>
      <c r="J720" s="51">
        <v>8892</v>
      </c>
      <c r="K720" s="77">
        <v>8892</v>
      </c>
    </row>
    <row r="721" spans="1:11" hidden="1">
      <c r="A721" s="48">
        <v>42401</v>
      </c>
      <c r="B721">
        <v>380</v>
      </c>
      <c r="C721" t="s">
        <v>542</v>
      </c>
      <c r="D721" t="s">
        <v>576</v>
      </c>
      <c r="E721" s="49">
        <v>42430</v>
      </c>
      <c r="F721" s="49">
        <v>42340</v>
      </c>
      <c r="G721" t="s">
        <v>584</v>
      </c>
      <c r="H721" t="s">
        <v>555</v>
      </c>
      <c r="I721" s="49">
        <v>42430</v>
      </c>
      <c r="J721" s="51">
        <v>17680</v>
      </c>
      <c r="K721" s="77">
        <v>17680</v>
      </c>
    </row>
    <row r="722" spans="1:11" hidden="1">
      <c r="A722" s="48">
        <v>42401</v>
      </c>
      <c r="B722">
        <v>372</v>
      </c>
      <c r="C722" t="s">
        <v>542</v>
      </c>
      <c r="D722" t="s">
        <v>576</v>
      </c>
      <c r="E722" s="49">
        <v>42430</v>
      </c>
      <c r="F722" s="49">
        <v>42250</v>
      </c>
      <c r="G722" t="s">
        <v>585</v>
      </c>
      <c r="H722" t="s">
        <v>555</v>
      </c>
      <c r="I722" s="49">
        <v>42430</v>
      </c>
      <c r="J722" s="51">
        <v>17316</v>
      </c>
      <c r="K722" s="77">
        <v>17316</v>
      </c>
    </row>
    <row r="723" spans="1:11" hidden="1">
      <c r="A723" s="48">
        <v>42401</v>
      </c>
      <c r="B723">
        <v>381</v>
      </c>
      <c r="C723" t="s">
        <v>542</v>
      </c>
      <c r="D723" t="s">
        <v>576</v>
      </c>
      <c r="E723" s="49">
        <v>42430</v>
      </c>
      <c r="F723" s="49">
        <v>42340</v>
      </c>
      <c r="G723" t="s">
        <v>586</v>
      </c>
      <c r="H723" t="s">
        <v>555</v>
      </c>
      <c r="I723" s="49">
        <v>42430</v>
      </c>
      <c r="J723" s="51">
        <v>16562</v>
      </c>
      <c r="K723" s="77">
        <v>16562</v>
      </c>
    </row>
    <row r="724" spans="1:11" hidden="1">
      <c r="A724" s="48">
        <v>42401</v>
      </c>
      <c r="B724">
        <v>382</v>
      </c>
      <c r="C724" t="s">
        <v>542</v>
      </c>
      <c r="D724" t="s">
        <v>576</v>
      </c>
      <c r="E724" s="49">
        <v>42430</v>
      </c>
      <c r="F724" s="49">
        <v>42340</v>
      </c>
      <c r="G724" t="s">
        <v>587</v>
      </c>
      <c r="H724" t="s">
        <v>555</v>
      </c>
      <c r="I724" s="49">
        <v>42430</v>
      </c>
      <c r="J724" s="51">
        <v>50900</v>
      </c>
      <c r="K724" s="77">
        <v>50900</v>
      </c>
    </row>
    <row r="725" spans="1:11" hidden="1">
      <c r="A725" s="48">
        <v>42401</v>
      </c>
      <c r="B725">
        <v>265</v>
      </c>
      <c r="C725" t="s">
        <v>542</v>
      </c>
      <c r="D725" t="s">
        <v>576</v>
      </c>
      <c r="E725" s="49">
        <v>42430</v>
      </c>
      <c r="F725" s="49">
        <v>41864</v>
      </c>
      <c r="G725" t="s">
        <v>592</v>
      </c>
      <c r="H725" t="s">
        <v>555</v>
      </c>
      <c r="I725" s="49">
        <v>42430</v>
      </c>
      <c r="J725" s="51">
        <v>27738</v>
      </c>
      <c r="K725" s="77">
        <v>27738</v>
      </c>
    </row>
    <row r="726" spans="1:11" hidden="1">
      <c r="A726" s="48">
        <v>42401</v>
      </c>
      <c r="B726">
        <v>376</v>
      </c>
      <c r="C726" t="s">
        <v>542</v>
      </c>
      <c r="D726" t="s">
        <v>576</v>
      </c>
      <c r="E726" s="49">
        <v>42430</v>
      </c>
      <c r="F726" s="49">
        <v>42297</v>
      </c>
      <c r="G726" t="s">
        <v>593</v>
      </c>
      <c r="H726" t="s">
        <v>555</v>
      </c>
      <c r="I726" s="49">
        <v>42430</v>
      </c>
      <c r="J726" s="51">
        <v>49504</v>
      </c>
      <c r="K726" s="77">
        <v>49504</v>
      </c>
    </row>
    <row r="727" spans="1:11">
      <c r="A727" s="48">
        <v>42401</v>
      </c>
      <c r="B727">
        <v>259</v>
      </c>
      <c r="C727" t="s">
        <v>542</v>
      </c>
      <c r="D727" t="s">
        <v>629</v>
      </c>
      <c r="E727" s="49">
        <v>42430</v>
      </c>
      <c r="F727" s="49">
        <v>41794</v>
      </c>
      <c r="G727" t="s">
        <v>193</v>
      </c>
      <c r="H727" t="s">
        <v>615</v>
      </c>
      <c r="I727" s="49">
        <v>42431</v>
      </c>
      <c r="J727" s="51">
        <v>366093</v>
      </c>
      <c r="K727" s="77">
        <v>366093</v>
      </c>
    </row>
    <row r="728" spans="1:11" hidden="1">
      <c r="A728" s="48">
        <v>42401</v>
      </c>
      <c r="B728">
        <v>374</v>
      </c>
      <c r="C728" t="s">
        <v>542</v>
      </c>
      <c r="D728" t="s">
        <v>576</v>
      </c>
      <c r="E728" s="49">
        <v>42430</v>
      </c>
      <c r="F728" s="49">
        <v>42250</v>
      </c>
      <c r="G728" t="s">
        <v>596</v>
      </c>
      <c r="H728" t="s">
        <v>555</v>
      </c>
      <c r="I728" s="49">
        <v>42430</v>
      </c>
      <c r="J728" s="51">
        <v>11128</v>
      </c>
      <c r="K728" s="77">
        <v>11128</v>
      </c>
    </row>
    <row r="729" spans="1:11" hidden="1">
      <c r="A729" s="48">
        <v>42401</v>
      </c>
      <c r="B729">
        <v>377</v>
      </c>
      <c r="C729" t="s">
        <v>542</v>
      </c>
      <c r="D729" t="s">
        <v>576</v>
      </c>
      <c r="E729" s="49">
        <v>42430</v>
      </c>
      <c r="F729" s="49">
        <v>42297</v>
      </c>
      <c r="G729" t="s">
        <v>597</v>
      </c>
      <c r="H729" t="s">
        <v>555</v>
      </c>
      <c r="I729" s="49">
        <v>42430</v>
      </c>
      <c r="J729" s="51">
        <v>16464</v>
      </c>
      <c r="K729" s="77">
        <v>16464</v>
      </c>
    </row>
    <row r="730" spans="1:11" hidden="1">
      <c r="A730" s="48">
        <v>42401</v>
      </c>
      <c r="B730">
        <v>383</v>
      </c>
      <c r="C730" t="s">
        <v>542</v>
      </c>
      <c r="D730" t="s">
        <v>576</v>
      </c>
      <c r="E730" s="49">
        <v>42430</v>
      </c>
      <c r="F730" s="49">
        <v>42340</v>
      </c>
      <c r="G730" t="s">
        <v>594</v>
      </c>
      <c r="H730" t="s">
        <v>555</v>
      </c>
      <c r="I730" s="49">
        <v>42430</v>
      </c>
      <c r="J730" s="51">
        <v>16830</v>
      </c>
      <c r="K730" s="77">
        <v>16830</v>
      </c>
    </row>
    <row r="731" spans="1:11" hidden="1">
      <c r="A731" s="48">
        <v>42401</v>
      </c>
      <c r="B731">
        <v>384</v>
      </c>
      <c r="C731" t="s">
        <v>542</v>
      </c>
      <c r="D731" t="s">
        <v>576</v>
      </c>
      <c r="E731" s="49">
        <v>42430</v>
      </c>
      <c r="F731" s="49">
        <v>42340</v>
      </c>
      <c r="G731" t="s">
        <v>598</v>
      </c>
      <c r="H731" t="s">
        <v>555</v>
      </c>
      <c r="I731" s="49">
        <v>42430</v>
      </c>
      <c r="J731" s="51">
        <v>14850</v>
      </c>
      <c r="K731" s="77">
        <v>14850</v>
      </c>
    </row>
    <row r="732" spans="1:11">
      <c r="A732" s="48">
        <v>42401</v>
      </c>
      <c r="B732">
        <v>212</v>
      </c>
      <c r="C732" t="s">
        <v>542</v>
      </c>
      <c r="D732" t="s">
        <v>613</v>
      </c>
      <c r="E732" s="49">
        <v>42436</v>
      </c>
      <c r="F732" s="49">
        <v>41499</v>
      </c>
      <c r="G732" t="s">
        <v>27</v>
      </c>
      <c r="H732" t="s">
        <v>600</v>
      </c>
      <c r="I732" s="49">
        <v>42438</v>
      </c>
      <c r="J732" s="51">
        <v>156016</v>
      </c>
      <c r="K732" s="77">
        <v>130554</v>
      </c>
    </row>
    <row r="733" spans="1:11">
      <c r="A733" s="48">
        <v>42401</v>
      </c>
      <c r="B733">
        <v>214</v>
      </c>
      <c r="C733" t="s">
        <v>542</v>
      </c>
      <c r="D733" t="s">
        <v>613</v>
      </c>
      <c r="E733" s="49">
        <v>42436</v>
      </c>
      <c r="F733" s="49">
        <v>41499</v>
      </c>
      <c r="G733" t="s">
        <v>37</v>
      </c>
      <c r="H733" t="s">
        <v>600</v>
      </c>
      <c r="I733" s="49">
        <v>42438</v>
      </c>
      <c r="J733" s="51">
        <v>133608</v>
      </c>
      <c r="K733" s="77">
        <v>108996</v>
      </c>
    </row>
    <row r="734" spans="1:11">
      <c r="A734" s="48">
        <v>42401</v>
      </c>
      <c r="B734">
        <v>250</v>
      </c>
      <c r="C734" t="s">
        <v>542</v>
      </c>
      <c r="D734" t="s">
        <v>611</v>
      </c>
      <c r="E734" s="49">
        <v>42433</v>
      </c>
      <c r="F734" s="49">
        <v>40970</v>
      </c>
      <c r="G734" t="s">
        <v>515</v>
      </c>
      <c r="H734" t="s">
        <v>615</v>
      </c>
      <c r="I734" s="49">
        <v>42433</v>
      </c>
      <c r="J734" s="51">
        <v>185563</v>
      </c>
      <c r="K734" s="77">
        <v>185563</v>
      </c>
    </row>
    <row r="735" spans="1:11">
      <c r="A735" s="48">
        <v>42401</v>
      </c>
      <c r="B735">
        <v>371</v>
      </c>
      <c r="C735" t="s">
        <v>542</v>
      </c>
      <c r="D735" t="s">
        <v>629</v>
      </c>
      <c r="E735" s="49">
        <v>42430</v>
      </c>
      <c r="F735" s="49">
        <v>42077</v>
      </c>
      <c r="G735" t="s">
        <v>66</v>
      </c>
      <c r="H735" t="s">
        <v>604</v>
      </c>
      <c r="I735" s="49">
        <v>42431</v>
      </c>
      <c r="J735" s="51">
        <v>285012</v>
      </c>
      <c r="K735" s="77">
        <v>285012</v>
      </c>
    </row>
    <row r="736" spans="1:11">
      <c r="A736" s="48">
        <v>42401</v>
      </c>
      <c r="B736">
        <v>213</v>
      </c>
      <c r="C736" t="s">
        <v>542</v>
      </c>
      <c r="D736" t="s">
        <v>613</v>
      </c>
      <c r="E736" s="49">
        <v>42436</v>
      </c>
      <c r="F736" s="49">
        <v>41499</v>
      </c>
      <c r="G736" t="s">
        <v>35</v>
      </c>
      <c r="H736" t="s">
        <v>600</v>
      </c>
      <c r="I736" s="49">
        <v>42438</v>
      </c>
      <c r="J736" s="51">
        <v>169120</v>
      </c>
      <c r="K736" s="77">
        <v>141336</v>
      </c>
    </row>
    <row r="737" spans="1:11">
      <c r="A737" s="48">
        <v>42401</v>
      </c>
      <c r="B737">
        <v>216</v>
      </c>
      <c r="C737" t="s">
        <v>542</v>
      </c>
      <c r="D737" t="s">
        <v>613</v>
      </c>
      <c r="E737" s="49">
        <v>42436</v>
      </c>
      <c r="F737" s="49">
        <v>41280</v>
      </c>
      <c r="G737" t="s">
        <v>400</v>
      </c>
      <c r="H737" t="s">
        <v>616</v>
      </c>
      <c r="I737" s="49">
        <v>42438</v>
      </c>
      <c r="J737" s="51">
        <v>140934</v>
      </c>
      <c r="K737" s="77">
        <v>116313</v>
      </c>
    </row>
    <row r="738" spans="1:11">
      <c r="A738" s="48">
        <v>42401</v>
      </c>
      <c r="B738">
        <v>179</v>
      </c>
      <c r="C738" t="s">
        <v>542</v>
      </c>
      <c r="D738" t="s">
        <v>611</v>
      </c>
      <c r="E738" s="49">
        <v>42433</v>
      </c>
      <c r="F738" s="49">
        <v>42005</v>
      </c>
      <c r="G738" t="s">
        <v>382</v>
      </c>
      <c r="H738" t="s">
        <v>547</v>
      </c>
      <c r="I738" s="49">
        <v>42436</v>
      </c>
      <c r="J738" s="51">
        <v>188430</v>
      </c>
      <c r="K738" s="77">
        <v>188430</v>
      </c>
    </row>
    <row r="739" spans="1:11">
      <c r="A739" s="48">
        <v>42401</v>
      </c>
      <c r="B739">
        <v>235</v>
      </c>
      <c r="C739" t="s">
        <v>542</v>
      </c>
      <c r="D739" t="s">
        <v>611</v>
      </c>
      <c r="E739" s="49">
        <v>42436</v>
      </c>
      <c r="F739" s="49">
        <v>42295</v>
      </c>
      <c r="G739" t="s">
        <v>168</v>
      </c>
      <c r="H739" t="s">
        <v>641</v>
      </c>
      <c r="I739" s="49">
        <v>42437</v>
      </c>
      <c r="J739" s="51">
        <v>158068</v>
      </c>
      <c r="K739" s="77">
        <v>158068</v>
      </c>
    </row>
    <row r="740" spans="1:11">
      <c r="A740" s="48">
        <v>42401</v>
      </c>
      <c r="B740">
        <v>178</v>
      </c>
      <c r="C740" t="s">
        <v>542</v>
      </c>
      <c r="D740" t="s">
        <v>611</v>
      </c>
      <c r="E740" s="49">
        <v>42433</v>
      </c>
      <c r="F740" s="49">
        <v>40630</v>
      </c>
      <c r="G740" t="s">
        <v>428</v>
      </c>
      <c r="H740" t="s">
        <v>643</v>
      </c>
      <c r="I740" s="49">
        <v>42436</v>
      </c>
      <c r="J740" s="51">
        <v>97290</v>
      </c>
      <c r="K740" s="77">
        <v>97290</v>
      </c>
    </row>
    <row r="741" spans="1:11">
      <c r="A741" s="48">
        <v>42401</v>
      </c>
      <c r="B741">
        <v>330</v>
      </c>
      <c r="C741" t="s">
        <v>542</v>
      </c>
      <c r="D741" t="s">
        <v>611</v>
      </c>
      <c r="E741" s="49">
        <v>42433</v>
      </c>
      <c r="F741" s="49">
        <v>42267</v>
      </c>
      <c r="G741" t="s">
        <v>307</v>
      </c>
      <c r="H741" t="s">
        <v>642</v>
      </c>
      <c r="I741" s="49">
        <v>42436</v>
      </c>
      <c r="J741" s="51">
        <v>313785</v>
      </c>
      <c r="K741" s="77">
        <v>313785</v>
      </c>
    </row>
    <row r="742" spans="1:11">
      <c r="A742" s="48">
        <v>42401</v>
      </c>
      <c r="B742">
        <v>328</v>
      </c>
      <c r="C742" t="s">
        <v>542</v>
      </c>
      <c r="D742" t="s">
        <v>611</v>
      </c>
      <c r="E742" s="49">
        <v>42433</v>
      </c>
      <c r="F742" s="49">
        <v>42267</v>
      </c>
      <c r="G742" t="s">
        <v>303</v>
      </c>
      <c r="H742" t="s">
        <v>642</v>
      </c>
      <c r="I742" s="49">
        <v>42436</v>
      </c>
      <c r="J742" s="51">
        <v>143824</v>
      </c>
      <c r="K742" s="77">
        <v>143824</v>
      </c>
    </row>
    <row r="743" spans="1:11" hidden="1">
      <c r="A743" s="48">
        <v>42401</v>
      </c>
      <c r="B743">
        <v>227</v>
      </c>
      <c r="C743" t="s">
        <v>542</v>
      </c>
      <c r="D743" t="s">
        <v>667</v>
      </c>
      <c r="E743" s="49">
        <v>42431</v>
      </c>
      <c r="F743" s="49">
        <v>42294</v>
      </c>
      <c r="G743" t="s">
        <v>668</v>
      </c>
      <c r="H743" t="s">
        <v>555</v>
      </c>
      <c r="I743" s="49">
        <v>42432</v>
      </c>
      <c r="J743" s="51">
        <v>12090</v>
      </c>
      <c r="K743" s="77">
        <v>12090</v>
      </c>
    </row>
    <row r="744" spans="1:11">
      <c r="A744" s="48">
        <v>42401</v>
      </c>
      <c r="B744">
        <v>327</v>
      </c>
      <c r="C744" t="s">
        <v>542</v>
      </c>
      <c r="D744" t="s">
        <v>611</v>
      </c>
      <c r="E744" s="49">
        <v>42433</v>
      </c>
      <c r="F744" s="49">
        <v>42267</v>
      </c>
      <c r="G744" t="s">
        <v>298</v>
      </c>
      <c r="H744" t="s">
        <v>642</v>
      </c>
      <c r="I744" s="49">
        <v>42436</v>
      </c>
      <c r="J744" s="51">
        <v>168475</v>
      </c>
      <c r="K744" s="77">
        <v>168475</v>
      </c>
    </row>
    <row r="745" spans="1:11">
      <c r="A745" s="48">
        <v>42401</v>
      </c>
      <c r="B745">
        <v>329</v>
      </c>
      <c r="C745" t="s">
        <v>542</v>
      </c>
      <c r="D745" t="s">
        <v>611</v>
      </c>
      <c r="E745" s="49">
        <v>42433</v>
      </c>
      <c r="F745" s="49">
        <v>42267</v>
      </c>
      <c r="G745" t="s">
        <v>305</v>
      </c>
      <c r="H745" t="s">
        <v>642</v>
      </c>
      <c r="I745" s="49">
        <v>42436</v>
      </c>
      <c r="J745" s="51">
        <v>165424</v>
      </c>
      <c r="K745" s="77">
        <v>165424</v>
      </c>
    </row>
    <row r="746" spans="1:11" hidden="1">
      <c r="A746" s="48">
        <v>42401</v>
      </c>
      <c r="B746">
        <v>236</v>
      </c>
      <c r="C746" t="s">
        <v>542</v>
      </c>
      <c r="D746" t="s">
        <v>634</v>
      </c>
      <c r="E746" s="49">
        <v>42431</v>
      </c>
      <c r="F746" s="49">
        <v>41802</v>
      </c>
      <c r="G746" t="s">
        <v>529</v>
      </c>
      <c r="H746" t="s">
        <v>635</v>
      </c>
      <c r="I746" s="49">
        <v>42432</v>
      </c>
      <c r="J746" s="51">
        <v>59250</v>
      </c>
      <c r="K746" s="77">
        <v>59250</v>
      </c>
    </row>
    <row r="747" spans="1:11" hidden="1">
      <c r="A747" s="48">
        <v>42401</v>
      </c>
      <c r="B747">
        <v>352</v>
      </c>
      <c r="C747" t="s">
        <v>542</v>
      </c>
      <c r="D747" t="s">
        <v>567</v>
      </c>
      <c r="E747" s="49">
        <v>42432</v>
      </c>
      <c r="F747" s="49">
        <v>41924</v>
      </c>
      <c r="G747" t="s">
        <v>658</v>
      </c>
      <c r="H747" t="s">
        <v>555</v>
      </c>
      <c r="I747" s="49">
        <v>42433</v>
      </c>
      <c r="J747" s="51">
        <v>1272</v>
      </c>
      <c r="K747" s="77">
        <v>1272</v>
      </c>
    </row>
    <row r="748" spans="1:11">
      <c r="A748" s="48">
        <v>42401</v>
      </c>
      <c r="B748">
        <v>331</v>
      </c>
      <c r="C748" t="s">
        <v>542</v>
      </c>
      <c r="D748" t="s">
        <v>611</v>
      </c>
      <c r="E748" s="49">
        <v>42433</v>
      </c>
      <c r="F748" s="49">
        <v>42267</v>
      </c>
      <c r="G748" t="s">
        <v>313</v>
      </c>
      <c r="H748" t="s">
        <v>642</v>
      </c>
      <c r="I748" s="49">
        <v>42436</v>
      </c>
      <c r="J748" s="51">
        <v>163170</v>
      </c>
      <c r="K748" s="77">
        <v>163170</v>
      </c>
    </row>
    <row r="749" spans="1:11">
      <c r="A749" s="48">
        <v>42401</v>
      </c>
      <c r="B749">
        <v>171</v>
      </c>
      <c r="C749" t="s">
        <v>542</v>
      </c>
      <c r="D749" t="s">
        <v>611</v>
      </c>
      <c r="E749" s="49">
        <v>42433</v>
      </c>
      <c r="F749" s="49">
        <v>42016</v>
      </c>
      <c r="G749" t="s">
        <v>266</v>
      </c>
      <c r="H749" t="s">
        <v>550</v>
      </c>
      <c r="I749" s="49">
        <v>42433</v>
      </c>
      <c r="J749" s="51">
        <v>139432</v>
      </c>
      <c r="K749" s="77">
        <v>139432</v>
      </c>
    </row>
    <row r="750" spans="1:11">
      <c r="A750" s="48">
        <v>42401</v>
      </c>
      <c r="B750">
        <v>171</v>
      </c>
      <c r="C750" t="s">
        <v>542</v>
      </c>
      <c r="D750" t="s">
        <v>611</v>
      </c>
      <c r="E750" s="49">
        <v>42433</v>
      </c>
      <c r="F750" s="49">
        <v>42016</v>
      </c>
      <c r="G750" t="s">
        <v>266</v>
      </c>
      <c r="H750" t="s">
        <v>550</v>
      </c>
      <c r="I750" s="49">
        <v>42433</v>
      </c>
      <c r="J750" s="51">
        <v>76136</v>
      </c>
      <c r="K750" s="77">
        <v>76136</v>
      </c>
    </row>
    <row r="751" spans="1:11">
      <c r="A751" s="48">
        <v>42401</v>
      </c>
      <c r="B751">
        <v>177</v>
      </c>
      <c r="C751" t="s">
        <v>542</v>
      </c>
      <c r="D751" t="s">
        <v>611</v>
      </c>
      <c r="E751" s="49">
        <v>42433</v>
      </c>
      <c r="F751" s="49">
        <v>42006</v>
      </c>
      <c r="G751" t="s">
        <v>378</v>
      </c>
      <c r="H751" t="s">
        <v>547</v>
      </c>
      <c r="I751" s="49">
        <v>42436</v>
      </c>
      <c r="J751" s="51">
        <v>208654</v>
      </c>
      <c r="K751" s="77">
        <v>208654</v>
      </c>
    </row>
    <row r="752" spans="1:11" hidden="1">
      <c r="A752" s="48">
        <v>42401</v>
      </c>
      <c r="B752">
        <v>234</v>
      </c>
      <c r="C752" t="s">
        <v>542</v>
      </c>
      <c r="D752" t="s">
        <v>632</v>
      </c>
      <c r="E752" s="49">
        <v>42432</v>
      </c>
      <c r="F752" s="49">
        <v>41946</v>
      </c>
      <c r="G752" t="s">
        <v>633</v>
      </c>
      <c r="H752" t="s">
        <v>555</v>
      </c>
      <c r="I752" s="49">
        <v>42433</v>
      </c>
      <c r="J752" s="51">
        <v>8856</v>
      </c>
      <c r="K752" s="77">
        <v>8856</v>
      </c>
    </row>
    <row r="753" spans="1:11">
      <c r="A753" s="48">
        <v>42401</v>
      </c>
      <c r="B753">
        <v>358</v>
      </c>
      <c r="C753" t="s">
        <v>542</v>
      </c>
      <c r="D753" t="s">
        <v>551</v>
      </c>
      <c r="E753" s="49">
        <v>42433</v>
      </c>
      <c r="F753" s="49">
        <v>41936</v>
      </c>
      <c r="G753" t="s">
        <v>485</v>
      </c>
      <c r="H753" t="s">
        <v>552</v>
      </c>
      <c r="I753" s="49">
        <v>42433</v>
      </c>
      <c r="J753" s="51">
        <v>211680</v>
      </c>
      <c r="K753" s="77">
        <v>211680</v>
      </c>
    </row>
    <row r="754" spans="1:11">
      <c r="A754" s="48">
        <v>42401</v>
      </c>
      <c r="B754">
        <v>128</v>
      </c>
      <c r="C754" t="s">
        <v>542</v>
      </c>
      <c r="D754" t="s">
        <v>571</v>
      </c>
      <c r="E754" s="49">
        <v>42430</v>
      </c>
      <c r="F754" s="49">
        <v>41799</v>
      </c>
      <c r="G754" t="s">
        <v>83</v>
      </c>
      <c r="H754" t="s">
        <v>572</v>
      </c>
      <c r="I754" s="49">
        <v>42430</v>
      </c>
      <c r="J754" s="51">
        <v>127437</v>
      </c>
      <c r="K754" s="77">
        <v>127437</v>
      </c>
    </row>
    <row r="755" spans="1:11">
      <c r="A755" s="48">
        <v>42401</v>
      </c>
      <c r="B755">
        <v>131</v>
      </c>
      <c r="C755" t="s">
        <v>542</v>
      </c>
      <c r="D755" t="s">
        <v>571</v>
      </c>
      <c r="E755" s="49">
        <v>42430</v>
      </c>
      <c r="F755" s="49">
        <v>41799</v>
      </c>
      <c r="G755" t="s">
        <v>87</v>
      </c>
      <c r="H755" t="s">
        <v>572</v>
      </c>
      <c r="I755" s="49">
        <v>42430</v>
      </c>
      <c r="J755" s="51">
        <v>115996</v>
      </c>
      <c r="K755" s="77">
        <v>115996</v>
      </c>
    </row>
    <row r="756" spans="1:11">
      <c r="A756" s="48">
        <v>42401</v>
      </c>
      <c r="B756">
        <v>133</v>
      </c>
      <c r="C756" t="s">
        <v>542</v>
      </c>
      <c r="D756" t="s">
        <v>571</v>
      </c>
      <c r="E756" s="49">
        <v>42430</v>
      </c>
      <c r="F756" s="49">
        <v>41707</v>
      </c>
      <c r="G756" t="s">
        <v>147</v>
      </c>
      <c r="H756" t="s">
        <v>548</v>
      </c>
      <c r="I756" s="49">
        <v>42430</v>
      </c>
      <c r="J756" s="51">
        <v>123906</v>
      </c>
      <c r="K756" s="77">
        <v>123906</v>
      </c>
    </row>
    <row r="757" spans="1:11" hidden="1">
      <c r="A757" s="48">
        <v>42401</v>
      </c>
      <c r="B757">
        <v>138</v>
      </c>
      <c r="C757" t="s">
        <v>542</v>
      </c>
      <c r="D757" t="s">
        <v>571</v>
      </c>
      <c r="E757" s="49">
        <v>42430</v>
      </c>
      <c r="F757" s="49">
        <v>41830</v>
      </c>
      <c r="G757" t="s">
        <v>524</v>
      </c>
      <c r="H757" t="s">
        <v>573</v>
      </c>
      <c r="I757" s="49">
        <v>42430</v>
      </c>
      <c r="J757" s="51">
        <v>208000</v>
      </c>
      <c r="K757" s="77">
        <v>208000</v>
      </c>
    </row>
    <row r="758" spans="1:11">
      <c r="A758" s="48">
        <v>42401</v>
      </c>
      <c r="B758">
        <v>139</v>
      </c>
      <c r="C758" t="s">
        <v>542</v>
      </c>
      <c r="D758" t="s">
        <v>571</v>
      </c>
      <c r="E758" s="49">
        <v>42430</v>
      </c>
      <c r="F758" s="49">
        <v>42111</v>
      </c>
      <c r="G758" t="s">
        <v>339</v>
      </c>
      <c r="H758" t="s">
        <v>549</v>
      </c>
      <c r="I758" s="49">
        <v>42430</v>
      </c>
      <c r="J758" s="51">
        <v>117648</v>
      </c>
      <c r="K758" s="77">
        <v>117648</v>
      </c>
    </row>
    <row r="759" spans="1:11">
      <c r="A759" s="48">
        <v>42401</v>
      </c>
      <c r="B759">
        <v>146</v>
      </c>
      <c r="C759" t="s">
        <v>542</v>
      </c>
      <c r="D759" t="s">
        <v>571</v>
      </c>
      <c r="E759" s="49">
        <v>42430</v>
      </c>
      <c r="F759" s="49">
        <v>42111</v>
      </c>
      <c r="G759" t="s">
        <v>347</v>
      </c>
      <c r="H759" t="s">
        <v>549</v>
      </c>
      <c r="I759" s="49">
        <v>42430</v>
      </c>
      <c r="J759" s="51">
        <v>110976</v>
      </c>
      <c r="K759" s="77">
        <v>110976</v>
      </c>
    </row>
    <row r="760" spans="1:11">
      <c r="A760" s="48">
        <v>42401</v>
      </c>
      <c r="B760">
        <v>142</v>
      </c>
      <c r="C760" t="s">
        <v>542</v>
      </c>
      <c r="D760" t="s">
        <v>571</v>
      </c>
      <c r="E760" s="49">
        <v>42430</v>
      </c>
      <c r="F760" s="49">
        <v>41707</v>
      </c>
      <c r="G760" t="s">
        <v>160</v>
      </c>
      <c r="H760" t="s">
        <v>548</v>
      </c>
      <c r="I760" s="49">
        <v>42430</v>
      </c>
      <c r="J760" s="51">
        <v>141718</v>
      </c>
      <c r="K760" s="77">
        <v>141718</v>
      </c>
    </row>
    <row r="761" spans="1:11">
      <c r="A761" s="48">
        <v>42401</v>
      </c>
      <c r="B761">
        <v>143</v>
      </c>
      <c r="C761" t="s">
        <v>542</v>
      </c>
      <c r="D761" t="s">
        <v>571</v>
      </c>
      <c r="E761" s="49">
        <v>42430</v>
      </c>
      <c r="F761" s="49">
        <v>41749</v>
      </c>
      <c r="G761" t="s">
        <v>343</v>
      </c>
      <c r="H761" t="s">
        <v>549</v>
      </c>
      <c r="I761" s="49">
        <v>42430</v>
      </c>
      <c r="J761" s="51">
        <v>135938</v>
      </c>
      <c r="K761" s="77">
        <v>135938</v>
      </c>
    </row>
    <row r="762" spans="1:11">
      <c r="A762" s="48">
        <v>42401</v>
      </c>
      <c r="B762">
        <v>147</v>
      </c>
      <c r="C762" t="s">
        <v>542</v>
      </c>
      <c r="D762" t="s">
        <v>571</v>
      </c>
      <c r="E762" s="49">
        <v>42430</v>
      </c>
      <c r="F762" s="49">
        <v>42118</v>
      </c>
      <c r="G762" t="s">
        <v>45</v>
      </c>
      <c r="H762" t="s">
        <v>574</v>
      </c>
      <c r="I762" s="49">
        <v>42430</v>
      </c>
      <c r="J762" s="51">
        <v>110262</v>
      </c>
      <c r="K762" s="77">
        <v>110262</v>
      </c>
    </row>
    <row r="763" spans="1:11">
      <c r="A763" s="48">
        <v>42401</v>
      </c>
      <c r="B763">
        <v>148</v>
      </c>
      <c r="C763" t="s">
        <v>542</v>
      </c>
      <c r="D763" t="s">
        <v>571</v>
      </c>
      <c r="E763" s="49">
        <v>42430</v>
      </c>
      <c r="F763" s="49">
        <v>42118</v>
      </c>
      <c r="G763" t="s">
        <v>53</v>
      </c>
      <c r="H763" t="s">
        <v>574</v>
      </c>
      <c r="I763" s="49">
        <v>42430</v>
      </c>
      <c r="J763" s="51">
        <v>217300</v>
      </c>
      <c r="K763" s="77">
        <v>217300</v>
      </c>
    </row>
    <row r="764" spans="1:11">
      <c r="A764" s="48">
        <v>42401</v>
      </c>
      <c r="B764">
        <v>149</v>
      </c>
      <c r="C764" t="s">
        <v>542</v>
      </c>
      <c r="D764" t="s">
        <v>571</v>
      </c>
      <c r="E764" s="49">
        <v>42430</v>
      </c>
      <c r="F764" s="49">
        <v>42166</v>
      </c>
      <c r="G764" t="s">
        <v>91</v>
      </c>
      <c r="H764" t="s">
        <v>572</v>
      </c>
      <c r="I764" s="49">
        <v>42430</v>
      </c>
      <c r="J764" s="51">
        <v>49680</v>
      </c>
      <c r="K764" s="77">
        <v>49680</v>
      </c>
    </row>
    <row r="765" spans="1:11">
      <c r="A765" s="48">
        <v>42401</v>
      </c>
      <c r="B765">
        <v>150</v>
      </c>
      <c r="C765" t="s">
        <v>542</v>
      </c>
      <c r="D765" t="s">
        <v>571</v>
      </c>
      <c r="E765" s="49">
        <v>42430</v>
      </c>
      <c r="F765" s="49">
        <v>42111</v>
      </c>
      <c r="G765" t="s">
        <v>351</v>
      </c>
      <c r="H765" t="s">
        <v>549</v>
      </c>
      <c r="I765" s="49">
        <v>42430</v>
      </c>
      <c r="J765" s="51">
        <v>127705</v>
      </c>
      <c r="K765" s="77">
        <v>127705</v>
      </c>
    </row>
    <row r="766" spans="1:11">
      <c r="A766" s="48">
        <v>42401</v>
      </c>
      <c r="B766">
        <v>255</v>
      </c>
      <c r="C766" t="s">
        <v>542</v>
      </c>
      <c r="D766" t="s">
        <v>571</v>
      </c>
      <c r="E766" s="49">
        <v>42430</v>
      </c>
      <c r="F766" s="49">
        <v>41746</v>
      </c>
      <c r="G766" t="s">
        <v>257</v>
      </c>
      <c r="H766" t="s">
        <v>645</v>
      </c>
      <c r="I766" s="49">
        <v>42430</v>
      </c>
      <c r="J766" s="51">
        <v>158880</v>
      </c>
      <c r="K766" s="77">
        <v>158880</v>
      </c>
    </row>
    <row r="767" spans="1:11" hidden="1">
      <c r="A767" s="48">
        <v>42401</v>
      </c>
      <c r="B767">
        <v>154</v>
      </c>
      <c r="C767" t="s">
        <v>542</v>
      </c>
      <c r="D767" t="s">
        <v>571</v>
      </c>
      <c r="E767" s="49">
        <v>42430</v>
      </c>
      <c r="F767" s="49">
        <v>41873</v>
      </c>
      <c r="G767" t="s">
        <v>527</v>
      </c>
      <c r="H767" t="s">
        <v>575</v>
      </c>
      <c r="I767" s="49">
        <v>42430</v>
      </c>
      <c r="J767" s="51">
        <v>156128</v>
      </c>
      <c r="K767" s="77">
        <v>156128</v>
      </c>
    </row>
    <row r="768" spans="1:11">
      <c r="A768" s="48">
        <v>42401</v>
      </c>
      <c r="B768">
        <v>202</v>
      </c>
      <c r="C768" t="s">
        <v>542</v>
      </c>
      <c r="D768" t="s">
        <v>545</v>
      </c>
      <c r="E768" s="49">
        <v>42430</v>
      </c>
      <c r="F768" s="49">
        <v>42349</v>
      </c>
      <c r="G768" t="s">
        <v>113</v>
      </c>
      <c r="H768" t="s">
        <v>544</v>
      </c>
      <c r="I768" s="49">
        <v>42430</v>
      </c>
      <c r="J768" s="51">
        <v>189400</v>
      </c>
      <c r="K768" s="77">
        <v>189400</v>
      </c>
    </row>
    <row r="769" spans="1:11">
      <c r="A769" s="48">
        <v>42401</v>
      </c>
      <c r="B769">
        <v>203</v>
      </c>
      <c r="C769" t="s">
        <v>542</v>
      </c>
      <c r="D769" t="s">
        <v>545</v>
      </c>
      <c r="E769" s="49">
        <v>42430</v>
      </c>
      <c r="F769" s="49">
        <v>42349</v>
      </c>
      <c r="G769" t="s">
        <v>132</v>
      </c>
      <c r="H769" t="s">
        <v>603</v>
      </c>
      <c r="I769" s="49">
        <v>42430</v>
      </c>
      <c r="J769" s="51">
        <v>238500</v>
      </c>
      <c r="K769" s="77">
        <v>238500</v>
      </c>
    </row>
    <row r="770" spans="1:11">
      <c r="A770" s="48">
        <v>42401</v>
      </c>
      <c r="B770">
        <v>361</v>
      </c>
      <c r="C770" t="s">
        <v>542</v>
      </c>
      <c r="D770" t="s">
        <v>545</v>
      </c>
      <c r="E770" s="49">
        <v>42430</v>
      </c>
      <c r="F770" s="49">
        <v>41933</v>
      </c>
      <c r="G770" t="s">
        <v>118</v>
      </c>
      <c r="H770" t="s">
        <v>544</v>
      </c>
      <c r="I770" s="49">
        <v>42430</v>
      </c>
      <c r="J770" s="51">
        <v>287640</v>
      </c>
      <c r="K770" s="77">
        <v>287640</v>
      </c>
    </row>
    <row r="771" spans="1:11">
      <c r="A771" s="48">
        <v>42401</v>
      </c>
      <c r="B771">
        <v>340</v>
      </c>
      <c r="C771" t="s">
        <v>542</v>
      </c>
      <c r="D771" t="s">
        <v>545</v>
      </c>
      <c r="E771" s="49">
        <v>42430</v>
      </c>
      <c r="F771" s="49">
        <v>41746</v>
      </c>
      <c r="G771" t="s">
        <v>220</v>
      </c>
      <c r="H771" t="s">
        <v>546</v>
      </c>
      <c r="I771" s="49">
        <v>42430</v>
      </c>
      <c r="J771" s="51">
        <v>286452</v>
      </c>
      <c r="K771" s="77">
        <v>286452</v>
      </c>
    </row>
    <row r="772" spans="1:11">
      <c r="A772" s="48">
        <v>42401</v>
      </c>
      <c r="B772">
        <v>240</v>
      </c>
      <c r="C772" t="s">
        <v>542</v>
      </c>
      <c r="D772" t="s">
        <v>545</v>
      </c>
      <c r="E772" s="49">
        <v>42430</v>
      </c>
      <c r="F772" s="49">
        <v>41687</v>
      </c>
      <c r="G772" t="s">
        <v>39</v>
      </c>
      <c r="H772" t="s">
        <v>600</v>
      </c>
      <c r="I772" s="49">
        <v>42430</v>
      </c>
      <c r="J772" s="51">
        <v>152496</v>
      </c>
      <c r="K772" s="77">
        <v>152496</v>
      </c>
    </row>
    <row r="773" spans="1:11">
      <c r="A773" s="48">
        <v>42401</v>
      </c>
      <c r="B773">
        <v>348</v>
      </c>
      <c r="C773" t="s">
        <v>542</v>
      </c>
      <c r="D773" t="s">
        <v>545</v>
      </c>
      <c r="E773" s="49">
        <v>42430</v>
      </c>
      <c r="F773" s="49">
        <v>41867</v>
      </c>
      <c r="G773" t="s">
        <v>123</v>
      </c>
      <c r="H773" t="s">
        <v>544</v>
      </c>
      <c r="I773" s="49">
        <v>42430</v>
      </c>
      <c r="J773" s="51">
        <v>279990</v>
      </c>
      <c r="K773" s="77">
        <v>279990</v>
      </c>
    </row>
    <row r="774" spans="1:11">
      <c r="A774" s="48">
        <v>42401</v>
      </c>
      <c r="B774">
        <v>365</v>
      </c>
      <c r="C774" t="s">
        <v>542</v>
      </c>
      <c r="D774" t="s">
        <v>545</v>
      </c>
      <c r="E774" s="49">
        <v>42430</v>
      </c>
      <c r="F774" s="49">
        <v>42064</v>
      </c>
      <c r="G774" t="s">
        <v>445</v>
      </c>
      <c r="H774" t="s">
        <v>599</v>
      </c>
      <c r="I774" s="49">
        <v>42430</v>
      </c>
      <c r="J774" s="51">
        <v>166648</v>
      </c>
      <c r="K774" s="77">
        <v>166648</v>
      </c>
    </row>
    <row r="775" spans="1:11" hidden="1">
      <c r="A775" s="48">
        <v>42401</v>
      </c>
      <c r="B775">
        <v>231</v>
      </c>
      <c r="C775" t="s">
        <v>542</v>
      </c>
      <c r="D775" t="s">
        <v>561</v>
      </c>
      <c r="E775" s="49">
        <v>42430</v>
      </c>
      <c r="F775" s="49">
        <v>41829</v>
      </c>
      <c r="G775" t="s">
        <v>562</v>
      </c>
      <c r="H775" t="s">
        <v>555</v>
      </c>
      <c r="I775" s="49">
        <v>42430</v>
      </c>
      <c r="J775" s="51">
        <v>476</v>
      </c>
      <c r="K775" s="77">
        <v>476</v>
      </c>
    </row>
    <row r="776" spans="1:11" hidden="1">
      <c r="A776" s="48">
        <v>42401</v>
      </c>
      <c r="B776">
        <v>232</v>
      </c>
      <c r="C776" t="s">
        <v>542</v>
      </c>
      <c r="D776" t="s">
        <v>561</v>
      </c>
      <c r="E776" s="49">
        <v>42430</v>
      </c>
      <c r="F776" s="49">
        <v>41829</v>
      </c>
      <c r="G776" t="s">
        <v>563</v>
      </c>
      <c r="H776" t="s">
        <v>555</v>
      </c>
      <c r="I776" s="49">
        <v>42430</v>
      </c>
      <c r="J776" s="51">
        <v>992</v>
      </c>
      <c r="K776" s="77">
        <v>992</v>
      </c>
    </row>
    <row r="777" spans="1:11" hidden="1">
      <c r="A777" s="48">
        <v>42401</v>
      </c>
      <c r="B777">
        <v>351</v>
      </c>
      <c r="C777" t="s">
        <v>542</v>
      </c>
      <c r="D777" t="s">
        <v>567</v>
      </c>
      <c r="E777" s="49">
        <v>42432</v>
      </c>
      <c r="F777" s="49">
        <v>42268</v>
      </c>
      <c r="G777" t="s">
        <v>568</v>
      </c>
      <c r="H777" t="s">
        <v>555</v>
      </c>
      <c r="I777" s="49">
        <v>42436</v>
      </c>
      <c r="J777" s="51">
        <v>11400</v>
      </c>
      <c r="K777" s="77">
        <v>11400</v>
      </c>
    </row>
    <row r="778" spans="1:11" hidden="1">
      <c r="A778" s="48">
        <v>42401</v>
      </c>
      <c r="B778">
        <v>106</v>
      </c>
      <c r="C778" t="s">
        <v>542</v>
      </c>
      <c r="D778" t="s">
        <v>567</v>
      </c>
      <c r="E778" s="49">
        <v>42432</v>
      </c>
      <c r="F778" s="49">
        <v>42010</v>
      </c>
      <c r="G778" t="s">
        <v>601</v>
      </c>
      <c r="H778" t="s">
        <v>555</v>
      </c>
      <c r="I778" s="49">
        <v>42433</v>
      </c>
      <c r="J778" s="51">
        <v>15566</v>
      </c>
      <c r="K778" s="77">
        <v>15566</v>
      </c>
    </row>
    <row r="779" spans="1:11">
      <c r="A779" s="48">
        <v>42401</v>
      </c>
      <c r="B779">
        <v>349</v>
      </c>
      <c r="C779" t="s">
        <v>542</v>
      </c>
      <c r="D779" t="s">
        <v>636</v>
      </c>
      <c r="E779" s="49">
        <v>42430</v>
      </c>
      <c r="F779" s="49">
        <v>41831</v>
      </c>
      <c r="G779" t="s">
        <v>406</v>
      </c>
      <c r="H779" t="s">
        <v>609</v>
      </c>
      <c r="I779" s="49">
        <v>42430</v>
      </c>
      <c r="J779" s="51">
        <v>183340</v>
      </c>
      <c r="K779" s="77">
        <v>183340</v>
      </c>
    </row>
    <row r="780" spans="1:11">
      <c r="A780" s="48">
        <v>42401</v>
      </c>
      <c r="B780">
        <v>359</v>
      </c>
      <c r="C780" t="s">
        <v>542</v>
      </c>
      <c r="D780" t="s">
        <v>636</v>
      </c>
      <c r="E780" s="49">
        <v>42430</v>
      </c>
      <c r="F780" s="49">
        <v>41933</v>
      </c>
      <c r="G780" t="s">
        <v>411</v>
      </c>
      <c r="H780" t="s">
        <v>609</v>
      </c>
      <c r="I780" s="49">
        <v>42430</v>
      </c>
      <c r="J780" s="51">
        <v>165086</v>
      </c>
      <c r="K780" s="77">
        <v>165086</v>
      </c>
    </row>
    <row r="781" spans="1:11">
      <c r="A781" s="48">
        <v>42401</v>
      </c>
      <c r="B781">
        <v>360</v>
      </c>
      <c r="C781" t="s">
        <v>542</v>
      </c>
      <c r="D781" t="s">
        <v>636</v>
      </c>
      <c r="E781" s="49">
        <v>42430</v>
      </c>
      <c r="F781" s="49">
        <v>41933</v>
      </c>
      <c r="G781" t="s">
        <v>516</v>
      </c>
      <c r="H781" t="s">
        <v>609</v>
      </c>
      <c r="I781" s="49">
        <v>42430</v>
      </c>
      <c r="J781" s="51">
        <v>121352</v>
      </c>
      <c r="K781" s="77">
        <v>121352</v>
      </c>
    </row>
    <row r="782" spans="1:11" hidden="1">
      <c r="A782" s="48">
        <v>42401</v>
      </c>
      <c r="B782">
        <v>101</v>
      </c>
      <c r="C782" t="s">
        <v>542</v>
      </c>
      <c r="D782" t="s">
        <v>565</v>
      </c>
      <c r="E782" s="49">
        <v>42430</v>
      </c>
      <c r="F782" s="49">
        <v>42461</v>
      </c>
      <c r="G782" t="s">
        <v>649</v>
      </c>
      <c r="H782" t="s">
        <v>555</v>
      </c>
      <c r="I782" s="49">
        <v>42430</v>
      </c>
      <c r="J782" s="51">
        <v>6640</v>
      </c>
      <c r="K782" s="77">
        <v>6640</v>
      </c>
    </row>
    <row r="783" spans="1:11" hidden="1">
      <c r="A783" s="48">
        <v>42401</v>
      </c>
      <c r="B783">
        <v>102</v>
      </c>
      <c r="C783" t="s">
        <v>542</v>
      </c>
      <c r="D783" t="s">
        <v>565</v>
      </c>
      <c r="E783" s="49">
        <v>42430</v>
      </c>
      <c r="F783" s="49">
        <v>42461</v>
      </c>
      <c r="G783" t="s">
        <v>566</v>
      </c>
      <c r="H783" t="s">
        <v>555</v>
      </c>
      <c r="I783" s="49">
        <v>42430</v>
      </c>
      <c r="J783" s="51">
        <v>9738</v>
      </c>
      <c r="K783" s="77">
        <v>9738</v>
      </c>
    </row>
    <row r="784" spans="1:11" hidden="1">
      <c r="A784" s="48">
        <v>42401</v>
      </c>
      <c r="B784">
        <v>312</v>
      </c>
      <c r="C784" t="s">
        <v>542</v>
      </c>
      <c r="D784" t="s">
        <v>617</v>
      </c>
      <c r="E784" s="49">
        <v>42430</v>
      </c>
      <c r="F784" s="49">
        <v>42176</v>
      </c>
      <c r="G784" t="s">
        <v>618</v>
      </c>
      <c r="H784" t="s">
        <v>555</v>
      </c>
      <c r="I784" s="49">
        <v>42431</v>
      </c>
      <c r="J784" s="51">
        <v>11910</v>
      </c>
      <c r="K784" s="77">
        <v>11910</v>
      </c>
    </row>
    <row r="785" spans="1:11">
      <c r="A785" s="48">
        <v>42401</v>
      </c>
      <c r="B785">
        <v>339</v>
      </c>
      <c r="C785" t="s">
        <v>542</v>
      </c>
      <c r="D785" t="s">
        <v>20</v>
      </c>
      <c r="E785" s="49">
        <v>42430</v>
      </c>
      <c r="F785" s="49">
        <v>41748</v>
      </c>
      <c r="G785" t="s">
        <v>366</v>
      </c>
      <c r="H785" t="s">
        <v>602</v>
      </c>
      <c r="I785" s="49">
        <v>42430</v>
      </c>
      <c r="J785" s="51">
        <v>259200</v>
      </c>
      <c r="K785" s="77">
        <v>259200</v>
      </c>
    </row>
    <row r="786" spans="1:11" hidden="1">
      <c r="A786" s="48">
        <v>42401</v>
      </c>
      <c r="B786">
        <v>312</v>
      </c>
      <c r="C786" t="s">
        <v>542</v>
      </c>
      <c r="D786" t="s">
        <v>617</v>
      </c>
      <c r="E786" s="49">
        <v>42430</v>
      </c>
      <c r="F786" s="49">
        <v>42176</v>
      </c>
      <c r="G786" t="s">
        <v>618</v>
      </c>
      <c r="H786" t="s">
        <v>555</v>
      </c>
      <c r="I786" s="49">
        <v>42431</v>
      </c>
      <c r="J786" s="51">
        <v>1322</v>
      </c>
      <c r="K786" s="77">
        <v>1322</v>
      </c>
    </row>
    <row r="787" spans="1:11">
      <c r="A787" s="48">
        <v>42401</v>
      </c>
      <c r="B787">
        <v>357</v>
      </c>
      <c r="C787" t="s">
        <v>542</v>
      </c>
      <c r="D787" t="s">
        <v>20</v>
      </c>
      <c r="E787" s="49">
        <v>42430</v>
      </c>
      <c r="F787" s="49">
        <v>41977</v>
      </c>
      <c r="G787" t="s">
        <v>371</v>
      </c>
      <c r="H787" t="s">
        <v>602</v>
      </c>
      <c r="I787" s="49">
        <v>42430</v>
      </c>
      <c r="J787" s="51">
        <v>275200</v>
      </c>
      <c r="K787" s="77">
        <v>275200</v>
      </c>
    </row>
    <row r="788" spans="1:11">
      <c r="A788" s="48">
        <v>42401</v>
      </c>
      <c r="B788">
        <v>368</v>
      </c>
      <c r="C788" t="s">
        <v>542</v>
      </c>
      <c r="D788" t="s">
        <v>20</v>
      </c>
      <c r="E788" s="49">
        <v>42430</v>
      </c>
      <c r="F788" s="49">
        <v>42106</v>
      </c>
      <c r="G788" t="s">
        <v>361</v>
      </c>
      <c r="H788" t="s">
        <v>602</v>
      </c>
      <c r="I788" s="49">
        <v>42430</v>
      </c>
      <c r="J788" s="51">
        <v>197100</v>
      </c>
      <c r="K788" s="77">
        <v>197100</v>
      </c>
    </row>
    <row r="789" spans="1:11">
      <c r="A789" s="48">
        <v>42401</v>
      </c>
      <c r="B789">
        <v>369</v>
      </c>
      <c r="C789" t="s">
        <v>542</v>
      </c>
      <c r="D789" t="s">
        <v>20</v>
      </c>
      <c r="E789" s="49">
        <v>42430</v>
      </c>
      <c r="F789" s="49">
        <v>42117</v>
      </c>
      <c r="G789" t="s">
        <v>327</v>
      </c>
      <c r="H789" t="s">
        <v>549</v>
      </c>
      <c r="I789" s="49">
        <v>42430</v>
      </c>
      <c r="J789" s="51">
        <v>166012</v>
      </c>
      <c r="K789" s="77">
        <v>166012</v>
      </c>
    </row>
    <row r="790" spans="1:11">
      <c r="A790" s="48">
        <v>42401</v>
      </c>
      <c r="B790">
        <v>370</v>
      </c>
      <c r="C790" t="s">
        <v>542</v>
      </c>
      <c r="D790" t="s">
        <v>20</v>
      </c>
      <c r="E790" s="49">
        <v>42430</v>
      </c>
      <c r="F790" s="49">
        <v>42117</v>
      </c>
      <c r="G790" t="s">
        <v>332</v>
      </c>
      <c r="H790" t="s">
        <v>549</v>
      </c>
      <c r="I790" s="49">
        <v>42430</v>
      </c>
      <c r="J790" s="51">
        <v>169932</v>
      </c>
      <c r="K790" s="77">
        <v>169932</v>
      </c>
    </row>
    <row r="791" spans="1:11">
      <c r="A791" s="48">
        <v>42401</v>
      </c>
      <c r="B791">
        <v>367</v>
      </c>
      <c r="C791" t="s">
        <v>542</v>
      </c>
      <c r="D791" t="s">
        <v>20</v>
      </c>
      <c r="E791" s="49">
        <v>42430</v>
      </c>
      <c r="F791" s="49">
        <v>42107</v>
      </c>
      <c r="G791" t="s">
        <v>61</v>
      </c>
      <c r="H791" t="s">
        <v>574</v>
      </c>
      <c r="I791" s="49">
        <v>42430</v>
      </c>
      <c r="J791" s="51">
        <v>73990</v>
      </c>
      <c r="K791" s="77">
        <v>73990</v>
      </c>
    </row>
    <row r="792" spans="1:11" hidden="1">
      <c r="A792" s="48">
        <v>42401</v>
      </c>
      <c r="B792">
        <v>317</v>
      </c>
      <c r="C792" t="s">
        <v>542</v>
      </c>
      <c r="D792" t="s">
        <v>567</v>
      </c>
      <c r="E792" s="49">
        <v>42432</v>
      </c>
      <c r="F792" s="49">
        <v>42010</v>
      </c>
      <c r="G792" t="s">
        <v>652</v>
      </c>
      <c r="H792" t="s">
        <v>555</v>
      </c>
      <c r="I792" s="49">
        <v>42433</v>
      </c>
      <c r="J792" s="51">
        <v>7982</v>
      </c>
      <c r="K792" s="77">
        <v>7982</v>
      </c>
    </row>
    <row r="793" spans="1:11" hidden="1">
      <c r="A793" s="48">
        <v>42401</v>
      </c>
      <c r="B793">
        <v>108</v>
      </c>
      <c r="C793" t="s">
        <v>542</v>
      </c>
      <c r="D793" t="s">
        <v>567</v>
      </c>
      <c r="E793" s="49">
        <v>42432</v>
      </c>
      <c r="F793" s="49">
        <v>42010</v>
      </c>
      <c r="G793" t="s">
        <v>657</v>
      </c>
      <c r="H793" t="s">
        <v>555</v>
      </c>
      <c r="I793" s="49">
        <v>42433</v>
      </c>
      <c r="J793" s="51">
        <v>22275</v>
      </c>
      <c r="K793" s="77">
        <v>22275</v>
      </c>
    </row>
    <row r="794" spans="1:11" hidden="1">
      <c r="A794" s="48">
        <v>42401</v>
      </c>
      <c r="B794">
        <v>107</v>
      </c>
      <c r="C794" t="s">
        <v>542</v>
      </c>
      <c r="D794" t="s">
        <v>567</v>
      </c>
      <c r="E794" s="49">
        <v>42432</v>
      </c>
      <c r="F794" s="49">
        <v>42010</v>
      </c>
      <c r="G794" t="s">
        <v>654</v>
      </c>
      <c r="H794" t="s">
        <v>555</v>
      </c>
      <c r="I794" s="49">
        <v>42433</v>
      </c>
      <c r="J794" s="51">
        <v>6253</v>
      </c>
      <c r="K794" s="77">
        <v>6253</v>
      </c>
    </row>
    <row r="795" spans="1:11">
      <c r="A795" s="48">
        <v>42401</v>
      </c>
      <c r="B795">
        <v>378</v>
      </c>
      <c r="C795" t="s">
        <v>542</v>
      </c>
      <c r="D795" t="s">
        <v>20</v>
      </c>
      <c r="E795" s="49">
        <v>42430</v>
      </c>
      <c r="F795" s="49">
        <v>42164</v>
      </c>
      <c r="G795" t="s">
        <v>77</v>
      </c>
      <c r="H795" t="s">
        <v>604</v>
      </c>
      <c r="I795" s="49">
        <v>42430</v>
      </c>
      <c r="J795" s="51">
        <v>229174</v>
      </c>
      <c r="K795" s="77">
        <v>229174</v>
      </c>
    </row>
    <row r="796" spans="1:11">
      <c r="A796" s="48">
        <v>42401</v>
      </c>
      <c r="B796">
        <v>379</v>
      </c>
      <c r="C796" t="s">
        <v>542</v>
      </c>
      <c r="D796" t="s">
        <v>20</v>
      </c>
      <c r="E796" s="49">
        <v>42430</v>
      </c>
      <c r="F796" s="49">
        <v>42225</v>
      </c>
      <c r="G796" t="s">
        <v>275</v>
      </c>
      <c r="H796" t="s">
        <v>605</v>
      </c>
      <c r="I796" s="49">
        <v>42430</v>
      </c>
      <c r="J796" s="51">
        <v>171450</v>
      </c>
      <c r="K796" s="77">
        <v>171450</v>
      </c>
    </row>
    <row r="797" spans="1:11">
      <c r="A797" s="48">
        <v>42401</v>
      </c>
      <c r="B797">
        <v>385</v>
      </c>
      <c r="C797" t="s">
        <v>542</v>
      </c>
      <c r="D797" t="s">
        <v>20</v>
      </c>
      <c r="E797" s="49">
        <v>42430</v>
      </c>
      <c r="F797" s="49">
        <v>42341</v>
      </c>
      <c r="G797" t="s">
        <v>19</v>
      </c>
      <c r="H797" t="s">
        <v>606</v>
      </c>
      <c r="I797" s="49">
        <v>42430</v>
      </c>
      <c r="J797" s="51">
        <v>54528</v>
      </c>
      <c r="K797" s="77">
        <v>54528</v>
      </c>
    </row>
    <row r="798" spans="1:11" hidden="1">
      <c r="A798" s="48">
        <v>42401</v>
      </c>
      <c r="B798">
        <v>168</v>
      </c>
      <c r="C798" t="s">
        <v>542</v>
      </c>
      <c r="D798" t="s">
        <v>669</v>
      </c>
      <c r="E798" s="49">
        <v>42470</v>
      </c>
      <c r="F798" s="49">
        <v>41641</v>
      </c>
      <c r="G798" t="s">
        <v>670</v>
      </c>
      <c r="H798" t="s">
        <v>555</v>
      </c>
      <c r="I798" s="49">
        <v>42472</v>
      </c>
      <c r="J798" s="51">
        <v>4656</v>
      </c>
      <c r="K798" s="77">
        <v>4656</v>
      </c>
    </row>
    <row r="799" spans="1:11" hidden="1">
      <c r="A799" s="48">
        <v>42401</v>
      </c>
      <c r="B799">
        <v>356</v>
      </c>
      <c r="C799" t="s">
        <v>542</v>
      </c>
      <c r="D799" t="s">
        <v>665</v>
      </c>
      <c r="E799" s="49">
        <v>42452</v>
      </c>
      <c r="F799" s="49">
        <v>41946</v>
      </c>
      <c r="G799" t="s">
        <v>666</v>
      </c>
      <c r="H799" t="s">
        <v>555</v>
      </c>
      <c r="I799" s="49">
        <v>42452</v>
      </c>
      <c r="J799" s="51">
        <v>4624</v>
      </c>
      <c r="K799" s="77">
        <v>4624</v>
      </c>
    </row>
    <row r="800" spans="1:11" hidden="1">
      <c r="A800" s="48">
        <v>42401</v>
      </c>
      <c r="B800">
        <v>391</v>
      </c>
      <c r="C800" t="s">
        <v>542</v>
      </c>
      <c r="D800" t="s">
        <v>576</v>
      </c>
      <c r="E800" s="49">
        <v>42461</v>
      </c>
      <c r="F800" s="49">
        <v>42441</v>
      </c>
      <c r="G800" t="s">
        <v>583</v>
      </c>
      <c r="H800" t="s">
        <v>555</v>
      </c>
      <c r="I800" s="49">
        <v>42464</v>
      </c>
      <c r="J800" s="51">
        <v>3464</v>
      </c>
      <c r="K800" s="77">
        <v>3464</v>
      </c>
    </row>
    <row r="801" spans="1:11">
      <c r="A801" s="48">
        <v>42401</v>
      </c>
      <c r="B801">
        <v>350</v>
      </c>
      <c r="C801" t="s">
        <v>542</v>
      </c>
      <c r="D801" t="s">
        <v>650</v>
      </c>
      <c r="E801" s="49">
        <v>42451</v>
      </c>
      <c r="F801" s="49">
        <v>41900</v>
      </c>
      <c r="G801" t="s">
        <v>450</v>
      </c>
      <c r="H801" t="s">
        <v>651</v>
      </c>
      <c r="I801" s="49">
        <v>42452</v>
      </c>
      <c r="J801" s="51">
        <v>244461</v>
      </c>
      <c r="K801" s="77">
        <v>244461</v>
      </c>
    </row>
    <row r="802" spans="1:11">
      <c r="A802" s="48">
        <v>42401</v>
      </c>
      <c r="B802">
        <v>110</v>
      </c>
      <c r="C802" t="s">
        <v>542</v>
      </c>
      <c r="D802" t="s">
        <v>543</v>
      </c>
      <c r="E802" s="49">
        <v>42438</v>
      </c>
      <c r="F802" s="49">
        <v>41707</v>
      </c>
      <c r="G802" t="s">
        <v>151</v>
      </c>
      <c r="H802" t="s">
        <v>548</v>
      </c>
      <c r="I802" s="49">
        <v>42439</v>
      </c>
      <c r="J802" s="51">
        <v>114130</v>
      </c>
      <c r="K802" s="77">
        <v>114130</v>
      </c>
    </row>
    <row r="803" spans="1:11">
      <c r="A803" s="48">
        <v>42401</v>
      </c>
      <c r="B803">
        <v>111</v>
      </c>
      <c r="C803" t="s">
        <v>542</v>
      </c>
      <c r="D803" t="s">
        <v>543</v>
      </c>
      <c r="E803" s="49">
        <v>42438</v>
      </c>
      <c r="F803" s="49">
        <v>42139</v>
      </c>
      <c r="G803" t="s">
        <v>334</v>
      </c>
      <c r="H803" t="s">
        <v>549</v>
      </c>
      <c r="I803" s="49">
        <v>42439</v>
      </c>
      <c r="J803" s="51">
        <v>96859</v>
      </c>
      <c r="K803" s="77">
        <v>96859</v>
      </c>
    </row>
    <row r="804" spans="1:11">
      <c r="A804" s="48">
        <v>42401</v>
      </c>
      <c r="B804">
        <v>282</v>
      </c>
      <c r="C804" t="s">
        <v>542</v>
      </c>
      <c r="D804" t="s">
        <v>543</v>
      </c>
      <c r="E804" s="49">
        <v>42438</v>
      </c>
      <c r="F804" s="49">
        <v>42028</v>
      </c>
      <c r="G804" t="s">
        <v>520</v>
      </c>
      <c r="H804" t="s">
        <v>550</v>
      </c>
      <c r="I804" s="49">
        <v>42439</v>
      </c>
      <c r="J804" s="51">
        <v>42224</v>
      </c>
      <c r="K804" s="77">
        <v>42224</v>
      </c>
    </row>
    <row r="805" spans="1:11">
      <c r="A805" s="48">
        <v>42401</v>
      </c>
      <c r="B805">
        <v>112</v>
      </c>
      <c r="C805" t="s">
        <v>542</v>
      </c>
      <c r="D805" t="s">
        <v>543</v>
      </c>
      <c r="E805" s="49">
        <v>42438</v>
      </c>
      <c r="F805" s="49">
        <v>42329</v>
      </c>
      <c r="G805" t="s">
        <v>394</v>
      </c>
      <c r="H805" t="s">
        <v>547</v>
      </c>
      <c r="I805" s="49">
        <v>42439</v>
      </c>
      <c r="J805" s="51">
        <v>148895</v>
      </c>
      <c r="K805" s="77">
        <v>148895</v>
      </c>
    </row>
    <row r="806" spans="1:11" hidden="1">
      <c r="A806" s="48">
        <v>42401</v>
      </c>
      <c r="B806">
        <v>238</v>
      </c>
      <c r="C806" t="s">
        <v>542</v>
      </c>
      <c r="D806" t="s">
        <v>543</v>
      </c>
      <c r="E806" s="49">
        <v>42438</v>
      </c>
      <c r="F806" s="49">
        <v>41712</v>
      </c>
      <c r="G806" t="s">
        <v>525</v>
      </c>
      <c r="H806" t="s">
        <v>544</v>
      </c>
      <c r="I806" s="49">
        <v>42439</v>
      </c>
      <c r="J806" s="51">
        <v>45178</v>
      </c>
      <c r="K806" s="77">
        <v>45178</v>
      </c>
    </row>
    <row r="807" spans="1:11" hidden="1">
      <c r="A807" s="48">
        <v>42401</v>
      </c>
      <c r="B807">
        <v>390</v>
      </c>
      <c r="C807" t="s">
        <v>542</v>
      </c>
      <c r="D807" t="s">
        <v>576</v>
      </c>
      <c r="E807" s="49">
        <v>42439</v>
      </c>
      <c r="F807" s="49">
        <v>42441</v>
      </c>
      <c r="G807" t="s">
        <v>580</v>
      </c>
      <c r="H807" t="s">
        <v>555</v>
      </c>
      <c r="I807" s="49">
        <v>42443</v>
      </c>
      <c r="J807" s="51">
        <v>3416</v>
      </c>
      <c r="K807" s="77">
        <v>3416</v>
      </c>
    </row>
    <row r="808" spans="1:11" hidden="1">
      <c r="A808" s="48">
        <v>42401</v>
      </c>
      <c r="B808">
        <v>394</v>
      </c>
      <c r="C808" t="s">
        <v>542</v>
      </c>
      <c r="D808" t="s">
        <v>576</v>
      </c>
      <c r="E808" s="49">
        <v>42439</v>
      </c>
      <c r="F808" s="49">
        <v>42441</v>
      </c>
      <c r="G808" t="s">
        <v>581</v>
      </c>
      <c r="H808" t="s">
        <v>555</v>
      </c>
      <c r="I808" s="49">
        <v>42443</v>
      </c>
      <c r="J808" s="51">
        <v>3416</v>
      </c>
      <c r="K808" s="77">
        <v>3416</v>
      </c>
    </row>
    <row r="809" spans="1:11" hidden="1">
      <c r="A809" s="48">
        <v>42401</v>
      </c>
      <c r="B809">
        <v>392</v>
      </c>
      <c r="C809" t="s">
        <v>542</v>
      </c>
      <c r="D809" t="s">
        <v>576</v>
      </c>
      <c r="E809" s="49">
        <v>42439</v>
      </c>
      <c r="F809" s="49">
        <v>42441</v>
      </c>
      <c r="G809" t="s">
        <v>589</v>
      </c>
      <c r="H809" t="s">
        <v>555</v>
      </c>
      <c r="I809" s="49">
        <v>42443</v>
      </c>
      <c r="J809" s="51">
        <v>1188</v>
      </c>
      <c r="K809" s="77">
        <v>1188</v>
      </c>
    </row>
    <row r="810" spans="1:11" hidden="1">
      <c r="A810" s="48">
        <v>42401</v>
      </c>
      <c r="B810">
        <v>393</v>
      </c>
      <c r="C810" t="s">
        <v>542</v>
      </c>
      <c r="D810" t="s">
        <v>576</v>
      </c>
      <c r="E810" s="49">
        <v>42439</v>
      </c>
      <c r="F810" s="49">
        <v>42441</v>
      </c>
      <c r="G810" t="s">
        <v>590</v>
      </c>
      <c r="H810" t="s">
        <v>555</v>
      </c>
      <c r="I810" s="49">
        <v>42443</v>
      </c>
      <c r="J810" s="51">
        <v>4188</v>
      </c>
      <c r="K810" s="77">
        <v>4188</v>
      </c>
    </row>
    <row r="811" spans="1:11" hidden="1">
      <c r="A811" s="48">
        <v>42401</v>
      </c>
      <c r="B811">
        <v>228</v>
      </c>
      <c r="C811" t="s">
        <v>542</v>
      </c>
      <c r="D811" t="s">
        <v>659</v>
      </c>
      <c r="E811" s="49">
        <v>42439</v>
      </c>
      <c r="F811" s="49">
        <v>42256</v>
      </c>
      <c r="G811" t="s">
        <v>660</v>
      </c>
      <c r="H811" t="s">
        <v>555</v>
      </c>
      <c r="I811" s="49">
        <v>42443</v>
      </c>
      <c r="J811" s="51">
        <v>13146</v>
      </c>
      <c r="K811" s="77">
        <v>13146</v>
      </c>
    </row>
    <row r="812" spans="1:11" hidden="1">
      <c r="A812" s="48">
        <v>42401</v>
      </c>
      <c r="B812">
        <v>299</v>
      </c>
      <c r="C812" t="s">
        <v>542</v>
      </c>
      <c r="D812" t="s">
        <v>659</v>
      </c>
      <c r="E812" s="49">
        <v>42439</v>
      </c>
      <c r="F812" s="49">
        <v>42256</v>
      </c>
      <c r="G812" t="s">
        <v>661</v>
      </c>
      <c r="H812" t="s">
        <v>555</v>
      </c>
      <c r="I812" s="49">
        <v>42443</v>
      </c>
      <c r="J812" s="51">
        <v>13146</v>
      </c>
      <c r="K812" s="77">
        <v>13146</v>
      </c>
    </row>
    <row r="813" spans="1:11" hidden="1">
      <c r="A813" s="48">
        <v>42401</v>
      </c>
      <c r="B813">
        <v>229</v>
      </c>
      <c r="C813" t="s">
        <v>542</v>
      </c>
      <c r="D813" t="s">
        <v>659</v>
      </c>
      <c r="E813" s="49">
        <v>42439</v>
      </c>
      <c r="F813" s="49">
        <v>41863</v>
      </c>
      <c r="G813" t="s">
        <v>662</v>
      </c>
      <c r="H813" t="s">
        <v>555</v>
      </c>
      <c r="I813" s="49">
        <v>42443</v>
      </c>
      <c r="J813" s="51">
        <v>3952</v>
      </c>
      <c r="K813" s="77">
        <v>3952</v>
      </c>
    </row>
    <row r="814" spans="1:11" hidden="1">
      <c r="A814" s="48">
        <v>42401</v>
      </c>
      <c r="B814">
        <v>315</v>
      </c>
      <c r="C814" t="s">
        <v>542</v>
      </c>
      <c r="D814" t="s">
        <v>659</v>
      </c>
      <c r="E814" s="49">
        <v>42439</v>
      </c>
      <c r="F814" s="49">
        <v>41863</v>
      </c>
      <c r="G814" t="s">
        <v>663</v>
      </c>
      <c r="H814" t="s">
        <v>555</v>
      </c>
      <c r="I814" s="49">
        <v>42443</v>
      </c>
      <c r="J814" s="51">
        <v>3952</v>
      </c>
      <c r="K814" s="77">
        <v>3952</v>
      </c>
    </row>
    <row r="815" spans="1:11" hidden="1">
      <c r="A815" s="48">
        <v>42401</v>
      </c>
      <c r="B815">
        <v>324</v>
      </c>
      <c r="C815" t="s">
        <v>542</v>
      </c>
      <c r="D815" t="s">
        <v>653</v>
      </c>
      <c r="E815" s="49">
        <v>42443</v>
      </c>
      <c r="F815" s="49">
        <v>41492</v>
      </c>
      <c r="G815" t="s">
        <v>108</v>
      </c>
      <c r="H815" t="s">
        <v>635</v>
      </c>
      <c r="I815" s="49">
        <v>42443</v>
      </c>
      <c r="J815" s="51">
        <v>34100</v>
      </c>
      <c r="K815" s="77">
        <v>34100</v>
      </c>
    </row>
    <row r="816" spans="1:11">
      <c r="A816" s="48">
        <v>42401</v>
      </c>
      <c r="B816">
        <v>266</v>
      </c>
      <c r="C816" t="s">
        <v>542</v>
      </c>
      <c r="D816" t="s">
        <v>564</v>
      </c>
      <c r="E816" s="49">
        <v>42443</v>
      </c>
      <c r="F816" s="49">
        <v>41836</v>
      </c>
      <c r="G816" t="s">
        <v>224</v>
      </c>
      <c r="H816" t="s">
        <v>546</v>
      </c>
      <c r="I816" s="49">
        <v>42444</v>
      </c>
      <c r="J816" s="51">
        <v>142461</v>
      </c>
      <c r="K816" s="77">
        <v>142461</v>
      </c>
    </row>
    <row r="817" spans="1:11" hidden="1">
      <c r="A817" s="48">
        <v>42401</v>
      </c>
      <c r="B817">
        <v>375</v>
      </c>
      <c r="C817" t="s">
        <v>542</v>
      </c>
      <c r="D817" t="s">
        <v>630</v>
      </c>
      <c r="E817" s="49">
        <v>42443</v>
      </c>
      <c r="F817" s="49">
        <v>42193</v>
      </c>
      <c r="G817" t="s">
        <v>631</v>
      </c>
      <c r="H817" t="s">
        <v>555</v>
      </c>
      <c r="I817" s="49">
        <v>42444</v>
      </c>
      <c r="J817" s="51">
        <v>9144</v>
      </c>
      <c r="K817" s="77">
        <v>9144</v>
      </c>
    </row>
    <row r="818" spans="1:11">
      <c r="A818" s="48">
        <v>42401</v>
      </c>
      <c r="B818">
        <v>247</v>
      </c>
      <c r="C818" t="s">
        <v>542</v>
      </c>
      <c r="D818" t="s">
        <v>644</v>
      </c>
      <c r="E818" s="49">
        <v>42444</v>
      </c>
      <c r="F818" s="49">
        <v>41643</v>
      </c>
      <c r="G818" t="s">
        <v>434</v>
      </c>
      <c r="H818" t="s">
        <v>573</v>
      </c>
      <c r="I818" s="49">
        <v>42447</v>
      </c>
      <c r="J818" s="51">
        <v>82603</v>
      </c>
      <c r="K818" s="77">
        <v>82603</v>
      </c>
    </row>
    <row r="819" spans="1:11">
      <c r="A819" s="48">
        <v>42401</v>
      </c>
      <c r="B819">
        <v>268</v>
      </c>
      <c r="C819" t="s">
        <v>542</v>
      </c>
      <c r="D819" t="s">
        <v>644</v>
      </c>
      <c r="E819" s="49">
        <v>42444</v>
      </c>
      <c r="F819" s="49">
        <v>41828</v>
      </c>
      <c r="G819" t="s">
        <v>204</v>
      </c>
      <c r="H819" t="s">
        <v>546</v>
      </c>
      <c r="I819" s="49">
        <v>42444</v>
      </c>
      <c r="J819" s="51">
        <v>168530</v>
      </c>
      <c r="K819" s="77">
        <v>168530</v>
      </c>
    </row>
    <row r="820" spans="1:11">
      <c r="A820" s="48">
        <v>42401</v>
      </c>
      <c r="B820">
        <v>248</v>
      </c>
      <c r="C820" t="s">
        <v>542</v>
      </c>
      <c r="D820" t="s">
        <v>644</v>
      </c>
      <c r="E820" s="49">
        <v>42444</v>
      </c>
      <c r="F820" s="49">
        <v>41643</v>
      </c>
      <c r="G820" t="s">
        <v>243</v>
      </c>
      <c r="H820" t="s">
        <v>645</v>
      </c>
      <c r="I820" s="49">
        <v>42447</v>
      </c>
      <c r="J820" s="51">
        <v>89262</v>
      </c>
      <c r="K820" s="77">
        <v>89262</v>
      </c>
    </row>
    <row r="821" spans="1:11">
      <c r="A821" s="48">
        <v>42401</v>
      </c>
      <c r="B821">
        <v>289</v>
      </c>
      <c r="C821" t="s">
        <v>542</v>
      </c>
      <c r="D821" t="s">
        <v>644</v>
      </c>
      <c r="E821" s="49">
        <v>42444</v>
      </c>
      <c r="F821" s="49">
        <v>42009</v>
      </c>
      <c r="G821" t="s">
        <v>247</v>
      </c>
      <c r="H821" t="s">
        <v>645</v>
      </c>
      <c r="I821" s="49">
        <v>42444</v>
      </c>
      <c r="J821" s="51">
        <v>129865</v>
      </c>
      <c r="K821" s="77">
        <v>129865</v>
      </c>
    </row>
    <row r="822" spans="1:11">
      <c r="A822" s="48">
        <v>42401</v>
      </c>
      <c r="B822">
        <v>249</v>
      </c>
      <c r="C822" t="s">
        <v>542</v>
      </c>
      <c r="D822" t="s">
        <v>644</v>
      </c>
      <c r="E822" s="49">
        <v>42444</v>
      </c>
      <c r="F822" s="49">
        <v>42298</v>
      </c>
      <c r="G822" t="s">
        <v>293</v>
      </c>
      <c r="H822" t="s">
        <v>642</v>
      </c>
      <c r="I822" s="49">
        <v>42444</v>
      </c>
      <c r="J822" s="51">
        <v>73548</v>
      </c>
      <c r="K822" s="77">
        <v>73548</v>
      </c>
    </row>
    <row r="823" spans="1:11">
      <c r="A823" s="48">
        <v>42401</v>
      </c>
      <c r="B823">
        <v>218</v>
      </c>
      <c r="C823" t="s">
        <v>542</v>
      </c>
      <c r="D823" t="s">
        <v>644</v>
      </c>
      <c r="E823" s="49">
        <v>42444</v>
      </c>
      <c r="F823" s="49">
        <v>42330</v>
      </c>
      <c r="G823" t="s">
        <v>456</v>
      </c>
      <c r="H823" t="s">
        <v>607</v>
      </c>
      <c r="I823" s="49">
        <v>42444</v>
      </c>
      <c r="J823" s="51">
        <v>210798</v>
      </c>
      <c r="K823" s="77">
        <v>210798</v>
      </c>
    </row>
    <row r="824" spans="1:11">
      <c r="A824" s="48">
        <v>42401</v>
      </c>
      <c r="B824">
        <v>387</v>
      </c>
      <c r="C824" t="s">
        <v>542</v>
      </c>
      <c r="D824" t="s">
        <v>644</v>
      </c>
      <c r="E824" s="49">
        <v>42444</v>
      </c>
      <c r="F824" s="49">
        <v>42352</v>
      </c>
      <c r="G824" t="s">
        <v>239</v>
      </c>
      <c r="H824" t="s">
        <v>546</v>
      </c>
      <c r="I824" s="49">
        <v>42444</v>
      </c>
      <c r="J824" s="51">
        <v>157032</v>
      </c>
      <c r="K824" s="77">
        <v>157032</v>
      </c>
    </row>
    <row r="825" spans="1:11">
      <c r="A825" s="48">
        <v>42401</v>
      </c>
      <c r="B825">
        <v>223</v>
      </c>
      <c r="C825" t="s">
        <v>542</v>
      </c>
      <c r="D825" t="s">
        <v>644</v>
      </c>
      <c r="E825" s="49">
        <v>42444</v>
      </c>
      <c r="F825" s="49">
        <v>42313</v>
      </c>
      <c r="G825" t="s">
        <v>213</v>
      </c>
      <c r="H825" t="s">
        <v>546</v>
      </c>
      <c r="I825" s="49">
        <v>42444</v>
      </c>
      <c r="J825" s="51">
        <v>121370</v>
      </c>
      <c r="K825" s="77">
        <v>121370</v>
      </c>
    </row>
    <row r="826" spans="1:11">
      <c r="A826" s="48">
        <v>42401</v>
      </c>
      <c r="B826">
        <v>219</v>
      </c>
      <c r="C826" t="s">
        <v>542</v>
      </c>
      <c r="D826" t="s">
        <v>644</v>
      </c>
      <c r="E826" s="49">
        <v>42444</v>
      </c>
      <c r="F826" s="49">
        <v>41692</v>
      </c>
      <c r="G826" t="s">
        <v>504</v>
      </c>
      <c r="H826" t="s">
        <v>575</v>
      </c>
      <c r="I826" s="49">
        <v>42447</v>
      </c>
      <c r="J826" s="51">
        <v>50228</v>
      </c>
      <c r="K826" s="77">
        <v>50228</v>
      </c>
    </row>
    <row r="827" spans="1:11">
      <c r="A827" s="48">
        <v>42401</v>
      </c>
      <c r="B827">
        <v>342</v>
      </c>
      <c r="C827" t="s">
        <v>542</v>
      </c>
      <c r="D827" t="s">
        <v>644</v>
      </c>
      <c r="E827" s="49">
        <v>42444</v>
      </c>
      <c r="F827" s="49">
        <v>41658</v>
      </c>
      <c r="G827" t="s">
        <v>316</v>
      </c>
      <c r="H827" t="s">
        <v>646</v>
      </c>
      <c r="I827" s="49">
        <v>42444</v>
      </c>
      <c r="J827" s="51">
        <v>250299</v>
      </c>
      <c r="K827" s="77">
        <v>250299</v>
      </c>
    </row>
    <row r="828" spans="1:11">
      <c r="A828" s="48">
        <v>42401</v>
      </c>
      <c r="B828">
        <v>221</v>
      </c>
      <c r="C828" t="s">
        <v>542</v>
      </c>
      <c r="D828" t="s">
        <v>644</v>
      </c>
      <c r="E828" s="49">
        <v>42444</v>
      </c>
      <c r="F828" s="49">
        <v>42313</v>
      </c>
      <c r="G828" t="s">
        <v>478</v>
      </c>
      <c r="H828" t="s">
        <v>647</v>
      </c>
      <c r="I828" s="49">
        <v>42444</v>
      </c>
      <c r="J828" s="51">
        <v>169276</v>
      </c>
      <c r="K828" s="77">
        <v>169276</v>
      </c>
    </row>
    <row r="829" spans="1:11">
      <c r="A829" s="48">
        <v>42401</v>
      </c>
      <c r="B829">
        <v>355</v>
      </c>
      <c r="C829" t="s">
        <v>542</v>
      </c>
      <c r="D829" t="s">
        <v>644</v>
      </c>
      <c r="E829" s="49">
        <v>42444</v>
      </c>
      <c r="F829" s="49">
        <v>41950</v>
      </c>
      <c r="G829" t="s">
        <v>209</v>
      </c>
      <c r="H829" t="s">
        <v>546</v>
      </c>
      <c r="I829" s="49">
        <v>42444</v>
      </c>
      <c r="J829" s="51">
        <v>283932</v>
      </c>
      <c r="K829" s="77">
        <v>283932</v>
      </c>
    </row>
    <row r="830" spans="1:11">
      <c r="A830" s="48">
        <v>42401</v>
      </c>
      <c r="B830">
        <v>338</v>
      </c>
      <c r="C830" t="s">
        <v>542</v>
      </c>
      <c r="D830" t="s">
        <v>644</v>
      </c>
      <c r="E830" s="49">
        <v>42444</v>
      </c>
      <c r="F830" s="49">
        <v>41711</v>
      </c>
      <c r="G830" t="s">
        <v>250</v>
      </c>
      <c r="H830" t="s">
        <v>645</v>
      </c>
      <c r="I830" s="49">
        <v>42444</v>
      </c>
      <c r="J830" s="51">
        <v>203154</v>
      </c>
      <c r="K830" s="77">
        <v>203154</v>
      </c>
    </row>
    <row r="831" spans="1:11">
      <c r="A831" s="48">
        <v>42401</v>
      </c>
      <c r="B831">
        <v>336</v>
      </c>
      <c r="C831" t="s">
        <v>542</v>
      </c>
      <c r="D831" t="s">
        <v>644</v>
      </c>
      <c r="E831" s="49">
        <v>42444</v>
      </c>
      <c r="F831" s="49">
        <v>41707</v>
      </c>
      <c r="G831" t="s">
        <v>156</v>
      </c>
      <c r="H831" t="s">
        <v>548</v>
      </c>
      <c r="I831" s="49">
        <v>42444</v>
      </c>
      <c r="J831" s="51">
        <v>171306</v>
      </c>
      <c r="K831" s="77">
        <v>171306</v>
      </c>
    </row>
    <row r="832" spans="1:11">
      <c r="A832" s="48">
        <v>42401</v>
      </c>
      <c r="B832">
        <v>292</v>
      </c>
      <c r="C832" t="s">
        <v>542</v>
      </c>
      <c r="D832" t="s">
        <v>644</v>
      </c>
      <c r="E832" s="49">
        <v>42444</v>
      </c>
      <c r="F832" s="49">
        <v>42009</v>
      </c>
      <c r="G832" t="s">
        <v>216</v>
      </c>
      <c r="H832" t="s">
        <v>546</v>
      </c>
      <c r="I832" s="49">
        <v>42444</v>
      </c>
      <c r="J832" s="51">
        <v>226442</v>
      </c>
      <c r="K832" s="77">
        <v>226442</v>
      </c>
    </row>
    <row r="833" spans="1:11">
      <c r="A833" s="48">
        <v>42401</v>
      </c>
      <c r="B833">
        <v>291</v>
      </c>
      <c r="C833" t="s">
        <v>542</v>
      </c>
      <c r="D833" t="s">
        <v>644</v>
      </c>
      <c r="E833" s="49">
        <v>42444</v>
      </c>
      <c r="F833" s="49">
        <v>42009</v>
      </c>
      <c r="G833" t="s">
        <v>254</v>
      </c>
      <c r="H833" t="s">
        <v>645</v>
      </c>
      <c r="I833" s="49">
        <v>42444</v>
      </c>
      <c r="J833" s="51">
        <v>172416</v>
      </c>
      <c r="K833" s="77">
        <v>172416</v>
      </c>
    </row>
    <row r="834" spans="1:11">
      <c r="A834" s="48">
        <v>42401</v>
      </c>
      <c r="B834">
        <v>343</v>
      </c>
      <c r="C834" t="s">
        <v>542</v>
      </c>
      <c r="D834" t="s">
        <v>644</v>
      </c>
      <c r="E834" s="49">
        <v>42444</v>
      </c>
      <c r="F834" s="49">
        <v>41658</v>
      </c>
      <c r="G834" s="47" t="s">
        <v>324</v>
      </c>
      <c r="H834" t="s">
        <v>646</v>
      </c>
      <c r="I834" s="49">
        <v>42444</v>
      </c>
      <c r="J834" s="51">
        <v>248221</v>
      </c>
      <c r="K834" s="77">
        <v>248221</v>
      </c>
    </row>
    <row r="835" spans="1:11">
      <c r="A835" s="48">
        <v>42401</v>
      </c>
      <c r="B835">
        <v>290</v>
      </c>
      <c r="C835" t="s">
        <v>542</v>
      </c>
      <c r="D835" t="s">
        <v>644</v>
      </c>
      <c r="E835" s="49">
        <v>42444</v>
      </c>
      <c r="F835" s="49">
        <v>41873</v>
      </c>
      <c r="G835" t="s">
        <v>508</v>
      </c>
      <c r="H835" t="s">
        <v>575</v>
      </c>
      <c r="I835" s="49">
        <v>42444</v>
      </c>
      <c r="J835" s="51">
        <v>158100</v>
      </c>
      <c r="K835" s="77">
        <v>158100</v>
      </c>
    </row>
    <row r="836" spans="1:11">
      <c r="A836" s="48">
        <v>42401</v>
      </c>
      <c r="B836">
        <v>224</v>
      </c>
      <c r="C836" t="s">
        <v>542</v>
      </c>
      <c r="D836" t="s">
        <v>644</v>
      </c>
      <c r="E836" s="49">
        <v>42444</v>
      </c>
      <c r="F836" s="49">
        <v>42313</v>
      </c>
      <c r="G836" t="s">
        <v>232</v>
      </c>
      <c r="H836" t="s">
        <v>546</v>
      </c>
      <c r="I836" s="49">
        <v>42444</v>
      </c>
      <c r="J836" s="51">
        <v>191625</v>
      </c>
      <c r="K836" s="77">
        <v>191625</v>
      </c>
    </row>
    <row r="837" spans="1:11">
      <c r="A837" s="48">
        <v>42401</v>
      </c>
      <c r="B837">
        <v>225</v>
      </c>
      <c r="C837" t="s">
        <v>542</v>
      </c>
      <c r="D837" t="s">
        <v>644</v>
      </c>
      <c r="E837" s="49">
        <v>42444</v>
      </c>
      <c r="F837" s="49">
        <v>42313</v>
      </c>
      <c r="G837" t="s">
        <v>172</v>
      </c>
      <c r="H837" t="s">
        <v>641</v>
      </c>
      <c r="I837" s="49">
        <v>42444</v>
      </c>
      <c r="J837" s="51">
        <v>167076</v>
      </c>
      <c r="K837" s="77">
        <v>167076</v>
      </c>
    </row>
    <row r="838" spans="1:11">
      <c r="A838" s="48">
        <v>42401</v>
      </c>
      <c r="B838">
        <v>386</v>
      </c>
      <c r="C838" t="s">
        <v>542</v>
      </c>
      <c r="D838" t="s">
        <v>644</v>
      </c>
      <c r="E838" s="49">
        <v>42444</v>
      </c>
      <c r="F838" s="49">
        <v>42352</v>
      </c>
      <c r="G838" t="s">
        <v>235</v>
      </c>
      <c r="H838" t="s">
        <v>546</v>
      </c>
      <c r="I838" s="49">
        <v>42444</v>
      </c>
      <c r="J838" s="51">
        <v>93060</v>
      </c>
      <c r="K838" s="77">
        <v>93060</v>
      </c>
    </row>
    <row r="839" spans="1:11">
      <c r="A839" s="48">
        <v>42401</v>
      </c>
      <c r="B839">
        <v>293</v>
      </c>
      <c r="C839" t="s">
        <v>542</v>
      </c>
      <c r="D839" t="s">
        <v>644</v>
      </c>
      <c r="E839" s="49">
        <v>42444</v>
      </c>
      <c r="F839" s="49">
        <v>42009</v>
      </c>
      <c r="G839" t="s">
        <v>481</v>
      </c>
      <c r="H839" t="s">
        <v>647</v>
      </c>
      <c r="I839" s="49">
        <v>42444</v>
      </c>
      <c r="J839" s="51">
        <v>159507</v>
      </c>
      <c r="K839" s="77">
        <v>159507</v>
      </c>
    </row>
    <row r="840" spans="1:11">
      <c r="A840" s="48">
        <v>42401</v>
      </c>
      <c r="B840">
        <v>344</v>
      </c>
      <c r="C840" t="s">
        <v>542</v>
      </c>
      <c r="D840" t="s">
        <v>648</v>
      </c>
      <c r="E840" s="49">
        <v>42445</v>
      </c>
      <c r="F840" s="49">
        <v>41832</v>
      </c>
      <c r="G840" t="s">
        <v>279</v>
      </c>
      <c r="H840" t="s">
        <v>605</v>
      </c>
      <c r="I840" s="49">
        <v>42445</v>
      </c>
      <c r="J840" s="51">
        <v>316602</v>
      </c>
      <c r="K840" s="77">
        <v>316602</v>
      </c>
    </row>
    <row r="841" spans="1:11">
      <c r="A841" s="48">
        <v>42401</v>
      </c>
      <c r="B841">
        <v>113</v>
      </c>
      <c r="C841" t="s">
        <v>542</v>
      </c>
      <c r="D841" t="s">
        <v>648</v>
      </c>
      <c r="E841" s="49">
        <v>42445</v>
      </c>
      <c r="F841" s="49">
        <v>41832</v>
      </c>
      <c r="G841" t="s">
        <v>284</v>
      </c>
      <c r="H841" t="s">
        <v>605</v>
      </c>
      <c r="I841" s="49">
        <v>42445</v>
      </c>
      <c r="J841" s="51">
        <v>316602</v>
      </c>
      <c r="K841" s="77">
        <v>316602</v>
      </c>
    </row>
    <row r="842" spans="1:11">
      <c r="A842" s="48">
        <v>42401</v>
      </c>
      <c r="B842">
        <v>335</v>
      </c>
      <c r="C842" t="s">
        <v>542</v>
      </c>
      <c r="D842" t="s">
        <v>671</v>
      </c>
      <c r="E842" s="49">
        <v>42454</v>
      </c>
      <c r="F842" s="49">
        <v>41692</v>
      </c>
      <c r="G842" t="s">
        <v>504</v>
      </c>
      <c r="H842" t="s">
        <v>575</v>
      </c>
      <c r="I842" s="49">
        <v>42467</v>
      </c>
      <c r="J842" s="51">
        <v>91118</v>
      </c>
      <c r="K842" s="77">
        <v>91118</v>
      </c>
    </row>
    <row r="843" spans="1:11" hidden="1">
      <c r="A843" s="48">
        <v>42370</v>
      </c>
      <c r="B843">
        <v>375</v>
      </c>
      <c r="C843" t="s">
        <v>542</v>
      </c>
      <c r="D843" t="s">
        <v>630</v>
      </c>
      <c r="E843" s="49">
        <v>42443</v>
      </c>
      <c r="F843" s="49">
        <v>42193</v>
      </c>
      <c r="G843" t="s">
        <v>631</v>
      </c>
      <c r="H843" t="s">
        <v>555</v>
      </c>
      <c r="I843" s="49">
        <v>42444</v>
      </c>
      <c r="J843" s="51">
        <v>8128</v>
      </c>
      <c r="K843" s="77">
        <v>8128</v>
      </c>
    </row>
    <row r="844" spans="1:11" hidden="1">
      <c r="A844" s="48">
        <v>42370</v>
      </c>
      <c r="B844">
        <v>356</v>
      </c>
      <c r="C844" t="s">
        <v>542</v>
      </c>
      <c r="D844" t="s">
        <v>665</v>
      </c>
      <c r="E844" s="49">
        <v>42452</v>
      </c>
      <c r="F844" s="49">
        <v>41946</v>
      </c>
      <c r="G844" t="s">
        <v>666</v>
      </c>
      <c r="H844" t="s">
        <v>555</v>
      </c>
      <c r="I844" s="49">
        <v>42452</v>
      </c>
      <c r="J844" s="51">
        <v>4624</v>
      </c>
      <c r="K844" s="77">
        <v>4624</v>
      </c>
    </row>
    <row r="845" spans="1:11">
      <c r="A845" s="48">
        <v>42370</v>
      </c>
      <c r="B845">
        <v>335</v>
      </c>
      <c r="C845" t="s">
        <v>542</v>
      </c>
      <c r="D845" t="s">
        <v>671</v>
      </c>
      <c r="E845" s="49">
        <v>42454</v>
      </c>
      <c r="F845" s="49">
        <v>41692</v>
      </c>
      <c r="G845" t="s">
        <v>504</v>
      </c>
      <c r="H845" t="s">
        <v>575</v>
      </c>
      <c r="I845" s="49">
        <v>42460</v>
      </c>
      <c r="J845" s="51">
        <v>97402</v>
      </c>
      <c r="K845" s="77">
        <v>97402</v>
      </c>
    </row>
    <row r="846" spans="1:11">
      <c r="A846" s="48">
        <v>42370</v>
      </c>
      <c r="B846">
        <v>313</v>
      </c>
      <c r="C846" t="s">
        <v>542</v>
      </c>
      <c r="D846" t="s">
        <v>672</v>
      </c>
      <c r="E846" s="49">
        <v>42430</v>
      </c>
      <c r="F846" s="49">
        <v>41555</v>
      </c>
      <c r="G846" t="s">
        <v>235</v>
      </c>
      <c r="H846" t="s">
        <v>546</v>
      </c>
      <c r="I846" s="49">
        <v>42432</v>
      </c>
      <c r="J846" s="51">
        <v>81911</v>
      </c>
      <c r="K846" s="77">
        <v>81911</v>
      </c>
    </row>
    <row r="847" spans="1:11">
      <c r="A847" s="48">
        <v>42370</v>
      </c>
      <c r="B847">
        <v>314</v>
      </c>
      <c r="C847" t="s">
        <v>542</v>
      </c>
      <c r="D847" t="s">
        <v>672</v>
      </c>
      <c r="E847" s="49">
        <v>42430</v>
      </c>
      <c r="F847" s="49">
        <v>41555</v>
      </c>
      <c r="G847" t="s">
        <v>239</v>
      </c>
      <c r="H847" t="s">
        <v>546</v>
      </c>
      <c r="I847" s="49">
        <v>42432</v>
      </c>
      <c r="J847" s="51">
        <v>148736</v>
      </c>
      <c r="K847" s="77">
        <v>148736</v>
      </c>
    </row>
    <row r="848" spans="1:11" hidden="1">
      <c r="A848" s="48">
        <v>42370</v>
      </c>
      <c r="B848">
        <v>101</v>
      </c>
      <c r="C848" t="s">
        <v>542</v>
      </c>
      <c r="D848" t="s">
        <v>565</v>
      </c>
      <c r="E848" s="49">
        <v>42401</v>
      </c>
      <c r="F848" s="49">
        <v>42461</v>
      </c>
      <c r="G848" t="s">
        <v>649</v>
      </c>
      <c r="H848" t="s">
        <v>555</v>
      </c>
      <c r="I848" s="49">
        <v>42404</v>
      </c>
      <c r="J848" s="51">
        <v>6640</v>
      </c>
      <c r="K848" s="77">
        <v>6640</v>
      </c>
    </row>
    <row r="849" spans="1:11" hidden="1">
      <c r="A849" s="48">
        <v>42370</v>
      </c>
      <c r="B849">
        <v>351</v>
      </c>
      <c r="C849" t="s">
        <v>542</v>
      </c>
      <c r="D849" t="s">
        <v>567</v>
      </c>
      <c r="E849" s="49">
        <v>42408</v>
      </c>
      <c r="F849" s="49">
        <v>42268</v>
      </c>
      <c r="G849" t="s">
        <v>568</v>
      </c>
      <c r="H849" t="s">
        <v>555</v>
      </c>
      <c r="I849" s="49">
        <v>42408</v>
      </c>
      <c r="J849" s="51">
        <v>10640</v>
      </c>
      <c r="K849" s="77">
        <v>10640</v>
      </c>
    </row>
    <row r="850" spans="1:11" hidden="1">
      <c r="A850" s="48">
        <v>42370</v>
      </c>
      <c r="B850">
        <v>108</v>
      </c>
      <c r="C850" t="s">
        <v>542</v>
      </c>
      <c r="D850" t="s">
        <v>567</v>
      </c>
      <c r="E850" s="49">
        <v>42404</v>
      </c>
      <c r="F850" s="49">
        <v>42010</v>
      </c>
      <c r="G850" t="s">
        <v>657</v>
      </c>
      <c r="H850" t="s">
        <v>555</v>
      </c>
      <c r="I850" s="49">
        <v>42405</v>
      </c>
      <c r="J850" s="51">
        <v>24492</v>
      </c>
      <c r="K850" s="77">
        <v>24492</v>
      </c>
    </row>
    <row r="851" spans="1:11">
      <c r="A851" s="48">
        <v>42370</v>
      </c>
      <c r="B851">
        <v>349</v>
      </c>
      <c r="C851" t="s">
        <v>542</v>
      </c>
      <c r="D851" t="s">
        <v>636</v>
      </c>
      <c r="E851" s="49">
        <v>42401</v>
      </c>
      <c r="F851" s="49">
        <v>41831</v>
      </c>
      <c r="G851" t="s">
        <v>406</v>
      </c>
      <c r="H851" t="s">
        <v>609</v>
      </c>
      <c r="I851" s="49">
        <v>42404</v>
      </c>
      <c r="J851" s="51">
        <v>195800</v>
      </c>
      <c r="K851" s="77">
        <v>195800</v>
      </c>
    </row>
    <row r="852" spans="1:11">
      <c r="A852" s="48">
        <v>42370</v>
      </c>
      <c r="B852">
        <v>359</v>
      </c>
      <c r="C852" t="s">
        <v>542</v>
      </c>
      <c r="D852" t="s">
        <v>636</v>
      </c>
      <c r="E852" s="49">
        <v>42401</v>
      </c>
      <c r="F852" s="49">
        <v>41933</v>
      </c>
      <c r="G852" t="s">
        <v>411</v>
      </c>
      <c r="H852" t="s">
        <v>609</v>
      </c>
      <c r="I852" s="49">
        <v>42404</v>
      </c>
      <c r="J852" s="51">
        <v>165924</v>
      </c>
      <c r="K852" s="77">
        <v>165924</v>
      </c>
    </row>
    <row r="853" spans="1:11">
      <c r="A853" s="48">
        <v>42370</v>
      </c>
      <c r="B853">
        <v>360</v>
      </c>
      <c r="C853" t="s">
        <v>542</v>
      </c>
      <c r="D853" t="s">
        <v>636</v>
      </c>
      <c r="E853" s="49">
        <v>42401</v>
      </c>
      <c r="F853" s="49">
        <v>41933</v>
      </c>
      <c r="G853" t="s">
        <v>516</v>
      </c>
      <c r="H853" t="s">
        <v>609</v>
      </c>
      <c r="I853" s="49">
        <v>42404</v>
      </c>
      <c r="J853" s="51">
        <v>129232</v>
      </c>
      <c r="K853" s="77">
        <v>129232</v>
      </c>
    </row>
    <row r="854" spans="1:11">
      <c r="A854" s="48">
        <v>42370</v>
      </c>
      <c r="B854">
        <v>270</v>
      </c>
      <c r="C854" t="s">
        <v>542</v>
      </c>
      <c r="D854" t="s">
        <v>636</v>
      </c>
      <c r="E854" s="49">
        <v>42401</v>
      </c>
      <c r="F854" s="49">
        <v>42443</v>
      </c>
      <c r="G854" s="47" t="s">
        <v>518</v>
      </c>
      <c r="H854" t="s">
        <v>637</v>
      </c>
      <c r="I854" s="49">
        <v>42404</v>
      </c>
      <c r="J854" s="51">
        <v>145270</v>
      </c>
      <c r="K854" s="77">
        <v>145270</v>
      </c>
    </row>
    <row r="855" spans="1:11">
      <c r="A855" s="48">
        <v>42370</v>
      </c>
      <c r="B855">
        <v>346</v>
      </c>
      <c r="C855" t="s">
        <v>542</v>
      </c>
      <c r="D855" t="s">
        <v>636</v>
      </c>
      <c r="E855" s="49">
        <v>42401</v>
      </c>
      <c r="F855" s="49">
        <v>41831</v>
      </c>
      <c r="G855" t="s">
        <v>519</v>
      </c>
      <c r="H855" t="s">
        <v>547</v>
      </c>
      <c r="I855" s="49">
        <v>42404</v>
      </c>
      <c r="J855" s="51">
        <v>165924</v>
      </c>
      <c r="K855" s="77">
        <v>165924</v>
      </c>
    </row>
    <row r="856" spans="1:11">
      <c r="A856" s="48">
        <v>42370</v>
      </c>
      <c r="B856">
        <v>271</v>
      </c>
      <c r="C856" t="s">
        <v>542</v>
      </c>
      <c r="D856" t="s">
        <v>636</v>
      </c>
      <c r="E856" s="49">
        <v>42401</v>
      </c>
      <c r="F856" s="49">
        <v>42443</v>
      </c>
      <c r="G856" t="s">
        <v>423</v>
      </c>
      <c r="H856" t="s">
        <v>609</v>
      </c>
      <c r="I856" s="49">
        <v>42404</v>
      </c>
      <c r="J856" s="51">
        <v>206388</v>
      </c>
      <c r="K856" s="77">
        <v>206388</v>
      </c>
    </row>
    <row r="857" spans="1:11" hidden="1">
      <c r="A857" s="48">
        <v>42370</v>
      </c>
      <c r="B857">
        <v>351</v>
      </c>
      <c r="C857" t="s">
        <v>542</v>
      </c>
      <c r="D857" t="s">
        <v>567</v>
      </c>
      <c r="E857" s="49">
        <v>42408</v>
      </c>
      <c r="F857" s="49">
        <v>42268</v>
      </c>
      <c r="G857" t="s">
        <v>568</v>
      </c>
      <c r="H857" t="s">
        <v>555</v>
      </c>
      <c r="I857" s="49">
        <v>42408</v>
      </c>
      <c r="J857" s="51">
        <v>636</v>
      </c>
      <c r="K857" s="77">
        <v>636</v>
      </c>
    </row>
    <row r="858" spans="1:11">
      <c r="A858" s="48">
        <v>42370</v>
      </c>
      <c r="B858">
        <v>339</v>
      </c>
      <c r="C858" t="s">
        <v>542</v>
      </c>
      <c r="D858" t="s">
        <v>20</v>
      </c>
      <c r="E858" s="49">
        <v>42401</v>
      </c>
      <c r="F858" s="49">
        <v>41748</v>
      </c>
      <c r="G858" t="s">
        <v>366</v>
      </c>
      <c r="H858" t="s">
        <v>602</v>
      </c>
      <c r="I858" s="49">
        <v>42404</v>
      </c>
      <c r="J858" s="51">
        <v>276480</v>
      </c>
      <c r="K858" s="77">
        <v>276480</v>
      </c>
    </row>
    <row r="859" spans="1:11">
      <c r="A859" s="48">
        <v>42370</v>
      </c>
      <c r="B859">
        <v>357</v>
      </c>
      <c r="C859" t="s">
        <v>542</v>
      </c>
      <c r="D859" t="s">
        <v>20</v>
      </c>
      <c r="E859" s="49">
        <v>42401</v>
      </c>
      <c r="F859" s="49">
        <v>41977</v>
      </c>
      <c r="G859" t="s">
        <v>371</v>
      </c>
      <c r="H859" t="s">
        <v>602</v>
      </c>
      <c r="I859" s="49">
        <v>42404</v>
      </c>
      <c r="J859" s="51">
        <v>288960</v>
      </c>
      <c r="K859" s="77">
        <v>288960</v>
      </c>
    </row>
    <row r="860" spans="1:11">
      <c r="A860" s="48">
        <v>42370</v>
      </c>
      <c r="B860">
        <v>367</v>
      </c>
      <c r="C860" t="s">
        <v>542</v>
      </c>
      <c r="D860" t="s">
        <v>20</v>
      </c>
      <c r="E860" s="49">
        <v>42401</v>
      </c>
      <c r="F860" s="49">
        <v>42107</v>
      </c>
      <c r="G860" t="s">
        <v>61</v>
      </c>
      <c r="H860" t="s">
        <v>574</v>
      </c>
      <c r="I860" s="49">
        <v>42404</v>
      </c>
      <c r="J860" s="51">
        <v>80030</v>
      </c>
      <c r="K860" s="77">
        <v>80030</v>
      </c>
    </row>
    <row r="861" spans="1:11">
      <c r="A861" s="48">
        <v>42370</v>
      </c>
      <c r="B861">
        <v>202</v>
      </c>
      <c r="C861" t="s">
        <v>542</v>
      </c>
      <c r="D861" t="s">
        <v>545</v>
      </c>
      <c r="E861" s="49">
        <v>42401</v>
      </c>
      <c r="F861" s="49">
        <v>41266</v>
      </c>
      <c r="G861" t="s">
        <v>113</v>
      </c>
      <c r="H861" t="s">
        <v>544</v>
      </c>
      <c r="I861" s="49">
        <v>42404</v>
      </c>
      <c r="J861" s="51">
        <v>164640</v>
      </c>
      <c r="K861" s="77">
        <v>164640</v>
      </c>
    </row>
    <row r="862" spans="1:11">
      <c r="A862" s="48">
        <v>42370</v>
      </c>
      <c r="B862">
        <v>203</v>
      </c>
      <c r="C862" t="s">
        <v>542</v>
      </c>
      <c r="D862" t="s">
        <v>545</v>
      </c>
      <c r="E862" s="49">
        <v>42401</v>
      </c>
      <c r="F862" s="49">
        <v>41266</v>
      </c>
      <c r="G862" t="s">
        <v>132</v>
      </c>
      <c r="H862" t="s">
        <v>603</v>
      </c>
      <c r="I862" s="49">
        <v>42404</v>
      </c>
      <c r="J862" s="51">
        <v>220281</v>
      </c>
      <c r="K862" s="77">
        <v>220281</v>
      </c>
    </row>
    <row r="863" spans="1:11">
      <c r="A863" s="48">
        <v>42370</v>
      </c>
      <c r="B863">
        <v>361</v>
      </c>
      <c r="C863" t="s">
        <v>542</v>
      </c>
      <c r="D863" t="s">
        <v>545</v>
      </c>
      <c r="E863" s="49">
        <v>42401</v>
      </c>
      <c r="F863" s="49">
        <v>41933</v>
      </c>
      <c r="G863" t="s">
        <v>118</v>
      </c>
      <c r="H863" t="s">
        <v>544</v>
      </c>
      <c r="I863" s="49">
        <v>42404</v>
      </c>
      <c r="J863" s="51">
        <v>304470</v>
      </c>
      <c r="K863" s="77">
        <v>304470</v>
      </c>
    </row>
    <row r="864" spans="1:11">
      <c r="A864" s="48">
        <v>42370</v>
      </c>
      <c r="B864">
        <v>340</v>
      </c>
      <c r="C864" t="s">
        <v>542</v>
      </c>
      <c r="D864" t="s">
        <v>545</v>
      </c>
      <c r="E864" s="49">
        <v>42401</v>
      </c>
      <c r="F864" s="49">
        <v>41746</v>
      </c>
      <c r="G864" t="s">
        <v>220</v>
      </c>
      <c r="H864" t="s">
        <v>546</v>
      </c>
      <c r="I864" s="49">
        <v>42404</v>
      </c>
      <c r="J864" s="51">
        <v>306072</v>
      </c>
      <c r="K864" s="77">
        <v>306072</v>
      </c>
    </row>
    <row r="865" spans="1:11">
      <c r="A865" s="48">
        <v>42370</v>
      </c>
      <c r="B865">
        <v>240</v>
      </c>
      <c r="C865" t="s">
        <v>542</v>
      </c>
      <c r="D865" t="s">
        <v>545</v>
      </c>
      <c r="E865" s="49">
        <v>42401</v>
      </c>
      <c r="F865" s="49">
        <v>41687</v>
      </c>
      <c r="G865" t="s">
        <v>39</v>
      </c>
      <c r="H865" t="s">
        <v>600</v>
      </c>
      <c r="I865" s="49">
        <v>42404</v>
      </c>
      <c r="J865" s="51">
        <v>160968</v>
      </c>
      <c r="K865" s="77">
        <v>160968</v>
      </c>
    </row>
    <row r="866" spans="1:11">
      <c r="A866" s="48">
        <v>42370</v>
      </c>
      <c r="B866">
        <v>348</v>
      </c>
      <c r="C866" t="s">
        <v>542</v>
      </c>
      <c r="D866" t="s">
        <v>545</v>
      </c>
      <c r="E866" s="49">
        <v>42401</v>
      </c>
      <c r="F866" s="49">
        <v>41867</v>
      </c>
      <c r="G866" t="s">
        <v>123</v>
      </c>
      <c r="H866" t="s">
        <v>544</v>
      </c>
      <c r="I866" s="49">
        <v>42404</v>
      </c>
      <c r="J866" s="51">
        <v>286110</v>
      </c>
      <c r="K866" s="77">
        <v>286110</v>
      </c>
    </row>
    <row r="867" spans="1:11">
      <c r="A867" s="48">
        <v>42370</v>
      </c>
      <c r="B867">
        <v>365</v>
      </c>
      <c r="C867" t="s">
        <v>542</v>
      </c>
      <c r="D867" t="s">
        <v>545</v>
      </c>
      <c r="E867" s="49">
        <v>42401</v>
      </c>
      <c r="F867" s="49">
        <v>42064</v>
      </c>
      <c r="G867" t="s">
        <v>445</v>
      </c>
      <c r="H867" t="s">
        <v>599</v>
      </c>
      <c r="I867" s="49">
        <v>42404</v>
      </c>
      <c r="J867" s="51">
        <v>171152</v>
      </c>
      <c r="K867" s="77">
        <v>171152</v>
      </c>
    </row>
    <row r="868" spans="1:11">
      <c r="A868" s="48">
        <v>42370</v>
      </c>
      <c r="B868">
        <v>128</v>
      </c>
      <c r="C868" t="s">
        <v>542</v>
      </c>
      <c r="D868" t="s">
        <v>571</v>
      </c>
      <c r="E868" s="49">
        <v>42401</v>
      </c>
      <c r="F868" s="49">
        <v>41799</v>
      </c>
      <c r="G868" t="s">
        <v>83</v>
      </c>
      <c r="H868" t="s">
        <v>572</v>
      </c>
      <c r="I868" s="49">
        <v>42404</v>
      </c>
      <c r="J868" s="51">
        <v>159594</v>
      </c>
      <c r="K868" s="77">
        <v>159594</v>
      </c>
    </row>
    <row r="869" spans="1:11">
      <c r="A869" s="48">
        <v>42370</v>
      </c>
      <c r="B869">
        <v>131</v>
      </c>
      <c r="C869" t="s">
        <v>542</v>
      </c>
      <c r="D869" t="s">
        <v>571</v>
      </c>
      <c r="E869" s="49">
        <v>42401</v>
      </c>
      <c r="F869" s="49">
        <v>41799</v>
      </c>
      <c r="G869" t="s">
        <v>87</v>
      </c>
      <c r="H869" t="s">
        <v>572</v>
      </c>
      <c r="I869" s="49">
        <v>42404</v>
      </c>
      <c r="J869" s="51">
        <v>114762</v>
      </c>
      <c r="K869" s="77">
        <v>114762</v>
      </c>
    </row>
    <row r="870" spans="1:11">
      <c r="A870" s="48">
        <v>42370</v>
      </c>
      <c r="B870">
        <v>133</v>
      </c>
      <c r="C870" t="s">
        <v>542</v>
      </c>
      <c r="D870" t="s">
        <v>571</v>
      </c>
      <c r="E870" s="49">
        <v>42401</v>
      </c>
      <c r="F870" s="49">
        <v>41707</v>
      </c>
      <c r="G870" t="s">
        <v>147</v>
      </c>
      <c r="H870" t="s">
        <v>548</v>
      </c>
      <c r="I870" s="49">
        <v>42404</v>
      </c>
      <c r="J870" s="51">
        <v>156006</v>
      </c>
      <c r="K870" s="77">
        <v>156006</v>
      </c>
    </row>
    <row r="871" spans="1:11" hidden="1">
      <c r="A871" s="48">
        <v>42370</v>
      </c>
      <c r="B871">
        <v>138</v>
      </c>
      <c r="C871" t="s">
        <v>542</v>
      </c>
      <c r="D871" t="s">
        <v>571</v>
      </c>
      <c r="E871" s="49">
        <v>42401</v>
      </c>
      <c r="F871" s="49">
        <v>41830</v>
      </c>
      <c r="G871" t="s">
        <v>524</v>
      </c>
      <c r="H871" t="s">
        <v>573</v>
      </c>
      <c r="I871" s="49">
        <v>42404</v>
      </c>
      <c r="J871" s="51">
        <v>210080</v>
      </c>
      <c r="K871" s="77">
        <v>210080</v>
      </c>
    </row>
    <row r="872" spans="1:11">
      <c r="A872" s="48">
        <v>42370</v>
      </c>
      <c r="B872">
        <v>139</v>
      </c>
      <c r="C872" t="s">
        <v>542</v>
      </c>
      <c r="D872" t="s">
        <v>571</v>
      </c>
      <c r="E872" s="49">
        <v>42401</v>
      </c>
      <c r="F872" s="49">
        <v>42111</v>
      </c>
      <c r="G872" t="s">
        <v>339</v>
      </c>
      <c r="H872" t="s">
        <v>549</v>
      </c>
      <c r="I872" s="49">
        <v>42404</v>
      </c>
      <c r="J872" s="51">
        <v>141341</v>
      </c>
      <c r="K872" s="77">
        <v>141341</v>
      </c>
    </row>
    <row r="873" spans="1:11">
      <c r="A873" s="48">
        <v>42370</v>
      </c>
      <c r="B873">
        <v>142</v>
      </c>
      <c r="C873" t="s">
        <v>542</v>
      </c>
      <c r="D873" t="s">
        <v>571</v>
      </c>
      <c r="E873" s="49">
        <v>42401</v>
      </c>
      <c r="F873" s="49">
        <v>41707</v>
      </c>
      <c r="G873" t="s">
        <v>160</v>
      </c>
      <c r="H873" t="s">
        <v>548</v>
      </c>
      <c r="I873" s="49">
        <v>42404</v>
      </c>
      <c r="J873" s="51">
        <v>160123</v>
      </c>
      <c r="K873" s="77">
        <v>160123</v>
      </c>
    </row>
    <row r="874" spans="1:11">
      <c r="A874" s="48">
        <v>42370</v>
      </c>
      <c r="B874">
        <v>143</v>
      </c>
      <c r="C874" t="s">
        <v>542</v>
      </c>
      <c r="D874" t="s">
        <v>571</v>
      </c>
      <c r="E874" s="49">
        <v>42401</v>
      </c>
      <c r="F874" s="49">
        <v>41749</v>
      </c>
      <c r="G874" t="s">
        <v>343</v>
      </c>
      <c r="H874" t="s">
        <v>549</v>
      </c>
      <c r="I874" s="49">
        <v>42404</v>
      </c>
      <c r="J874" s="51">
        <v>69806</v>
      </c>
      <c r="K874" s="77">
        <v>69806</v>
      </c>
    </row>
    <row r="875" spans="1:11">
      <c r="A875" s="48">
        <v>42370</v>
      </c>
      <c r="B875">
        <v>146</v>
      </c>
      <c r="C875" t="s">
        <v>542</v>
      </c>
      <c r="D875" t="s">
        <v>571</v>
      </c>
      <c r="E875" s="49">
        <v>42401</v>
      </c>
      <c r="F875" s="49">
        <v>42111</v>
      </c>
      <c r="G875" t="s">
        <v>347</v>
      </c>
      <c r="H875" t="s">
        <v>549</v>
      </c>
      <c r="I875" s="49">
        <v>42404</v>
      </c>
      <c r="J875" s="51">
        <v>151776</v>
      </c>
      <c r="K875" s="77">
        <v>151776</v>
      </c>
    </row>
    <row r="876" spans="1:11">
      <c r="A876" s="48">
        <v>42370</v>
      </c>
      <c r="B876">
        <v>147</v>
      </c>
      <c r="C876" t="s">
        <v>542</v>
      </c>
      <c r="D876" t="s">
        <v>571</v>
      </c>
      <c r="E876" s="49">
        <v>42401</v>
      </c>
      <c r="F876" s="49">
        <v>42118</v>
      </c>
      <c r="G876" t="s">
        <v>45</v>
      </c>
      <c r="H876" t="s">
        <v>574</v>
      </c>
      <c r="I876" s="49">
        <v>42404</v>
      </c>
      <c r="J876" s="51">
        <v>62169</v>
      </c>
      <c r="K876" s="77">
        <v>62169</v>
      </c>
    </row>
    <row r="877" spans="1:11">
      <c r="A877" s="48">
        <v>42370</v>
      </c>
      <c r="B877">
        <v>148</v>
      </c>
      <c r="C877" t="s">
        <v>542</v>
      </c>
      <c r="D877" t="s">
        <v>571</v>
      </c>
      <c r="E877" s="49">
        <v>42401</v>
      </c>
      <c r="F877" s="49">
        <v>42118</v>
      </c>
      <c r="G877" t="s">
        <v>53</v>
      </c>
      <c r="H877" t="s">
        <v>574</v>
      </c>
      <c r="I877" s="49">
        <v>42404</v>
      </c>
      <c r="J877" s="51">
        <v>199916</v>
      </c>
      <c r="K877" s="77">
        <v>199916</v>
      </c>
    </row>
    <row r="878" spans="1:11">
      <c r="A878" s="48">
        <v>42370</v>
      </c>
      <c r="B878">
        <v>149</v>
      </c>
      <c r="C878" t="s">
        <v>542</v>
      </c>
      <c r="D878" t="s">
        <v>571</v>
      </c>
      <c r="E878" s="49">
        <v>42401</v>
      </c>
      <c r="F878" s="49">
        <v>42166</v>
      </c>
      <c r="G878" t="s">
        <v>91</v>
      </c>
      <c r="H878" t="s">
        <v>572</v>
      </c>
      <c r="I878" s="49">
        <v>42404</v>
      </c>
      <c r="J878" s="51">
        <v>57960</v>
      </c>
      <c r="K878" s="77">
        <v>57960</v>
      </c>
    </row>
    <row r="879" spans="1:11">
      <c r="A879" s="48">
        <v>42370</v>
      </c>
      <c r="B879">
        <v>150</v>
      </c>
      <c r="C879" t="s">
        <v>542</v>
      </c>
      <c r="D879" t="s">
        <v>571</v>
      </c>
      <c r="E879" s="49">
        <v>42401</v>
      </c>
      <c r="F879" s="49">
        <v>42111</v>
      </c>
      <c r="G879" t="s">
        <v>351</v>
      </c>
      <c r="H879" t="s">
        <v>549</v>
      </c>
      <c r="I879" s="49">
        <v>42404</v>
      </c>
      <c r="J879" s="51">
        <v>129148</v>
      </c>
      <c r="K879" s="77">
        <v>129148</v>
      </c>
    </row>
    <row r="880" spans="1:11">
      <c r="A880" s="48">
        <v>42370</v>
      </c>
      <c r="B880">
        <v>255</v>
      </c>
      <c r="C880" t="s">
        <v>542</v>
      </c>
      <c r="D880" t="s">
        <v>571</v>
      </c>
      <c r="E880" s="49">
        <v>42401</v>
      </c>
      <c r="F880" s="49">
        <v>41746</v>
      </c>
      <c r="G880" t="s">
        <v>257</v>
      </c>
      <c r="H880" t="s">
        <v>645</v>
      </c>
      <c r="I880" s="49">
        <v>42404</v>
      </c>
      <c r="J880" s="51">
        <v>164838</v>
      </c>
      <c r="K880" s="77">
        <v>164838</v>
      </c>
    </row>
    <row r="881" spans="1:11" hidden="1">
      <c r="A881" s="48">
        <v>42370</v>
      </c>
      <c r="B881">
        <v>154</v>
      </c>
      <c r="C881" t="s">
        <v>542</v>
      </c>
      <c r="D881" t="s">
        <v>571</v>
      </c>
      <c r="E881" s="49">
        <v>42401</v>
      </c>
      <c r="F881" s="49">
        <v>41873</v>
      </c>
      <c r="G881" t="s">
        <v>527</v>
      </c>
      <c r="H881" t="s">
        <v>575</v>
      </c>
      <c r="I881" s="49">
        <v>42404</v>
      </c>
      <c r="J881" s="51">
        <v>188496</v>
      </c>
      <c r="K881" s="77">
        <v>188496</v>
      </c>
    </row>
    <row r="882" spans="1:11">
      <c r="A882" s="48">
        <v>42370</v>
      </c>
      <c r="B882">
        <v>369</v>
      </c>
      <c r="C882" t="s">
        <v>542</v>
      </c>
      <c r="D882" t="s">
        <v>20</v>
      </c>
      <c r="E882" s="49">
        <v>42401</v>
      </c>
      <c r="F882" s="49">
        <v>42117</v>
      </c>
      <c r="G882" t="s">
        <v>327</v>
      </c>
      <c r="H882" t="s">
        <v>549</v>
      </c>
      <c r="I882" s="49">
        <v>42404</v>
      </c>
      <c r="J882" s="51">
        <v>176176</v>
      </c>
      <c r="K882" s="77">
        <v>176176</v>
      </c>
    </row>
    <row r="883" spans="1:11">
      <c r="A883" s="48">
        <v>42370</v>
      </c>
      <c r="B883">
        <v>370</v>
      </c>
      <c r="C883" t="s">
        <v>542</v>
      </c>
      <c r="D883" t="s">
        <v>20</v>
      </c>
      <c r="E883" s="49">
        <v>42401</v>
      </c>
      <c r="F883" s="49">
        <v>42117</v>
      </c>
      <c r="G883" t="s">
        <v>332</v>
      </c>
      <c r="H883" t="s">
        <v>549</v>
      </c>
      <c r="I883" s="49">
        <v>42404</v>
      </c>
      <c r="J883" s="51">
        <v>180336</v>
      </c>
      <c r="K883" s="77">
        <v>180336</v>
      </c>
    </row>
    <row r="884" spans="1:11">
      <c r="A884" s="48">
        <v>42370</v>
      </c>
      <c r="B884">
        <v>378</v>
      </c>
      <c r="C884" t="s">
        <v>542</v>
      </c>
      <c r="D884" t="s">
        <v>20</v>
      </c>
      <c r="E884" s="49">
        <v>42401</v>
      </c>
      <c r="F884" s="49">
        <v>42164</v>
      </c>
      <c r="G884" t="s">
        <v>77</v>
      </c>
      <c r="H884" t="s">
        <v>604</v>
      </c>
      <c r="I884" s="49">
        <v>42404</v>
      </c>
      <c r="J884" s="51">
        <v>246220</v>
      </c>
      <c r="K884" s="77">
        <v>246220</v>
      </c>
    </row>
    <row r="885" spans="1:11">
      <c r="A885" s="48">
        <v>42370</v>
      </c>
      <c r="B885">
        <v>368</v>
      </c>
      <c r="C885" t="s">
        <v>542</v>
      </c>
      <c r="D885" t="s">
        <v>20</v>
      </c>
      <c r="E885" s="49">
        <v>42401</v>
      </c>
      <c r="F885" s="49">
        <v>42106</v>
      </c>
      <c r="G885" t="s">
        <v>361</v>
      </c>
      <c r="H885" t="s">
        <v>602</v>
      </c>
      <c r="I885" s="49">
        <v>42404</v>
      </c>
      <c r="J885" s="51">
        <v>204984</v>
      </c>
      <c r="K885" s="77">
        <v>204984</v>
      </c>
    </row>
    <row r="886" spans="1:11">
      <c r="A886" s="48">
        <v>42370</v>
      </c>
      <c r="B886">
        <v>379</v>
      </c>
      <c r="C886" t="s">
        <v>542</v>
      </c>
      <c r="D886" t="s">
        <v>20</v>
      </c>
      <c r="E886" s="49">
        <v>42401</v>
      </c>
      <c r="F886" s="49">
        <v>42225</v>
      </c>
      <c r="G886" t="s">
        <v>275</v>
      </c>
      <c r="H886" t="s">
        <v>605</v>
      </c>
      <c r="I886" s="49">
        <v>42404</v>
      </c>
      <c r="J886" s="51">
        <v>176022</v>
      </c>
      <c r="K886" s="77">
        <v>176022</v>
      </c>
    </row>
    <row r="887" spans="1:11">
      <c r="A887" s="48">
        <v>42370</v>
      </c>
      <c r="B887">
        <v>263</v>
      </c>
      <c r="C887" t="s">
        <v>542</v>
      </c>
      <c r="D887" t="s">
        <v>608</v>
      </c>
      <c r="E887" s="49">
        <v>42401</v>
      </c>
      <c r="F887" s="49">
        <v>41831</v>
      </c>
      <c r="G887" t="s">
        <v>490</v>
      </c>
      <c r="H887" t="s">
        <v>552</v>
      </c>
      <c r="I887" s="49">
        <v>42404</v>
      </c>
      <c r="J887" s="51">
        <v>187664</v>
      </c>
      <c r="K887" s="77">
        <v>187664</v>
      </c>
    </row>
    <row r="888" spans="1:11">
      <c r="A888" s="48">
        <v>42370</v>
      </c>
      <c r="B888">
        <v>156</v>
      </c>
      <c r="C888" t="s">
        <v>542</v>
      </c>
      <c r="D888" t="s">
        <v>608</v>
      </c>
      <c r="E888" s="49">
        <v>42401</v>
      </c>
      <c r="F888" s="49">
        <v>41831</v>
      </c>
      <c r="G888" t="s">
        <v>415</v>
      </c>
      <c r="H888" t="s">
        <v>609</v>
      </c>
      <c r="I888" s="49">
        <v>42404</v>
      </c>
      <c r="J888" s="51">
        <v>171798</v>
      </c>
      <c r="K888" s="77">
        <v>171798</v>
      </c>
    </row>
    <row r="889" spans="1:11">
      <c r="A889" s="48">
        <v>42370</v>
      </c>
      <c r="B889">
        <v>261</v>
      </c>
      <c r="C889" t="s">
        <v>542</v>
      </c>
      <c r="D889" t="s">
        <v>608</v>
      </c>
      <c r="E889" s="49">
        <v>42401</v>
      </c>
      <c r="F889" s="49">
        <v>41831</v>
      </c>
      <c r="G889" t="s">
        <v>419</v>
      </c>
      <c r="H889" t="s">
        <v>609</v>
      </c>
      <c r="I889" s="49">
        <v>42404</v>
      </c>
      <c r="J889" s="51">
        <v>184644</v>
      </c>
      <c r="K889" s="77">
        <v>184644</v>
      </c>
    </row>
    <row r="890" spans="1:11">
      <c r="A890" s="48">
        <v>42370</v>
      </c>
      <c r="B890">
        <v>287</v>
      </c>
      <c r="C890" t="s">
        <v>542</v>
      </c>
      <c r="D890" t="s">
        <v>608</v>
      </c>
      <c r="E890" s="49">
        <v>42401</v>
      </c>
      <c r="F890" s="49">
        <v>41831</v>
      </c>
      <c r="G890" t="s">
        <v>517</v>
      </c>
      <c r="H890" t="s">
        <v>552</v>
      </c>
      <c r="I890" s="49">
        <v>42404</v>
      </c>
      <c r="J890" s="51">
        <v>251344</v>
      </c>
      <c r="K890" s="77">
        <v>251344</v>
      </c>
    </row>
    <row r="891" spans="1:11">
      <c r="A891" s="48">
        <v>42370</v>
      </c>
      <c r="B891">
        <v>288</v>
      </c>
      <c r="C891" t="s">
        <v>542</v>
      </c>
      <c r="D891" t="s">
        <v>608</v>
      </c>
      <c r="E891" s="49">
        <v>42401</v>
      </c>
      <c r="F891" s="49">
        <v>41831</v>
      </c>
      <c r="G891" t="s">
        <v>497</v>
      </c>
      <c r="H891" t="s">
        <v>552</v>
      </c>
      <c r="I891" s="49">
        <v>42404</v>
      </c>
      <c r="J891" s="51">
        <v>195320</v>
      </c>
      <c r="K891" s="77">
        <v>195320</v>
      </c>
    </row>
    <row r="892" spans="1:11">
      <c r="A892" s="48">
        <v>42370</v>
      </c>
      <c r="B892">
        <v>165</v>
      </c>
      <c r="C892" t="s">
        <v>542</v>
      </c>
      <c r="D892" t="s">
        <v>608</v>
      </c>
      <c r="E892" s="49">
        <v>42401</v>
      </c>
      <c r="F892" s="49">
        <v>41831</v>
      </c>
      <c r="G892" t="s">
        <v>500</v>
      </c>
      <c r="H892" t="s">
        <v>552</v>
      </c>
      <c r="I892" s="49">
        <v>42404</v>
      </c>
      <c r="J892" s="51">
        <v>267436</v>
      </c>
      <c r="K892" s="77">
        <v>267436</v>
      </c>
    </row>
    <row r="893" spans="1:11">
      <c r="A893" s="48">
        <v>42370</v>
      </c>
      <c r="B893">
        <v>267</v>
      </c>
      <c r="C893" t="s">
        <v>542</v>
      </c>
      <c r="D893" t="s">
        <v>608</v>
      </c>
      <c r="E893" s="49">
        <v>42401</v>
      </c>
      <c r="F893" s="49">
        <v>41831</v>
      </c>
      <c r="G893" t="s">
        <v>468</v>
      </c>
      <c r="H893" t="s">
        <v>610</v>
      </c>
      <c r="I893" s="49">
        <v>42404</v>
      </c>
      <c r="J893" s="51">
        <v>150006</v>
      </c>
      <c r="K893" s="77">
        <v>150006</v>
      </c>
    </row>
    <row r="894" spans="1:11">
      <c r="A894" s="48">
        <v>42370</v>
      </c>
      <c r="B894">
        <v>183</v>
      </c>
      <c r="C894" t="s">
        <v>542</v>
      </c>
      <c r="D894" t="s">
        <v>611</v>
      </c>
      <c r="E894" s="49">
        <v>42405</v>
      </c>
      <c r="F894" s="49">
        <v>41689</v>
      </c>
      <c r="G894" t="s">
        <v>390</v>
      </c>
      <c r="H894" t="s">
        <v>547</v>
      </c>
      <c r="I894" s="49">
        <v>42408</v>
      </c>
      <c r="J894" s="51">
        <v>158295</v>
      </c>
      <c r="K894" s="77">
        <v>158295</v>
      </c>
    </row>
    <row r="895" spans="1:11">
      <c r="A895" s="48">
        <v>42370</v>
      </c>
      <c r="B895">
        <v>182</v>
      </c>
      <c r="C895" t="s">
        <v>542</v>
      </c>
      <c r="D895" t="s">
        <v>611</v>
      </c>
      <c r="E895" s="49">
        <v>42405</v>
      </c>
      <c r="F895" s="49">
        <v>41489</v>
      </c>
      <c r="G895" t="s">
        <v>473</v>
      </c>
      <c r="H895" t="s">
        <v>612</v>
      </c>
      <c r="I895" s="49">
        <v>42408</v>
      </c>
      <c r="J895" s="51">
        <v>116202</v>
      </c>
      <c r="K895" s="77">
        <v>116202</v>
      </c>
    </row>
    <row r="896" spans="1:11">
      <c r="A896" s="48">
        <v>42370</v>
      </c>
      <c r="B896">
        <v>212</v>
      </c>
      <c r="C896" t="s">
        <v>542</v>
      </c>
      <c r="D896" t="s">
        <v>613</v>
      </c>
      <c r="E896" s="49">
        <v>42402</v>
      </c>
      <c r="F896" s="49">
        <v>41499</v>
      </c>
      <c r="G896" t="s">
        <v>27</v>
      </c>
      <c r="H896" t="s">
        <v>600</v>
      </c>
      <c r="I896" s="49">
        <v>42404</v>
      </c>
      <c r="J896" s="51">
        <v>97112</v>
      </c>
      <c r="K896" s="77">
        <v>97112</v>
      </c>
    </row>
    <row r="897" spans="1:11">
      <c r="A897" s="48">
        <v>42370</v>
      </c>
      <c r="B897">
        <v>175</v>
      </c>
      <c r="C897" t="s">
        <v>542</v>
      </c>
      <c r="D897" t="s">
        <v>611</v>
      </c>
      <c r="E897" s="49">
        <v>42405</v>
      </c>
      <c r="F897" s="49">
        <v>41949</v>
      </c>
      <c r="G897" t="s">
        <v>355</v>
      </c>
      <c r="H897" t="s">
        <v>614</v>
      </c>
      <c r="I897" s="49">
        <v>42408</v>
      </c>
      <c r="J897" s="51">
        <v>110760</v>
      </c>
      <c r="K897" s="77">
        <v>110760</v>
      </c>
    </row>
    <row r="898" spans="1:11">
      <c r="A898" s="48">
        <v>42370</v>
      </c>
      <c r="B898">
        <v>239</v>
      </c>
      <c r="C898" t="s">
        <v>542</v>
      </c>
      <c r="D898" t="s">
        <v>543</v>
      </c>
      <c r="E898" s="49">
        <v>42401</v>
      </c>
      <c r="F898" s="49">
        <v>41712</v>
      </c>
      <c r="G898" t="s">
        <v>126</v>
      </c>
      <c r="H898" t="s">
        <v>544</v>
      </c>
      <c r="I898" s="49">
        <v>42404</v>
      </c>
      <c r="J898" s="51">
        <v>79254</v>
      </c>
      <c r="K898" s="77">
        <v>79254</v>
      </c>
    </row>
    <row r="899" spans="1:11">
      <c r="A899" s="48">
        <v>42370</v>
      </c>
      <c r="B899">
        <v>110</v>
      </c>
      <c r="C899" t="s">
        <v>542</v>
      </c>
      <c r="D899" t="s">
        <v>543</v>
      </c>
      <c r="E899" s="49">
        <v>42401</v>
      </c>
      <c r="F899" s="49">
        <v>41707</v>
      </c>
      <c r="G899" t="s">
        <v>151</v>
      </c>
      <c r="H899" t="s">
        <v>548</v>
      </c>
      <c r="I899" s="49">
        <v>42404</v>
      </c>
      <c r="J899" s="51">
        <v>124230</v>
      </c>
      <c r="K899" s="77">
        <v>124230</v>
      </c>
    </row>
    <row r="900" spans="1:11">
      <c r="A900" s="48">
        <v>42370</v>
      </c>
      <c r="B900">
        <v>181</v>
      </c>
      <c r="C900" t="s">
        <v>542</v>
      </c>
      <c r="D900" t="s">
        <v>611</v>
      </c>
      <c r="E900" s="49">
        <v>42405</v>
      </c>
      <c r="F900" s="49">
        <v>41916</v>
      </c>
      <c r="G900" t="s">
        <v>199</v>
      </c>
      <c r="H900" t="s">
        <v>615</v>
      </c>
      <c r="I900" s="49">
        <v>42408</v>
      </c>
      <c r="J900" s="51">
        <v>130272</v>
      </c>
      <c r="K900" s="77">
        <v>130272</v>
      </c>
    </row>
    <row r="901" spans="1:11">
      <c r="A901" s="48">
        <v>42370</v>
      </c>
      <c r="B901">
        <v>111</v>
      </c>
      <c r="C901" t="s">
        <v>542</v>
      </c>
      <c r="D901" t="s">
        <v>543</v>
      </c>
      <c r="E901" s="49">
        <v>42401</v>
      </c>
      <c r="F901" s="49">
        <v>42139</v>
      </c>
      <c r="G901" t="s">
        <v>334</v>
      </c>
      <c r="H901" t="s">
        <v>549</v>
      </c>
      <c r="I901" s="49">
        <v>42404</v>
      </c>
      <c r="J901" s="51">
        <v>105490</v>
      </c>
      <c r="K901" s="77">
        <v>105490</v>
      </c>
    </row>
    <row r="902" spans="1:11">
      <c r="A902" s="48">
        <v>42370</v>
      </c>
      <c r="B902">
        <v>214</v>
      </c>
      <c r="C902" t="s">
        <v>542</v>
      </c>
      <c r="D902" t="s">
        <v>613</v>
      </c>
      <c r="E902" s="49">
        <v>42402</v>
      </c>
      <c r="F902" s="49">
        <v>41499</v>
      </c>
      <c r="G902" t="s">
        <v>37</v>
      </c>
      <c r="H902" t="s">
        <v>600</v>
      </c>
      <c r="I902" s="49">
        <v>42404</v>
      </c>
      <c r="J902" s="51">
        <v>108996</v>
      </c>
      <c r="K902" s="77">
        <v>108996</v>
      </c>
    </row>
    <row r="903" spans="1:11">
      <c r="A903" s="48">
        <v>42370</v>
      </c>
      <c r="B903">
        <v>282</v>
      </c>
      <c r="C903" t="s">
        <v>542</v>
      </c>
      <c r="D903" t="s">
        <v>543</v>
      </c>
      <c r="E903" s="49">
        <v>42401</v>
      </c>
      <c r="F903" s="49">
        <v>42028</v>
      </c>
      <c r="G903" t="s">
        <v>520</v>
      </c>
      <c r="H903" t="s">
        <v>550</v>
      </c>
      <c r="I903" s="49">
        <v>42404</v>
      </c>
      <c r="J903" s="51">
        <v>44772</v>
      </c>
      <c r="K903" s="77">
        <v>44772</v>
      </c>
    </row>
    <row r="904" spans="1:11">
      <c r="A904" s="48">
        <v>42370</v>
      </c>
      <c r="B904">
        <v>169</v>
      </c>
      <c r="C904" t="s">
        <v>542</v>
      </c>
      <c r="D904" t="s">
        <v>611</v>
      </c>
      <c r="E904" s="49">
        <v>42405</v>
      </c>
      <c r="F904" s="49">
        <v>41916</v>
      </c>
      <c r="G904" t="s">
        <v>177</v>
      </c>
      <c r="H904" t="s">
        <v>615</v>
      </c>
      <c r="I904" s="49">
        <v>42408</v>
      </c>
      <c r="J904" s="51">
        <v>142809</v>
      </c>
      <c r="K904" s="77">
        <v>142809</v>
      </c>
    </row>
    <row r="905" spans="1:11" hidden="1">
      <c r="A905" s="48">
        <v>42370</v>
      </c>
      <c r="B905">
        <v>337</v>
      </c>
      <c r="C905" t="s">
        <v>542</v>
      </c>
      <c r="D905" t="s">
        <v>613</v>
      </c>
      <c r="E905" s="49">
        <v>42404</v>
      </c>
      <c r="F905" s="49">
        <v>41707</v>
      </c>
      <c r="G905" t="s">
        <v>522</v>
      </c>
      <c r="H905" t="s">
        <v>548</v>
      </c>
      <c r="I905" s="49">
        <v>42405</v>
      </c>
      <c r="J905" s="51">
        <v>14004</v>
      </c>
      <c r="K905" s="77">
        <v>14004</v>
      </c>
    </row>
    <row r="906" spans="1:11">
      <c r="A906" s="48">
        <v>42370</v>
      </c>
      <c r="B906">
        <v>213</v>
      </c>
      <c r="C906" t="s">
        <v>542</v>
      </c>
      <c r="D906" t="s">
        <v>613</v>
      </c>
      <c r="E906" s="49">
        <v>42404</v>
      </c>
      <c r="F906" s="49">
        <v>41499</v>
      </c>
      <c r="G906" t="s">
        <v>35</v>
      </c>
      <c r="H906" t="s">
        <v>600</v>
      </c>
      <c r="I906" s="49">
        <v>42405</v>
      </c>
      <c r="J906" s="51">
        <v>176368</v>
      </c>
      <c r="K906" s="77">
        <v>176368</v>
      </c>
    </row>
    <row r="907" spans="1:11">
      <c r="A907" s="48">
        <v>42370</v>
      </c>
      <c r="B907">
        <v>250</v>
      </c>
      <c r="C907" t="s">
        <v>542</v>
      </c>
      <c r="D907" t="s">
        <v>611</v>
      </c>
      <c r="E907" s="49">
        <v>42405</v>
      </c>
      <c r="F907" s="49">
        <v>40970</v>
      </c>
      <c r="G907" t="s">
        <v>515</v>
      </c>
      <c r="H907" t="s">
        <v>615</v>
      </c>
      <c r="I907" s="49">
        <v>42408</v>
      </c>
      <c r="J907" s="51">
        <v>194760</v>
      </c>
      <c r="K907" s="77">
        <v>194760</v>
      </c>
    </row>
    <row r="908" spans="1:11" hidden="1">
      <c r="A908" s="48">
        <v>42370</v>
      </c>
      <c r="B908">
        <v>102</v>
      </c>
      <c r="C908" t="s">
        <v>542</v>
      </c>
      <c r="D908" t="s">
        <v>565</v>
      </c>
      <c r="E908" s="49">
        <v>42401</v>
      </c>
      <c r="F908" s="49">
        <v>42461</v>
      </c>
      <c r="G908" t="s">
        <v>566</v>
      </c>
      <c r="H908" t="s">
        <v>555</v>
      </c>
      <c r="I908" s="49">
        <v>42404</v>
      </c>
      <c r="J908" s="51">
        <v>8656</v>
      </c>
      <c r="K908" s="77">
        <v>8656</v>
      </c>
    </row>
    <row r="909" spans="1:11" hidden="1">
      <c r="A909" s="48">
        <v>42370</v>
      </c>
      <c r="B909">
        <v>238</v>
      </c>
      <c r="C909" t="s">
        <v>542</v>
      </c>
      <c r="D909" t="s">
        <v>543</v>
      </c>
      <c r="E909" s="49">
        <v>42401</v>
      </c>
      <c r="F909" s="49">
        <v>41712</v>
      </c>
      <c r="G909" t="s">
        <v>525</v>
      </c>
      <c r="H909" t="s">
        <v>544</v>
      </c>
      <c r="I909" s="49">
        <v>42404</v>
      </c>
      <c r="J909" s="51">
        <v>52554</v>
      </c>
      <c r="K909" s="77">
        <v>52554</v>
      </c>
    </row>
    <row r="910" spans="1:11">
      <c r="A910" s="48">
        <v>42370</v>
      </c>
      <c r="B910">
        <v>179</v>
      </c>
      <c r="C910" t="s">
        <v>542</v>
      </c>
      <c r="D910" t="s">
        <v>611</v>
      </c>
      <c r="E910" s="49">
        <v>42405</v>
      </c>
      <c r="F910" s="49">
        <v>42005</v>
      </c>
      <c r="G910" t="s">
        <v>382</v>
      </c>
      <c r="H910" t="s">
        <v>547</v>
      </c>
      <c r="I910" s="49">
        <v>42408</v>
      </c>
      <c r="J910" s="51">
        <v>205560</v>
      </c>
      <c r="K910" s="77">
        <v>205560</v>
      </c>
    </row>
    <row r="911" spans="1:11">
      <c r="A911" s="48">
        <v>42370</v>
      </c>
      <c r="B911">
        <v>112</v>
      </c>
      <c r="C911" t="s">
        <v>542</v>
      </c>
      <c r="D911" t="s">
        <v>543</v>
      </c>
      <c r="E911" s="49">
        <v>42401</v>
      </c>
      <c r="F911" s="49">
        <v>41579</v>
      </c>
      <c r="G911" t="s">
        <v>394</v>
      </c>
      <c r="H911" t="s">
        <v>547</v>
      </c>
      <c r="I911" s="49">
        <v>42404</v>
      </c>
      <c r="J911" s="51">
        <v>234500</v>
      </c>
      <c r="K911" s="77">
        <v>234500</v>
      </c>
    </row>
    <row r="912" spans="1:11">
      <c r="A912" s="48">
        <v>42370</v>
      </c>
      <c r="B912">
        <v>177</v>
      </c>
      <c r="C912" t="s">
        <v>542</v>
      </c>
      <c r="D912" t="s">
        <v>611</v>
      </c>
      <c r="E912" s="49">
        <v>42405</v>
      </c>
      <c r="F912" s="49">
        <v>42006</v>
      </c>
      <c r="G912" t="s">
        <v>378</v>
      </c>
      <c r="H912" t="s">
        <v>547</v>
      </c>
      <c r="I912" s="49">
        <v>42408</v>
      </c>
      <c r="J912" s="51">
        <v>220349</v>
      </c>
      <c r="K912" s="77">
        <v>220349</v>
      </c>
    </row>
    <row r="913" spans="1:11">
      <c r="A913" s="48">
        <v>42370</v>
      </c>
      <c r="B913">
        <v>170</v>
      </c>
      <c r="C913" t="s">
        <v>542</v>
      </c>
      <c r="D913" t="s">
        <v>611</v>
      </c>
      <c r="E913" s="49">
        <v>42405</v>
      </c>
      <c r="F913" s="49">
        <v>42296</v>
      </c>
      <c r="G913" t="s">
        <v>263</v>
      </c>
      <c r="H913" t="s">
        <v>550</v>
      </c>
      <c r="I913" s="49">
        <v>42408</v>
      </c>
      <c r="J913" s="51">
        <v>171252</v>
      </c>
      <c r="K913" s="77">
        <v>171252</v>
      </c>
    </row>
    <row r="914" spans="1:11">
      <c r="A914" s="48">
        <v>42370</v>
      </c>
      <c r="B914">
        <v>321</v>
      </c>
      <c r="C914" t="s">
        <v>542</v>
      </c>
      <c r="D914" t="s">
        <v>613</v>
      </c>
      <c r="E914" s="49">
        <v>42401</v>
      </c>
      <c r="F914" s="49">
        <v>42073</v>
      </c>
      <c r="G914" t="s">
        <v>72</v>
      </c>
      <c r="H914" t="s">
        <v>604</v>
      </c>
      <c r="I914" s="49">
        <v>42404</v>
      </c>
      <c r="J914" s="51">
        <v>63687</v>
      </c>
      <c r="K914" s="77">
        <v>63687</v>
      </c>
    </row>
    <row r="915" spans="1:11">
      <c r="A915" s="48">
        <v>42370</v>
      </c>
      <c r="B915">
        <v>259</v>
      </c>
      <c r="C915" t="s">
        <v>542</v>
      </c>
      <c r="D915" t="s">
        <v>629</v>
      </c>
      <c r="E915" s="49">
        <v>42401</v>
      </c>
      <c r="F915" s="49">
        <v>41794</v>
      </c>
      <c r="G915" t="s">
        <v>193</v>
      </c>
      <c r="H915" t="s">
        <v>615</v>
      </c>
      <c r="I915" s="49">
        <v>42404</v>
      </c>
      <c r="J915" s="51">
        <v>390663</v>
      </c>
      <c r="K915" s="77">
        <v>390663</v>
      </c>
    </row>
    <row r="916" spans="1:11">
      <c r="A916" s="48">
        <v>42370</v>
      </c>
      <c r="B916">
        <v>217</v>
      </c>
      <c r="C916" t="s">
        <v>542</v>
      </c>
      <c r="D916" t="s">
        <v>613</v>
      </c>
      <c r="E916" s="49">
        <v>42404</v>
      </c>
      <c r="F916" s="49">
        <v>40943</v>
      </c>
      <c r="G916" t="s">
        <v>163</v>
      </c>
      <c r="H916" t="s">
        <v>548</v>
      </c>
      <c r="I916" s="49">
        <v>42405</v>
      </c>
      <c r="J916" s="51">
        <v>38399</v>
      </c>
      <c r="K916" s="77">
        <v>38399</v>
      </c>
    </row>
    <row r="917" spans="1:11">
      <c r="A917" s="48">
        <v>42370</v>
      </c>
      <c r="B917">
        <v>371</v>
      </c>
      <c r="C917" t="s">
        <v>542</v>
      </c>
      <c r="D917" t="s">
        <v>629</v>
      </c>
      <c r="E917" s="49">
        <v>42401</v>
      </c>
      <c r="F917" s="49">
        <v>42077</v>
      </c>
      <c r="G917" t="s">
        <v>66</v>
      </c>
      <c r="H917" t="s">
        <v>604</v>
      </c>
      <c r="I917" s="49">
        <v>42404</v>
      </c>
      <c r="J917" s="51">
        <v>289926</v>
      </c>
      <c r="K917" s="77">
        <v>289926</v>
      </c>
    </row>
    <row r="918" spans="1:11">
      <c r="A918" s="48">
        <v>42370</v>
      </c>
      <c r="B918">
        <v>258</v>
      </c>
      <c r="C918" t="s">
        <v>542</v>
      </c>
      <c r="D918" t="s">
        <v>629</v>
      </c>
      <c r="E918" s="49">
        <v>42401</v>
      </c>
      <c r="F918" s="49">
        <v>41794</v>
      </c>
      <c r="G918" t="s">
        <v>386</v>
      </c>
      <c r="H918" t="s">
        <v>547</v>
      </c>
      <c r="I918" s="49">
        <v>42404</v>
      </c>
      <c r="J918" s="51">
        <v>233064</v>
      </c>
      <c r="K918" s="77">
        <v>233064</v>
      </c>
    </row>
    <row r="919" spans="1:11">
      <c r="A919" s="48">
        <v>42370</v>
      </c>
      <c r="B919">
        <v>353</v>
      </c>
      <c r="C919" t="s">
        <v>542</v>
      </c>
      <c r="D919" t="s">
        <v>613</v>
      </c>
      <c r="E919" s="49">
        <v>42401</v>
      </c>
      <c r="F919" s="49">
        <v>41980</v>
      </c>
      <c r="G919" t="s">
        <v>521</v>
      </c>
      <c r="H919" t="s">
        <v>604</v>
      </c>
      <c r="I919" s="49">
        <v>42404</v>
      </c>
      <c r="J919" s="51">
        <v>54604</v>
      </c>
      <c r="K919" s="77">
        <v>54604</v>
      </c>
    </row>
    <row r="920" spans="1:11" hidden="1">
      <c r="A920" s="48">
        <v>42370</v>
      </c>
      <c r="B920">
        <v>285</v>
      </c>
      <c r="C920" t="s">
        <v>542</v>
      </c>
      <c r="D920" t="s">
        <v>569</v>
      </c>
      <c r="E920" s="49">
        <v>42401</v>
      </c>
      <c r="F920" s="49">
        <v>42187</v>
      </c>
      <c r="G920" t="s">
        <v>570</v>
      </c>
      <c r="H920" t="s">
        <v>555</v>
      </c>
      <c r="I920" s="49">
        <v>42404</v>
      </c>
      <c r="J920" s="51">
        <v>752</v>
      </c>
      <c r="K920" s="77">
        <v>752</v>
      </c>
    </row>
    <row r="921" spans="1:11">
      <c r="A921" s="48">
        <v>42370</v>
      </c>
      <c r="B921">
        <v>216</v>
      </c>
      <c r="C921" t="s">
        <v>542</v>
      </c>
      <c r="D921" t="s">
        <v>613</v>
      </c>
      <c r="E921" s="49">
        <v>42402</v>
      </c>
      <c r="F921" s="49">
        <v>41280</v>
      </c>
      <c r="G921" t="s">
        <v>400</v>
      </c>
      <c r="H921" t="s">
        <v>616</v>
      </c>
      <c r="I921" s="49">
        <v>42404</v>
      </c>
      <c r="J921" s="51">
        <v>136689</v>
      </c>
      <c r="K921" s="77">
        <v>136689</v>
      </c>
    </row>
    <row r="922" spans="1:11" hidden="1">
      <c r="A922" s="48">
        <v>42370</v>
      </c>
      <c r="B922">
        <v>300</v>
      </c>
      <c r="C922" t="s">
        <v>542</v>
      </c>
      <c r="D922" t="s">
        <v>569</v>
      </c>
      <c r="E922" s="49">
        <v>42401</v>
      </c>
      <c r="F922" s="49">
        <v>42187</v>
      </c>
      <c r="G922" t="s">
        <v>619</v>
      </c>
      <c r="H922" t="s">
        <v>555</v>
      </c>
      <c r="I922" s="49">
        <v>42404</v>
      </c>
      <c r="J922" s="51">
        <v>752</v>
      </c>
      <c r="K922" s="77">
        <v>752</v>
      </c>
    </row>
    <row r="923" spans="1:11" hidden="1">
      <c r="A923" s="48">
        <v>42370</v>
      </c>
      <c r="B923">
        <v>301</v>
      </c>
      <c r="C923" t="s">
        <v>542</v>
      </c>
      <c r="D923" t="s">
        <v>569</v>
      </c>
      <c r="E923" s="49">
        <v>42401</v>
      </c>
      <c r="F923" s="49">
        <v>42187</v>
      </c>
      <c r="G923" t="s">
        <v>620</v>
      </c>
      <c r="H923" t="s">
        <v>555</v>
      </c>
      <c r="I923" s="49">
        <v>42404</v>
      </c>
      <c r="J923" s="51">
        <v>752</v>
      </c>
      <c r="K923" s="77">
        <v>752</v>
      </c>
    </row>
    <row r="924" spans="1:11">
      <c r="A924" s="48">
        <v>42370</v>
      </c>
      <c r="B924">
        <v>171</v>
      </c>
      <c r="C924" t="s">
        <v>542</v>
      </c>
      <c r="D924" t="s">
        <v>611</v>
      </c>
      <c r="E924" s="49">
        <v>42405</v>
      </c>
      <c r="F924" s="49">
        <v>42016</v>
      </c>
      <c r="G924" t="s">
        <v>266</v>
      </c>
      <c r="H924" t="s">
        <v>550</v>
      </c>
      <c r="I924" s="49">
        <v>42408</v>
      </c>
      <c r="J924" s="51">
        <v>147846</v>
      </c>
      <c r="K924" s="77">
        <v>147846</v>
      </c>
    </row>
    <row r="925" spans="1:11" hidden="1">
      <c r="A925" s="48">
        <v>42370</v>
      </c>
      <c r="B925">
        <v>304</v>
      </c>
      <c r="C925" t="s">
        <v>542</v>
      </c>
      <c r="D925" t="s">
        <v>569</v>
      </c>
      <c r="E925" s="49">
        <v>42401</v>
      </c>
      <c r="F925" s="49">
        <v>42187</v>
      </c>
      <c r="G925" t="s">
        <v>623</v>
      </c>
      <c r="H925" t="s">
        <v>555</v>
      </c>
      <c r="I925" s="49">
        <v>42404</v>
      </c>
      <c r="J925" s="51">
        <v>752</v>
      </c>
      <c r="K925" s="77">
        <v>752</v>
      </c>
    </row>
    <row r="926" spans="1:11" hidden="1">
      <c r="A926" s="48">
        <v>42370</v>
      </c>
      <c r="B926">
        <v>305</v>
      </c>
      <c r="C926" t="s">
        <v>542</v>
      </c>
      <c r="D926" t="s">
        <v>569</v>
      </c>
      <c r="E926" s="49">
        <v>42401</v>
      </c>
      <c r="F926" s="49">
        <v>42187</v>
      </c>
      <c r="G926" t="s">
        <v>624</v>
      </c>
      <c r="H926" t="s">
        <v>555</v>
      </c>
      <c r="I926" s="49">
        <v>42404</v>
      </c>
      <c r="J926" s="51">
        <v>752</v>
      </c>
      <c r="K926" s="77">
        <v>752</v>
      </c>
    </row>
    <row r="927" spans="1:11" hidden="1">
      <c r="A927" s="48">
        <v>42370</v>
      </c>
      <c r="B927">
        <v>307</v>
      </c>
      <c r="C927" t="s">
        <v>542</v>
      </c>
      <c r="D927" t="s">
        <v>569</v>
      </c>
      <c r="E927" s="49">
        <v>42401</v>
      </c>
      <c r="F927" s="49">
        <v>42187</v>
      </c>
      <c r="G927" t="s">
        <v>625</v>
      </c>
      <c r="H927" t="s">
        <v>555</v>
      </c>
      <c r="I927" s="49">
        <v>42404</v>
      </c>
      <c r="J927" s="51">
        <v>752</v>
      </c>
      <c r="K927" s="77">
        <v>752</v>
      </c>
    </row>
    <row r="928" spans="1:11" hidden="1">
      <c r="A928" s="48">
        <v>42370</v>
      </c>
      <c r="B928">
        <v>309</v>
      </c>
      <c r="C928" t="s">
        <v>542</v>
      </c>
      <c r="D928" t="s">
        <v>569</v>
      </c>
      <c r="E928" s="49">
        <v>42401</v>
      </c>
      <c r="F928" s="49">
        <v>42187</v>
      </c>
      <c r="G928" t="s">
        <v>626</v>
      </c>
      <c r="H928" t="s">
        <v>555</v>
      </c>
      <c r="I928" s="49">
        <v>42404</v>
      </c>
      <c r="J928" s="51">
        <v>752</v>
      </c>
      <c r="K928" s="77">
        <v>752</v>
      </c>
    </row>
    <row r="929" spans="1:11" hidden="1">
      <c r="A929" s="48">
        <v>42370</v>
      </c>
      <c r="B929">
        <v>310</v>
      </c>
      <c r="C929" t="s">
        <v>542</v>
      </c>
      <c r="D929" t="s">
        <v>569</v>
      </c>
      <c r="E929" s="49">
        <v>42401</v>
      </c>
      <c r="F929" s="49">
        <v>42187</v>
      </c>
      <c r="G929" t="s">
        <v>627</v>
      </c>
      <c r="H929" t="s">
        <v>555</v>
      </c>
      <c r="I929" s="49">
        <v>42404</v>
      </c>
      <c r="J929" s="51">
        <v>752</v>
      </c>
      <c r="K929" s="77">
        <v>752</v>
      </c>
    </row>
    <row r="930" spans="1:11" hidden="1">
      <c r="A930" s="48">
        <v>42370</v>
      </c>
      <c r="B930">
        <v>311</v>
      </c>
      <c r="C930" t="s">
        <v>542</v>
      </c>
      <c r="D930" t="s">
        <v>569</v>
      </c>
      <c r="E930" s="49">
        <v>42401</v>
      </c>
      <c r="F930" s="49">
        <v>42187</v>
      </c>
      <c r="G930" t="s">
        <v>628</v>
      </c>
      <c r="H930" t="s">
        <v>555</v>
      </c>
      <c r="I930" s="49">
        <v>42404</v>
      </c>
      <c r="J930" s="51">
        <v>752</v>
      </c>
      <c r="K930" s="77">
        <v>752</v>
      </c>
    </row>
    <row r="931" spans="1:11">
      <c r="A931" s="48">
        <v>42370</v>
      </c>
      <c r="B931">
        <v>235</v>
      </c>
      <c r="C931" t="s">
        <v>542</v>
      </c>
      <c r="D931" t="s">
        <v>611</v>
      </c>
      <c r="E931" s="49">
        <v>42405</v>
      </c>
      <c r="F931" s="49">
        <v>42295</v>
      </c>
      <c r="G931" t="s">
        <v>168</v>
      </c>
      <c r="H931" t="s">
        <v>641</v>
      </c>
      <c r="I931" s="49">
        <v>42408</v>
      </c>
      <c r="J931" s="51">
        <v>164501</v>
      </c>
      <c r="K931" s="77">
        <v>164501</v>
      </c>
    </row>
    <row r="932" spans="1:11" hidden="1">
      <c r="A932" s="48">
        <v>42370</v>
      </c>
      <c r="B932">
        <v>234</v>
      </c>
      <c r="C932" t="s">
        <v>542</v>
      </c>
      <c r="D932" t="s">
        <v>632</v>
      </c>
      <c r="E932" s="49">
        <v>42401</v>
      </c>
      <c r="F932" s="49">
        <v>41946</v>
      </c>
      <c r="G932" t="s">
        <v>633</v>
      </c>
      <c r="H932" t="s">
        <v>555</v>
      </c>
      <c r="I932" s="49">
        <v>42404</v>
      </c>
      <c r="J932" s="51">
        <v>7872</v>
      </c>
      <c r="K932" s="77">
        <v>7872</v>
      </c>
    </row>
    <row r="933" spans="1:11" hidden="1">
      <c r="A933" s="48">
        <v>42370</v>
      </c>
      <c r="B933">
        <v>236</v>
      </c>
      <c r="C933" t="s">
        <v>542</v>
      </c>
      <c r="D933" t="s">
        <v>634</v>
      </c>
      <c r="E933" s="49">
        <v>42401</v>
      </c>
      <c r="F933" s="49">
        <v>41802</v>
      </c>
      <c r="G933" t="s">
        <v>529</v>
      </c>
      <c r="H933" t="s">
        <v>635</v>
      </c>
      <c r="I933" s="49">
        <v>42404</v>
      </c>
      <c r="J933" s="51">
        <v>59724</v>
      </c>
      <c r="K933" s="77">
        <v>59724</v>
      </c>
    </row>
    <row r="934" spans="1:11">
      <c r="A934" s="48">
        <v>42370</v>
      </c>
      <c r="B934">
        <v>171</v>
      </c>
      <c r="C934" t="s">
        <v>542</v>
      </c>
      <c r="D934" t="s">
        <v>611</v>
      </c>
      <c r="E934" s="49">
        <v>42405</v>
      </c>
      <c r="F934" s="49">
        <v>42016</v>
      </c>
      <c r="G934" t="s">
        <v>266</v>
      </c>
      <c r="H934" t="s">
        <v>550</v>
      </c>
      <c r="I934" s="49">
        <v>42408</v>
      </c>
      <c r="J934" s="51">
        <v>70610</v>
      </c>
      <c r="K934" s="77">
        <v>70610</v>
      </c>
    </row>
    <row r="935" spans="1:11">
      <c r="A935" s="48">
        <v>42370</v>
      </c>
      <c r="B935">
        <v>178</v>
      </c>
      <c r="C935" t="s">
        <v>542</v>
      </c>
      <c r="D935" t="s">
        <v>611</v>
      </c>
      <c r="E935" s="49">
        <v>42405</v>
      </c>
      <c r="F935" s="49">
        <v>40630</v>
      </c>
      <c r="G935" t="s">
        <v>428</v>
      </c>
      <c r="H935" t="s">
        <v>643</v>
      </c>
      <c r="I935" s="49">
        <v>42408</v>
      </c>
      <c r="J935" s="51">
        <v>104058</v>
      </c>
      <c r="K935" s="77">
        <v>104058</v>
      </c>
    </row>
    <row r="936" spans="1:11" hidden="1">
      <c r="A936" s="48">
        <v>42370</v>
      </c>
      <c r="B936">
        <v>106</v>
      </c>
      <c r="C936" t="s">
        <v>542</v>
      </c>
      <c r="D936" t="s">
        <v>567</v>
      </c>
      <c r="E936" s="49">
        <v>42404</v>
      </c>
      <c r="F936" s="49">
        <v>42010</v>
      </c>
      <c r="G936" t="s">
        <v>601</v>
      </c>
      <c r="H936" t="s">
        <v>555</v>
      </c>
      <c r="I936" s="49">
        <v>42405</v>
      </c>
      <c r="J936" s="51">
        <v>13902</v>
      </c>
      <c r="K936" s="77">
        <v>13902</v>
      </c>
    </row>
    <row r="937" spans="1:11">
      <c r="A937" s="48">
        <v>42370</v>
      </c>
      <c r="B937">
        <v>328</v>
      </c>
      <c r="C937" t="s">
        <v>542</v>
      </c>
      <c r="D937" t="s">
        <v>611</v>
      </c>
      <c r="E937" s="49">
        <v>42405</v>
      </c>
      <c r="F937" s="49">
        <v>42267</v>
      </c>
      <c r="G937" t="s">
        <v>303</v>
      </c>
      <c r="H937" t="s">
        <v>642</v>
      </c>
      <c r="I937" s="49">
        <v>42408</v>
      </c>
      <c r="J937" s="51">
        <v>153792</v>
      </c>
      <c r="K937" s="77">
        <v>153792</v>
      </c>
    </row>
    <row r="938" spans="1:11">
      <c r="A938" s="48">
        <v>42370</v>
      </c>
      <c r="B938">
        <v>327</v>
      </c>
      <c r="C938" t="s">
        <v>542</v>
      </c>
      <c r="D938" t="s">
        <v>611</v>
      </c>
      <c r="E938" s="49">
        <v>42405</v>
      </c>
      <c r="F938" s="49">
        <v>42267</v>
      </c>
      <c r="G938" t="s">
        <v>298</v>
      </c>
      <c r="H938" t="s">
        <v>642</v>
      </c>
      <c r="I938" s="49">
        <v>42408</v>
      </c>
      <c r="J938" s="51">
        <v>169940</v>
      </c>
      <c r="K938" s="77">
        <v>169940</v>
      </c>
    </row>
    <row r="939" spans="1:11">
      <c r="A939" s="48">
        <v>42370</v>
      </c>
      <c r="B939">
        <v>329</v>
      </c>
      <c r="C939" t="s">
        <v>542</v>
      </c>
      <c r="D939" t="s">
        <v>611</v>
      </c>
      <c r="E939" s="49">
        <v>42405</v>
      </c>
      <c r="F939" s="49">
        <v>42267</v>
      </c>
      <c r="G939" t="s">
        <v>305</v>
      </c>
      <c r="H939" t="s">
        <v>642</v>
      </c>
      <c r="I939" s="49">
        <v>42408</v>
      </c>
      <c r="J939" s="51">
        <v>166901</v>
      </c>
      <c r="K939" s="77">
        <v>166901</v>
      </c>
    </row>
    <row r="940" spans="1:11">
      <c r="A940" s="48">
        <v>42370</v>
      </c>
      <c r="B940">
        <v>331</v>
      </c>
      <c r="C940" t="s">
        <v>542</v>
      </c>
      <c r="D940" t="s">
        <v>611</v>
      </c>
      <c r="E940" s="49">
        <v>42405</v>
      </c>
      <c r="F940" s="49">
        <v>42267</v>
      </c>
      <c r="G940" t="s">
        <v>313</v>
      </c>
      <c r="H940" t="s">
        <v>642</v>
      </c>
      <c r="I940" s="49">
        <v>42408</v>
      </c>
      <c r="J940" s="51">
        <v>175602</v>
      </c>
      <c r="K940" s="77">
        <v>175602</v>
      </c>
    </row>
    <row r="941" spans="1:11" hidden="1">
      <c r="A941" s="48">
        <v>42370</v>
      </c>
      <c r="B941">
        <v>318</v>
      </c>
      <c r="C941" t="s">
        <v>542</v>
      </c>
      <c r="D941" t="s">
        <v>576</v>
      </c>
      <c r="E941" s="49">
        <v>42402</v>
      </c>
      <c r="F941" s="49">
        <v>41898</v>
      </c>
      <c r="G941" t="s">
        <v>577</v>
      </c>
      <c r="H941" t="s">
        <v>555</v>
      </c>
      <c r="I941" s="49">
        <v>42404</v>
      </c>
      <c r="J941" s="51">
        <v>69264</v>
      </c>
      <c r="K941" s="77">
        <v>69264</v>
      </c>
    </row>
    <row r="942" spans="1:11" hidden="1">
      <c r="A942" s="48">
        <v>42370</v>
      </c>
      <c r="B942">
        <v>366</v>
      </c>
      <c r="C942" t="s">
        <v>542</v>
      </c>
      <c r="D942" t="s">
        <v>576</v>
      </c>
      <c r="E942" s="49">
        <v>42402</v>
      </c>
      <c r="F942" s="49">
        <v>42076</v>
      </c>
      <c r="G942" t="s">
        <v>578</v>
      </c>
      <c r="H942" t="s">
        <v>555</v>
      </c>
      <c r="I942" s="49">
        <v>42404</v>
      </c>
      <c r="J942" s="51">
        <v>6840</v>
      </c>
      <c r="K942" s="77">
        <v>6840</v>
      </c>
    </row>
    <row r="943" spans="1:11" hidden="1">
      <c r="A943" s="48">
        <v>42370</v>
      </c>
      <c r="B943">
        <v>264</v>
      </c>
      <c r="C943" t="s">
        <v>542</v>
      </c>
      <c r="D943" t="s">
        <v>576</v>
      </c>
      <c r="E943" s="49">
        <v>42402</v>
      </c>
      <c r="F943" s="49">
        <v>41864</v>
      </c>
      <c r="G943" t="s">
        <v>579</v>
      </c>
      <c r="H943" t="s">
        <v>555</v>
      </c>
      <c r="I943" s="49">
        <v>42404</v>
      </c>
      <c r="J943" s="51">
        <v>85982</v>
      </c>
      <c r="K943" s="77">
        <v>85982</v>
      </c>
    </row>
    <row r="944" spans="1:11" hidden="1">
      <c r="A944" s="48">
        <v>42370</v>
      </c>
      <c r="B944">
        <v>373</v>
      </c>
      <c r="C944" t="s">
        <v>542</v>
      </c>
      <c r="D944" t="s">
        <v>576</v>
      </c>
      <c r="E944" s="49">
        <v>42402</v>
      </c>
      <c r="F944" s="49">
        <v>42250</v>
      </c>
      <c r="G944" t="s">
        <v>582</v>
      </c>
      <c r="H944" t="s">
        <v>555</v>
      </c>
      <c r="I944" s="49">
        <v>42404</v>
      </c>
      <c r="J944" s="51">
        <v>8208</v>
      </c>
      <c r="K944" s="77">
        <v>8208</v>
      </c>
    </row>
    <row r="945" spans="1:11" hidden="1">
      <c r="A945" s="48">
        <v>42370</v>
      </c>
      <c r="B945">
        <v>380</v>
      </c>
      <c r="C945" t="s">
        <v>542</v>
      </c>
      <c r="D945" t="s">
        <v>576</v>
      </c>
      <c r="E945" s="49">
        <v>42402</v>
      </c>
      <c r="F945" s="49">
        <v>42340</v>
      </c>
      <c r="G945" t="s">
        <v>584</v>
      </c>
      <c r="H945" t="s">
        <v>555</v>
      </c>
      <c r="I945" s="49">
        <v>42404</v>
      </c>
      <c r="J945" s="51">
        <v>17680</v>
      </c>
      <c r="K945" s="77">
        <v>17680</v>
      </c>
    </row>
    <row r="946" spans="1:11" hidden="1">
      <c r="A946" s="48">
        <v>42370</v>
      </c>
      <c r="B946">
        <v>372</v>
      </c>
      <c r="C946" t="s">
        <v>542</v>
      </c>
      <c r="D946" t="s">
        <v>576</v>
      </c>
      <c r="E946" s="49">
        <v>42402</v>
      </c>
      <c r="F946" s="49">
        <v>42250</v>
      </c>
      <c r="G946" t="s">
        <v>585</v>
      </c>
      <c r="H946" t="s">
        <v>555</v>
      </c>
      <c r="I946" s="49">
        <v>42404</v>
      </c>
      <c r="J946" s="51">
        <v>17316</v>
      </c>
      <c r="K946" s="77">
        <v>17316</v>
      </c>
    </row>
    <row r="947" spans="1:11" hidden="1">
      <c r="A947" s="48">
        <v>42370</v>
      </c>
      <c r="B947">
        <v>381</v>
      </c>
      <c r="C947" t="s">
        <v>542</v>
      </c>
      <c r="D947" t="s">
        <v>576</v>
      </c>
      <c r="E947" s="49">
        <v>42402</v>
      </c>
      <c r="F947" s="49">
        <v>42340</v>
      </c>
      <c r="G947" t="s">
        <v>586</v>
      </c>
      <c r="H947" t="s">
        <v>555</v>
      </c>
      <c r="I947" s="49">
        <v>42404</v>
      </c>
      <c r="J947" s="51">
        <v>15288</v>
      </c>
      <c r="K947" s="77">
        <v>15288</v>
      </c>
    </row>
    <row r="948" spans="1:11" hidden="1">
      <c r="A948" s="48">
        <v>42370</v>
      </c>
      <c r="B948">
        <v>377</v>
      </c>
      <c r="C948" t="s">
        <v>542</v>
      </c>
      <c r="D948" t="s">
        <v>576</v>
      </c>
      <c r="E948" s="49">
        <v>42402</v>
      </c>
      <c r="F948" s="49">
        <v>42297</v>
      </c>
      <c r="G948" t="s">
        <v>597</v>
      </c>
      <c r="H948" t="s">
        <v>555</v>
      </c>
      <c r="I948" s="49">
        <v>42404</v>
      </c>
      <c r="J948" s="51">
        <v>16464</v>
      </c>
      <c r="K948" s="77">
        <v>16464</v>
      </c>
    </row>
    <row r="949" spans="1:11" hidden="1">
      <c r="A949" s="48">
        <v>42370</v>
      </c>
      <c r="B949">
        <v>265</v>
      </c>
      <c r="C949" t="s">
        <v>542</v>
      </c>
      <c r="D949" t="s">
        <v>576</v>
      </c>
      <c r="E949" s="49">
        <v>42402</v>
      </c>
      <c r="F949" s="49">
        <v>41864</v>
      </c>
      <c r="G949" t="s">
        <v>592</v>
      </c>
      <c r="H949" t="s">
        <v>555</v>
      </c>
      <c r="I949" s="49">
        <v>42404</v>
      </c>
      <c r="J949" s="51">
        <v>27738</v>
      </c>
      <c r="K949" s="77">
        <v>27738</v>
      </c>
    </row>
    <row r="950" spans="1:11" hidden="1">
      <c r="A950" s="48">
        <v>42370</v>
      </c>
      <c r="B950">
        <v>382</v>
      </c>
      <c r="C950" t="s">
        <v>542</v>
      </c>
      <c r="D950" t="s">
        <v>576</v>
      </c>
      <c r="E950" s="49">
        <v>42402</v>
      </c>
      <c r="F950" s="49">
        <v>42340</v>
      </c>
      <c r="G950" t="s">
        <v>587</v>
      </c>
      <c r="H950" t="s">
        <v>555</v>
      </c>
      <c r="I950" s="49">
        <v>42404</v>
      </c>
      <c r="J950" s="51">
        <v>50900</v>
      </c>
      <c r="K950" s="77">
        <v>50900</v>
      </c>
    </row>
    <row r="951" spans="1:11" hidden="1">
      <c r="A951" s="48">
        <v>42370</v>
      </c>
      <c r="B951">
        <v>376</v>
      </c>
      <c r="C951" t="s">
        <v>542</v>
      </c>
      <c r="D951" t="s">
        <v>576</v>
      </c>
      <c r="E951" s="49">
        <v>42402</v>
      </c>
      <c r="F951" s="49">
        <v>42297</v>
      </c>
      <c r="G951" t="s">
        <v>593</v>
      </c>
      <c r="H951" t="s">
        <v>555</v>
      </c>
      <c r="I951" s="49">
        <v>42404</v>
      </c>
      <c r="J951" s="51">
        <v>49504</v>
      </c>
      <c r="K951" s="77">
        <v>49504</v>
      </c>
    </row>
    <row r="952" spans="1:11" hidden="1">
      <c r="A952" s="48">
        <v>42370</v>
      </c>
      <c r="B952">
        <v>374</v>
      </c>
      <c r="C952" t="s">
        <v>542</v>
      </c>
      <c r="D952" t="s">
        <v>576</v>
      </c>
      <c r="E952" s="49">
        <v>42402</v>
      </c>
      <c r="F952" s="49">
        <v>42250</v>
      </c>
      <c r="G952" t="s">
        <v>596</v>
      </c>
      <c r="H952" t="s">
        <v>555</v>
      </c>
      <c r="I952" s="49">
        <v>42404</v>
      </c>
      <c r="J952" s="51">
        <v>11128</v>
      </c>
      <c r="K952" s="77">
        <v>11128</v>
      </c>
    </row>
    <row r="953" spans="1:11" hidden="1">
      <c r="A953" s="48">
        <v>42370</v>
      </c>
      <c r="B953">
        <v>383</v>
      </c>
      <c r="C953" t="s">
        <v>542</v>
      </c>
      <c r="D953" t="s">
        <v>576</v>
      </c>
      <c r="E953" s="49">
        <v>42402</v>
      </c>
      <c r="F953" s="49">
        <v>42340</v>
      </c>
      <c r="G953" t="s">
        <v>594</v>
      </c>
      <c r="H953" t="s">
        <v>555</v>
      </c>
      <c r="I953" s="49">
        <v>42404</v>
      </c>
      <c r="J953" s="51">
        <v>12870</v>
      </c>
      <c r="K953" s="77">
        <v>12870</v>
      </c>
    </row>
    <row r="954" spans="1:11" hidden="1">
      <c r="A954" s="48">
        <v>42370</v>
      </c>
      <c r="B954">
        <v>384</v>
      </c>
      <c r="C954" t="s">
        <v>542</v>
      </c>
      <c r="D954" t="s">
        <v>576</v>
      </c>
      <c r="E954" s="49">
        <v>42402</v>
      </c>
      <c r="F954" s="49">
        <v>42340</v>
      </c>
      <c r="G954" t="s">
        <v>598</v>
      </c>
      <c r="H954" t="s">
        <v>555</v>
      </c>
      <c r="I954" s="49">
        <v>42404</v>
      </c>
      <c r="J954" s="51">
        <v>10890</v>
      </c>
      <c r="K954" s="77">
        <v>10890</v>
      </c>
    </row>
    <row r="955" spans="1:11" hidden="1">
      <c r="A955" s="48">
        <v>42370</v>
      </c>
      <c r="B955">
        <v>227</v>
      </c>
      <c r="C955" t="s">
        <v>542</v>
      </c>
      <c r="D955" t="s">
        <v>667</v>
      </c>
      <c r="E955" s="49">
        <v>42402</v>
      </c>
      <c r="F955" s="49">
        <v>42294</v>
      </c>
      <c r="G955" t="s">
        <v>668</v>
      </c>
      <c r="H955" t="s">
        <v>555</v>
      </c>
      <c r="I955" s="49">
        <v>42404</v>
      </c>
      <c r="J955" s="51">
        <v>11160</v>
      </c>
      <c r="K955" s="77">
        <v>11160</v>
      </c>
    </row>
    <row r="956" spans="1:11" hidden="1">
      <c r="A956" s="48">
        <v>42370</v>
      </c>
      <c r="B956">
        <v>308</v>
      </c>
      <c r="C956" t="s">
        <v>542</v>
      </c>
      <c r="D956" t="s">
        <v>638</v>
      </c>
      <c r="E956" s="49">
        <v>42403</v>
      </c>
      <c r="F956" s="49">
        <v>42027</v>
      </c>
      <c r="G956" t="s">
        <v>639</v>
      </c>
      <c r="H956" t="s">
        <v>555</v>
      </c>
      <c r="I956" s="49">
        <v>42404</v>
      </c>
      <c r="J956" s="51">
        <v>9872</v>
      </c>
      <c r="K956" s="77">
        <v>9872</v>
      </c>
    </row>
    <row r="957" spans="1:11" hidden="1">
      <c r="A957" s="48">
        <v>42370</v>
      </c>
      <c r="B957">
        <v>124</v>
      </c>
      <c r="C957" t="s">
        <v>542</v>
      </c>
      <c r="D957" t="s">
        <v>638</v>
      </c>
      <c r="E957" s="49">
        <v>42403</v>
      </c>
      <c r="F957" s="49">
        <v>42027</v>
      </c>
      <c r="G957" t="s">
        <v>640</v>
      </c>
      <c r="H957" t="s">
        <v>555</v>
      </c>
      <c r="I957" s="49">
        <v>42404</v>
      </c>
      <c r="J957" s="51">
        <v>9872</v>
      </c>
      <c r="K957" s="77">
        <v>9872</v>
      </c>
    </row>
    <row r="958" spans="1:11" hidden="1">
      <c r="A958" s="48">
        <v>42370</v>
      </c>
      <c r="B958">
        <v>107</v>
      </c>
      <c r="C958" t="s">
        <v>542</v>
      </c>
      <c r="D958" t="s">
        <v>567</v>
      </c>
      <c r="E958" s="49">
        <v>42404</v>
      </c>
      <c r="F958" s="49">
        <v>42010</v>
      </c>
      <c r="G958" t="s">
        <v>654</v>
      </c>
      <c r="H958" t="s">
        <v>555</v>
      </c>
      <c r="I958" s="49">
        <v>42405</v>
      </c>
      <c r="J958" s="51">
        <v>5828</v>
      </c>
      <c r="K958" s="77">
        <v>5828</v>
      </c>
    </row>
    <row r="959" spans="1:11" hidden="1">
      <c r="A959" s="48">
        <v>42370</v>
      </c>
      <c r="B959">
        <v>317</v>
      </c>
      <c r="C959" t="s">
        <v>542</v>
      </c>
      <c r="D959" t="s">
        <v>567</v>
      </c>
      <c r="E959" s="49">
        <v>42404</v>
      </c>
      <c r="F959" s="49">
        <v>42010</v>
      </c>
      <c r="G959" t="s">
        <v>652</v>
      </c>
      <c r="H959" t="s">
        <v>555</v>
      </c>
      <c r="I959" s="49">
        <v>42405</v>
      </c>
      <c r="J959" s="51">
        <v>7032</v>
      </c>
      <c r="K959" s="77">
        <v>7032</v>
      </c>
    </row>
    <row r="960" spans="1:11" hidden="1">
      <c r="A960" s="48">
        <v>42370</v>
      </c>
      <c r="B960">
        <v>231</v>
      </c>
      <c r="C960" t="s">
        <v>542</v>
      </c>
      <c r="D960" t="s">
        <v>561</v>
      </c>
      <c r="E960" s="49">
        <v>42403</v>
      </c>
      <c r="F960" s="49">
        <v>41829</v>
      </c>
      <c r="G960" t="s">
        <v>562</v>
      </c>
      <c r="H960" t="s">
        <v>555</v>
      </c>
      <c r="I960" s="49">
        <v>42404</v>
      </c>
      <c r="J960" s="51">
        <v>476</v>
      </c>
      <c r="K960" s="77">
        <v>476</v>
      </c>
    </row>
    <row r="961" spans="1:11" hidden="1">
      <c r="A961" s="48">
        <v>42370</v>
      </c>
      <c r="B961">
        <v>232</v>
      </c>
      <c r="C961" t="s">
        <v>542</v>
      </c>
      <c r="D961" t="s">
        <v>561</v>
      </c>
      <c r="E961" s="49">
        <v>42403</v>
      </c>
      <c r="F961" s="49">
        <v>41829</v>
      </c>
      <c r="G961" t="s">
        <v>563</v>
      </c>
      <c r="H961" t="s">
        <v>555</v>
      </c>
      <c r="I961" s="49">
        <v>42404</v>
      </c>
      <c r="J961" s="51">
        <v>992</v>
      </c>
      <c r="K961" s="77">
        <v>992</v>
      </c>
    </row>
    <row r="962" spans="1:11" hidden="1">
      <c r="A962" s="48">
        <v>42370</v>
      </c>
      <c r="B962">
        <v>352</v>
      </c>
      <c r="C962" t="s">
        <v>542</v>
      </c>
      <c r="D962" t="s">
        <v>567</v>
      </c>
      <c r="E962" s="49">
        <v>42404</v>
      </c>
      <c r="F962" s="49">
        <v>41924</v>
      </c>
      <c r="G962" t="s">
        <v>658</v>
      </c>
      <c r="H962" t="s">
        <v>555</v>
      </c>
      <c r="I962" s="49">
        <v>42405</v>
      </c>
      <c r="J962" s="51">
        <v>1272</v>
      </c>
      <c r="K962" s="77">
        <v>1272</v>
      </c>
    </row>
    <row r="963" spans="1:11" hidden="1">
      <c r="A963" s="48">
        <v>42370</v>
      </c>
      <c r="B963">
        <v>312</v>
      </c>
      <c r="C963" t="s">
        <v>542</v>
      </c>
      <c r="D963" t="s">
        <v>617</v>
      </c>
      <c r="E963" s="49">
        <v>42404</v>
      </c>
      <c r="F963" s="49">
        <v>42176</v>
      </c>
      <c r="G963" t="s">
        <v>618</v>
      </c>
      <c r="H963" t="s">
        <v>555</v>
      </c>
      <c r="I963" s="49">
        <v>42404</v>
      </c>
      <c r="J963" s="51">
        <v>11910</v>
      </c>
      <c r="K963" s="77">
        <v>11910</v>
      </c>
    </row>
    <row r="964" spans="1:11" hidden="1">
      <c r="A964" s="48">
        <v>42370</v>
      </c>
      <c r="B964">
        <v>312</v>
      </c>
      <c r="C964" t="s">
        <v>542</v>
      </c>
      <c r="D964" t="s">
        <v>617</v>
      </c>
      <c r="E964" s="49">
        <v>42404</v>
      </c>
      <c r="F964" s="49">
        <v>42176</v>
      </c>
      <c r="G964" t="s">
        <v>618</v>
      </c>
      <c r="H964" t="s">
        <v>555</v>
      </c>
      <c r="I964" s="49">
        <v>42404</v>
      </c>
      <c r="J964" s="51">
        <v>1322</v>
      </c>
      <c r="K964" s="77">
        <v>1322</v>
      </c>
    </row>
    <row r="965" spans="1:11" hidden="1">
      <c r="A965" s="48">
        <v>42370</v>
      </c>
      <c r="B965">
        <v>104</v>
      </c>
      <c r="C965" t="s">
        <v>542</v>
      </c>
      <c r="D965" t="s">
        <v>553</v>
      </c>
      <c r="E965" s="49">
        <v>42404</v>
      </c>
      <c r="F965" s="49">
        <v>42177</v>
      </c>
      <c r="G965" t="s">
        <v>554</v>
      </c>
      <c r="H965" t="s">
        <v>555</v>
      </c>
      <c r="I965" s="49">
        <v>42405</v>
      </c>
      <c r="J965" s="51">
        <v>176850</v>
      </c>
      <c r="K965" s="77">
        <v>176850</v>
      </c>
    </row>
    <row r="966" spans="1:11" hidden="1">
      <c r="A966" s="48">
        <v>42370</v>
      </c>
      <c r="B966">
        <v>105</v>
      </c>
      <c r="C966" t="s">
        <v>542</v>
      </c>
      <c r="D966" t="s">
        <v>553</v>
      </c>
      <c r="E966" s="49">
        <v>42404</v>
      </c>
      <c r="F966" s="49">
        <v>42040</v>
      </c>
      <c r="G966" t="s">
        <v>556</v>
      </c>
      <c r="H966" t="s">
        <v>555</v>
      </c>
      <c r="I966" s="49">
        <v>42405</v>
      </c>
      <c r="J966" s="51">
        <v>184080</v>
      </c>
      <c r="K966" s="77">
        <v>184080</v>
      </c>
    </row>
    <row r="967" spans="1:11" hidden="1">
      <c r="A967" s="48">
        <v>42370</v>
      </c>
      <c r="B967">
        <v>281</v>
      </c>
      <c r="C967" t="s">
        <v>542</v>
      </c>
      <c r="D967" t="s">
        <v>553</v>
      </c>
      <c r="E967" s="49">
        <v>42404</v>
      </c>
      <c r="F967" s="49">
        <v>42040</v>
      </c>
      <c r="G967" t="s">
        <v>557</v>
      </c>
      <c r="H967" t="s">
        <v>555</v>
      </c>
      <c r="I967" s="49">
        <v>42405</v>
      </c>
      <c r="J967" s="51">
        <v>184080</v>
      </c>
      <c r="K967" s="77">
        <v>184080</v>
      </c>
    </row>
    <row r="968" spans="1:11" hidden="1">
      <c r="A968" s="48">
        <v>42370</v>
      </c>
      <c r="B968">
        <v>279</v>
      </c>
      <c r="C968" t="s">
        <v>542</v>
      </c>
      <c r="D968" t="s">
        <v>553</v>
      </c>
      <c r="E968" s="49">
        <v>42404</v>
      </c>
      <c r="F968" s="49">
        <v>42040</v>
      </c>
      <c r="G968" t="s">
        <v>559</v>
      </c>
      <c r="H968" t="s">
        <v>555</v>
      </c>
      <c r="I968" s="49">
        <v>42405</v>
      </c>
      <c r="J968" s="51">
        <v>136440</v>
      </c>
      <c r="K968" s="77">
        <v>136440</v>
      </c>
    </row>
    <row r="969" spans="1:11" hidden="1">
      <c r="A969" s="48">
        <v>42370</v>
      </c>
      <c r="B969">
        <v>280</v>
      </c>
      <c r="C969" t="s">
        <v>542</v>
      </c>
      <c r="D969" t="s">
        <v>553</v>
      </c>
      <c r="E969" s="49">
        <v>42404</v>
      </c>
      <c r="F969" s="49">
        <v>42040</v>
      </c>
      <c r="G969" t="s">
        <v>560</v>
      </c>
      <c r="H969" t="s">
        <v>555</v>
      </c>
      <c r="I969" s="49">
        <v>42405</v>
      </c>
      <c r="J969" s="51">
        <v>136440</v>
      </c>
      <c r="K969" s="77">
        <v>136440</v>
      </c>
    </row>
    <row r="970" spans="1:11" hidden="1">
      <c r="A970" s="48">
        <v>42370</v>
      </c>
      <c r="B970">
        <v>228</v>
      </c>
      <c r="C970" t="s">
        <v>542</v>
      </c>
      <c r="D970" t="s">
        <v>659</v>
      </c>
      <c r="E970" s="49">
        <v>42404</v>
      </c>
      <c r="F970" s="49">
        <v>42256</v>
      </c>
      <c r="G970" t="s">
        <v>660</v>
      </c>
      <c r="H970" t="s">
        <v>555</v>
      </c>
      <c r="I970" s="49">
        <v>42405</v>
      </c>
      <c r="J970" s="51">
        <v>12520</v>
      </c>
      <c r="K970" s="77">
        <v>12520</v>
      </c>
    </row>
    <row r="971" spans="1:11" hidden="1">
      <c r="A971" s="48">
        <v>42370</v>
      </c>
      <c r="B971">
        <v>299</v>
      </c>
      <c r="C971" t="s">
        <v>542</v>
      </c>
      <c r="D971" t="s">
        <v>659</v>
      </c>
      <c r="E971" s="49">
        <v>42404</v>
      </c>
      <c r="F971" s="49">
        <v>42256</v>
      </c>
      <c r="G971" t="s">
        <v>661</v>
      </c>
      <c r="H971" t="s">
        <v>555</v>
      </c>
      <c r="I971" s="49">
        <v>42405</v>
      </c>
      <c r="J971" s="51">
        <v>12520</v>
      </c>
      <c r="K971" s="77">
        <v>12520</v>
      </c>
    </row>
    <row r="972" spans="1:11" hidden="1">
      <c r="A972" s="48">
        <v>42370</v>
      </c>
      <c r="B972">
        <v>229</v>
      </c>
      <c r="C972" t="s">
        <v>542</v>
      </c>
      <c r="D972" t="s">
        <v>659</v>
      </c>
      <c r="E972" s="49">
        <v>42404</v>
      </c>
      <c r="F972" s="49">
        <v>41863</v>
      </c>
      <c r="G972" t="s">
        <v>662</v>
      </c>
      <c r="H972" t="s">
        <v>555</v>
      </c>
      <c r="I972" s="49">
        <v>42405</v>
      </c>
      <c r="J972" s="51">
        <v>3648</v>
      </c>
      <c r="K972" s="77">
        <v>3648</v>
      </c>
    </row>
    <row r="973" spans="1:11" hidden="1">
      <c r="A973" s="48">
        <v>42370</v>
      </c>
      <c r="B973">
        <v>315</v>
      </c>
      <c r="C973" t="s">
        <v>542</v>
      </c>
      <c r="D973" t="s">
        <v>659</v>
      </c>
      <c r="E973" s="49">
        <v>42404</v>
      </c>
      <c r="F973" s="49">
        <v>41863</v>
      </c>
      <c r="G973" t="s">
        <v>663</v>
      </c>
      <c r="H973" t="s">
        <v>555</v>
      </c>
      <c r="I973" s="49">
        <v>42405</v>
      </c>
      <c r="J973" s="51">
        <v>3648</v>
      </c>
      <c r="K973" s="77">
        <v>3648</v>
      </c>
    </row>
    <row r="974" spans="1:11" hidden="1">
      <c r="A974" s="48">
        <v>42370</v>
      </c>
      <c r="B974">
        <v>363</v>
      </c>
      <c r="C974" t="s">
        <v>542</v>
      </c>
      <c r="D974" t="s">
        <v>655</v>
      </c>
      <c r="E974" s="49">
        <v>42405</v>
      </c>
      <c r="F974" s="49">
        <v>42027</v>
      </c>
      <c r="G974" t="s">
        <v>656</v>
      </c>
      <c r="H974" t="s">
        <v>555</v>
      </c>
      <c r="I974" s="49">
        <v>42408</v>
      </c>
      <c r="J974" s="51">
        <v>17184</v>
      </c>
      <c r="K974" s="77">
        <v>17184</v>
      </c>
    </row>
    <row r="975" spans="1:11" hidden="1">
      <c r="A975" s="48">
        <v>42370</v>
      </c>
      <c r="B975">
        <v>168</v>
      </c>
      <c r="C975" t="s">
        <v>542</v>
      </c>
      <c r="D975" t="s">
        <v>669</v>
      </c>
      <c r="E975" s="49">
        <v>42429</v>
      </c>
      <c r="F975" s="49">
        <v>41641</v>
      </c>
      <c r="G975" t="s">
        <v>670</v>
      </c>
      <c r="H975" t="s">
        <v>555</v>
      </c>
      <c r="I975" s="49">
        <v>42430</v>
      </c>
      <c r="J975" s="51">
        <v>6208</v>
      </c>
      <c r="K975" s="77">
        <v>6208</v>
      </c>
    </row>
    <row r="976" spans="1:11">
      <c r="A976" s="48">
        <v>42370</v>
      </c>
      <c r="B976">
        <v>358</v>
      </c>
      <c r="C976" t="s">
        <v>542</v>
      </c>
      <c r="D976" t="s">
        <v>551</v>
      </c>
      <c r="E976" s="49">
        <v>42408</v>
      </c>
      <c r="F976" s="49">
        <v>41936</v>
      </c>
      <c r="G976" t="s">
        <v>485</v>
      </c>
      <c r="H976" t="s">
        <v>552</v>
      </c>
      <c r="I976" s="49">
        <v>42408</v>
      </c>
      <c r="J976" s="51">
        <v>207270</v>
      </c>
      <c r="K976" s="77">
        <v>207270</v>
      </c>
    </row>
    <row r="977" spans="1:11" hidden="1">
      <c r="A977" s="48">
        <v>42370</v>
      </c>
      <c r="B977">
        <v>324</v>
      </c>
      <c r="C977" t="s">
        <v>542</v>
      </c>
      <c r="D977" t="s">
        <v>653</v>
      </c>
      <c r="E977" s="49">
        <v>42410</v>
      </c>
      <c r="F977" s="49">
        <v>41492</v>
      </c>
      <c r="G977" t="s">
        <v>108</v>
      </c>
      <c r="H977" t="s">
        <v>635</v>
      </c>
      <c r="I977" s="49">
        <v>42411</v>
      </c>
      <c r="J977" s="51">
        <v>36487</v>
      </c>
      <c r="K977" s="77">
        <v>36487</v>
      </c>
    </row>
    <row r="978" spans="1:11">
      <c r="A978" s="48">
        <v>42370</v>
      </c>
      <c r="B978">
        <v>247</v>
      </c>
      <c r="C978" t="s">
        <v>542</v>
      </c>
      <c r="D978" t="s">
        <v>644</v>
      </c>
      <c r="E978" s="49">
        <v>42410</v>
      </c>
      <c r="F978" s="49">
        <v>41643</v>
      </c>
      <c r="G978" t="s">
        <v>434</v>
      </c>
      <c r="H978" t="s">
        <v>573</v>
      </c>
      <c r="I978" s="49">
        <v>42411</v>
      </c>
      <c r="J978" s="51">
        <v>90644</v>
      </c>
      <c r="K978" s="77">
        <v>90644</v>
      </c>
    </row>
    <row r="979" spans="1:11">
      <c r="A979" s="48">
        <v>42370</v>
      </c>
      <c r="B979">
        <v>268</v>
      </c>
      <c r="C979" t="s">
        <v>542</v>
      </c>
      <c r="D979" t="s">
        <v>644</v>
      </c>
      <c r="E979" s="49">
        <v>42410</v>
      </c>
      <c r="F979" s="49">
        <v>41828</v>
      </c>
      <c r="G979" t="s">
        <v>204</v>
      </c>
      <c r="H979" t="s">
        <v>546</v>
      </c>
      <c r="I979" s="49">
        <v>42411</v>
      </c>
      <c r="J979" s="51">
        <v>170304</v>
      </c>
      <c r="K979" s="77">
        <v>170304</v>
      </c>
    </row>
    <row r="980" spans="1:11">
      <c r="A980" s="48">
        <v>42370</v>
      </c>
      <c r="B980">
        <v>248</v>
      </c>
      <c r="C980" t="s">
        <v>542</v>
      </c>
      <c r="D980" t="s">
        <v>644</v>
      </c>
      <c r="E980" s="49">
        <v>42410</v>
      </c>
      <c r="F980" s="49">
        <v>41643</v>
      </c>
      <c r="G980" t="s">
        <v>243</v>
      </c>
      <c r="H980" t="s">
        <v>645</v>
      </c>
      <c r="I980" s="49">
        <v>42411</v>
      </c>
      <c r="J980" s="51">
        <v>97092</v>
      </c>
      <c r="K980" s="77">
        <v>97092</v>
      </c>
    </row>
    <row r="981" spans="1:11">
      <c r="A981" s="48">
        <v>42370</v>
      </c>
      <c r="B981">
        <v>289</v>
      </c>
      <c r="C981" t="s">
        <v>542</v>
      </c>
      <c r="D981" t="s">
        <v>644</v>
      </c>
      <c r="E981" s="49">
        <v>42410</v>
      </c>
      <c r="F981" s="49">
        <v>42009</v>
      </c>
      <c r="G981" t="s">
        <v>247</v>
      </c>
      <c r="H981" t="s">
        <v>645</v>
      </c>
      <c r="I981" s="49">
        <v>42411</v>
      </c>
      <c r="J981" s="51">
        <v>142168</v>
      </c>
      <c r="K981" s="77">
        <v>142168</v>
      </c>
    </row>
    <row r="982" spans="1:11">
      <c r="A982" s="48">
        <v>42370</v>
      </c>
      <c r="B982">
        <v>249</v>
      </c>
      <c r="C982" t="s">
        <v>542</v>
      </c>
      <c r="D982" t="s">
        <v>644</v>
      </c>
      <c r="E982" s="49">
        <v>42410</v>
      </c>
      <c r="F982" s="49">
        <v>42298</v>
      </c>
      <c r="G982" t="s">
        <v>293</v>
      </c>
      <c r="H982" t="s">
        <v>642</v>
      </c>
      <c r="I982" s="49">
        <v>42411</v>
      </c>
      <c r="J982" s="51">
        <v>77634</v>
      </c>
      <c r="K982" s="77">
        <v>77634</v>
      </c>
    </row>
    <row r="983" spans="1:11">
      <c r="A983" s="48">
        <v>42370</v>
      </c>
      <c r="B983">
        <v>218</v>
      </c>
      <c r="C983" t="s">
        <v>542</v>
      </c>
      <c r="D983" t="s">
        <v>644</v>
      </c>
      <c r="E983" s="49">
        <v>42410</v>
      </c>
      <c r="F983" s="49">
        <v>42330</v>
      </c>
      <c r="G983" t="s">
        <v>456</v>
      </c>
      <c r="H983" t="s">
        <v>607</v>
      </c>
      <c r="I983" s="49">
        <v>42411</v>
      </c>
      <c r="J983" s="51">
        <v>219402</v>
      </c>
      <c r="K983" s="77">
        <v>219402</v>
      </c>
    </row>
    <row r="984" spans="1:11">
      <c r="A984" s="48">
        <v>42370</v>
      </c>
      <c r="B984">
        <v>338</v>
      </c>
      <c r="C984" t="s">
        <v>542</v>
      </c>
      <c r="D984" t="s">
        <v>644</v>
      </c>
      <c r="E984" s="49">
        <v>42410</v>
      </c>
      <c r="F984" s="49">
        <v>41711</v>
      </c>
      <c r="G984" t="s">
        <v>250</v>
      </c>
      <c r="H984" t="s">
        <v>645</v>
      </c>
      <c r="I984" s="49">
        <v>42411</v>
      </c>
      <c r="J984" s="51">
        <v>211446</v>
      </c>
      <c r="K984" s="77">
        <v>211446</v>
      </c>
    </row>
    <row r="985" spans="1:11">
      <c r="A985" s="48">
        <v>42370</v>
      </c>
      <c r="B985">
        <v>219</v>
      </c>
      <c r="C985" t="s">
        <v>542</v>
      </c>
      <c r="D985" t="s">
        <v>644</v>
      </c>
      <c r="E985" s="49">
        <v>42410</v>
      </c>
      <c r="F985" s="49">
        <v>41692</v>
      </c>
      <c r="G985" t="s">
        <v>504</v>
      </c>
      <c r="H985" t="s">
        <v>575</v>
      </c>
      <c r="I985" s="49">
        <v>42411</v>
      </c>
      <c r="J985" s="51">
        <v>53692</v>
      </c>
      <c r="K985" s="77">
        <v>53692</v>
      </c>
    </row>
    <row r="986" spans="1:11">
      <c r="A986" s="48">
        <v>42370</v>
      </c>
      <c r="B986">
        <v>342</v>
      </c>
      <c r="C986" t="s">
        <v>542</v>
      </c>
      <c r="D986" t="s">
        <v>644</v>
      </c>
      <c r="E986" s="49">
        <v>42410</v>
      </c>
      <c r="F986" s="49">
        <v>41658</v>
      </c>
      <c r="G986" t="s">
        <v>316</v>
      </c>
      <c r="H986" t="s">
        <v>646</v>
      </c>
      <c r="I986" s="49">
        <v>42411</v>
      </c>
      <c r="J986" s="51">
        <v>247422</v>
      </c>
      <c r="K986" s="77">
        <v>247422</v>
      </c>
    </row>
    <row r="987" spans="1:11">
      <c r="A987" s="48">
        <v>42370</v>
      </c>
      <c r="B987">
        <v>221</v>
      </c>
      <c r="C987" t="s">
        <v>542</v>
      </c>
      <c r="D987" t="s">
        <v>644</v>
      </c>
      <c r="E987" s="49">
        <v>42410</v>
      </c>
      <c r="F987" s="49">
        <v>41555</v>
      </c>
      <c r="G987" t="s">
        <v>478</v>
      </c>
      <c r="H987" t="s">
        <v>647</v>
      </c>
      <c r="I987" s="49">
        <v>42411</v>
      </c>
      <c r="J987" s="51">
        <v>132963</v>
      </c>
      <c r="K987" s="77">
        <v>132963</v>
      </c>
    </row>
    <row r="988" spans="1:11">
      <c r="A988" s="48">
        <v>42370</v>
      </c>
      <c r="B988">
        <v>355</v>
      </c>
      <c r="C988" t="s">
        <v>542</v>
      </c>
      <c r="D988" t="s">
        <v>644</v>
      </c>
      <c r="E988" s="49">
        <v>42410</v>
      </c>
      <c r="F988" s="49">
        <v>41950</v>
      </c>
      <c r="G988" t="s">
        <v>209</v>
      </c>
      <c r="H988" t="s">
        <v>546</v>
      </c>
      <c r="I988" s="49">
        <v>42411</v>
      </c>
      <c r="J988" s="51">
        <v>292536</v>
      </c>
      <c r="K988" s="77">
        <v>292536</v>
      </c>
    </row>
    <row r="989" spans="1:11">
      <c r="A989" s="48">
        <v>42370</v>
      </c>
      <c r="B989">
        <v>223</v>
      </c>
      <c r="C989" t="s">
        <v>542</v>
      </c>
      <c r="D989" t="s">
        <v>644</v>
      </c>
      <c r="E989" s="49">
        <v>42410</v>
      </c>
      <c r="F989" s="49">
        <v>41555</v>
      </c>
      <c r="G989" t="s">
        <v>213</v>
      </c>
      <c r="H989" t="s">
        <v>546</v>
      </c>
      <c r="I989" s="49">
        <v>42411</v>
      </c>
      <c r="J989" s="51">
        <v>54096</v>
      </c>
      <c r="K989" s="77">
        <v>54096</v>
      </c>
    </row>
    <row r="990" spans="1:11">
      <c r="A990" s="48">
        <v>42370</v>
      </c>
      <c r="B990">
        <v>336</v>
      </c>
      <c r="C990" t="s">
        <v>542</v>
      </c>
      <c r="D990" t="s">
        <v>644</v>
      </c>
      <c r="E990" s="49">
        <v>42410</v>
      </c>
      <c r="F990" s="49">
        <v>41707</v>
      </c>
      <c r="G990" t="s">
        <v>156</v>
      </c>
      <c r="H990" t="s">
        <v>548</v>
      </c>
      <c r="I990" s="49">
        <v>42411</v>
      </c>
      <c r="J990" s="51">
        <v>184200</v>
      </c>
      <c r="K990" s="77">
        <v>184200</v>
      </c>
    </row>
    <row r="991" spans="1:11">
      <c r="A991" s="48">
        <v>42370</v>
      </c>
      <c r="B991">
        <v>291</v>
      </c>
      <c r="C991" t="s">
        <v>542</v>
      </c>
      <c r="D991" t="s">
        <v>644</v>
      </c>
      <c r="E991" s="49">
        <v>42410</v>
      </c>
      <c r="F991" s="49">
        <v>42009</v>
      </c>
      <c r="G991" t="s">
        <v>254</v>
      </c>
      <c r="H991" t="s">
        <v>645</v>
      </c>
      <c r="I991" s="49">
        <v>42411</v>
      </c>
      <c r="J991" s="51">
        <v>184988</v>
      </c>
      <c r="K991" s="77">
        <v>184988</v>
      </c>
    </row>
    <row r="992" spans="1:11">
      <c r="A992" s="48">
        <v>42370</v>
      </c>
      <c r="B992">
        <v>292</v>
      </c>
      <c r="C992" t="s">
        <v>542</v>
      </c>
      <c r="D992" t="s">
        <v>644</v>
      </c>
      <c r="E992" s="49">
        <v>42410</v>
      </c>
      <c r="F992" s="49">
        <v>42009</v>
      </c>
      <c r="G992" t="s">
        <v>216</v>
      </c>
      <c r="H992" t="s">
        <v>546</v>
      </c>
      <c r="I992" s="49">
        <v>42411</v>
      </c>
      <c r="J992" s="51">
        <v>244378</v>
      </c>
      <c r="K992" s="77">
        <v>244378</v>
      </c>
    </row>
    <row r="993" spans="1:11">
      <c r="A993" s="48">
        <v>42370</v>
      </c>
      <c r="B993">
        <v>343</v>
      </c>
      <c r="C993" t="s">
        <v>542</v>
      </c>
      <c r="D993" t="s">
        <v>644</v>
      </c>
      <c r="E993" s="49">
        <v>42410</v>
      </c>
      <c r="F993" s="49">
        <v>41658</v>
      </c>
      <c r="G993" s="47" t="s">
        <v>324</v>
      </c>
      <c r="H993" t="s">
        <v>646</v>
      </c>
      <c r="I993" s="49">
        <v>42411</v>
      </c>
      <c r="J993" s="51">
        <v>248221</v>
      </c>
      <c r="K993" s="77">
        <v>248221</v>
      </c>
    </row>
    <row r="994" spans="1:11">
      <c r="A994" s="48">
        <v>42370</v>
      </c>
      <c r="B994">
        <v>290</v>
      </c>
      <c r="C994" t="s">
        <v>542</v>
      </c>
      <c r="D994" t="s">
        <v>644</v>
      </c>
      <c r="E994" s="49">
        <v>42410</v>
      </c>
      <c r="F994" s="49">
        <v>41873</v>
      </c>
      <c r="G994" t="s">
        <v>508</v>
      </c>
      <c r="H994" t="s">
        <v>575</v>
      </c>
      <c r="I994" s="49">
        <v>42411</v>
      </c>
      <c r="J994" s="51">
        <v>176800</v>
      </c>
      <c r="K994" s="77">
        <v>176800</v>
      </c>
    </row>
    <row r="995" spans="1:11">
      <c r="A995" s="48">
        <v>42370</v>
      </c>
      <c r="B995">
        <v>224</v>
      </c>
      <c r="C995" t="s">
        <v>542</v>
      </c>
      <c r="D995" t="s">
        <v>644</v>
      </c>
      <c r="E995" s="49">
        <v>42410</v>
      </c>
      <c r="F995" s="49">
        <v>41555</v>
      </c>
      <c r="G995" t="s">
        <v>232</v>
      </c>
      <c r="H995" t="s">
        <v>546</v>
      </c>
      <c r="I995" s="49">
        <v>42411</v>
      </c>
      <c r="J995" s="51">
        <v>114578</v>
      </c>
      <c r="K995" s="77">
        <v>114578</v>
      </c>
    </row>
    <row r="996" spans="1:11">
      <c r="A996" s="48">
        <v>42370</v>
      </c>
      <c r="B996">
        <v>225</v>
      </c>
      <c r="C996" t="s">
        <v>542</v>
      </c>
      <c r="D996" t="s">
        <v>644</v>
      </c>
      <c r="E996" s="49">
        <v>42410</v>
      </c>
      <c r="F996" s="49">
        <v>41555</v>
      </c>
      <c r="G996" t="s">
        <v>172</v>
      </c>
      <c r="H996" t="s">
        <v>641</v>
      </c>
      <c r="I996" s="49">
        <v>42411</v>
      </c>
      <c r="J996" s="51">
        <v>166257</v>
      </c>
      <c r="K996" s="77">
        <v>166257</v>
      </c>
    </row>
    <row r="997" spans="1:11">
      <c r="A997" s="48">
        <v>42370</v>
      </c>
      <c r="B997">
        <v>293</v>
      </c>
      <c r="C997" t="s">
        <v>542</v>
      </c>
      <c r="D997" t="s">
        <v>644</v>
      </c>
      <c r="E997" s="49">
        <v>42410</v>
      </c>
      <c r="F997" s="49">
        <v>42009</v>
      </c>
      <c r="G997" t="s">
        <v>481</v>
      </c>
      <c r="H997" t="s">
        <v>647</v>
      </c>
      <c r="I997" s="49">
        <v>42411</v>
      </c>
      <c r="J997" s="51">
        <v>178188</v>
      </c>
      <c r="K997" s="77">
        <v>178188</v>
      </c>
    </row>
    <row r="998" spans="1:11">
      <c r="A998" s="48">
        <v>42370</v>
      </c>
      <c r="B998">
        <v>344</v>
      </c>
      <c r="C998" t="s">
        <v>542</v>
      </c>
      <c r="D998" t="s">
        <v>648</v>
      </c>
      <c r="E998" s="49">
        <v>42411</v>
      </c>
      <c r="F998" s="49">
        <v>41832</v>
      </c>
      <c r="G998" t="s">
        <v>279</v>
      </c>
      <c r="H998" t="s">
        <v>605</v>
      </c>
      <c r="I998" s="49">
        <v>42411</v>
      </c>
      <c r="J998" s="51">
        <v>319800</v>
      </c>
      <c r="K998" s="77">
        <v>319800</v>
      </c>
    </row>
    <row r="999" spans="1:11">
      <c r="A999" s="48">
        <v>42370</v>
      </c>
      <c r="B999">
        <v>113</v>
      </c>
      <c r="C999" t="s">
        <v>542</v>
      </c>
      <c r="D999" t="s">
        <v>648</v>
      </c>
      <c r="E999" s="49">
        <v>42411</v>
      </c>
      <c r="F999" s="49">
        <v>41832</v>
      </c>
      <c r="G999" t="s">
        <v>284</v>
      </c>
      <c r="H999" t="s">
        <v>605</v>
      </c>
      <c r="I999" s="49">
        <v>42411</v>
      </c>
      <c r="J999" s="51">
        <v>326196</v>
      </c>
      <c r="K999" s="77">
        <v>326196</v>
      </c>
    </row>
    <row r="1000" spans="1:11">
      <c r="A1000" s="48">
        <v>42370</v>
      </c>
      <c r="B1000">
        <v>266</v>
      </c>
      <c r="C1000" t="s">
        <v>542</v>
      </c>
      <c r="D1000" t="s">
        <v>564</v>
      </c>
      <c r="E1000" s="49">
        <v>42415</v>
      </c>
      <c r="F1000" s="49">
        <v>41836</v>
      </c>
      <c r="G1000" t="s">
        <v>224</v>
      </c>
      <c r="H1000" t="s">
        <v>546</v>
      </c>
      <c r="I1000" s="49">
        <v>42415</v>
      </c>
      <c r="J1000" s="51">
        <v>146778</v>
      </c>
      <c r="K1000" s="77">
        <v>146778</v>
      </c>
    </row>
    <row r="1001" spans="1:11">
      <c r="A1001" s="48">
        <v>42370</v>
      </c>
      <c r="B1001">
        <v>350</v>
      </c>
      <c r="C1001" t="s">
        <v>542</v>
      </c>
      <c r="D1001" t="s">
        <v>650</v>
      </c>
      <c r="E1001" s="49">
        <v>42423</v>
      </c>
      <c r="F1001" s="49">
        <v>41900</v>
      </c>
      <c r="G1001" t="s">
        <v>450</v>
      </c>
      <c r="H1001" t="s">
        <v>651</v>
      </c>
      <c r="I1001" s="49">
        <v>42424</v>
      </c>
      <c r="J1001" s="51">
        <v>244461</v>
      </c>
      <c r="K1001" s="77">
        <v>244461</v>
      </c>
    </row>
    <row r="1002" spans="1:11" hidden="1">
      <c r="A1002" s="48">
        <v>42339</v>
      </c>
      <c r="B1002">
        <v>101</v>
      </c>
      <c r="C1002" t="s">
        <v>542</v>
      </c>
      <c r="D1002" t="s">
        <v>565</v>
      </c>
      <c r="E1002" s="49">
        <v>42379</v>
      </c>
      <c r="F1002" s="49">
        <v>42461</v>
      </c>
      <c r="G1002" t="s">
        <v>649</v>
      </c>
      <c r="H1002" t="s">
        <v>555</v>
      </c>
      <c r="I1002" s="49">
        <v>42380</v>
      </c>
      <c r="J1002" s="51">
        <v>7470</v>
      </c>
      <c r="K1002" s="77">
        <v>7470</v>
      </c>
    </row>
    <row r="1003" spans="1:11" hidden="1">
      <c r="A1003" s="48">
        <v>42339</v>
      </c>
      <c r="B1003">
        <v>102</v>
      </c>
      <c r="C1003" t="s">
        <v>542</v>
      </c>
      <c r="D1003" t="s">
        <v>565</v>
      </c>
      <c r="E1003" s="49">
        <v>42379</v>
      </c>
      <c r="F1003" s="49">
        <v>42461</v>
      </c>
      <c r="G1003" t="s">
        <v>566</v>
      </c>
      <c r="H1003" t="s">
        <v>555</v>
      </c>
      <c r="I1003" s="49">
        <v>42380</v>
      </c>
      <c r="J1003" s="51">
        <v>9738</v>
      </c>
      <c r="K1003" s="77">
        <v>9738</v>
      </c>
    </row>
    <row r="1004" spans="1:11">
      <c r="A1004" s="48">
        <v>42339</v>
      </c>
      <c r="B1004">
        <v>335</v>
      </c>
      <c r="C1004" t="s">
        <v>542</v>
      </c>
      <c r="D1004" t="s">
        <v>671</v>
      </c>
      <c r="E1004" s="49">
        <v>42383</v>
      </c>
      <c r="F1004" s="49">
        <v>41692</v>
      </c>
      <c r="G1004" t="s">
        <v>504</v>
      </c>
      <c r="H1004" t="s">
        <v>575</v>
      </c>
      <c r="I1004" s="49">
        <v>42384</v>
      </c>
      <c r="J1004" s="51">
        <v>92689</v>
      </c>
      <c r="K1004" s="77">
        <v>92689</v>
      </c>
    </row>
    <row r="1005" spans="1:11" hidden="1">
      <c r="A1005" s="48">
        <v>42339</v>
      </c>
      <c r="B1005">
        <v>375</v>
      </c>
      <c r="C1005" t="s">
        <v>542</v>
      </c>
      <c r="D1005" t="s">
        <v>630</v>
      </c>
      <c r="E1005" s="49">
        <v>42383</v>
      </c>
      <c r="F1005" s="49">
        <v>42193</v>
      </c>
      <c r="G1005" t="s">
        <v>631</v>
      </c>
      <c r="H1005" t="s">
        <v>555</v>
      </c>
      <c r="I1005" s="49">
        <v>42384</v>
      </c>
      <c r="J1005" s="51">
        <v>9144</v>
      </c>
      <c r="K1005" s="77">
        <v>9144</v>
      </c>
    </row>
    <row r="1006" spans="1:11" hidden="1">
      <c r="A1006" s="48">
        <v>42339</v>
      </c>
      <c r="B1006">
        <v>227</v>
      </c>
      <c r="C1006" t="s">
        <v>542</v>
      </c>
      <c r="D1006" t="s">
        <v>667</v>
      </c>
      <c r="E1006" s="49">
        <v>42383</v>
      </c>
      <c r="F1006" s="49">
        <v>42294</v>
      </c>
      <c r="G1006" t="s">
        <v>668</v>
      </c>
      <c r="H1006" t="s">
        <v>555</v>
      </c>
      <c r="I1006" s="49">
        <v>42384</v>
      </c>
      <c r="J1006" s="51">
        <v>2504</v>
      </c>
      <c r="K1006" s="77">
        <v>2504</v>
      </c>
    </row>
    <row r="1007" spans="1:11" hidden="1">
      <c r="A1007" s="48">
        <v>42339</v>
      </c>
      <c r="B1007">
        <v>227</v>
      </c>
      <c r="C1007" t="s">
        <v>542</v>
      </c>
      <c r="D1007" t="s">
        <v>667</v>
      </c>
      <c r="E1007" s="49">
        <v>42383</v>
      </c>
      <c r="F1007" s="49">
        <v>42294</v>
      </c>
      <c r="G1007" t="s">
        <v>668</v>
      </c>
      <c r="H1007" t="s">
        <v>555</v>
      </c>
      <c r="I1007" s="49">
        <v>42384</v>
      </c>
      <c r="J1007" s="51">
        <v>11160</v>
      </c>
      <c r="K1007" s="77">
        <v>11160</v>
      </c>
    </row>
    <row r="1008" spans="1:11">
      <c r="A1008" s="48">
        <v>42339</v>
      </c>
      <c r="B1008">
        <v>349</v>
      </c>
      <c r="C1008" t="s">
        <v>542</v>
      </c>
      <c r="D1008" t="s">
        <v>636</v>
      </c>
      <c r="E1008" s="49">
        <v>42371</v>
      </c>
      <c r="F1008" s="49">
        <v>41831</v>
      </c>
      <c r="G1008" t="s">
        <v>406</v>
      </c>
      <c r="H1008" t="s">
        <v>609</v>
      </c>
      <c r="I1008" s="49">
        <v>42377</v>
      </c>
      <c r="J1008" s="51">
        <v>197580</v>
      </c>
      <c r="K1008" s="77">
        <v>197580</v>
      </c>
    </row>
    <row r="1009" spans="1:11">
      <c r="A1009" s="48">
        <v>42339</v>
      </c>
      <c r="B1009">
        <v>359</v>
      </c>
      <c r="C1009" t="s">
        <v>542</v>
      </c>
      <c r="D1009" t="s">
        <v>636</v>
      </c>
      <c r="E1009" s="49">
        <v>42371</v>
      </c>
      <c r="F1009" s="49">
        <v>41933</v>
      </c>
      <c r="G1009" t="s">
        <v>411</v>
      </c>
      <c r="H1009" t="s">
        <v>609</v>
      </c>
      <c r="I1009" s="49">
        <v>42377</v>
      </c>
      <c r="J1009" s="51">
        <v>181008</v>
      </c>
      <c r="K1009" s="77">
        <v>181008</v>
      </c>
    </row>
    <row r="1010" spans="1:11">
      <c r="A1010" s="48">
        <v>42339</v>
      </c>
      <c r="B1010">
        <v>360</v>
      </c>
      <c r="C1010" t="s">
        <v>542</v>
      </c>
      <c r="D1010" t="s">
        <v>636</v>
      </c>
      <c r="E1010" s="49">
        <v>42371</v>
      </c>
      <c r="F1010" s="49">
        <v>41933</v>
      </c>
      <c r="G1010" t="s">
        <v>516</v>
      </c>
      <c r="H1010" t="s">
        <v>609</v>
      </c>
      <c r="I1010" s="49">
        <v>42377</v>
      </c>
      <c r="J1010" s="51">
        <v>133172</v>
      </c>
      <c r="K1010" s="77">
        <v>133172</v>
      </c>
    </row>
    <row r="1011" spans="1:11">
      <c r="A1011" s="48">
        <v>42339</v>
      </c>
      <c r="B1011">
        <v>270</v>
      </c>
      <c r="C1011" t="s">
        <v>542</v>
      </c>
      <c r="D1011" t="s">
        <v>636</v>
      </c>
      <c r="E1011" s="49">
        <v>42371</v>
      </c>
      <c r="F1011" s="49">
        <v>42443</v>
      </c>
      <c r="G1011" s="47" t="s">
        <v>518</v>
      </c>
      <c r="H1011" t="s">
        <v>637</v>
      </c>
      <c r="I1011" s="49">
        <v>42376</v>
      </c>
      <c r="J1011" s="51">
        <v>154760</v>
      </c>
      <c r="K1011" s="77">
        <v>154760</v>
      </c>
    </row>
    <row r="1012" spans="1:11">
      <c r="A1012" s="48">
        <v>42339</v>
      </c>
      <c r="B1012">
        <v>346</v>
      </c>
      <c r="C1012" t="s">
        <v>542</v>
      </c>
      <c r="D1012" t="s">
        <v>636</v>
      </c>
      <c r="E1012" s="49">
        <v>42371</v>
      </c>
      <c r="F1012" s="49">
        <v>41831</v>
      </c>
      <c r="G1012" t="s">
        <v>519</v>
      </c>
      <c r="H1012" t="s">
        <v>547</v>
      </c>
      <c r="I1012" s="49">
        <v>42377</v>
      </c>
      <c r="J1012" s="51">
        <v>175980</v>
      </c>
      <c r="K1012" s="77">
        <v>175980</v>
      </c>
    </row>
    <row r="1013" spans="1:11">
      <c r="A1013" s="48">
        <v>42339</v>
      </c>
      <c r="B1013">
        <v>271</v>
      </c>
      <c r="C1013" t="s">
        <v>542</v>
      </c>
      <c r="D1013" t="s">
        <v>636</v>
      </c>
      <c r="E1013" s="49">
        <v>42371</v>
      </c>
      <c r="F1013" s="49">
        <v>42443</v>
      </c>
      <c r="G1013" t="s">
        <v>423</v>
      </c>
      <c r="H1013" t="s">
        <v>609</v>
      </c>
      <c r="I1013" s="49">
        <v>42376</v>
      </c>
      <c r="J1013" s="51">
        <v>213759</v>
      </c>
      <c r="K1013" s="77">
        <v>213759</v>
      </c>
    </row>
    <row r="1014" spans="1:11">
      <c r="A1014" s="48">
        <v>42339</v>
      </c>
      <c r="B1014">
        <v>128</v>
      </c>
      <c r="C1014" t="s">
        <v>542</v>
      </c>
      <c r="D1014" t="s">
        <v>571</v>
      </c>
      <c r="E1014" s="49">
        <v>42373</v>
      </c>
      <c r="F1014" s="49">
        <v>41799</v>
      </c>
      <c r="G1014" t="s">
        <v>83</v>
      </c>
      <c r="H1014" t="s">
        <v>572</v>
      </c>
      <c r="I1014" s="49">
        <v>42376</v>
      </c>
      <c r="J1014" s="51">
        <v>163167</v>
      </c>
      <c r="K1014" s="77">
        <v>163167</v>
      </c>
    </row>
    <row r="1015" spans="1:11">
      <c r="A1015" s="48">
        <v>42339</v>
      </c>
      <c r="B1015">
        <v>131</v>
      </c>
      <c r="C1015" t="s">
        <v>542</v>
      </c>
      <c r="D1015" t="s">
        <v>571</v>
      </c>
      <c r="E1015" s="49">
        <v>42373</v>
      </c>
      <c r="F1015" s="49">
        <v>41799</v>
      </c>
      <c r="G1015" t="s">
        <v>87</v>
      </c>
      <c r="H1015" t="s">
        <v>572</v>
      </c>
      <c r="I1015" s="49">
        <v>42376</v>
      </c>
      <c r="J1015" s="51">
        <v>103039</v>
      </c>
      <c r="K1015" s="77">
        <v>103039</v>
      </c>
    </row>
    <row r="1016" spans="1:11">
      <c r="A1016" s="48">
        <v>42339</v>
      </c>
      <c r="B1016">
        <v>133</v>
      </c>
      <c r="C1016" t="s">
        <v>542</v>
      </c>
      <c r="D1016" t="s">
        <v>571</v>
      </c>
      <c r="E1016" s="49">
        <v>42373</v>
      </c>
      <c r="F1016" s="49">
        <v>41707</v>
      </c>
      <c r="G1016" t="s">
        <v>147</v>
      </c>
      <c r="H1016" t="s">
        <v>548</v>
      </c>
      <c r="I1016" s="49">
        <v>42376</v>
      </c>
      <c r="J1016" s="51">
        <v>101436</v>
      </c>
      <c r="K1016" s="77">
        <v>101436</v>
      </c>
    </row>
    <row r="1017" spans="1:11" hidden="1">
      <c r="A1017" s="48">
        <v>42339</v>
      </c>
      <c r="B1017">
        <v>138</v>
      </c>
      <c r="C1017" t="s">
        <v>542</v>
      </c>
      <c r="D1017" t="s">
        <v>571</v>
      </c>
      <c r="E1017" s="49">
        <v>42373</v>
      </c>
      <c r="F1017" s="49">
        <v>41830</v>
      </c>
      <c r="G1017" t="s">
        <v>524</v>
      </c>
      <c r="H1017" t="s">
        <v>573</v>
      </c>
      <c r="I1017" s="49">
        <v>42376</v>
      </c>
      <c r="J1017" s="51">
        <v>228800</v>
      </c>
      <c r="K1017" s="77">
        <v>228800</v>
      </c>
    </row>
    <row r="1018" spans="1:11">
      <c r="A1018" s="48">
        <v>42339</v>
      </c>
      <c r="B1018">
        <v>139</v>
      </c>
      <c r="C1018" t="s">
        <v>542</v>
      </c>
      <c r="D1018" t="s">
        <v>571</v>
      </c>
      <c r="E1018" s="49">
        <v>42373</v>
      </c>
      <c r="F1018" s="49">
        <v>42111</v>
      </c>
      <c r="G1018" t="s">
        <v>339</v>
      </c>
      <c r="H1018" t="s">
        <v>549</v>
      </c>
      <c r="I1018" s="49">
        <v>42376</v>
      </c>
      <c r="J1018" s="51">
        <v>143792</v>
      </c>
      <c r="K1018" s="77">
        <v>143792</v>
      </c>
    </row>
    <row r="1019" spans="1:11">
      <c r="A1019" s="48">
        <v>42339</v>
      </c>
      <c r="B1019">
        <v>142</v>
      </c>
      <c r="C1019" t="s">
        <v>542</v>
      </c>
      <c r="D1019" t="s">
        <v>571</v>
      </c>
      <c r="E1019" s="49">
        <v>42373</v>
      </c>
      <c r="F1019" s="49">
        <v>41707</v>
      </c>
      <c r="G1019" t="s">
        <v>160</v>
      </c>
      <c r="H1019" t="s">
        <v>548</v>
      </c>
      <c r="I1019" s="49">
        <v>42376</v>
      </c>
      <c r="J1019" s="51">
        <v>100614</v>
      </c>
      <c r="K1019" s="77">
        <v>100614</v>
      </c>
    </row>
    <row r="1020" spans="1:11" hidden="1">
      <c r="A1020" s="48">
        <v>42339</v>
      </c>
      <c r="B1020">
        <v>351</v>
      </c>
      <c r="C1020" t="s">
        <v>542</v>
      </c>
      <c r="D1020" t="s">
        <v>567</v>
      </c>
      <c r="E1020" s="49">
        <v>42373</v>
      </c>
      <c r="F1020" s="49">
        <v>42268</v>
      </c>
      <c r="G1020" t="s">
        <v>568</v>
      </c>
      <c r="H1020" t="s">
        <v>555</v>
      </c>
      <c r="I1020" s="49">
        <v>42377</v>
      </c>
      <c r="J1020" s="51">
        <v>11020</v>
      </c>
      <c r="K1020" s="77">
        <v>11020</v>
      </c>
    </row>
    <row r="1021" spans="1:11">
      <c r="A1021" s="48">
        <v>42339</v>
      </c>
      <c r="B1021">
        <v>143</v>
      </c>
      <c r="C1021" t="s">
        <v>542</v>
      </c>
      <c r="D1021" t="s">
        <v>571</v>
      </c>
      <c r="E1021" s="49">
        <v>42373</v>
      </c>
      <c r="F1021" s="49">
        <v>41749</v>
      </c>
      <c r="G1021" t="s">
        <v>343</v>
      </c>
      <c r="H1021" t="s">
        <v>549</v>
      </c>
      <c r="I1021" s="49">
        <v>42376</v>
      </c>
      <c r="J1021" s="51">
        <v>55110</v>
      </c>
      <c r="K1021" s="77">
        <v>55110</v>
      </c>
    </row>
    <row r="1022" spans="1:11">
      <c r="A1022" s="48">
        <v>42339</v>
      </c>
      <c r="B1022">
        <v>146</v>
      </c>
      <c r="C1022" t="s">
        <v>542</v>
      </c>
      <c r="D1022" t="s">
        <v>571</v>
      </c>
      <c r="E1022" s="49">
        <v>42373</v>
      </c>
      <c r="F1022" s="49">
        <v>42111</v>
      </c>
      <c r="G1022" t="s">
        <v>347</v>
      </c>
      <c r="H1022" t="s">
        <v>549</v>
      </c>
      <c r="I1022" s="49">
        <v>42376</v>
      </c>
      <c r="J1022" s="51">
        <v>133824</v>
      </c>
      <c r="K1022" s="77">
        <v>133824</v>
      </c>
    </row>
    <row r="1023" spans="1:11">
      <c r="A1023" s="48">
        <v>42339</v>
      </c>
      <c r="B1023">
        <v>147</v>
      </c>
      <c r="C1023" t="s">
        <v>542</v>
      </c>
      <c r="D1023" t="s">
        <v>571</v>
      </c>
      <c r="E1023" s="49">
        <v>42373</v>
      </c>
      <c r="F1023" s="49">
        <v>42118</v>
      </c>
      <c r="G1023" t="s">
        <v>45</v>
      </c>
      <c r="H1023" t="s">
        <v>574</v>
      </c>
      <c r="I1023" s="49">
        <v>42376</v>
      </c>
      <c r="J1023" s="51">
        <v>32844</v>
      </c>
      <c r="K1023" s="77">
        <v>32844</v>
      </c>
    </row>
    <row r="1024" spans="1:11">
      <c r="A1024" s="48">
        <v>42339</v>
      </c>
      <c r="B1024">
        <v>147</v>
      </c>
      <c r="C1024" t="s">
        <v>542</v>
      </c>
      <c r="D1024" t="s">
        <v>571</v>
      </c>
      <c r="E1024" s="49">
        <v>42373</v>
      </c>
      <c r="F1024" s="49">
        <v>42118</v>
      </c>
      <c r="G1024" t="s">
        <v>45</v>
      </c>
      <c r="H1024" t="s">
        <v>574</v>
      </c>
      <c r="I1024" s="49">
        <v>42376</v>
      </c>
      <c r="J1024" s="51">
        <v>78591</v>
      </c>
      <c r="K1024" s="77">
        <v>78591</v>
      </c>
    </row>
    <row r="1025" spans="1:11">
      <c r="A1025" s="48">
        <v>42339</v>
      </c>
      <c r="B1025">
        <v>148</v>
      </c>
      <c r="C1025" t="s">
        <v>542</v>
      </c>
      <c r="D1025" t="s">
        <v>571</v>
      </c>
      <c r="E1025" s="49">
        <v>42373</v>
      </c>
      <c r="F1025" s="49">
        <v>42118</v>
      </c>
      <c r="G1025" t="s">
        <v>53</v>
      </c>
      <c r="H1025" t="s">
        <v>574</v>
      </c>
      <c r="I1025" s="49">
        <v>42376</v>
      </c>
      <c r="J1025" s="51">
        <v>199916</v>
      </c>
      <c r="K1025" s="77">
        <v>199916</v>
      </c>
    </row>
    <row r="1026" spans="1:11" hidden="1">
      <c r="A1026" s="48">
        <v>42339</v>
      </c>
      <c r="B1026">
        <v>106</v>
      </c>
      <c r="C1026" t="s">
        <v>542</v>
      </c>
      <c r="D1026" t="s">
        <v>567</v>
      </c>
      <c r="E1026" s="49">
        <v>42373</v>
      </c>
      <c r="F1026" s="49">
        <v>42010</v>
      </c>
      <c r="G1026" t="s">
        <v>601</v>
      </c>
      <c r="H1026" t="s">
        <v>555</v>
      </c>
      <c r="I1026" s="49">
        <v>42376</v>
      </c>
      <c r="J1026" s="51">
        <v>14564</v>
      </c>
      <c r="K1026" s="77">
        <v>14564</v>
      </c>
    </row>
    <row r="1027" spans="1:11">
      <c r="A1027" s="48">
        <v>42339</v>
      </c>
      <c r="B1027">
        <v>149</v>
      </c>
      <c r="C1027" t="s">
        <v>542</v>
      </c>
      <c r="D1027" t="s">
        <v>571</v>
      </c>
      <c r="E1027" s="49">
        <v>42373</v>
      </c>
      <c r="F1027" s="49">
        <v>42166</v>
      </c>
      <c r="G1027" t="s">
        <v>91</v>
      </c>
      <c r="H1027" t="s">
        <v>572</v>
      </c>
      <c r="I1027" s="49">
        <v>42377</v>
      </c>
      <c r="J1027" s="51">
        <v>38640</v>
      </c>
      <c r="K1027" s="77">
        <v>38640</v>
      </c>
    </row>
    <row r="1028" spans="1:11">
      <c r="A1028" s="48">
        <v>42339</v>
      </c>
      <c r="B1028">
        <v>150</v>
      </c>
      <c r="C1028" t="s">
        <v>542</v>
      </c>
      <c r="D1028" t="s">
        <v>571</v>
      </c>
      <c r="E1028" s="49">
        <v>42373</v>
      </c>
      <c r="F1028" s="49">
        <v>42111</v>
      </c>
      <c r="G1028" t="s">
        <v>351</v>
      </c>
      <c r="H1028" t="s">
        <v>549</v>
      </c>
      <c r="I1028" s="49">
        <v>42376</v>
      </c>
      <c r="J1028" s="51">
        <v>132756</v>
      </c>
      <c r="K1028" s="77">
        <v>132756</v>
      </c>
    </row>
    <row r="1029" spans="1:11">
      <c r="A1029" s="48">
        <v>42339</v>
      </c>
      <c r="B1029">
        <v>255</v>
      </c>
      <c r="C1029" t="s">
        <v>542</v>
      </c>
      <c r="D1029" t="s">
        <v>571</v>
      </c>
      <c r="E1029" s="49">
        <v>42373</v>
      </c>
      <c r="F1029" s="49">
        <v>41746</v>
      </c>
      <c r="G1029" t="s">
        <v>257</v>
      </c>
      <c r="H1029" t="s">
        <v>645</v>
      </c>
      <c r="I1029" s="49">
        <v>42376</v>
      </c>
      <c r="J1029" s="51">
        <v>166824</v>
      </c>
      <c r="K1029" s="77">
        <v>166824</v>
      </c>
    </row>
    <row r="1030" spans="1:11" hidden="1">
      <c r="A1030" s="48">
        <v>42339</v>
      </c>
      <c r="B1030">
        <v>154</v>
      </c>
      <c r="C1030" t="s">
        <v>542</v>
      </c>
      <c r="D1030" t="s">
        <v>571</v>
      </c>
      <c r="E1030" s="49">
        <v>42373</v>
      </c>
      <c r="F1030" s="49">
        <v>41873</v>
      </c>
      <c r="G1030" t="s">
        <v>527</v>
      </c>
      <c r="H1030" t="s">
        <v>575</v>
      </c>
      <c r="I1030" s="49">
        <v>42376</v>
      </c>
      <c r="J1030" s="51">
        <v>199920</v>
      </c>
      <c r="K1030" s="77">
        <v>199920</v>
      </c>
    </row>
    <row r="1031" spans="1:11" hidden="1">
      <c r="A1031" s="48">
        <v>42339</v>
      </c>
      <c r="B1031">
        <v>317</v>
      </c>
      <c r="C1031" t="s">
        <v>542</v>
      </c>
      <c r="D1031" t="s">
        <v>567</v>
      </c>
      <c r="E1031" s="49">
        <v>42373</v>
      </c>
      <c r="F1031" s="49">
        <v>42010</v>
      </c>
      <c r="G1031" t="s">
        <v>652</v>
      </c>
      <c r="H1031" t="s">
        <v>555</v>
      </c>
      <c r="I1031" s="49">
        <v>42376</v>
      </c>
      <c r="J1031" s="51">
        <v>7911</v>
      </c>
      <c r="K1031" s="77">
        <v>7911</v>
      </c>
    </row>
    <row r="1032" spans="1:11" hidden="1">
      <c r="A1032" s="48">
        <v>42339</v>
      </c>
      <c r="B1032">
        <v>108</v>
      </c>
      <c r="C1032" t="s">
        <v>542</v>
      </c>
      <c r="D1032" t="s">
        <v>567</v>
      </c>
      <c r="E1032" s="49">
        <v>42373</v>
      </c>
      <c r="F1032" s="49">
        <v>42010</v>
      </c>
      <c r="G1032" t="s">
        <v>657</v>
      </c>
      <c r="H1032" t="s">
        <v>555</v>
      </c>
      <c r="I1032" s="49">
        <v>42380</v>
      </c>
      <c r="J1032" s="51">
        <v>23314</v>
      </c>
      <c r="K1032" s="77">
        <v>23314</v>
      </c>
    </row>
    <row r="1033" spans="1:11" hidden="1">
      <c r="A1033" s="48">
        <v>42339</v>
      </c>
      <c r="B1033">
        <v>107</v>
      </c>
      <c r="C1033" t="s">
        <v>542</v>
      </c>
      <c r="D1033" t="s">
        <v>567</v>
      </c>
      <c r="E1033" s="49">
        <v>42373</v>
      </c>
      <c r="F1033" s="49">
        <v>42010</v>
      </c>
      <c r="G1033" t="s">
        <v>654</v>
      </c>
      <c r="H1033" t="s">
        <v>555</v>
      </c>
      <c r="I1033" s="49">
        <v>42380</v>
      </c>
      <c r="J1033" s="51">
        <v>6768</v>
      </c>
      <c r="K1033" s="77">
        <v>6768</v>
      </c>
    </row>
    <row r="1034" spans="1:11" hidden="1">
      <c r="A1034" s="48">
        <v>42339</v>
      </c>
      <c r="B1034">
        <v>318</v>
      </c>
      <c r="C1034" t="s">
        <v>542</v>
      </c>
      <c r="D1034" t="s">
        <v>576</v>
      </c>
      <c r="E1034" s="49">
        <v>42374</v>
      </c>
      <c r="F1034" s="49">
        <v>41898</v>
      </c>
      <c r="G1034" t="s">
        <v>577</v>
      </c>
      <c r="H1034" t="s">
        <v>555</v>
      </c>
      <c r="I1034" s="49">
        <v>42377</v>
      </c>
      <c r="J1034" s="51">
        <v>74592</v>
      </c>
      <c r="K1034" s="77">
        <v>74592</v>
      </c>
    </row>
    <row r="1035" spans="1:11" hidden="1">
      <c r="A1035" s="48">
        <v>42339</v>
      </c>
      <c r="B1035">
        <v>366</v>
      </c>
      <c r="C1035" t="s">
        <v>542</v>
      </c>
      <c r="D1035" t="s">
        <v>576</v>
      </c>
      <c r="E1035" s="49">
        <v>42374</v>
      </c>
      <c r="F1035" s="49">
        <v>42076</v>
      </c>
      <c r="G1035" t="s">
        <v>578</v>
      </c>
      <c r="H1035" t="s">
        <v>555</v>
      </c>
      <c r="I1035" s="49">
        <v>42377</v>
      </c>
      <c r="J1035" s="51">
        <v>7980</v>
      </c>
      <c r="K1035" s="77">
        <v>7980</v>
      </c>
    </row>
    <row r="1036" spans="1:11" hidden="1">
      <c r="A1036" s="48">
        <v>42339</v>
      </c>
      <c r="B1036">
        <v>264</v>
      </c>
      <c r="C1036" t="s">
        <v>542</v>
      </c>
      <c r="D1036" t="s">
        <v>576</v>
      </c>
      <c r="E1036" s="49">
        <v>42374</v>
      </c>
      <c r="F1036" s="49">
        <v>41864</v>
      </c>
      <c r="G1036" t="s">
        <v>579</v>
      </c>
      <c r="H1036" t="s">
        <v>555</v>
      </c>
      <c r="I1036" s="49">
        <v>42377</v>
      </c>
      <c r="J1036" s="51">
        <v>85982</v>
      </c>
      <c r="K1036" s="77">
        <v>85982</v>
      </c>
    </row>
    <row r="1037" spans="1:11" hidden="1">
      <c r="A1037" s="48">
        <v>42339</v>
      </c>
      <c r="B1037">
        <v>373</v>
      </c>
      <c r="C1037" t="s">
        <v>542</v>
      </c>
      <c r="D1037" t="s">
        <v>576</v>
      </c>
      <c r="E1037" s="49">
        <v>42374</v>
      </c>
      <c r="F1037" s="49">
        <v>42250</v>
      </c>
      <c r="G1037" t="s">
        <v>582</v>
      </c>
      <c r="H1037" t="s">
        <v>555</v>
      </c>
      <c r="I1037" s="49">
        <v>42377</v>
      </c>
      <c r="J1037" s="51">
        <v>8892</v>
      </c>
      <c r="K1037" s="77">
        <v>8892</v>
      </c>
    </row>
    <row r="1038" spans="1:11" hidden="1">
      <c r="A1038" s="48">
        <v>42339</v>
      </c>
      <c r="B1038">
        <v>380</v>
      </c>
      <c r="C1038" t="s">
        <v>542</v>
      </c>
      <c r="D1038" t="s">
        <v>576</v>
      </c>
      <c r="E1038" s="49">
        <v>42374</v>
      </c>
      <c r="F1038" s="49">
        <v>42340</v>
      </c>
      <c r="G1038" t="s">
        <v>584</v>
      </c>
      <c r="H1038" t="s">
        <v>555</v>
      </c>
      <c r="I1038" s="49">
        <v>42377</v>
      </c>
      <c r="J1038" s="51">
        <v>17680</v>
      </c>
      <c r="K1038" s="77">
        <v>17680</v>
      </c>
    </row>
    <row r="1039" spans="1:11" hidden="1">
      <c r="A1039" s="48">
        <v>42339</v>
      </c>
      <c r="B1039">
        <v>372</v>
      </c>
      <c r="C1039" t="s">
        <v>542</v>
      </c>
      <c r="D1039" t="s">
        <v>576</v>
      </c>
      <c r="E1039" s="49">
        <v>42374</v>
      </c>
      <c r="F1039" s="49">
        <v>42250</v>
      </c>
      <c r="G1039" t="s">
        <v>585</v>
      </c>
      <c r="H1039" t="s">
        <v>555</v>
      </c>
      <c r="I1039" s="49">
        <v>42377</v>
      </c>
      <c r="J1039" s="51">
        <v>17316</v>
      </c>
      <c r="K1039" s="77">
        <v>17316</v>
      </c>
    </row>
    <row r="1040" spans="1:11" hidden="1">
      <c r="A1040" s="48">
        <v>42339</v>
      </c>
      <c r="B1040">
        <v>381</v>
      </c>
      <c r="C1040" t="s">
        <v>542</v>
      </c>
      <c r="D1040" t="s">
        <v>576</v>
      </c>
      <c r="E1040" s="49">
        <v>42374</v>
      </c>
      <c r="F1040" s="49">
        <v>42340</v>
      </c>
      <c r="G1040" t="s">
        <v>586</v>
      </c>
      <c r="H1040" t="s">
        <v>555</v>
      </c>
      <c r="I1040" s="49">
        <v>42377</v>
      </c>
      <c r="J1040" s="51">
        <v>16562</v>
      </c>
      <c r="K1040" s="77">
        <v>16562</v>
      </c>
    </row>
    <row r="1041" spans="1:11" hidden="1">
      <c r="A1041" s="48">
        <v>42339</v>
      </c>
      <c r="B1041">
        <v>382</v>
      </c>
      <c r="C1041" t="s">
        <v>542</v>
      </c>
      <c r="D1041" t="s">
        <v>576</v>
      </c>
      <c r="E1041" s="49">
        <v>42374</v>
      </c>
      <c r="F1041" s="49">
        <v>42340</v>
      </c>
      <c r="G1041" t="s">
        <v>587</v>
      </c>
      <c r="H1041" t="s">
        <v>555</v>
      </c>
      <c r="I1041" s="49">
        <v>42377</v>
      </c>
      <c r="J1041" s="51">
        <v>54972</v>
      </c>
      <c r="K1041" s="77">
        <v>54972</v>
      </c>
    </row>
    <row r="1042" spans="1:11" hidden="1">
      <c r="A1042" s="48">
        <v>42339</v>
      </c>
      <c r="B1042">
        <v>265</v>
      </c>
      <c r="C1042" t="s">
        <v>542</v>
      </c>
      <c r="D1042" t="s">
        <v>576</v>
      </c>
      <c r="E1042" s="49">
        <v>42374</v>
      </c>
      <c r="F1042" s="49">
        <v>41864</v>
      </c>
      <c r="G1042" t="s">
        <v>592</v>
      </c>
      <c r="H1042" t="s">
        <v>555</v>
      </c>
      <c r="I1042" s="49">
        <v>42377</v>
      </c>
      <c r="J1042" s="51">
        <v>24656</v>
      </c>
      <c r="K1042" s="77">
        <v>24656</v>
      </c>
    </row>
    <row r="1043" spans="1:11" hidden="1">
      <c r="A1043" s="48">
        <v>42339</v>
      </c>
      <c r="B1043">
        <v>376</v>
      </c>
      <c r="C1043" t="s">
        <v>542</v>
      </c>
      <c r="D1043" t="s">
        <v>576</v>
      </c>
      <c r="E1043" s="49">
        <v>42374</v>
      </c>
      <c r="F1043" s="49">
        <v>42297</v>
      </c>
      <c r="G1043" t="s">
        <v>593</v>
      </c>
      <c r="H1043" t="s">
        <v>555</v>
      </c>
      <c r="I1043" s="49">
        <v>42377</v>
      </c>
      <c r="J1043" s="51">
        <v>52416</v>
      </c>
      <c r="K1043" s="77">
        <v>52416</v>
      </c>
    </row>
    <row r="1044" spans="1:11" hidden="1">
      <c r="A1044" s="48">
        <v>42339</v>
      </c>
      <c r="B1044">
        <v>383</v>
      </c>
      <c r="C1044" t="s">
        <v>542</v>
      </c>
      <c r="D1044" t="s">
        <v>576</v>
      </c>
      <c r="E1044" s="49">
        <v>42374</v>
      </c>
      <c r="F1044" s="49">
        <v>42340</v>
      </c>
      <c r="G1044" t="s">
        <v>594</v>
      </c>
      <c r="H1044" t="s">
        <v>555</v>
      </c>
      <c r="I1044" s="49">
        <v>42377</v>
      </c>
      <c r="J1044" s="51">
        <v>8910</v>
      </c>
      <c r="K1044" s="77">
        <v>8910</v>
      </c>
    </row>
    <row r="1045" spans="1:11" hidden="1">
      <c r="A1045" s="48">
        <v>42339</v>
      </c>
      <c r="B1045">
        <v>374</v>
      </c>
      <c r="C1045" t="s">
        <v>542</v>
      </c>
      <c r="D1045" t="s">
        <v>576</v>
      </c>
      <c r="E1045" s="49">
        <v>42374</v>
      </c>
      <c r="F1045" s="49">
        <v>42250</v>
      </c>
      <c r="G1045" t="s">
        <v>596</v>
      </c>
      <c r="H1045" t="s">
        <v>555</v>
      </c>
      <c r="I1045" s="49">
        <v>42377</v>
      </c>
      <c r="J1045" s="51">
        <v>11128</v>
      </c>
      <c r="K1045" s="77">
        <v>11128</v>
      </c>
    </row>
    <row r="1046" spans="1:11" hidden="1">
      <c r="A1046" s="48">
        <v>42339</v>
      </c>
      <c r="B1046">
        <v>377</v>
      </c>
      <c r="C1046" t="s">
        <v>542</v>
      </c>
      <c r="D1046" t="s">
        <v>576</v>
      </c>
      <c r="E1046" s="49">
        <v>42374</v>
      </c>
      <c r="F1046" s="49">
        <v>42297</v>
      </c>
      <c r="G1046" t="s">
        <v>597</v>
      </c>
      <c r="H1046" t="s">
        <v>555</v>
      </c>
      <c r="I1046" s="49">
        <v>42377</v>
      </c>
      <c r="J1046" s="51">
        <v>19208</v>
      </c>
      <c r="K1046" s="77">
        <v>19208</v>
      </c>
    </row>
    <row r="1047" spans="1:11" hidden="1">
      <c r="A1047" s="48">
        <v>42339</v>
      </c>
      <c r="B1047">
        <v>384</v>
      </c>
      <c r="C1047" t="s">
        <v>542</v>
      </c>
      <c r="D1047" t="s">
        <v>576</v>
      </c>
      <c r="E1047" s="49">
        <v>42374</v>
      </c>
      <c r="F1047" s="49">
        <v>42340</v>
      </c>
      <c r="G1047" t="s">
        <v>598</v>
      </c>
      <c r="H1047" t="s">
        <v>555</v>
      </c>
      <c r="I1047" s="49">
        <v>42377</v>
      </c>
      <c r="J1047" s="51">
        <v>8910</v>
      </c>
      <c r="K1047" s="77">
        <v>8910</v>
      </c>
    </row>
    <row r="1048" spans="1:11">
      <c r="A1048" s="48">
        <v>42339</v>
      </c>
      <c r="B1048">
        <v>202</v>
      </c>
      <c r="C1048" t="s">
        <v>542</v>
      </c>
      <c r="D1048" t="s">
        <v>545</v>
      </c>
      <c r="E1048" s="49">
        <v>42373</v>
      </c>
      <c r="F1048" s="49">
        <v>41266</v>
      </c>
      <c r="G1048" t="s">
        <v>113</v>
      </c>
      <c r="H1048" t="s">
        <v>544</v>
      </c>
      <c r="I1048" s="49">
        <v>42376</v>
      </c>
      <c r="J1048" s="51">
        <v>145040</v>
      </c>
      <c r="K1048" s="77">
        <v>145040</v>
      </c>
    </row>
    <row r="1049" spans="1:11">
      <c r="A1049" s="48">
        <v>42339</v>
      </c>
      <c r="B1049">
        <v>203</v>
      </c>
      <c r="C1049" t="s">
        <v>542</v>
      </c>
      <c r="D1049" t="s">
        <v>545</v>
      </c>
      <c r="E1049" s="49">
        <v>42373</v>
      </c>
      <c r="F1049" s="49">
        <v>41266</v>
      </c>
      <c r="G1049" t="s">
        <v>132</v>
      </c>
      <c r="H1049" t="s">
        <v>603</v>
      </c>
      <c r="I1049" s="49">
        <v>42376</v>
      </c>
      <c r="J1049" s="51">
        <v>212284</v>
      </c>
      <c r="K1049" s="77">
        <v>212284</v>
      </c>
    </row>
    <row r="1050" spans="1:11">
      <c r="A1050" s="48">
        <v>42339</v>
      </c>
      <c r="B1050">
        <v>339</v>
      </c>
      <c r="C1050" t="s">
        <v>542</v>
      </c>
      <c r="D1050" t="s">
        <v>20</v>
      </c>
      <c r="E1050" s="49">
        <v>42370</v>
      </c>
      <c r="F1050" s="49">
        <v>41748</v>
      </c>
      <c r="G1050" t="s">
        <v>366</v>
      </c>
      <c r="H1050" t="s">
        <v>602</v>
      </c>
      <c r="I1050" s="49">
        <v>42377</v>
      </c>
      <c r="J1050" s="51">
        <v>266112</v>
      </c>
      <c r="K1050" s="77">
        <v>266112</v>
      </c>
    </row>
    <row r="1051" spans="1:11">
      <c r="A1051" s="48">
        <v>42339</v>
      </c>
      <c r="B1051">
        <v>357</v>
      </c>
      <c r="C1051" t="s">
        <v>542</v>
      </c>
      <c r="D1051" t="s">
        <v>20</v>
      </c>
      <c r="E1051" s="49">
        <v>42370</v>
      </c>
      <c r="F1051" s="49">
        <v>41977</v>
      </c>
      <c r="G1051" t="s">
        <v>371</v>
      </c>
      <c r="H1051" t="s">
        <v>602</v>
      </c>
      <c r="I1051" s="49">
        <v>42377</v>
      </c>
      <c r="J1051" s="51">
        <v>280704</v>
      </c>
      <c r="K1051" s="77">
        <v>280704</v>
      </c>
    </row>
    <row r="1052" spans="1:11">
      <c r="A1052" s="48">
        <v>42339</v>
      </c>
      <c r="B1052">
        <v>368</v>
      </c>
      <c r="C1052" t="s">
        <v>542</v>
      </c>
      <c r="D1052" t="s">
        <v>20</v>
      </c>
      <c r="E1052" s="49">
        <v>42370</v>
      </c>
      <c r="F1052" s="49">
        <v>42106</v>
      </c>
      <c r="G1052" t="s">
        <v>361</v>
      </c>
      <c r="H1052" t="s">
        <v>602</v>
      </c>
      <c r="I1052" s="49">
        <v>42377</v>
      </c>
      <c r="J1052" s="51">
        <v>212868</v>
      </c>
      <c r="K1052" s="77">
        <v>212868</v>
      </c>
    </row>
    <row r="1053" spans="1:11">
      <c r="A1053" s="48">
        <v>42339</v>
      </c>
      <c r="B1053">
        <v>369</v>
      </c>
      <c r="C1053" t="s">
        <v>542</v>
      </c>
      <c r="D1053" t="s">
        <v>20</v>
      </c>
      <c r="E1053" s="49">
        <v>42370</v>
      </c>
      <c r="F1053" s="49">
        <v>42117</v>
      </c>
      <c r="G1053" t="s">
        <v>327</v>
      </c>
      <c r="H1053" t="s">
        <v>549</v>
      </c>
      <c r="I1053" s="49">
        <v>42377</v>
      </c>
      <c r="J1053" s="51">
        <v>176176</v>
      </c>
      <c r="K1053" s="77">
        <v>176176</v>
      </c>
    </row>
    <row r="1054" spans="1:11">
      <c r="A1054" s="48">
        <v>42339</v>
      </c>
      <c r="B1054">
        <v>340</v>
      </c>
      <c r="C1054" t="s">
        <v>542</v>
      </c>
      <c r="D1054" t="s">
        <v>545</v>
      </c>
      <c r="E1054" s="49">
        <v>42373</v>
      </c>
      <c r="F1054" s="49">
        <v>41746</v>
      </c>
      <c r="G1054" t="s">
        <v>220</v>
      </c>
      <c r="H1054" t="s">
        <v>546</v>
      </c>
      <c r="I1054" s="49">
        <v>42377</v>
      </c>
      <c r="J1054" s="51">
        <v>266832</v>
      </c>
      <c r="K1054" s="77">
        <v>266832</v>
      </c>
    </row>
    <row r="1055" spans="1:11">
      <c r="A1055" s="48">
        <v>42339</v>
      </c>
      <c r="B1055">
        <v>361</v>
      </c>
      <c r="C1055" t="s">
        <v>542</v>
      </c>
      <c r="D1055" t="s">
        <v>545</v>
      </c>
      <c r="E1055" s="49">
        <v>42373</v>
      </c>
      <c r="F1055" s="49">
        <v>41933</v>
      </c>
      <c r="G1055" t="s">
        <v>118</v>
      </c>
      <c r="H1055" t="s">
        <v>544</v>
      </c>
      <c r="I1055" s="49">
        <v>42377</v>
      </c>
      <c r="J1055" s="51">
        <v>302940</v>
      </c>
      <c r="K1055" s="77">
        <v>302940</v>
      </c>
    </row>
    <row r="1056" spans="1:11">
      <c r="A1056" s="48">
        <v>42339</v>
      </c>
      <c r="B1056">
        <v>321</v>
      </c>
      <c r="C1056" t="s">
        <v>542</v>
      </c>
      <c r="D1056" t="s">
        <v>613</v>
      </c>
      <c r="E1056" s="49">
        <v>42370</v>
      </c>
      <c r="F1056" s="49">
        <v>42073</v>
      </c>
      <c r="G1056" t="s">
        <v>72</v>
      </c>
      <c r="H1056" t="s">
        <v>604</v>
      </c>
      <c r="I1056" s="49">
        <v>42376</v>
      </c>
      <c r="J1056" s="51">
        <v>174447</v>
      </c>
      <c r="K1056" s="77">
        <v>174447</v>
      </c>
    </row>
    <row r="1057" spans="1:11">
      <c r="A1057" s="48">
        <v>42339</v>
      </c>
      <c r="B1057">
        <v>353</v>
      </c>
      <c r="C1057" t="s">
        <v>542</v>
      </c>
      <c r="D1057" t="s">
        <v>613</v>
      </c>
      <c r="E1057" s="49">
        <v>42370</v>
      </c>
      <c r="F1057" s="49">
        <v>41980</v>
      </c>
      <c r="G1057" t="s">
        <v>521</v>
      </c>
      <c r="H1057" t="s">
        <v>604</v>
      </c>
      <c r="I1057" s="49">
        <v>42377</v>
      </c>
      <c r="J1057" s="51">
        <v>150964</v>
      </c>
      <c r="K1057" s="77">
        <v>150964</v>
      </c>
    </row>
    <row r="1058" spans="1:11">
      <c r="A1058" s="48">
        <v>42339</v>
      </c>
      <c r="B1058">
        <v>370</v>
      </c>
      <c r="C1058" t="s">
        <v>542</v>
      </c>
      <c r="D1058" t="s">
        <v>20</v>
      </c>
      <c r="E1058" s="49">
        <v>42370</v>
      </c>
      <c r="F1058" s="49">
        <v>42117</v>
      </c>
      <c r="G1058" t="s">
        <v>332</v>
      </c>
      <c r="H1058" t="s">
        <v>549</v>
      </c>
      <c r="I1058" s="49">
        <v>42377</v>
      </c>
      <c r="J1058" s="51">
        <v>180336</v>
      </c>
      <c r="K1058" s="77">
        <v>180336</v>
      </c>
    </row>
    <row r="1059" spans="1:11">
      <c r="A1059" s="48">
        <v>42339</v>
      </c>
      <c r="B1059">
        <v>216</v>
      </c>
      <c r="C1059" t="s">
        <v>542</v>
      </c>
      <c r="D1059" t="s">
        <v>613</v>
      </c>
      <c r="E1059" s="49">
        <v>42370</v>
      </c>
      <c r="F1059" s="49">
        <v>41280</v>
      </c>
      <c r="G1059" t="s">
        <v>400</v>
      </c>
      <c r="H1059" t="s">
        <v>616</v>
      </c>
      <c r="I1059" s="49">
        <v>42376</v>
      </c>
      <c r="J1059" s="51">
        <v>160461</v>
      </c>
      <c r="K1059" s="77">
        <v>160461</v>
      </c>
    </row>
    <row r="1060" spans="1:11">
      <c r="A1060" s="48">
        <v>42339</v>
      </c>
      <c r="B1060">
        <v>367</v>
      </c>
      <c r="C1060" t="s">
        <v>542</v>
      </c>
      <c r="D1060" t="s">
        <v>20</v>
      </c>
      <c r="E1060" s="49">
        <v>42370</v>
      </c>
      <c r="F1060" s="49">
        <v>42107</v>
      </c>
      <c r="G1060" t="s">
        <v>61</v>
      </c>
      <c r="H1060" t="s">
        <v>574</v>
      </c>
      <c r="I1060" s="49">
        <v>42377</v>
      </c>
      <c r="J1060" s="51">
        <v>114760</v>
      </c>
      <c r="K1060" s="77">
        <v>114760</v>
      </c>
    </row>
    <row r="1061" spans="1:11">
      <c r="A1061" s="48">
        <v>42339</v>
      </c>
      <c r="B1061">
        <v>214</v>
      </c>
      <c r="C1061" t="s">
        <v>542</v>
      </c>
      <c r="D1061" t="s">
        <v>613</v>
      </c>
      <c r="E1061" s="49">
        <v>42370</v>
      </c>
      <c r="F1061" s="49">
        <v>41499</v>
      </c>
      <c r="G1061" t="s">
        <v>37</v>
      </c>
      <c r="H1061" t="s">
        <v>600</v>
      </c>
      <c r="I1061" s="49">
        <v>42376</v>
      </c>
      <c r="J1061" s="51">
        <v>102843</v>
      </c>
      <c r="K1061" s="77">
        <v>102843</v>
      </c>
    </row>
    <row r="1062" spans="1:11">
      <c r="A1062" s="48">
        <v>42339</v>
      </c>
      <c r="B1062">
        <v>212</v>
      </c>
      <c r="C1062" t="s">
        <v>542</v>
      </c>
      <c r="D1062" t="s">
        <v>613</v>
      </c>
      <c r="E1062" s="49">
        <v>42370</v>
      </c>
      <c r="F1062" s="49">
        <v>41499</v>
      </c>
      <c r="G1062" t="s">
        <v>27</v>
      </c>
      <c r="H1062" t="s">
        <v>600</v>
      </c>
      <c r="I1062" s="49">
        <v>42376</v>
      </c>
      <c r="J1062" s="51">
        <v>92336</v>
      </c>
      <c r="K1062" s="77">
        <v>92336</v>
      </c>
    </row>
    <row r="1063" spans="1:11">
      <c r="A1063" s="48">
        <v>42339</v>
      </c>
      <c r="B1063">
        <v>217</v>
      </c>
      <c r="C1063" t="s">
        <v>542</v>
      </c>
      <c r="D1063" t="s">
        <v>613</v>
      </c>
      <c r="E1063" s="49">
        <v>42370</v>
      </c>
      <c r="F1063" s="49">
        <v>40943</v>
      </c>
      <c r="G1063" t="s">
        <v>163</v>
      </c>
      <c r="H1063" t="s">
        <v>548</v>
      </c>
      <c r="I1063" s="49">
        <v>42376</v>
      </c>
      <c r="J1063" s="51">
        <v>71079</v>
      </c>
      <c r="K1063" s="77">
        <v>71079</v>
      </c>
    </row>
    <row r="1064" spans="1:11">
      <c r="A1064" s="48">
        <v>42339</v>
      </c>
      <c r="B1064">
        <v>379</v>
      </c>
      <c r="C1064" t="s">
        <v>542</v>
      </c>
      <c r="D1064" t="s">
        <v>20</v>
      </c>
      <c r="E1064" s="49">
        <v>42370</v>
      </c>
      <c r="F1064" s="49">
        <v>42225</v>
      </c>
      <c r="G1064" t="s">
        <v>275</v>
      </c>
      <c r="H1064" t="s">
        <v>605</v>
      </c>
      <c r="I1064" s="49">
        <v>42377</v>
      </c>
      <c r="J1064" s="51">
        <v>180594</v>
      </c>
      <c r="K1064" s="77">
        <v>180594</v>
      </c>
    </row>
    <row r="1065" spans="1:11" hidden="1">
      <c r="A1065" s="48">
        <v>42339</v>
      </c>
      <c r="B1065">
        <v>337</v>
      </c>
      <c r="C1065" t="s">
        <v>542</v>
      </c>
      <c r="D1065" t="s">
        <v>613</v>
      </c>
      <c r="E1065" s="49">
        <v>42370</v>
      </c>
      <c r="F1065" s="49">
        <v>41707</v>
      </c>
      <c r="G1065" t="s">
        <v>522</v>
      </c>
      <c r="H1065" t="s">
        <v>548</v>
      </c>
      <c r="I1065" s="49">
        <v>42376</v>
      </c>
      <c r="J1065" s="51">
        <v>32676</v>
      </c>
      <c r="K1065" s="77">
        <v>32676</v>
      </c>
    </row>
    <row r="1066" spans="1:11">
      <c r="A1066" s="48">
        <v>42339</v>
      </c>
      <c r="B1066">
        <v>213</v>
      </c>
      <c r="C1066" t="s">
        <v>542</v>
      </c>
      <c r="D1066" t="s">
        <v>613</v>
      </c>
      <c r="E1066" s="49">
        <v>42370</v>
      </c>
      <c r="F1066" s="49">
        <v>41499</v>
      </c>
      <c r="G1066" t="s">
        <v>35</v>
      </c>
      <c r="H1066" t="s">
        <v>600</v>
      </c>
      <c r="I1066" s="49">
        <v>42376</v>
      </c>
      <c r="J1066" s="51">
        <v>181200</v>
      </c>
      <c r="K1066" s="77">
        <v>181200</v>
      </c>
    </row>
    <row r="1067" spans="1:11" hidden="1">
      <c r="A1067" s="48">
        <v>42339</v>
      </c>
      <c r="B1067">
        <v>285</v>
      </c>
      <c r="C1067" t="s">
        <v>542</v>
      </c>
      <c r="D1067" t="s">
        <v>569</v>
      </c>
      <c r="E1067" s="49">
        <v>42370</v>
      </c>
      <c r="F1067" s="49">
        <v>42187</v>
      </c>
      <c r="G1067" t="s">
        <v>570</v>
      </c>
      <c r="H1067" t="s">
        <v>555</v>
      </c>
      <c r="I1067" s="49">
        <v>42376</v>
      </c>
      <c r="J1067" s="51">
        <v>940</v>
      </c>
      <c r="K1067" s="77">
        <v>940</v>
      </c>
    </row>
    <row r="1068" spans="1:11" hidden="1">
      <c r="A1068" s="48">
        <v>42339</v>
      </c>
      <c r="B1068">
        <v>300</v>
      </c>
      <c r="C1068" t="s">
        <v>542</v>
      </c>
      <c r="D1068" t="s">
        <v>569</v>
      </c>
      <c r="E1068" s="49">
        <v>42370</v>
      </c>
      <c r="F1068" s="49">
        <v>42187</v>
      </c>
      <c r="G1068" t="s">
        <v>619</v>
      </c>
      <c r="H1068" t="s">
        <v>555</v>
      </c>
      <c r="I1068" s="49">
        <v>42376</v>
      </c>
      <c r="J1068" s="51">
        <v>940</v>
      </c>
      <c r="K1068" s="77">
        <v>940</v>
      </c>
    </row>
    <row r="1069" spans="1:11" hidden="1">
      <c r="A1069" s="48">
        <v>42339</v>
      </c>
      <c r="B1069">
        <v>301</v>
      </c>
      <c r="C1069" t="s">
        <v>542</v>
      </c>
      <c r="D1069" t="s">
        <v>569</v>
      </c>
      <c r="E1069" s="49">
        <v>42370</v>
      </c>
      <c r="F1069" s="49">
        <v>42187</v>
      </c>
      <c r="G1069" t="s">
        <v>620</v>
      </c>
      <c r="H1069" t="s">
        <v>555</v>
      </c>
      <c r="I1069" s="49">
        <v>42376</v>
      </c>
      <c r="J1069" s="51">
        <v>940</v>
      </c>
      <c r="K1069" s="77">
        <v>940</v>
      </c>
    </row>
    <row r="1070" spans="1:11" hidden="1">
      <c r="A1070" s="48">
        <v>42339</v>
      </c>
      <c r="B1070">
        <v>304</v>
      </c>
      <c r="C1070" t="s">
        <v>542</v>
      </c>
      <c r="D1070" t="s">
        <v>569</v>
      </c>
      <c r="E1070" s="49">
        <v>42370</v>
      </c>
      <c r="F1070" s="49">
        <v>42187</v>
      </c>
      <c r="G1070" t="s">
        <v>623</v>
      </c>
      <c r="H1070" t="s">
        <v>555</v>
      </c>
      <c r="I1070" s="49">
        <v>42376</v>
      </c>
      <c r="J1070" s="51">
        <v>940</v>
      </c>
      <c r="K1070" s="77">
        <v>940</v>
      </c>
    </row>
    <row r="1071" spans="1:11" hidden="1">
      <c r="A1071" s="48">
        <v>42339</v>
      </c>
      <c r="B1071">
        <v>305</v>
      </c>
      <c r="C1071" t="s">
        <v>542</v>
      </c>
      <c r="D1071" t="s">
        <v>569</v>
      </c>
      <c r="E1071" s="49">
        <v>42370</v>
      </c>
      <c r="F1071" s="49">
        <v>42187</v>
      </c>
      <c r="G1071" t="s">
        <v>624</v>
      </c>
      <c r="H1071" t="s">
        <v>555</v>
      </c>
      <c r="I1071" s="49">
        <v>42376</v>
      </c>
      <c r="J1071" s="51">
        <v>940</v>
      </c>
      <c r="K1071" s="77">
        <v>940</v>
      </c>
    </row>
    <row r="1072" spans="1:11" hidden="1">
      <c r="A1072" s="48">
        <v>42339</v>
      </c>
      <c r="B1072">
        <v>307</v>
      </c>
      <c r="C1072" t="s">
        <v>542</v>
      </c>
      <c r="D1072" t="s">
        <v>569</v>
      </c>
      <c r="E1072" s="49">
        <v>42370</v>
      </c>
      <c r="F1072" s="49">
        <v>42187</v>
      </c>
      <c r="G1072" t="s">
        <v>625</v>
      </c>
      <c r="H1072" t="s">
        <v>555</v>
      </c>
      <c r="I1072" s="49">
        <v>42376</v>
      </c>
      <c r="J1072" s="51">
        <v>940</v>
      </c>
      <c r="K1072" s="77">
        <v>940</v>
      </c>
    </row>
    <row r="1073" spans="1:11" hidden="1">
      <c r="A1073" s="48">
        <v>42339</v>
      </c>
      <c r="B1073">
        <v>309</v>
      </c>
      <c r="C1073" t="s">
        <v>542</v>
      </c>
      <c r="D1073" t="s">
        <v>569</v>
      </c>
      <c r="E1073" s="49">
        <v>42370</v>
      </c>
      <c r="F1073" s="49">
        <v>42187</v>
      </c>
      <c r="G1073" t="s">
        <v>626</v>
      </c>
      <c r="H1073" t="s">
        <v>555</v>
      </c>
      <c r="I1073" s="49">
        <v>42376</v>
      </c>
      <c r="J1073" s="51">
        <v>940</v>
      </c>
      <c r="K1073" s="77">
        <v>940</v>
      </c>
    </row>
    <row r="1074" spans="1:11" hidden="1">
      <c r="A1074" s="48">
        <v>42339</v>
      </c>
      <c r="B1074">
        <v>310</v>
      </c>
      <c r="C1074" t="s">
        <v>542</v>
      </c>
      <c r="D1074" t="s">
        <v>569</v>
      </c>
      <c r="E1074" s="49">
        <v>42370</v>
      </c>
      <c r="F1074" s="49">
        <v>42187</v>
      </c>
      <c r="G1074" t="s">
        <v>627</v>
      </c>
      <c r="H1074" t="s">
        <v>555</v>
      </c>
      <c r="I1074" s="49">
        <v>42376</v>
      </c>
      <c r="J1074" s="51">
        <v>940</v>
      </c>
      <c r="K1074" s="77">
        <v>940</v>
      </c>
    </row>
    <row r="1075" spans="1:11" hidden="1">
      <c r="A1075" s="48">
        <v>42339</v>
      </c>
      <c r="B1075">
        <v>311</v>
      </c>
      <c r="C1075" t="s">
        <v>542</v>
      </c>
      <c r="D1075" t="s">
        <v>569</v>
      </c>
      <c r="E1075" s="49">
        <v>42370</v>
      </c>
      <c r="F1075" s="49">
        <v>42187</v>
      </c>
      <c r="G1075" t="s">
        <v>628</v>
      </c>
      <c r="H1075" t="s">
        <v>555</v>
      </c>
      <c r="I1075" s="49">
        <v>42376</v>
      </c>
      <c r="J1075" s="51">
        <v>940</v>
      </c>
      <c r="K1075" s="77">
        <v>940</v>
      </c>
    </row>
    <row r="1076" spans="1:11" hidden="1">
      <c r="A1076" s="48">
        <v>42339</v>
      </c>
      <c r="B1076">
        <v>236</v>
      </c>
      <c r="C1076" t="s">
        <v>542</v>
      </c>
      <c r="D1076" t="s">
        <v>634</v>
      </c>
      <c r="E1076" s="49">
        <v>42371</v>
      </c>
      <c r="F1076" s="49">
        <v>41802</v>
      </c>
      <c r="G1076" t="s">
        <v>529</v>
      </c>
      <c r="H1076" t="s">
        <v>635</v>
      </c>
      <c r="I1076" s="49">
        <v>42376</v>
      </c>
      <c r="J1076" s="51">
        <v>60198</v>
      </c>
      <c r="K1076" s="77">
        <v>60198</v>
      </c>
    </row>
    <row r="1077" spans="1:11">
      <c r="A1077" s="48">
        <v>42339</v>
      </c>
      <c r="B1077">
        <v>263</v>
      </c>
      <c r="C1077" t="s">
        <v>542</v>
      </c>
      <c r="D1077" t="s">
        <v>608</v>
      </c>
      <c r="E1077" s="49">
        <v>42372</v>
      </c>
      <c r="F1077" s="49">
        <v>41831</v>
      </c>
      <c r="G1077" t="s">
        <v>490</v>
      </c>
      <c r="H1077" t="s">
        <v>552</v>
      </c>
      <c r="I1077" s="49">
        <v>42376</v>
      </c>
      <c r="J1077" s="51">
        <v>201612</v>
      </c>
      <c r="K1077" s="77">
        <v>201612</v>
      </c>
    </row>
    <row r="1078" spans="1:11">
      <c r="A1078" s="48">
        <v>42339</v>
      </c>
      <c r="B1078">
        <v>156</v>
      </c>
      <c r="C1078" t="s">
        <v>542</v>
      </c>
      <c r="D1078" t="s">
        <v>608</v>
      </c>
      <c r="E1078" s="49">
        <v>42372</v>
      </c>
      <c r="F1078" s="49">
        <v>41831</v>
      </c>
      <c r="G1078" t="s">
        <v>415</v>
      </c>
      <c r="H1078" t="s">
        <v>609</v>
      </c>
      <c r="I1078" s="49">
        <v>42376</v>
      </c>
      <c r="J1078" s="51">
        <v>196878</v>
      </c>
      <c r="K1078" s="77">
        <v>196878</v>
      </c>
    </row>
    <row r="1079" spans="1:11">
      <c r="A1079" s="48">
        <v>42339</v>
      </c>
      <c r="B1079">
        <v>287</v>
      </c>
      <c r="C1079" t="s">
        <v>542</v>
      </c>
      <c r="D1079" t="s">
        <v>608</v>
      </c>
      <c r="E1079" s="49">
        <v>42372</v>
      </c>
      <c r="F1079" s="49">
        <v>41831</v>
      </c>
      <c r="G1079" t="s">
        <v>517</v>
      </c>
      <c r="H1079" t="s">
        <v>552</v>
      </c>
      <c r="I1079" s="49">
        <v>42376</v>
      </c>
      <c r="J1079" s="51">
        <v>289592</v>
      </c>
      <c r="K1079" s="77">
        <v>289592</v>
      </c>
    </row>
    <row r="1080" spans="1:11">
      <c r="A1080" s="48">
        <v>42339</v>
      </c>
      <c r="B1080">
        <v>261</v>
      </c>
      <c r="C1080" t="s">
        <v>542</v>
      </c>
      <c r="D1080" t="s">
        <v>608</v>
      </c>
      <c r="E1080" s="49">
        <v>42372</v>
      </c>
      <c r="F1080" s="49">
        <v>41831</v>
      </c>
      <c r="G1080" t="s">
        <v>419</v>
      </c>
      <c r="H1080" t="s">
        <v>609</v>
      </c>
      <c r="I1080" s="49">
        <v>42376</v>
      </c>
      <c r="J1080" s="51">
        <v>208728</v>
      </c>
      <c r="K1080" s="77">
        <v>208728</v>
      </c>
    </row>
    <row r="1081" spans="1:11">
      <c r="A1081" s="48">
        <v>42339</v>
      </c>
      <c r="B1081">
        <v>288</v>
      </c>
      <c r="C1081" t="s">
        <v>542</v>
      </c>
      <c r="D1081" t="s">
        <v>608</v>
      </c>
      <c r="E1081" s="49">
        <v>42372</v>
      </c>
      <c r="F1081" s="49">
        <v>41831</v>
      </c>
      <c r="G1081" t="s">
        <v>497</v>
      </c>
      <c r="H1081" t="s">
        <v>552</v>
      </c>
      <c r="I1081" s="49">
        <v>42376</v>
      </c>
      <c r="J1081" s="51">
        <v>204315</v>
      </c>
      <c r="K1081" s="77">
        <v>204315</v>
      </c>
    </row>
    <row r="1082" spans="1:11">
      <c r="A1082" s="48">
        <v>42339</v>
      </c>
      <c r="B1082">
        <v>165</v>
      </c>
      <c r="C1082" t="s">
        <v>542</v>
      </c>
      <c r="D1082" t="s">
        <v>608</v>
      </c>
      <c r="E1082" s="49">
        <v>42372</v>
      </c>
      <c r="F1082" s="49">
        <v>41831</v>
      </c>
      <c r="G1082" t="s">
        <v>500</v>
      </c>
      <c r="H1082" t="s">
        <v>552</v>
      </c>
      <c r="I1082" s="49">
        <v>42376</v>
      </c>
      <c r="J1082" s="51">
        <v>296296</v>
      </c>
      <c r="K1082" s="77">
        <v>296296</v>
      </c>
    </row>
    <row r="1083" spans="1:11">
      <c r="A1083" s="48">
        <v>42339</v>
      </c>
      <c r="B1083">
        <v>267</v>
      </c>
      <c r="C1083" t="s">
        <v>542</v>
      </c>
      <c r="D1083" t="s">
        <v>608</v>
      </c>
      <c r="E1083" s="49">
        <v>42372</v>
      </c>
      <c r="F1083" s="49">
        <v>41831</v>
      </c>
      <c r="G1083" t="s">
        <v>468</v>
      </c>
      <c r="H1083" t="s">
        <v>610</v>
      </c>
      <c r="I1083" s="49">
        <v>42376</v>
      </c>
      <c r="J1083" s="51">
        <v>170659</v>
      </c>
      <c r="K1083" s="77">
        <v>170659</v>
      </c>
    </row>
    <row r="1084" spans="1:11">
      <c r="A1084" s="48">
        <v>42339</v>
      </c>
      <c r="B1084">
        <v>313</v>
      </c>
      <c r="C1084" t="s">
        <v>542</v>
      </c>
      <c r="D1084" t="s">
        <v>672</v>
      </c>
      <c r="E1084" s="49">
        <v>42372</v>
      </c>
      <c r="F1084" s="49">
        <v>41555</v>
      </c>
      <c r="G1084" t="s">
        <v>235</v>
      </c>
      <c r="H1084" t="s">
        <v>546</v>
      </c>
      <c r="I1084" s="49">
        <v>42376</v>
      </c>
      <c r="J1084" s="51">
        <v>82722</v>
      </c>
      <c r="K1084" s="77">
        <v>82722</v>
      </c>
    </row>
    <row r="1085" spans="1:11">
      <c r="A1085" s="48">
        <v>42339</v>
      </c>
      <c r="B1085">
        <v>314</v>
      </c>
      <c r="C1085" t="s">
        <v>542</v>
      </c>
      <c r="D1085" t="s">
        <v>672</v>
      </c>
      <c r="E1085" s="49">
        <v>42372</v>
      </c>
      <c r="F1085" s="49">
        <v>41555</v>
      </c>
      <c r="G1085" t="s">
        <v>239</v>
      </c>
      <c r="H1085" t="s">
        <v>546</v>
      </c>
      <c r="I1085" s="49">
        <v>42376</v>
      </c>
      <c r="J1085" s="51">
        <v>152720</v>
      </c>
      <c r="K1085" s="77">
        <v>152720</v>
      </c>
    </row>
    <row r="1086" spans="1:11">
      <c r="A1086" s="48">
        <v>42339</v>
      </c>
      <c r="B1086">
        <v>240</v>
      </c>
      <c r="C1086" t="s">
        <v>542</v>
      </c>
      <c r="D1086" t="s">
        <v>545</v>
      </c>
      <c r="E1086" s="49">
        <v>42373</v>
      </c>
      <c r="F1086" s="49">
        <v>41687</v>
      </c>
      <c r="G1086" t="s">
        <v>39</v>
      </c>
      <c r="H1086" t="s">
        <v>600</v>
      </c>
      <c r="I1086" s="49">
        <v>42376</v>
      </c>
      <c r="J1086" s="51">
        <v>148260</v>
      </c>
      <c r="K1086" s="77">
        <v>148260</v>
      </c>
    </row>
    <row r="1087" spans="1:11">
      <c r="A1087" s="48">
        <v>42339</v>
      </c>
      <c r="B1087">
        <v>348</v>
      </c>
      <c r="C1087" t="s">
        <v>542</v>
      </c>
      <c r="D1087" t="s">
        <v>545</v>
      </c>
      <c r="E1087" s="49">
        <v>42373</v>
      </c>
      <c r="F1087" s="49">
        <v>41867</v>
      </c>
      <c r="G1087" t="s">
        <v>123</v>
      </c>
      <c r="H1087" t="s">
        <v>544</v>
      </c>
      <c r="I1087" s="49">
        <v>42377</v>
      </c>
      <c r="J1087" s="51">
        <v>293760</v>
      </c>
      <c r="K1087" s="77">
        <v>293760</v>
      </c>
    </row>
    <row r="1088" spans="1:11">
      <c r="A1088" s="48">
        <v>42339</v>
      </c>
      <c r="B1088">
        <v>350</v>
      </c>
      <c r="C1088" t="s">
        <v>542</v>
      </c>
      <c r="D1088" t="s">
        <v>650</v>
      </c>
      <c r="E1088" s="49">
        <v>42389</v>
      </c>
      <c r="F1088" s="49">
        <v>41900</v>
      </c>
      <c r="G1088" t="s">
        <v>450</v>
      </c>
      <c r="H1088" t="s">
        <v>651</v>
      </c>
      <c r="I1088" s="49">
        <v>42389</v>
      </c>
      <c r="J1088" s="51">
        <v>185790</v>
      </c>
      <c r="K1088" s="77">
        <v>185790</v>
      </c>
    </row>
    <row r="1089" spans="1:11">
      <c r="A1089" s="48">
        <v>42339</v>
      </c>
      <c r="B1089">
        <v>365</v>
      </c>
      <c r="C1089" t="s">
        <v>542</v>
      </c>
      <c r="D1089" t="s">
        <v>545</v>
      </c>
      <c r="E1089" s="49">
        <v>42373</v>
      </c>
      <c r="F1089" s="49">
        <v>42064</v>
      </c>
      <c r="G1089" t="s">
        <v>445</v>
      </c>
      <c r="H1089" t="s">
        <v>599</v>
      </c>
      <c r="I1089" s="49">
        <v>42377</v>
      </c>
      <c r="J1089" s="51">
        <v>146380</v>
      </c>
      <c r="K1089" s="77">
        <v>146380</v>
      </c>
    </row>
    <row r="1090" spans="1:11">
      <c r="A1090" s="48">
        <v>42339</v>
      </c>
      <c r="B1090">
        <v>183</v>
      </c>
      <c r="C1090" t="s">
        <v>542</v>
      </c>
      <c r="D1090" t="s">
        <v>611</v>
      </c>
      <c r="E1090" s="49">
        <v>42376</v>
      </c>
      <c r="F1090" s="49">
        <v>41689</v>
      </c>
      <c r="G1090" t="s">
        <v>390</v>
      </c>
      <c r="H1090" t="s">
        <v>547</v>
      </c>
      <c r="I1090" s="49">
        <v>42376</v>
      </c>
      <c r="J1090" s="51">
        <v>155700</v>
      </c>
      <c r="K1090" s="77">
        <v>155700</v>
      </c>
    </row>
    <row r="1091" spans="1:11">
      <c r="A1091" s="48">
        <v>42339</v>
      </c>
      <c r="B1091">
        <v>182</v>
      </c>
      <c r="C1091" t="s">
        <v>542</v>
      </c>
      <c r="D1091" t="s">
        <v>611</v>
      </c>
      <c r="E1091" s="49">
        <v>42376</v>
      </c>
      <c r="F1091" s="49">
        <v>41489</v>
      </c>
      <c r="G1091" t="s">
        <v>473</v>
      </c>
      <c r="H1091" t="s">
        <v>612</v>
      </c>
      <c r="I1091" s="49">
        <v>42376</v>
      </c>
      <c r="J1091" s="51">
        <v>115560</v>
      </c>
      <c r="K1091" s="77">
        <v>115560</v>
      </c>
    </row>
    <row r="1092" spans="1:11" hidden="1">
      <c r="A1092" s="48">
        <v>42339</v>
      </c>
      <c r="B1092">
        <v>351</v>
      </c>
      <c r="C1092" t="s">
        <v>542</v>
      </c>
      <c r="D1092" t="s">
        <v>567</v>
      </c>
      <c r="E1092" s="49">
        <v>42373</v>
      </c>
      <c r="F1092" s="49">
        <v>42268</v>
      </c>
      <c r="G1092" t="s">
        <v>568</v>
      </c>
      <c r="H1092" t="s">
        <v>555</v>
      </c>
      <c r="I1092" s="49">
        <v>42377</v>
      </c>
      <c r="J1092" s="51">
        <v>212</v>
      </c>
      <c r="K1092" s="77">
        <v>212</v>
      </c>
    </row>
    <row r="1093" spans="1:11">
      <c r="A1093" s="48">
        <v>42339</v>
      </c>
      <c r="B1093">
        <v>175</v>
      </c>
      <c r="C1093" t="s">
        <v>542</v>
      </c>
      <c r="D1093" t="s">
        <v>611</v>
      </c>
      <c r="E1093" s="49">
        <v>42376</v>
      </c>
      <c r="F1093" s="49">
        <v>41949</v>
      </c>
      <c r="G1093" t="s">
        <v>355</v>
      </c>
      <c r="H1093" t="s">
        <v>614</v>
      </c>
      <c r="I1093" s="49">
        <v>42376</v>
      </c>
      <c r="J1093" s="51">
        <v>108914</v>
      </c>
      <c r="K1093" s="77">
        <v>108914</v>
      </c>
    </row>
    <row r="1094" spans="1:11">
      <c r="A1094" s="48">
        <v>42339</v>
      </c>
      <c r="B1094">
        <v>259</v>
      </c>
      <c r="C1094" t="s">
        <v>542</v>
      </c>
      <c r="D1094" t="s">
        <v>629</v>
      </c>
      <c r="E1094" s="49">
        <v>42373</v>
      </c>
      <c r="F1094" s="49">
        <v>41794</v>
      </c>
      <c r="G1094" t="s">
        <v>193</v>
      </c>
      <c r="H1094" t="s">
        <v>615</v>
      </c>
      <c r="I1094" s="49">
        <v>42376</v>
      </c>
      <c r="J1094" s="51">
        <v>388206</v>
      </c>
      <c r="K1094" s="77">
        <v>388206</v>
      </c>
    </row>
    <row r="1095" spans="1:11">
      <c r="A1095" s="48">
        <v>42339</v>
      </c>
      <c r="B1095">
        <v>181</v>
      </c>
      <c r="C1095" t="s">
        <v>542</v>
      </c>
      <c r="D1095" t="s">
        <v>611</v>
      </c>
      <c r="E1095" s="49">
        <v>42376</v>
      </c>
      <c r="F1095" s="49">
        <v>41916</v>
      </c>
      <c r="G1095" t="s">
        <v>199</v>
      </c>
      <c r="H1095" t="s">
        <v>615</v>
      </c>
      <c r="I1095" s="49">
        <v>42380</v>
      </c>
      <c r="J1095" s="51">
        <v>132480</v>
      </c>
      <c r="K1095" s="77">
        <v>132480</v>
      </c>
    </row>
    <row r="1096" spans="1:11" hidden="1">
      <c r="A1096" s="48">
        <v>42339</v>
      </c>
      <c r="B1096">
        <v>352</v>
      </c>
      <c r="C1096" t="s">
        <v>542</v>
      </c>
      <c r="D1096" t="s">
        <v>567</v>
      </c>
      <c r="E1096" s="49">
        <v>42373</v>
      </c>
      <c r="F1096" s="49">
        <v>41924</v>
      </c>
      <c r="G1096" t="s">
        <v>658</v>
      </c>
      <c r="H1096" t="s">
        <v>555</v>
      </c>
      <c r="I1096" s="49">
        <v>42377</v>
      </c>
      <c r="J1096" s="51">
        <v>1590</v>
      </c>
      <c r="K1096" s="77">
        <v>1590</v>
      </c>
    </row>
    <row r="1097" spans="1:11">
      <c r="A1097" s="48">
        <v>42339</v>
      </c>
      <c r="B1097">
        <v>258</v>
      </c>
      <c r="C1097" t="s">
        <v>542</v>
      </c>
      <c r="D1097" t="s">
        <v>629</v>
      </c>
      <c r="E1097" s="49">
        <v>42373</v>
      </c>
      <c r="F1097" s="49">
        <v>41794</v>
      </c>
      <c r="G1097" t="s">
        <v>386</v>
      </c>
      <c r="H1097" t="s">
        <v>547</v>
      </c>
      <c r="I1097" s="49">
        <v>42376</v>
      </c>
      <c r="J1097" s="51">
        <v>237546</v>
      </c>
      <c r="K1097" s="77">
        <v>237546</v>
      </c>
    </row>
    <row r="1098" spans="1:11">
      <c r="A1098" s="48">
        <v>42339</v>
      </c>
      <c r="B1098">
        <v>169</v>
      </c>
      <c r="C1098" t="s">
        <v>542</v>
      </c>
      <c r="D1098" t="s">
        <v>611</v>
      </c>
      <c r="E1098" s="49">
        <v>42375</v>
      </c>
      <c r="F1098" s="49">
        <v>41916</v>
      </c>
      <c r="G1098" t="s">
        <v>177</v>
      </c>
      <c r="H1098" t="s">
        <v>615</v>
      </c>
      <c r="I1098" s="49">
        <v>42380</v>
      </c>
      <c r="J1098" s="51">
        <v>140442</v>
      </c>
      <c r="K1098" s="77">
        <v>140442</v>
      </c>
    </row>
    <row r="1099" spans="1:11">
      <c r="A1099" s="48">
        <v>42339</v>
      </c>
      <c r="B1099">
        <v>371</v>
      </c>
      <c r="C1099" t="s">
        <v>542</v>
      </c>
      <c r="D1099" t="s">
        <v>629</v>
      </c>
      <c r="E1099" s="49">
        <v>42373</v>
      </c>
      <c r="F1099" s="49">
        <v>42077</v>
      </c>
      <c r="G1099" t="s">
        <v>66</v>
      </c>
      <c r="H1099" t="s">
        <v>604</v>
      </c>
      <c r="I1099" s="49">
        <v>42377</v>
      </c>
      <c r="J1099" s="51">
        <v>289926</v>
      </c>
      <c r="K1099" s="77">
        <v>289926</v>
      </c>
    </row>
    <row r="1100" spans="1:11">
      <c r="A1100" s="48">
        <v>42339</v>
      </c>
      <c r="B1100">
        <v>378</v>
      </c>
      <c r="C1100" t="s">
        <v>542</v>
      </c>
      <c r="D1100" t="s">
        <v>20</v>
      </c>
      <c r="E1100" s="49">
        <v>42373</v>
      </c>
      <c r="F1100" s="49">
        <v>42164</v>
      </c>
      <c r="G1100" t="s">
        <v>77</v>
      </c>
      <c r="H1100" t="s">
        <v>604</v>
      </c>
      <c r="I1100" s="49">
        <v>42377</v>
      </c>
      <c r="J1100" s="51">
        <v>252849</v>
      </c>
      <c r="K1100" s="77">
        <v>252849</v>
      </c>
    </row>
    <row r="1101" spans="1:11">
      <c r="A1101" s="48">
        <v>42339</v>
      </c>
      <c r="B1101">
        <v>250</v>
      </c>
      <c r="C1101" t="s">
        <v>542</v>
      </c>
      <c r="D1101" t="s">
        <v>611</v>
      </c>
      <c r="E1101" s="49">
        <v>42375</v>
      </c>
      <c r="F1101" s="49">
        <v>40970</v>
      </c>
      <c r="G1101" t="s">
        <v>515</v>
      </c>
      <c r="H1101" t="s">
        <v>615</v>
      </c>
      <c r="I1101" s="49">
        <v>42376</v>
      </c>
      <c r="J1101" s="51">
        <v>193678</v>
      </c>
      <c r="K1101" s="77">
        <v>193678</v>
      </c>
    </row>
    <row r="1102" spans="1:11">
      <c r="A1102" s="48">
        <v>42339</v>
      </c>
      <c r="B1102">
        <v>179</v>
      </c>
      <c r="C1102" t="s">
        <v>542</v>
      </c>
      <c r="D1102" t="s">
        <v>611</v>
      </c>
      <c r="E1102" s="49">
        <v>42375</v>
      </c>
      <c r="F1102" s="49">
        <v>42005</v>
      </c>
      <c r="G1102" t="s">
        <v>382</v>
      </c>
      <c r="H1102" t="s">
        <v>547</v>
      </c>
      <c r="I1102" s="49">
        <v>42376</v>
      </c>
      <c r="J1102" s="51">
        <v>207844</v>
      </c>
      <c r="K1102" s="77">
        <v>207844</v>
      </c>
    </row>
    <row r="1103" spans="1:11">
      <c r="A1103" s="48">
        <v>42339</v>
      </c>
      <c r="B1103">
        <v>177</v>
      </c>
      <c r="C1103" t="s">
        <v>542</v>
      </c>
      <c r="D1103" t="s">
        <v>611</v>
      </c>
      <c r="E1103" s="49">
        <v>42375</v>
      </c>
      <c r="F1103" s="49">
        <v>42006</v>
      </c>
      <c r="G1103" t="s">
        <v>378</v>
      </c>
      <c r="H1103" t="s">
        <v>547</v>
      </c>
      <c r="I1103" s="49">
        <v>42376</v>
      </c>
      <c r="J1103" s="51">
        <v>222811</v>
      </c>
      <c r="K1103" s="77">
        <v>222811</v>
      </c>
    </row>
    <row r="1104" spans="1:11" hidden="1">
      <c r="A1104" s="48">
        <v>42339</v>
      </c>
      <c r="B1104">
        <v>234</v>
      </c>
      <c r="C1104" t="s">
        <v>542</v>
      </c>
      <c r="D1104" t="s">
        <v>632</v>
      </c>
      <c r="E1104" s="49">
        <v>42381</v>
      </c>
      <c r="F1104" s="49">
        <v>41946</v>
      </c>
      <c r="G1104" t="s">
        <v>633</v>
      </c>
      <c r="H1104" t="s">
        <v>555</v>
      </c>
      <c r="I1104" s="49">
        <v>42381</v>
      </c>
      <c r="J1104" s="51">
        <v>8856</v>
      </c>
      <c r="K1104" s="77">
        <v>8856</v>
      </c>
    </row>
    <row r="1105" spans="1:11">
      <c r="A1105" s="48">
        <v>42339</v>
      </c>
      <c r="B1105">
        <v>171</v>
      </c>
      <c r="C1105" t="s">
        <v>542</v>
      </c>
      <c r="D1105" t="s">
        <v>611</v>
      </c>
      <c r="E1105" s="49">
        <v>42375</v>
      </c>
      <c r="F1105" s="49">
        <v>42016</v>
      </c>
      <c r="G1105" t="s">
        <v>266</v>
      </c>
      <c r="H1105" t="s">
        <v>550</v>
      </c>
      <c r="I1105" s="49">
        <v>42376</v>
      </c>
      <c r="J1105" s="51">
        <v>73284</v>
      </c>
      <c r="K1105" s="77">
        <v>73284</v>
      </c>
    </row>
    <row r="1106" spans="1:11">
      <c r="A1106" s="48">
        <v>42339</v>
      </c>
      <c r="B1106">
        <v>171</v>
      </c>
      <c r="C1106" t="s">
        <v>542</v>
      </c>
      <c r="D1106" t="s">
        <v>611</v>
      </c>
      <c r="E1106" s="49">
        <v>42375</v>
      </c>
      <c r="F1106" s="49">
        <v>42016</v>
      </c>
      <c r="G1106" t="s">
        <v>266</v>
      </c>
      <c r="H1106" t="s">
        <v>550</v>
      </c>
      <c r="I1106" s="49">
        <v>42376</v>
      </c>
      <c r="J1106" s="51">
        <v>143344</v>
      </c>
      <c r="K1106" s="77">
        <v>143344</v>
      </c>
    </row>
    <row r="1107" spans="1:11">
      <c r="A1107" s="48">
        <v>42339</v>
      </c>
      <c r="B1107">
        <v>178</v>
      </c>
      <c r="C1107" t="s">
        <v>542</v>
      </c>
      <c r="D1107" t="s">
        <v>611</v>
      </c>
      <c r="E1107" s="49">
        <v>42375</v>
      </c>
      <c r="F1107" s="49">
        <v>40630</v>
      </c>
      <c r="G1107" t="s">
        <v>428</v>
      </c>
      <c r="H1107" t="s">
        <v>643</v>
      </c>
      <c r="I1107" s="49">
        <v>42376</v>
      </c>
      <c r="J1107" s="51">
        <v>104904</v>
      </c>
      <c r="K1107" s="77">
        <v>104904</v>
      </c>
    </row>
    <row r="1108" spans="1:11">
      <c r="A1108" s="48">
        <v>42339</v>
      </c>
      <c r="B1108">
        <v>328</v>
      </c>
      <c r="C1108" t="s">
        <v>542</v>
      </c>
      <c r="D1108" t="s">
        <v>611</v>
      </c>
      <c r="E1108" s="49">
        <v>42375</v>
      </c>
      <c r="F1108" s="49">
        <v>41609</v>
      </c>
      <c r="G1108" t="s">
        <v>303</v>
      </c>
      <c r="H1108" t="s">
        <v>642</v>
      </c>
      <c r="I1108" s="49">
        <v>42377</v>
      </c>
      <c r="J1108" s="51">
        <v>133181</v>
      </c>
      <c r="K1108" s="77">
        <v>133181</v>
      </c>
    </row>
    <row r="1109" spans="1:11">
      <c r="A1109" s="48">
        <v>42339</v>
      </c>
      <c r="B1109">
        <v>327</v>
      </c>
      <c r="C1109" t="s">
        <v>542</v>
      </c>
      <c r="D1109" t="s">
        <v>611</v>
      </c>
      <c r="E1109" s="49">
        <v>42375</v>
      </c>
      <c r="F1109" s="49">
        <v>41609</v>
      </c>
      <c r="G1109" t="s">
        <v>298</v>
      </c>
      <c r="H1109" t="s">
        <v>642</v>
      </c>
      <c r="I1109" s="49">
        <v>42377</v>
      </c>
      <c r="J1109" s="51">
        <v>164730</v>
      </c>
      <c r="K1109" s="77">
        <v>164730</v>
      </c>
    </row>
    <row r="1110" spans="1:11">
      <c r="A1110" s="48">
        <v>42339</v>
      </c>
      <c r="B1110">
        <v>329</v>
      </c>
      <c r="C1110" t="s">
        <v>542</v>
      </c>
      <c r="D1110" t="s">
        <v>611</v>
      </c>
      <c r="E1110" s="49">
        <v>42375</v>
      </c>
      <c r="F1110" s="49">
        <v>41609</v>
      </c>
      <c r="G1110" t="s">
        <v>305</v>
      </c>
      <c r="H1110" t="s">
        <v>642</v>
      </c>
      <c r="I1110" s="49">
        <v>42377</v>
      </c>
      <c r="J1110" s="51">
        <v>158180</v>
      </c>
      <c r="K1110" s="77">
        <v>158180</v>
      </c>
    </row>
    <row r="1111" spans="1:11">
      <c r="A1111" s="48">
        <v>42339</v>
      </c>
      <c r="B1111">
        <v>331</v>
      </c>
      <c r="C1111" t="s">
        <v>542</v>
      </c>
      <c r="D1111" t="s">
        <v>611</v>
      </c>
      <c r="E1111" s="49">
        <v>42376</v>
      </c>
      <c r="F1111" s="49">
        <v>41609</v>
      </c>
      <c r="G1111" t="s">
        <v>313</v>
      </c>
      <c r="H1111" t="s">
        <v>642</v>
      </c>
      <c r="I1111" s="49">
        <v>42377</v>
      </c>
      <c r="J1111" s="51">
        <v>174225</v>
      </c>
      <c r="K1111" s="77">
        <v>174225</v>
      </c>
    </row>
    <row r="1112" spans="1:11" hidden="1">
      <c r="A1112" s="48">
        <v>42339</v>
      </c>
      <c r="B1112">
        <v>168</v>
      </c>
      <c r="C1112" t="s">
        <v>542</v>
      </c>
      <c r="D1112" t="s">
        <v>669</v>
      </c>
      <c r="E1112" s="49">
        <v>42375</v>
      </c>
      <c r="F1112" s="49">
        <v>41641</v>
      </c>
      <c r="G1112" t="s">
        <v>670</v>
      </c>
      <c r="H1112" t="s">
        <v>555</v>
      </c>
      <c r="I1112" s="49">
        <v>42376</v>
      </c>
      <c r="J1112" s="51">
        <v>4656</v>
      </c>
      <c r="K1112" s="77">
        <v>4656</v>
      </c>
    </row>
    <row r="1113" spans="1:11" hidden="1">
      <c r="A1113" s="48">
        <v>42339</v>
      </c>
      <c r="B1113">
        <v>231</v>
      </c>
      <c r="C1113" t="s">
        <v>542</v>
      </c>
      <c r="D1113" t="s">
        <v>561</v>
      </c>
      <c r="E1113" s="49">
        <v>42390</v>
      </c>
      <c r="F1113" s="49">
        <v>41829</v>
      </c>
      <c r="G1113" t="s">
        <v>562</v>
      </c>
      <c r="H1113" t="s">
        <v>555</v>
      </c>
      <c r="I1113" s="49">
        <v>42390</v>
      </c>
      <c r="J1113" s="51">
        <v>476</v>
      </c>
      <c r="K1113" s="77">
        <v>476</v>
      </c>
    </row>
    <row r="1114" spans="1:11" hidden="1">
      <c r="A1114" s="48">
        <v>42339</v>
      </c>
      <c r="B1114">
        <v>232</v>
      </c>
      <c r="C1114" t="s">
        <v>542</v>
      </c>
      <c r="D1114" t="s">
        <v>561</v>
      </c>
      <c r="E1114" s="49">
        <v>42375</v>
      </c>
      <c r="F1114" s="49">
        <v>41829</v>
      </c>
      <c r="G1114" t="s">
        <v>563</v>
      </c>
      <c r="H1114" t="s">
        <v>555</v>
      </c>
      <c r="I1114" s="49">
        <v>42376</v>
      </c>
      <c r="J1114" s="51">
        <v>1240</v>
      </c>
      <c r="K1114" s="77">
        <v>1240</v>
      </c>
    </row>
    <row r="1115" spans="1:11">
      <c r="A1115" s="48">
        <v>42339</v>
      </c>
      <c r="B1115">
        <v>358</v>
      </c>
      <c r="C1115" t="s">
        <v>542</v>
      </c>
      <c r="D1115" t="s">
        <v>551</v>
      </c>
      <c r="E1115" s="49">
        <v>42383</v>
      </c>
      <c r="F1115" s="49">
        <v>41936</v>
      </c>
      <c r="G1115" t="s">
        <v>485</v>
      </c>
      <c r="H1115" t="s">
        <v>552</v>
      </c>
      <c r="I1115" s="49">
        <v>42384</v>
      </c>
      <c r="J1115" s="51">
        <v>238140</v>
      </c>
      <c r="K1115" s="77">
        <v>238140</v>
      </c>
    </row>
    <row r="1116" spans="1:11">
      <c r="A1116" s="48">
        <v>42339</v>
      </c>
      <c r="B1116">
        <v>239</v>
      </c>
      <c r="C1116" t="s">
        <v>542</v>
      </c>
      <c r="D1116" t="s">
        <v>543</v>
      </c>
      <c r="E1116" s="49">
        <v>42376</v>
      </c>
      <c r="F1116" s="49">
        <v>41712</v>
      </c>
      <c r="G1116" t="s">
        <v>126</v>
      </c>
      <c r="H1116" t="s">
        <v>544</v>
      </c>
      <c r="I1116" s="49">
        <v>42376</v>
      </c>
      <c r="J1116" s="51">
        <v>78540</v>
      </c>
      <c r="K1116" s="77">
        <v>78540</v>
      </c>
    </row>
    <row r="1117" spans="1:11">
      <c r="A1117" s="48">
        <v>42339</v>
      </c>
      <c r="B1117">
        <v>110</v>
      </c>
      <c r="C1117" t="s">
        <v>542</v>
      </c>
      <c r="D1117" t="s">
        <v>543</v>
      </c>
      <c r="E1117" s="49">
        <v>42376</v>
      </c>
      <c r="F1117" s="49">
        <v>41707</v>
      </c>
      <c r="G1117" t="s">
        <v>151</v>
      </c>
      <c r="H1117" t="s">
        <v>548</v>
      </c>
      <c r="I1117" s="49">
        <v>42376</v>
      </c>
      <c r="J1117" s="51">
        <v>118170</v>
      </c>
      <c r="K1117" s="77">
        <v>118170</v>
      </c>
    </row>
    <row r="1118" spans="1:11">
      <c r="A1118" s="48">
        <v>42339</v>
      </c>
      <c r="B1118">
        <v>111</v>
      </c>
      <c r="C1118" t="s">
        <v>542</v>
      </c>
      <c r="D1118" t="s">
        <v>543</v>
      </c>
      <c r="E1118" s="49">
        <v>42376</v>
      </c>
      <c r="F1118" s="49">
        <v>42139</v>
      </c>
      <c r="G1118" t="s">
        <v>334</v>
      </c>
      <c r="H1118" t="s">
        <v>549</v>
      </c>
      <c r="I1118" s="49">
        <v>42376</v>
      </c>
      <c r="J1118" s="51">
        <v>110285</v>
      </c>
      <c r="K1118" s="77">
        <v>110285</v>
      </c>
    </row>
    <row r="1119" spans="1:11">
      <c r="A1119" s="48">
        <v>42339</v>
      </c>
      <c r="B1119">
        <v>282</v>
      </c>
      <c r="C1119" t="s">
        <v>542</v>
      </c>
      <c r="D1119" t="s">
        <v>543</v>
      </c>
      <c r="E1119" s="49">
        <v>42376</v>
      </c>
      <c r="F1119" s="49">
        <v>42028</v>
      </c>
      <c r="G1119" t="s">
        <v>520</v>
      </c>
      <c r="H1119" t="s">
        <v>550</v>
      </c>
      <c r="I1119" s="49">
        <v>42376</v>
      </c>
      <c r="J1119" s="51">
        <v>44408</v>
      </c>
      <c r="K1119" s="77">
        <v>44408</v>
      </c>
    </row>
    <row r="1120" spans="1:11" hidden="1">
      <c r="A1120" s="48">
        <v>42339</v>
      </c>
      <c r="B1120">
        <v>238</v>
      </c>
      <c r="C1120" t="s">
        <v>542</v>
      </c>
      <c r="D1120" t="s">
        <v>543</v>
      </c>
      <c r="E1120" s="49">
        <v>42376</v>
      </c>
      <c r="F1120" s="49">
        <v>41712</v>
      </c>
      <c r="G1120" t="s">
        <v>525</v>
      </c>
      <c r="H1120" t="s">
        <v>544</v>
      </c>
      <c r="I1120" s="49">
        <v>42376</v>
      </c>
      <c r="J1120" s="51">
        <v>51171</v>
      </c>
      <c r="K1120" s="77">
        <v>51171</v>
      </c>
    </row>
    <row r="1121" spans="1:11">
      <c r="A1121" s="48">
        <v>42339</v>
      </c>
      <c r="B1121">
        <v>112</v>
      </c>
      <c r="C1121" t="s">
        <v>542</v>
      </c>
      <c r="D1121" t="s">
        <v>543</v>
      </c>
      <c r="E1121" s="49">
        <v>42376</v>
      </c>
      <c r="F1121" s="49">
        <v>41579</v>
      </c>
      <c r="G1121" t="s">
        <v>394</v>
      </c>
      <c r="H1121" t="s">
        <v>547</v>
      </c>
      <c r="I1121" s="49">
        <v>42376</v>
      </c>
      <c r="J1121" s="51">
        <v>264985</v>
      </c>
      <c r="K1121" s="77">
        <v>264985</v>
      </c>
    </row>
    <row r="1122" spans="1:11" hidden="1">
      <c r="A1122" s="48">
        <v>42339</v>
      </c>
      <c r="B1122">
        <v>363</v>
      </c>
      <c r="C1122" t="s">
        <v>542</v>
      </c>
      <c r="D1122" t="s">
        <v>655</v>
      </c>
      <c r="E1122" s="49">
        <v>42376</v>
      </c>
      <c r="F1122" s="49">
        <v>42027</v>
      </c>
      <c r="G1122" t="s">
        <v>656</v>
      </c>
      <c r="H1122" t="s">
        <v>555</v>
      </c>
      <c r="I1122" s="49">
        <v>42377</v>
      </c>
      <c r="J1122" s="51">
        <v>18258</v>
      </c>
      <c r="K1122" s="77">
        <v>18258</v>
      </c>
    </row>
    <row r="1123" spans="1:11" hidden="1">
      <c r="A1123" s="48">
        <v>42339</v>
      </c>
      <c r="B1123">
        <v>308</v>
      </c>
      <c r="C1123" t="s">
        <v>542</v>
      </c>
      <c r="D1123" t="s">
        <v>638</v>
      </c>
      <c r="E1123" s="49">
        <v>42377</v>
      </c>
      <c r="F1123" s="49">
        <v>42027</v>
      </c>
      <c r="G1123" t="s">
        <v>639</v>
      </c>
      <c r="H1123" t="s">
        <v>555</v>
      </c>
      <c r="I1123" s="49">
        <v>42380</v>
      </c>
      <c r="J1123" s="51">
        <v>11106</v>
      </c>
      <c r="K1123" s="77">
        <v>11106</v>
      </c>
    </row>
    <row r="1124" spans="1:11" hidden="1">
      <c r="A1124" s="48">
        <v>42339</v>
      </c>
      <c r="B1124">
        <v>312</v>
      </c>
      <c r="C1124" t="s">
        <v>542</v>
      </c>
      <c r="D1124" t="s">
        <v>617</v>
      </c>
      <c r="E1124" s="49">
        <v>42377</v>
      </c>
      <c r="F1124" s="49">
        <v>42176</v>
      </c>
      <c r="G1124" t="s">
        <v>618</v>
      </c>
      <c r="H1124" t="s">
        <v>555</v>
      </c>
      <c r="I1124" s="49">
        <v>42380</v>
      </c>
      <c r="J1124" s="51">
        <v>7940</v>
      </c>
      <c r="K1124" s="77">
        <v>7940</v>
      </c>
    </row>
    <row r="1125" spans="1:11" hidden="1">
      <c r="A1125" s="48">
        <v>42339</v>
      </c>
      <c r="B1125">
        <v>124</v>
      </c>
      <c r="C1125" t="s">
        <v>542</v>
      </c>
      <c r="D1125" t="s">
        <v>638</v>
      </c>
      <c r="E1125" s="49">
        <v>42377</v>
      </c>
      <c r="F1125" s="49">
        <v>42027</v>
      </c>
      <c r="G1125" t="s">
        <v>640</v>
      </c>
      <c r="H1125" t="s">
        <v>555</v>
      </c>
      <c r="I1125" s="49">
        <v>42380</v>
      </c>
      <c r="J1125" s="51">
        <v>11106</v>
      </c>
      <c r="K1125" s="77">
        <v>11106</v>
      </c>
    </row>
    <row r="1126" spans="1:11" hidden="1">
      <c r="A1126" s="48">
        <v>42339</v>
      </c>
      <c r="B1126">
        <v>104</v>
      </c>
      <c r="C1126" t="s">
        <v>542</v>
      </c>
      <c r="D1126" t="s">
        <v>553</v>
      </c>
      <c r="E1126" s="49">
        <v>42380</v>
      </c>
      <c r="F1126" s="49">
        <v>42177</v>
      </c>
      <c r="G1126" t="s">
        <v>554</v>
      </c>
      <c r="H1126" t="s">
        <v>555</v>
      </c>
      <c r="I1126" s="49">
        <v>42380</v>
      </c>
      <c r="J1126" s="51">
        <v>176850</v>
      </c>
      <c r="K1126" s="77">
        <v>176850</v>
      </c>
    </row>
    <row r="1127" spans="1:11" hidden="1">
      <c r="A1127" s="48">
        <v>42339</v>
      </c>
      <c r="B1127">
        <v>105</v>
      </c>
      <c r="C1127" t="s">
        <v>542</v>
      </c>
      <c r="D1127" t="s">
        <v>553</v>
      </c>
      <c r="E1127" s="49">
        <v>42380</v>
      </c>
      <c r="F1127" s="49">
        <v>42040</v>
      </c>
      <c r="G1127" t="s">
        <v>556</v>
      </c>
      <c r="H1127" t="s">
        <v>555</v>
      </c>
      <c r="I1127" s="49">
        <v>42380</v>
      </c>
      <c r="J1127" s="51">
        <v>184080</v>
      </c>
      <c r="K1127" s="77">
        <v>184080</v>
      </c>
    </row>
    <row r="1128" spans="1:11" hidden="1">
      <c r="A1128" s="48">
        <v>42339</v>
      </c>
      <c r="B1128">
        <v>281</v>
      </c>
      <c r="C1128" t="s">
        <v>542</v>
      </c>
      <c r="D1128" t="s">
        <v>553</v>
      </c>
      <c r="E1128" s="49">
        <v>42380</v>
      </c>
      <c r="F1128" s="49">
        <v>42040</v>
      </c>
      <c r="G1128" t="s">
        <v>557</v>
      </c>
      <c r="H1128" t="s">
        <v>555</v>
      </c>
      <c r="I1128" s="49">
        <v>42380</v>
      </c>
      <c r="J1128" s="51">
        <v>184080</v>
      </c>
      <c r="K1128" s="77">
        <v>184080</v>
      </c>
    </row>
    <row r="1129" spans="1:11" hidden="1">
      <c r="A1129" s="48">
        <v>42339</v>
      </c>
      <c r="B1129">
        <v>279</v>
      </c>
      <c r="C1129" t="s">
        <v>542</v>
      </c>
      <c r="D1129" t="s">
        <v>553</v>
      </c>
      <c r="E1129" s="49">
        <v>42380</v>
      </c>
      <c r="F1129" s="49">
        <v>42040</v>
      </c>
      <c r="G1129" t="s">
        <v>559</v>
      </c>
      <c r="H1129" t="s">
        <v>555</v>
      </c>
      <c r="I1129" s="49">
        <v>42380</v>
      </c>
      <c r="J1129" s="51">
        <v>136440</v>
      </c>
      <c r="K1129" s="77">
        <v>136440</v>
      </c>
    </row>
    <row r="1130" spans="1:11" hidden="1">
      <c r="A1130" s="48">
        <v>42339</v>
      </c>
      <c r="B1130">
        <v>280</v>
      </c>
      <c r="C1130" t="s">
        <v>542</v>
      </c>
      <c r="D1130" t="s">
        <v>553</v>
      </c>
      <c r="E1130" s="49">
        <v>42380</v>
      </c>
      <c r="F1130" s="49">
        <v>42040</v>
      </c>
      <c r="G1130" t="s">
        <v>560</v>
      </c>
      <c r="H1130" t="s">
        <v>555</v>
      </c>
      <c r="I1130" s="49">
        <v>42380</v>
      </c>
      <c r="J1130" s="51">
        <v>136440</v>
      </c>
      <c r="K1130" s="77">
        <v>136440</v>
      </c>
    </row>
    <row r="1131" spans="1:11" hidden="1">
      <c r="A1131" s="48">
        <v>42339</v>
      </c>
      <c r="B1131">
        <v>228</v>
      </c>
      <c r="C1131" t="s">
        <v>542</v>
      </c>
      <c r="D1131" t="s">
        <v>659</v>
      </c>
      <c r="E1131" s="49">
        <v>42380</v>
      </c>
      <c r="F1131" s="49">
        <v>42256</v>
      </c>
      <c r="G1131" t="s">
        <v>660</v>
      </c>
      <c r="H1131" t="s">
        <v>555</v>
      </c>
      <c r="I1131" s="49">
        <v>42381</v>
      </c>
      <c r="J1131" s="51">
        <v>13772</v>
      </c>
      <c r="K1131" s="77">
        <v>13772</v>
      </c>
    </row>
    <row r="1132" spans="1:11" hidden="1">
      <c r="A1132" s="48">
        <v>42339</v>
      </c>
      <c r="B1132">
        <v>299</v>
      </c>
      <c r="C1132" t="s">
        <v>542</v>
      </c>
      <c r="D1132" t="s">
        <v>659</v>
      </c>
      <c r="E1132" s="49">
        <v>42380</v>
      </c>
      <c r="F1132" s="49">
        <v>42256</v>
      </c>
      <c r="G1132" t="s">
        <v>661</v>
      </c>
      <c r="H1132" t="s">
        <v>555</v>
      </c>
      <c r="I1132" s="49">
        <v>42381</v>
      </c>
      <c r="J1132" s="51">
        <v>13772</v>
      </c>
      <c r="K1132" s="77">
        <v>13772</v>
      </c>
    </row>
    <row r="1133" spans="1:11" hidden="1">
      <c r="A1133" s="48">
        <v>42339</v>
      </c>
      <c r="B1133">
        <v>229</v>
      </c>
      <c r="C1133" t="s">
        <v>542</v>
      </c>
      <c r="D1133" t="s">
        <v>659</v>
      </c>
      <c r="E1133" s="49">
        <v>42380</v>
      </c>
      <c r="F1133" s="49">
        <v>41863</v>
      </c>
      <c r="G1133" t="s">
        <v>662</v>
      </c>
      <c r="H1133" t="s">
        <v>555</v>
      </c>
      <c r="I1133" s="49">
        <v>42381</v>
      </c>
      <c r="J1133" s="51">
        <v>3648</v>
      </c>
      <c r="K1133" s="77">
        <v>3648</v>
      </c>
    </row>
    <row r="1134" spans="1:11" hidden="1">
      <c r="A1134" s="48">
        <v>42339</v>
      </c>
      <c r="B1134">
        <v>315</v>
      </c>
      <c r="C1134" t="s">
        <v>542</v>
      </c>
      <c r="D1134" t="s">
        <v>659</v>
      </c>
      <c r="E1134" s="49">
        <v>42380</v>
      </c>
      <c r="F1134" s="49">
        <v>41863</v>
      </c>
      <c r="G1134" t="s">
        <v>663</v>
      </c>
      <c r="H1134" t="s">
        <v>555</v>
      </c>
      <c r="I1134" s="49">
        <v>42381</v>
      </c>
      <c r="J1134" s="51">
        <v>3648</v>
      </c>
      <c r="K1134" s="77">
        <v>3648</v>
      </c>
    </row>
    <row r="1135" spans="1:11">
      <c r="A1135" s="48">
        <v>42339</v>
      </c>
      <c r="B1135">
        <v>247</v>
      </c>
      <c r="C1135" t="s">
        <v>542</v>
      </c>
      <c r="D1135" t="s">
        <v>644</v>
      </c>
      <c r="E1135" s="49">
        <v>42381</v>
      </c>
      <c r="F1135" s="49">
        <v>41643</v>
      </c>
      <c r="G1135" t="s">
        <v>434</v>
      </c>
      <c r="H1135" t="s">
        <v>573</v>
      </c>
      <c r="I1135" s="49">
        <v>42381</v>
      </c>
      <c r="J1135" s="51">
        <v>89913</v>
      </c>
      <c r="K1135" s="77">
        <v>89913</v>
      </c>
    </row>
    <row r="1136" spans="1:11">
      <c r="A1136" s="48">
        <v>42339</v>
      </c>
      <c r="B1136">
        <v>268</v>
      </c>
      <c r="C1136" t="s">
        <v>542</v>
      </c>
      <c r="D1136" t="s">
        <v>644</v>
      </c>
      <c r="E1136" s="49">
        <v>42381</v>
      </c>
      <c r="F1136" s="49">
        <v>41828</v>
      </c>
      <c r="G1136" t="s">
        <v>204</v>
      </c>
      <c r="H1136" t="s">
        <v>546</v>
      </c>
      <c r="I1136" s="49">
        <v>42381</v>
      </c>
      <c r="J1136" s="51">
        <v>177400</v>
      </c>
      <c r="K1136" s="77">
        <v>177400</v>
      </c>
    </row>
    <row r="1137" spans="1:11">
      <c r="A1137" s="48">
        <v>42339</v>
      </c>
      <c r="B1137">
        <v>248</v>
      </c>
      <c r="C1137" t="s">
        <v>542</v>
      </c>
      <c r="D1137" t="s">
        <v>644</v>
      </c>
      <c r="E1137" s="49">
        <v>42381</v>
      </c>
      <c r="F1137" s="49">
        <v>41643</v>
      </c>
      <c r="G1137" t="s">
        <v>243</v>
      </c>
      <c r="H1137" t="s">
        <v>645</v>
      </c>
      <c r="I1137" s="49">
        <v>42381</v>
      </c>
      <c r="J1137" s="51">
        <v>97092</v>
      </c>
      <c r="K1137" s="77">
        <v>97092</v>
      </c>
    </row>
    <row r="1138" spans="1:11">
      <c r="A1138" s="48">
        <v>42339</v>
      </c>
      <c r="B1138">
        <v>289</v>
      </c>
      <c r="C1138" t="s">
        <v>542</v>
      </c>
      <c r="D1138" t="s">
        <v>644</v>
      </c>
      <c r="E1138" s="49">
        <v>42381</v>
      </c>
      <c r="F1138" s="49">
        <v>42009</v>
      </c>
      <c r="G1138" t="s">
        <v>247</v>
      </c>
      <c r="H1138" t="s">
        <v>645</v>
      </c>
      <c r="I1138" s="49">
        <v>42381</v>
      </c>
      <c r="J1138" s="51">
        <v>142168</v>
      </c>
      <c r="K1138" s="77">
        <v>142168</v>
      </c>
    </row>
    <row r="1139" spans="1:11">
      <c r="A1139" s="48">
        <v>42339</v>
      </c>
      <c r="B1139">
        <v>249</v>
      </c>
      <c r="C1139" t="s">
        <v>542</v>
      </c>
      <c r="D1139" t="s">
        <v>644</v>
      </c>
      <c r="E1139" s="49">
        <v>42381</v>
      </c>
      <c r="F1139" s="49">
        <v>41626</v>
      </c>
      <c r="G1139" t="s">
        <v>293</v>
      </c>
      <c r="H1139" t="s">
        <v>642</v>
      </c>
      <c r="I1139" s="49">
        <v>42381</v>
      </c>
      <c r="J1139" s="51">
        <v>57792</v>
      </c>
      <c r="K1139" s="77">
        <v>57792</v>
      </c>
    </row>
    <row r="1140" spans="1:11">
      <c r="A1140" s="48">
        <v>42339</v>
      </c>
      <c r="B1140">
        <v>218</v>
      </c>
      <c r="C1140" t="s">
        <v>542</v>
      </c>
      <c r="D1140" t="s">
        <v>644</v>
      </c>
      <c r="E1140" s="49">
        <v>42381</v>
      </c>
      <c r="F1140" s="49">
        <v>41585</v>
      </c>
      <c r="G1140" t="s">
        <v>456</v>
      </c>
      <c r="H1140" t="s">
        <v>607</v>
      </c>
      <c r="I1140" s="49">
        <v>42381</v>
      </c>
      <c r="J1140" s="51">
        <v>202765</v>
      </c>
      <c r="K1140" s="77">
        <v>202765</v>
      </c>
    </row>
    <row r="1141" spans="1:11">
      <c r="A1141" s="48">
        <v>42339</v>
      </c>
      <c r="B1141">
        <v>338</v>
      </c>
      <c r="C1141" t="s">
        <v>542</v>
      </c>
      <c r="D1141" t="s">
        <v>644</v>
      </c>
      <c r="E1141" s="49">
        <v>42381</v>
      </c>
      <c r="F1141" s="49">
        <v>41711</v>
      </c>
      <c r="G1141" t="s">
        <v>250</v>
      </c>
      <c r="H1141" t="s">
        <v>645</v>
      </c>
      <c r="I1141" s="49">
        <v>42381</v>
      </c>
      <c r="J1141" s="51">
        <v>219738</v>
      </c>
      <c r="K1141" s="77">
        <v>219738</v>
      </c>
    </row>
    <row r="1142" spans="1:11">
      <c r="A1142" s="48">
        <v>42339</v>
      </c>
      <c r="B1142">
        <v>219</v>
      </c>
      <c r="C1142" t="s">
        <v>542</v>
      </c>
      <c r="D1142" t="s">
        <v>644</v>
      </c>
      <c r="E1142" s="49">
        <v>42381</v>
      </c>
      <c r="F1142" s="49">
        <v>41692</v>
      </c>
      <c r="G1142" t="s">
        <v>504</v>
      </c>
      <c r="H1142" t="s">
        <v>575</v>
      </c>
      <c r="I1142" s="49">
        <v>42381</v>
      </c>
      <c r="J1142" s="51">
        <v>51960</v>
      </c>
      <c r="K1142" s="77">
        <v>51960</v>
      </c>
    </row>
    <row r="1143" spans="1:11">
      <c r="A1143" s="48">
        <v>42339</v>
      </c>
      <c r="B1143">
        <v>342</v>
      </c>
      <c r="C1143" t="s">
        <v>542</v>
      </c>
      <c r="D1143" t="s">
        <v>644</v>
      </c>
      <c r="E1143" s="49">
        <v>42381</v>
      </c>
      <c r="F1143" s="49">
        <v>41658</v>
      </c>
      <c r="G1143" t="s">
        <v>316</v>
      </c>
      <c r="H1143" t="s">
        <v>646</v>
      </c>
      <c r="I1143" s="49">
        <v>42381</v>
      </c>
      <c r="J1143" s="51">
        <v>250299</v>
      </c>
      <c r="K1143" s="77">
        <v>250299</v>
      </c>
    </row>
    <row r="1144" spans="1:11">
      <c r="A1144" s="48">
        <v>42339</v>
      </c>
      <c r="B1144">
        <v>221</v>
      </c>
      <c r="C1144" t="s">
        <v>542</v>
      </c>
      <c r="D1144" t="s">
        <v>644</v>
      </c>
      <c r="E1144" s="49">
        <v>42381</v>
      </c>
      <c r="F1144" s="49">
        <v>41555</v>
      </c>
      <c r="G1144" t="s">
        <v>478</v>
      </c>
      <c r="H1144" t="s">
        <v>647</v>
      </c>
      <c r="I1144" s="49">
        <v>42381</v>
      </c>
      <c r="J1144" s="51">
        <v>127558</v>
      </c>
      <c r="K1144" s="77">
        <v>127558</v>
      </c>
    </row>
    <row r="1145" spans="1:11">
      <c r="A1145" s="48">
        <v>42339</v>
      </c>
      <c r="B1145">
        <v>355</v>
      </c>
      <c r="C1145" t="s">
        <v>542</v>
      </c>
      <c r="D1145" t="s">
        <v>644</v>
      </c>
      <c r="E1145" s="49">
        <v>42381</v>
      </c>
      <c r="F1145" s="49">
        <v>41950</v>
      </c>
      <c r="G1145" t="s">
        <v>209</v>
      </c>
      <c r="H1145" t="s">
        <v>546</v>
      </c>
      <c r="I1145" s="49">
        <v>42381</v>
      </c>
      <c r="J1145" s="51">
        <v>304008</v>
      </c>
      <c r="K1145" s="77">
        <v>304008</v>
      </c>
    </row>
    <row r="1146" spans="1:11">
      <c r="A1146" s="48">
        <v>42339</v>
      </c>
      <c r="B1146">
        <v>223</v>
      </c>
      <c r="C1146" t="s">
        <v>542</v>
      </c>
      <c r="D1146" t="s">
        <v>644</v>
      </c>
      <c r="E1146" s="49">
        <v>42381</v>
      </c>
      <c r="F1146" s="49">
        <v>41555</v>
      </c>
      <c r="G1146" t="s">
        <v>213</v>
      </c>
      <c r="H1146" t="s">
        <v>546</v>
      </c>
      <c r="I1146" s="49">
        <v>42381</v>
      </c>
      <c r="J1146" s="51">
        <v>55545</v>
      </c>
      <c r="K1146" s="77">
        <v>55545</v>
      </c>
    </row>
    <row r="1147" spans="1:11">
      <c r="A1147" s="48">
        <v>42339</v>
      </c>
      <c r="B1147">
        <v>336</v>
      </c>
      <c r="C1147" t="s">
        <v>542</v>
      </c>
      <c r="D1147" t="s">
        <v>644</v>
      </c>
      <c r="E1147" s="49">
        <v>42381</v>
      </c>
      <c r="F1147" s="49">
        <v>41707</v>
      </c>
      <c r="G1147" t="s">
        <v>156</v>
      </c>
      <c r="H1147" t="s">
        <v>548</v>
      </c>
      <c r="I1147" s="49">
        <v>42381</v>
      </c>
      <c r="J1147" s="51">
        <v>187884</v>
      </c>
      <c r="K1147" s="77">
        <v>187884</v>
      </c>
    </row>
    <row r="1148" spans="1:11">
      <c r="A1148" s="48">
        <v>42339</v>
      </c>
      <c r="B1148">
        <v>291</v>
      </c>
      <c r="C1148" t="s">
        <v>542</v>
      </c>
      <c r="D1148" t="s">
        <v>644</v>
      </c>
      <c r="E1148" s="49">
        <v>42381</v>
      </c>
      <c r="F1148" s="49">
        <v>42009</v>
      </c>
      <c r="G1148" t="s">
        <v>254</v>
      </c>
      <c r="H1148" t="s">
        <v>645</v>
      </c>
      <c r="I1148" s="49">
        <v>42381</v>
      </c>
      <c r="J1148" s="51">
        <v>186784</v>
      </c>
      <c r="K1148" s="77">
        <v>186784</v>
      </c>
    </row>
    <row r="1149" spans="1:11">
      <c r="A1149" s="48">
        <v>42339</v>
      </c>
      <c r="B1149">
        <v>292</v>
      </c>
      <c r="C1149" t="s">
        <v>542</v>
      </c>
      <c r="D1149" t="s">
        <v>644</v>
      </c>
      <c r="E1149" s="49">
        <v>42381</v>
      </c>
      <c r="F1149" s="49">
        <v>42009</v>
      </c>
      <c r="G1149" t="s">
        <v>216</v>
      </c>
      <c r="H1149" t="s">
        <v>546</v>
      </c>
      <c r="I1149" s="49">
        <v>42381</v>
      </c>
      <c r="J1149" s="51">
        <v>251104</v>
      </c>
      <c r="K1149" s="77">
        <v>251104</v>
      </c>
    </row>
    <row r="1150" spans="1:11">
      <c r="A1150" s="48">
        <v>42339</v>
      </c>
      <c r="B1150">
        <v>343</v>
      </c>
      <c r="C1150" t="s">
        <v>542</v>
      </c>
      <c r="D1150" t="s">
        <v>644</v>
      </c>
      <c r="E1150" s="49">
        <v>42381</v>
      </c>
      <c r="F1150" s="49">
        <v>41658</v>
      </c>
      <c r="G1150" s="47" t="s">
        <v>324</v>
      </c>
      <c r="H1150" t="s">
        <v>646</v>
      </c>
      <c r="I1150" s="49">
        <v>42381</v>
      </c>
      <c r="J1150" s="51">
        <v>251010</v>
      </c>
      <c r="K1150" s="77">
        <v>251010</v>
      </c>
    </row>
    <row r="1151" spans="1:11">
      <c r="A1151" s="48">
        <v>42339</v>
      </c>
      <c r="B1151">
        <v>290</v>
      </c>
      <c r="C1151" t="s">
        <v>542</v>
      </c>
      <c r="D1151" t="s">
        <v>644</v>
      </c>
      <c r="E1151" s="49">
        <v>42381</v>
      </c>
      <c r="F1151" s="49">
        <v>41873</v>
      </c>
      <c r="G1151" t="s">
        <v>508</v>
      </c>
      <c r="H1151" t="s">
        <v>575</v>
      </c>
      <c r="I1151" s="49">
        <v>42381</v>
      </c>
      <c r="J1151" s="51">
        <v>173400</v>
      </c>
      <c r="K1151" s="77">
        <v>173400</v>
      </c>
    </row>
    <row r="1152" spans="1:11">
      <c r="A1152" s="48">
        <v>42339</v>
      </c>
      <c r="B1152">
        <v>224</v>
      </c>
      <c r="C1152" t="s">
        <v>542</v>
      </c>
      <c r="D1152" t="s">
        <v>644</v>
      </c>
      <c r="E1152" s="49">
        <v>42381</v>
      </c>
      <c r="F1152" s="49">
        <v>41555</v>
      </c>
      <c r="G1152" t="s">
        <v>232</v>
      </c>
      <c r="H1152" t="s">
        <v>546</v>
      </c>
      <c r="I1152" s="49">
        <v>42381</v>
      </c>
      <c r="J1152" s="51">
        <v>110694</v>
      </c>
      <c r="K1152" s="77">
        <v>110694</v>
      </c>
    </row>
    <row r="1153" spans="1:11">
      <c r="A1153" s="48">
        <v>42339</v>
      </c>
      <c r="B1153">
        <v>266</v>
      </c>
      <c r="C1153" t="s">
        <v>542</v>
      </c>
      <c r="D1153" t="s">
        <v>564</v>
      </c>
      <c r="E1153" s="49">
        <v>42383</v>
      </c>
      <c r="F1153" s="49">
        <v>41836</v>
      </c>
      <c r="G1153" t="s">
        <v>224</v>
      </c>
      <c r="H1153" t="s">
        <v>546</v>
      </c>
      <c r="I1153" s="49">
        <v>42384</v>
      </c>
      <c r="J1153" s="51">
        <v>169802</v>
      </c>
      <c r="K1153" s="77">
        <v>169802</v>
      </c>
    </row>
    <row r="1154" spans="1:11">
      <c r="A1154" s="48">
        <v>42339</v>
      </c>
      <c r="B1154">
        <v>225</v>
      </c>
      <c r="C1154" t="s">
        <v>542</v>
      </c>
      <c r="D1154" t="s">
        <v>644</v>
      </c>
      <c r="E1154" s="49">
        <v>42381</v>
      </c>
      <c r="F1154" s="49">
        <v>41555</v>
      </c>
      <c r="G1154" t="s">
        <v>172</v>
      </c>
      <c r="H1154" t="s">
        <v>641</v>
      </c>
      <c r="I1154" s="49">
        <v>42381</v>
      </c>
      <c r="J1154" s="51">
        <v>160573</v>
      </c>
      <c r="K1154" s="77">
        <v>160573</v>
      </c>
    </row>
    <row r="1155" spans="1:11">
      <c r="A1155" s="48">
        <v>42339</v>
      </c>
      <c r="B1155">
        <v>293</v>
      </c>
      <c r="C1155" t="s">
        <v>542</v>
      </c>
      <c r="D1155" t="s">
        <v>644</v>
      </c>
      <c r="E1155" s="49">
        <v>42381</v>
      </c>
      <c r="F1155" s="49">
        <v>42009</v>
      </c>
      <c r="G1155" t="s">
        <v>481</v>
      </c>
      <c r="H1155" t="s">
        <v>647</v>
      </c>
      <c r="I1155" s="49">
        <v>42381</v>
      </c>
      <c r="J1155" s="51">
        <v>176751</v>
      </c>
      <c r="K1155" s="77">
        <v>176751</v>
      </c>
    </row>
    <row r="1156" spans="1:11">
      <c r="A1156" s="48">
        <v>42339</v>
      </c>
      <c r="B1156">
        <v>344</v>
      </c>
      <c r="C1156" t="s">
        <v>542</v>
      </c>
      <c r="D1156" t="s">
        <v>648</v>
      </c>
      <c r="E1156" s="49">
        <v>42381</v>
      </c>
      <c r="F1156" s="49">
        <v>41832</v>
      </c>
      <c r="G1156" t="s">
        <v>279</v>
      </c>
      <c r="H1156" t="s">
        <v>605</v>
      </c>
      <c r="I1156" s="49">
        <v>42381</v>
      </c>
      <c r="J1156" s="51">
        <v>345384</v>
      </c>
      <c r="K1156" s="77">
        <v>345384</v>
      </c>
    </row>
    <row r="1157" spans="1:11">
      <c r="A1157" s="48">
        <v>42339</v>
      </c>
      <c r="B1157">
        <v>113</v>
      </c>
      <c r="C1157" t="s">
        <v>542</v>
      </c>
      <c r="D1157" t="s">
        <v>648</v>
      </c>
      <c r="E1157" s="49">
        <v>42381</v>
      </c>
      <c r="F1157" s="49">
        <v>41832</v>
      </c>
      <c r="G1157" t="s">
        <v>284</v>
      </c>
      <c r="H1157" t="s">
        <v>605</v>
      </c>
      <c r="I1157" s="49">
        <v>42381</v>
      </c>
      <c r="J1157" s="51">
        <v>342186</v>
      </c>
      <c r="K1157" s="77">
        <v>342186</v>
      </c>
    </row>
    <row r="1158" spans="1:11" hidden="1">
      <c r="A1158" s="48">
        <v>42339</v>
      </c>
      <c r="B1158">
        <v>324</v>
      </c>
      <c r="C1158" t="s">
        <v>542</v>
      </c>
      <c r="D1158" t="s">
        <v>653</v>
      </c>
      <c r="E1158" s="49">
        <v>42381</v>
      </c>
      <c r="F1158" s="49">
        <v>41492</v>
      </c>
      <c r="G1158" t="s">
        <v>108</v>
      </c>
      <c r="H1158" t="s">
        <v>635</v>
      </c>
      <c r="I1158" s="49">
        <v>42381</v>
      </c>
      <c r="J1158" s="51">
        <v>35805</v>
      </c>
      <c r="K1158" s="77">
        <v>35805</v>
      </c>
    </row>
    <row r="1159" spans="1:11" hidden="1">
      <c r="A1159" s="48">
        <v>42339</v>
      </c>
      <c r="B1159">
        <v>356</v>
      </c>
      <c r="C1159" t="s">
        <v>542</v>
      </c>
      <c r="D1159" t="s">
        <v>665</v>
      </c>
      <c r="E1159" s="49">
        <v>42396</v>
      </c>
      <c r="F1159" s="49">
        <v>41946</v>
      </c>
      <c r="G1159" t="s">
        <v>666</v>
      </c>
      <c r="H1159" t="s">
        <v>555</v>
      </c>
      <c r="I1159" s="49">
        <v>42397</v>
      </c>
      <c r="J1159" s="51">
        <v>5202</v>
      </c>
      <c r="K1159" s="77">
        <v>5202</v>
      </c>
    </row>
    <row r="1160" spans="1:11" hidden="1">
      <c r="A1160" s="48">
        <v>42309</v>
      </c>
      <c r="B1160">
        <v>356</v>
      </c>
      <c r="C1160" t="s">
        <v>542</v>
      </c>
      <c r="D1160" t="s">
        <v>665</v>
      </c>
      <c r="E1160" s="49">
        <v>42396</v>
      </c>
      <c r="F1160" s="49">
        <v>41946</v>
      </c>
      <c r="G1160" t="s">
        <v>666</v>
      </c>
      <c r="H1160" t="s">
        <v>555</v>
      </c>
      <c r="I1160" s="49">
        <v>42397</v>
      </c>
      <c r="J1160" s="51">
        <v>5202</v>
      </c>
      <c r="K1160" s="77">
        <v>5202</v>
      </c>
    </row>
    <row r="1161" spans="1:11">
      <c r="A1161" s="48">
        <v>42309</v>
      </c>
      <c r="B1161">
        <v>335</v>
      </c>
      <c r="C1161" t="s">
        <v>542</v>
      </c>
      <c r="D1161" t="s">
        <v>671</v>
      </c>
      <c r="E1161" s="49">
        <v>42383</v>
      </c>
      <c r="F1161" s="49">
        <v>41692</v>
      </c>
      <c r="G1161" t="s">
        <v>504</v>
      </c>
      <c r="H1161" t="s">
        <v>575</v>
      </c>
      <c r="I1161" s="49">
        <v>42384</v>
      </c>
      <c r="J1161" s="51">
        <v>91118</v>
      </c>
      <c r="K1161" s="77">
        <v>91118</v>
      </c>
    </row>
    <row r="1162" spans="1:11">
      <c r="A1162" s="48">
        <v>42309</v>
      </c>
      <c r="B1162">
        <v>178</v>
      </c>
      <c r="C1162" t="s">
        <v>542</v>
      </c>
      <c r="D1162" t="s">
        <v>611</v>
      </c>
      <c r="E1162" s="49">
        <v>42341</v>
      </c>
      <c r="F1162" s="49">
        <v>40630</v>
      </c>
      <c r="G1162" t="s">
        <v>428</v>
      </c>
      <c r="H1162" t="s">
        <v>643</v>
      </c>
      <c r="I1162" s="49">
        <v>42341</v>
      </c>
      <c r="J1162" s="51">
        <v>98559</v>
      </c>
      <c r="K1162" s="77">
        <v>98559</v>
      </c>
    </row>
    <row r="1163" spans="1:11" hidden="1">
      <c r="A1163" s="48">
        <v>42309</v>
      </c>
      <c r="B1163">
        <v>285</v>
      </c>
      <c r="C1163" t="s">
        <v>542</v>
      </c>
      <c r="D1163" t="s">
        <v>569</v>
      </c>
      <c r="E1163" s="49">
        <v>42339</v>
      </c>
      <c r="F1163" s="49">
        <v>42187</v>
      </c>
      <c r="G1163" t="s">
        <v>570</v>
      </c>
      <c r="H1163" t="s">
        <v>555</v>
      </c>
      <c r="I1163" s="49">
        <v>42340</v>
      </c>
      <c r="J1163" s="51">
        <v>752</v>
      </c>
      <c r="K1163" s="77">
        <v>752</v>
      </c>
    </row>
    <row r="1164" spans="1:11">
      <c r="A1164" s="48">
        <v>42309</v>
      </c>
      <c r="B1164">
        <v>340</v>
      </c>
      <c r="C1164" t="s">
        <v>542</v>
      </c>
      <c r="D1164" t="s">
        <v>545</v>
      </c>
      <c r="E1164" s="49">
        <v>42339</v>
      </c>
      <c r="F1164" s="49">
        <v>41746</v>
      </c>
      <c r="G1164" t="s">
        <v>220</v>
      </c>
      <c r="H1164" t="s">
        <v>546</v>
      </c>
      <c r="I1164" s="49">
        <v>42339</v>
      </c>
      <c r="J1164" s="51">
        <v>288414</v>
      </c>
      <c r="K1164" s="77">
        <v>288414</v>
      </c>
    </row>
    <row r="1165" spans="1:11">
      <c r="A1165" s="48">
        <v>42309</v>
      </c>
      <c r="B1165">
        <v>240</v>
      </c>
      <c r="C1165" t="s">
        <v>542</v>
      </c>
      <c r="D1165" t="s">
        <v>545</v>
      </c>
      <c r="E1165" s="49">
        <v>42339</v>
      </c>
      <c r="F1165" s="49">
        <v>41687</v>
      </c>
      <c r="G1165" t="s">
        <v>39</v>
      </c>
      <c r="H1165" t="s">
        <v>600</v>
      </c>
      <c r="I1165" s="49">
        <v>42339</v>
      </c>
      <c r="J1165" s="51">
        <v>160968</v>
      </c>
      <c r="K1165" s="77">
        <v>160968</v>
      </c>
    </row>
    <row r="1166" spans="1:11">
      <c r="A1166" s="48">
        <v>42309</v>
      </c>
      <c r="B1166">
        <v>365</v>
      </c>
      <c r="C1166" t="s">
        <v>542</v>
      </c>
      <c r="D1166" t="s">
        <v>545</v>
      </c>
      <c r="E1166" s="49">
        <v>42339</v>
      </c>
      <c r="F1166" s="49">
        <v>42064</v>
      </c>
      <c r="G1166" t="s">
        <v>445</v>
      </c>
      <c r="H1166" t="s">
        <v>599</v>
      </c>
      <c r="I1166" s="49">
        <v>42339</v>
      </c>
      <c r="J1166" s="51">
        <v>165522</v>
      </c>
      <c r="K1166" s="77">
        <v>165522</v>
      </c>
    </row>
    <row r="1167" spans="1:11">
      <c r="A1167" s="48">
        <v>42309</v>
      </c>
      <c r="B1167">
        <v>348</v>
      </c>
      <c r="C1167" t="s">
        <v>542</v>
      </c>
      <c r="D1167" t="s">
        <v>545</v>
      </c>
      <c r="E1167" s="49">
        <v>42339</v>
      </c>
      <c r="F1167" s="49">
        <v>41867</v>
      </c>
      <c r="G1167" t="s">
        <v>123</v>
      </c>
      <c r="H1167" t="s">
        <v>544</v>
      </c>
      <c r="I1167" s="49">
        <v>42339</v>
      </c>
      <c r="J1167" s="51">
        <v>284580</v>
      </c>
      <c r="K1167" s="77">
        <v>284580</v>
      </c>
    </row>
    <row r="1168" spans="1:11">
      <c r="A1168" s="48">
        <v>42309</v>
      </c>
      <c r="B1168">
        <v>357</v>
      </c>
      <c r="C1168" t="s">
        <v>542</v>
      </c>
      <c r="D1168" t="s">
        <v>20</v>
      </c>
      <c r="E1168" s="49">
        <v>42339</v>
      </c>
      <c r="F1168" s="49">
        <v>41977</v>
      </c>
      <c r="G1168" t="s">
        <v>371</v>
      </c>
      <c r="H1168" t="s">
        <v>602</v>
      </c>
      <c r="I1168" s="49">
        <v>42339</v>
      </c>
      <c r="J1168" s="51">
        <v>282080</v>
      </c>
      <c r="K1168" s="77">
        <v>282080</v>
      </c>
    </row>
    <row r="1169" spans="1:11">
      <c r="A1169" s="48">
        <v>42309</v>
      </c>
      <c r="B1169">
        <v>368</v>
      </c>
      <c r="C1169" t="s">
        <v>542</v>
      </c>
      <c r="D1169" t="s">
        <v>20</v>
      </c>
      <c r="E1169" s="49">
        <v>42339</v>
      </c>
      <c r="F1169" s="49">
        <v>42106</v>
      </c>
      <c r="G1169" t="s">
        <v>361</v>
      </c>
      <c r="H1169" t="s">
        <v>602</v>
      </c>
      <c r="I1169" s="49">
        <v>42339</v>
      </c>
      <c r="J1169" s="51">
        <v>201042</v>
      </c>
      <c r="K1169" s="77">
        <v>201042</v>
      </c>
    </row>
    <row r="1170" spans="1:11">
      <c r="A1170" s="48">
        <v>42309</v>
      </c>
      <c r="B1170">
        <v>370</v>
      </c>
      <c r="C1170" t="s">
        <v>542</v>
      </c>
      <c r="D1170" t="s">
        <v>20</v>
      </c>
      <c r="E1170" s="49">
        <v>42339</v>
      </c>
      <c r="F1170" s="49">
        <v>42117</v>
      </c>
      <c r="G1170" t="s">
        <v>332</v>
      </c>
      <c r="H1170" t="s">
        <v>549</v>
      </c>
      <c r="I1170" s="49">
        <v>42339</v>
      </c>
      <c r="J1170" s="51">
        <v>178602</v>
      </c>
      <c r="K1170" s="77">
        <v>178602</v>
      </c>
    </row>
    <row r="1171" spans="1:11">
      <c r="A1171" s="48">
        <v>42309</v>
      </c>
      <c r="B1171">
        <v>369</v>
      </c>
      <c r="C1171" t="s">
        <v>542</v>
      </c>
      <c r="D1171" t="s">
        <v>20</v>
      </c>
      <c r="E1171" s="49">
        <v>42339</v>
      </c>
      <c r="F1171" s="49">
        <v>42117</v>
      </c>
      <c r="G1171" t="s">
        <v>327</v>
      </c>
      <c r="H1171" t="s">
        <v>549</v>
      </c>
      <c r="I1171" s="49">
        <v>42339</v>
      </c>
      <c r="J1171" s="51">
        <v>172788</v>
      </c>
      <c r="K1171" s="77">
        <v>172788</v>
      </c>
    </row>
    <row r="1172" spans="1:11">
      <c r="A1172" s="48">
        <v>42309</v>
      </c>
      <c r="B1172">
        <v>367</v>
      </c>
      <c r="C1172" t="s">
        <v>542</v>
      </c>
      <c r="D1172" t="s">
        <v>20</v>
      </c>
      <c r="E1172" s="49">
        <v>42339</v>
      </c>
      <c r="F1172" s="49">
        <v>42107</v>
      </c>
      <c r="G1172" t="s">
        <v>61</v>
      </c>
      <c r="H1172" t="s">
        <v>574</v>
      </c>
      <c r="I1172" s="49">
        <v>42339</v>
      </c>
      <c r="J1172" s="51">
        <v>117780</v>
      </c>
      <c r="K1172" s="77">
        <v>117780</v>
      </c>
    </row>
    <row r="1173" spans="1:11">
      <c r="A1173" s="48">
        <v>42309</v>
      </c>
      <c r="B1173">
        <v>378</v>
      </c>
      <c r="C1173" t="s">
        <v>542</v>
      </c>
      <c r="D1173" t="s">
        <v>20</v>
      </c>
      <c r="E1173" s="49">
        <v>42339</v>
      </c>
      <c r="F1173" s="49">
        <v>42164</v>
      </c>
      <c r="G1173" t="s">
        <v>77</v>
      </c>
      <c r="H1173" t="s">
        <v>604</v>
      </c>
      <c r="I1173" s="49">
        <v>42339</v>
      </c>
      <c r="J1173" s="51">
        <v>251902</v>
      </c>
      <c r="K1173" s="77">
        <v>251902</v>
      </c>
    </row>
    <row r="1174" spans="1:11">
      <c r="A1174" s="48">
        <v>42309</v>
      </c>
      <c r="B1174">
        <v>379</v>
      </c>
      <c r="C1174" t="s">
        <v>542</v>
      </c>
      <c r="D1174" t="s">
        <v>20</v>
      </c>
      <c r="E1174" s="49">
        <v>42339</v>
      </c>
      <c r="F1174" s="49">
        <v>42225</v>
      </c>
      <c r="G1174" t="s">
        <v>275</v>
      </c>
      <c r="H1174" t="s">
        <v>605</v>
      </c>
      <c r="I1174" s="49">
        <v>42339</v>
      </c>
      <c r="J1174" s="51">
        <v>123444</v>
      </c>
      <c r="K1174" s="77">
        <v>123444</v>
      </c>
    </row>
    <row r="1175" spans="1:11">
      <c r="A1175" s="48">
        <v>42309</v>
      </c>
      <c r="B1175">
        <v>263</v>
      </c>
      <c r="C1175" t="s">
        <v>542</v>
      </c>
      <c r="D1175" t="s">
        <v>608</v>
      </c>
      <c r="E1175" s="49">
        <v>42339</v>
      </c>
      <c r="F1175" s="49">
        <v>41831</v>
      </c>
      <c r="G1175" t="s">
        <v>490</v>
      </c>
      <c r="H1175" t="s">
        <v>552</v>
      </c>
      <c r="I1175" s="49">
        <v>42339</v>
      </c>
      <c r="J1175" s="51">
        <v>191468</v>
      </c>
      <c r="K1175" s="77">
        <v>191468</v>
      </c>
    </row>
    <row r="1176" spans="1:11">
      <c r="A1176" s="48">
        <v>42309</v>
      </c>
      <c r="B1176">
        <v>156</v>
      </c>
      <c r="C1176" t="s">
        <v>542</v>
      </c>
      <c r="D1176" t="s">
        <v>608</v>
      </c>
      <c r="E1176" s="49">
        <v>42339</v>
      </c>
      <c r="F1176" s="49">
        <v>41831</v>
      </c>
      <c r="G1176" t="s">
        <v>415</v>
      </c>
      <c r="H1176" t="s">
        <v>609</v>
      </c>
      <c r="I1176" s="49">
        <v>42339</v>
      </c>
      <c r="J1176" s="51">
        <v>184338</v>
      </c>
      <c r="K1176" s="77">
        <v>184338</v>
      </c>
    </row>
    <row r="1177" spans="1:11">
      <c r="A1177" s="48">
        <v>42309</v>
      </c>
      <c r="B1177">
        <v>287</v>
      </c>
      <c r="C1177" t="s">
        <v>542</v>
      </c>
      <c r="D1177" t="s">
        <v>608</v>
      </c>
      <c r="E1177" s="49">
        <v>42339</v>
      </c>
      <c r="F1177" s="49">
        <v>41831</v>
      </c>
      <c r="G1177" t="s">
        <v>517</v>
      </c>
      <c r="H1177" t="s">
        <v>552</v>
      </c>
      <c r="I1177" s="49">
        <v>42339</v>
      </c>
      <c r="J1177" s="51">
        <v>270468</v>
      </c>
      <c r="K1177" s="77">
        <v>270468</v>
      </c>
    </row>
    <row r="1178" spans="1:11">
      <c r="A1178" s="48">
        <v>42309</v>
      </c>
      <c r="B1178">
        <v>261</v>
      </c>
      <c r="C1178" t="s">
        <v>542</v>
      </c>
      <c r="D1178" t="s">
        <v>608</v>
      </c>
      <c r="E1178" s="49">
        <v>42339</v>
      </c>
      <c r="F1178" s="49">
        <v>41831</v>
      </c>
      <c r="G1178" t="s">
        <v>419</v>
      </c>
      <c r="H1178" t="s">
        <v>609</v>
      </c>
      <c r="I1178" s="49">
        <v>42339</v>
      </c>
      <c r="J1178" s="51">
        <v>195348</v>
      </c>
      <c r="K1178" s="77">
        <v>195348</v>
      </c>
    </row>
    <row r="1179" spans="1:11">
      <c r="A1179" s="48">
        <v>42309</v>
      </c>
      <c r="B1179">
        <v>288</v>
      </c>
      <c r="C1179" t="s">
        <v>542</v>
      </c>
      <c r="D1179" t="s">
        <v>608</v>
      </c>
      <c r="E1179" s="49">
        <v>42339</v>
      </c>
      <c r="F1179" s="49">
        <v>41831</v>
      </c>
      <c r="G1179" t="s">
        <v>497</v>
      </c>
      <c r="H1179" t="s">
        <v>552</v>
      </c>
      <c r="I1179" s="49">
        <v>42339</v>
      </c>
      <c r="J1179" s="51">
        <v>191465</v>
      </c>
      <c r="K1179" s="77">
        <v>191465</v>
      </c>
    </row>
    <row r="1180" spans="1:11">
      <c r="A1180" s="48">
        <v>42309</v>
      </c>
      <c r="B1180">
        <v>165</v>
      </c>
      <c r="C1180" t="s">
        <v>542</v>
      </c>
      <c r="D1180" t="s">
        <v>608</v>
      </c>
      <c r="E1180" s="49">
        <v>42339</v>
      </c>
      <c r="F1180" s="49">
        <v>41831</v>
      </c>
      <c r="G1180" t="s">
        <v>500</v>
      </c>
      <c r="H1180" t="s">
        <v>552</v>
      </c>
      <c r="I1180" s="49">
        <v>42339</v>
      </c>
      <c r="J1180" s="51">
        <v>282828</v>
      </c>
      <c r="K1180" s="77">
        <v>282828</v>
      </c>
    </row>
    <row r="1181" spans="1:11">
      <c r="A1181" s="48">
        <v>42309</v>
      </c>
      <c r="B1181">
        <v>267</v>
      </c>
      <c r="C1181" t="s">
        <v>542</v>
      </c>
      <c r="D1181" t="s">
        <v>608</v>
      </c>
      <c r="E1181" s="49">
        <v>42339</v>
      </c>
      <c r="F1181" s="49">
        <v>41831</v>
      </c>
      <c r="G1181" t="s">
        <v>468</v>
      </c>
      <c r="H1181" t="s">
        <v>610</v>
      </c>
      <c r="I1181" s="49">
        <v>42339</v>
      </c>
      <c r="J1181" s="51">
        <v>155441</v>
      </c>
      <c r="K1181" s="77">
        <v>155441</v>
      </c>
    </row>
    <row r="1182" spans="1:11">
      <c r="A1182" s="48">
        <v>42309</v>
      </c>
      <c r="B1182">
        <v>183</v>
      </c>
      <c r="C1182" t="s">
        <v>542</v>
      </c>
      <c r="D1182" t="s">
        <v>611</v>
      </c>
      <c r="E1182" s="49">
        <v>42341</v>
      </c>
      <c r="F1182" s="49">
        <v>41689</v>
      </c>
      <c r="G1182" t="s">
        <v>390</v>
      </c>
      <c r="H1182" t="s">
        <v>547</v>
      </c>
      <c r="I1182" s="49">
        <v>42341</v>
      </c>
      <c r="J1182" s="51">
        <v>152240</v>
      </c>
      <c r="K1182" s="77">
        <v>152240</v>
      </c>
    </row>
    <row r="1183" spans="1:11">
      <c r="A1183" s="48">
        <v>42309</v>
      </c>
      <c r="B1183">
        <v>182</v>
      </c>
      <c r="C1183" t="s">
        <v>542</v>
      </c>
      <c r="D1183" t="s">
        <v>611</v>
      </c>
      <c r="E1183" s="49">
        <v>42341</v>
      </c>
      <c r="F1183" s="49">
        <v>41489</v>
      </c>
      <c r="G1183" t="s">
        <v>473</v>
      </c>
      <c r="H1183" t="s">
        <v>612</v>
      </c>
      <c r="I1183" s="49">
        <v>42341</v>
      </c>
      <c r="J1183" s="51">
        <v>114276</v>
      </c>
      <c r="K1183" s="77">
        <v>114276</v>
      </c>
    </row>
    <row r="1184" spans="1:11">
      <c r="A1184" s="48">
        <v>42309</v>
      </c>
      <c r="B1184">
        <v>175</v>
      </c>
      <c r="C1184" t="s">
        <v>542</v>
      </c>
      <c r="D1184" t="s">
        <v>611</v>
      </c>
      <c r="E1184" s="49">
        <v>42341</v>
      </c>
      <c r="F1184" s="49">
        <v>41949</v>
      </c>
      <c r="G1184" t="s">
        <v>355</v>
      </c>
      <c r="H1184" t="s">
        <v>614</v>
      </c>
      <c r="I1184" s="49">
        <v>42341</v>
      </c>
      <c r="J1184" s="51">
        <v>103008</v>
      </c>
      <c r="K1184" s="77">
        <v>103008</v>
      </c>
    </row>
    <row r="1185" spans="1:11">
      <c r="A1185" s="48">
        <v>42309</v>
      </c>
      <c r="B1185">
        <v>175</v>
      </c>
      <c r="C1185" t="s">
        <v>542</v>
      </c>
      <c r="D1185" t="s">
        <v>611</v>
      </c>
      <c r="E1185" s="49">
        <v>42341</v>
      </c>
      <c r="F1185" s="49">
        <v>41949</v>
      </c>
      <c r="G1185" t="s">
        <v>355</v>
      </c>
      <c r="H1185" t="s">
        <v>614</v>
      </c>
      <c r="I1185" s="49">
        <v>42341</v>
      </c>
      <c r="J1185" s="51">
        <v>144942</v>
      </c>
      <c r="K1185" s="77">
        <v>144942</v>
      </c>
    </row>
    <row r="1186" spans="1:11">
      <c r="A1186" s="48">
        <v>42309</v>
      </c>
      <c r="B1186">
        <v>181</v>
      </c>
      <c r="C1186" t="s">
        <v>542</v>
      </c>
      <c r="D1186" t="s">
        <v>611</v>
      </c>
      <c r="E1186" s="49">
        <v>42341</v>
      </c>
      <c r="F1186" s="49">
        <v>41916</v>
      </c>
      <c r="G1186" t="s">
        <v>199</v>
      </c>
      <c r="H1186" t="s">
        <v>615</v>
      </c>
      <c r="I1186" s="49">
        <v>42348</v>
      </c>
      <c r="J1186" s="51">
        <v>131008</v>
      </c>
      <c r="K1186" s="77">
        <v>131008</v>
      </c>
    </row>
    <row r="1187" spans="1:11">
      <c r="A1187" s="48">
        <v>42309</v>
      </c>
      <c r="B1187">
        <v>169</v>
      </c>
      <c r="C1187" t="s">
        <v>542</v>
      </c>
      <c r="D1187" t="s">
        <v>611</v>
      </c>
      <c r="E1187" s="49">
        <v>42340</v>
      </c>
      <c r="F1187" s="49">
        <v>41916</v>
      </c>
      <c r="G1187" t="s">
        <v>177</v>
      </c>
      <c r="H1187" t="s">
        <v>615</v>
      </c>
      <c r="I1187" s="49">
        <v>42348</v>
      </c>
      <c r="J1187" s="51">
        <v>140442</v>
      </c>
      <c r="K1187" s="77">
        <v>140442</v>
      </c>
    </row>
    <row r="1188" spans="1:11">
      <c r="A1188" s="48">
        <v>42309</v>
      </c>
      <c r="B1188">
        <v>250</v>
      </c>
      <c r="C1188" t="s">
        <v>542</v>
      </c>
      <c r="D1188" t="s">
        <v>611</v>
      </c>
      <c r="E1188" s="49">
        <v>42341</v>
      </c>
      <c r="F1188" s="49">
        <v>40970</v>
      </c>
      <c r="G1188" t="s">
        <v>515</v>
      </c>
      <c r="H1188" t="s">
        <v>615</v>
      </c>
      <c r="I1188" s="49">
        <v>42341</v>
      </c>
      <c r="J1188" s="51">
        <v>190432</v>
      </c>
      <c r="K1188" s="77">
        <v>190432</v>
      </c>
    </row>
    <row r="1189" spans="1:11">
      <c r="A1189" s="48">
        <v>42309</v>
      </c>
      <c r="B1189">
        <v>216</v>
      </c>
      <c r="C1189" t="s">
        <v>542</v>
      </c>
      <c r="D1189" t="s">
        <v>613</v>
      </c>
      <c r="E1189" s="49">
        <v>42339</v>
      </c>
      <c r="F1189" s="49">
        <v>41280</v>
      </c>
      <c r="G1189" t="s">
        <v>400</v>
      </c>
      <c r="H1189" t="s">
        <v>616</v>
      </c>
      <c r="I1189" s="49">
        <v>42340</v>
      </c>
      <c r="J1189" s="51">
        <v>145179</v>
      </c>
      <c r="K1189" s="77">
        <v>145179</v>
      </c>
    </row>
    <row r="1190" spans="1:11">
      <c r="A1190" s="48">
        <v>42309</v>
      </c>
      <c r="B1190">
        <v>179</v>
      </c>
      <c r="C1190" t="s">
        <v>542</v>
      </c>
      <c r="D1190" t="s">
        <v>611</v>
      </c>
      <c r="E1190" s="49">
        <v>42341</v>
      </c>
      <c r="F1190" s="49">
        <v>42005</v>
      </c>
      <c r="G1190" t="s">
        <v>382</v>
      </c>
      <c r="H1190" t="s">
        <v>547</v>
      </c>
      <c r="I1190" s="49">
        <v>42341</v>
      </c>
      <c r="J1190" s="51">
        <v>202134</v>
      </c>
      <c r="K1190" s="77">
        <v>202134</v>
      </c>
    </row>
    <row r="1191" spans="1:11">
      <c r="A1191" s="48">
        <v>42309</v>
      </c>
      <c r="B1191">
        <v>177</v>
      </c>
      <c r="C1191" t="s">
        <v>542</v>
      </c>
      <c r="D1191" t="s">
        <v>611</v>
      </c>
      <c r="E1191" s="49">
        <v>42341</v>
      </c>
      <c r="F1191" s="49">
        <v>42006</v>
      </c>
      <c r="G1191" t="s">
        <v>378</v>
      </c>
      <c r="H1191" t="s">
        <v>547</v>
      </c>
      <c r="I1191" s="49">
        <v>42341</v>
      </c>
      <c r="J1191" s="51">
        <v>215425</v>
      </c>
      <c r="K1191" s="77">
        <v>215425</v>
      </c>
    </row>
    <row r="1192" spans="1:11">
      <c r="A1192" s="48">
        <v>42309</v>
      </c>
      <c r="B1192">
        <v>371</v>
      </c>
      <c r="C1192" t="s">
        <v>542</v>
      </c>
      <c r="D1192" t="s">
        <v>629</v>
      </c>
      <c r="E1192" s="49">
        <v>42339</v>
      </c>
      <c r="F1192" s="49">
        <v>42077</v>
      </c>
      <c r="G1192" t="s">
        <v>66</v>
      </c>
      <c r="H1192" t="s">
        <v>604</v>
      </c>
      <c r="I1192" s="49">
        <v>42340</v>
      </c>
      <c r="J1192" s="51">
        <v>280098</v>
      </c>
      <c r="K1192" s="77">
        <v>280098</v>
      </c>
    </row>
    <row r="1193" spans="1:11">
      <c r="A1193" s="48">
        <v>42309</v>
      </c>
      <c r="B1193">
        <v>170</v>
      </c>
      <c r="C1193" t="s">
        <v>542</v>
      </c>
      <c r="D1193" t="s">
        <v>611</v>
      </c>
      <c r="E1193" s="49">
        <v>42340</v>
      </c>
      <c r="F1193" s="49">
        <v>40645</v>
      </c>
      <c r="G1193" t="s">
        <v>263</v>
      </c>
      <c r="H1193" t="s">
        <v>550</v>
      </c>
      <c r="I1193" s="49">
        <v>42341</v>
      </c>
      <c r="J1193" s="51">
        <v>131712</v>
      </c>
      <c r="K1193" s="77">
        <v>131712</v>
      </c>
    </row>
    <row r="1194" spans="1:11" hidden="1">
      <c r="A1194" s="48">
        <v>42309</v>
      </c>
      <c r="B1194">
        <v>300</v>
      </c>
      <c r="C1194" t="s">
        <v>542</v>
      </c>
      <c r="D1194" t="s">
        <v>569</v>
      </c>
      <c r="E1194" s="49">
        <v>42339</v>
      </c>
      <c r="F1194" s="49">
        <v>42187</v>
      </c>
      <c r="G1194" t="s">
        <v>619</v>
      </c>
      <c r="H1194" t="s">
        <v>555</v>
      </c>
      <c r="I1194" s="49">
        <v>42340</v>
      </c>
      <c r="J1194" s="51">
        <v>752</v>
      </c>
      <c r="K1194" s="77">
        <v>752</v>
      </c>
    </row>
    <row r="1195" spans="1:11" hidden="1">
      <c r="A1195" s="48">
        <v>42309</v>
      </c>
      <c r="B1195">
        <v>301</v>
      </c>
      <c r="C1195" t="s">
        <v>542</v>
      </c>
      <c r="D1195" t="s">
        <v>569</v>
      </c>
      <c r="E1195" s="49">
        <v>42339</v>
      </c>
      <c r="F1195" s="49">
        <v>42187</v>
      </c>
      <c r="G1195" t="s">
        <v>620</v>
      </c>
      <c r="H1195" t="s">
        <v>555</v>
      </c>
      <c r="I1195" s="49">
        <v>42340</v>
      </c>
      <c r="J1195" s="51">
        <v>752</v>
      </c>
      <c r="K1195" s="77">
        <v>752</v>
      </c>
    </row>
    <row r="1196" spans="1:11">
      <c r="A1196" s="48">
        <v>42309</v>
      </c>
      <c r="B1196">
        <v>353</v>
      </c>
      <c r="C1196" t="s">
        <v>542</v>
      </c>
      <c r="D1196" t="s">
        <v>613</v>
      </c>
      <c r="E1196" s="49">
        <v>42339</v>
      </c>
      <c r="F1196" s="49">
        <v>41980</v>
      </c>
      <c r="G1196" t="s">
        <v>521</v>
      </c>
      <c r="H1196" t="s">
        <v>604</v>
      </c>
      <c r="I1196" s="49">
        <v>42340</v>
      </c>
      <c r="J1196" s="51">
        <v>141328</v>
      </c>
      <c r="K1196" s="77">
        <v>141328</v>
      </c>
    </row>
    <row r="1197" spans="1:11" hidden="1">
      <c r="A1197" s="48">
        <v>42309</v>
      </c>
      <c r="B1197">
        <v>302</v>
      </c>
      <c r="C1197" t="s">
        <v>542</v>
      </c>
      <c r="D1197" t="s">
        <v>569</v>
      </c>
      <c r="E1197" s="49">
        <v>42339</v>
      </c>
      <c r="F1197" s="49">
        <v>42187</v>
      </c>
      <c r="G1197" t="s">
        <v>621</v>
      </c>
      <c r="H1197" t="s">
        <v>555</v>
      </c>
      <c r="I1197" s="49">
        <v>42340</v>
      </c>
      <c r="J1197" s="51">
        <v>752</v>
      </c>
      <c r="K1197" s="77">
        <v>752</v>
      </c>
    </row>
    <row r="1198" spans="1:11" hidden="1">
      <c r="A1198" s="48">
        <v>42309</v>
      </c>
      <c r="B1198">
        <v>303</v>
      </c>
      <c r="C1198" t="s">
        <v>542</v>
      </c>
      <c r="D1198" t="s">
        <v>569</v>
      </c>
      <c r="E1198" s="49">
        <v>42339</v>
      </c>
      <c r="F1198" s="49">
        <v>42187</v>
      </c>
      <c r="G1198" t="s">
        <v>622</v>
      </c>
      <c r="H1198" t="s">
        <v>555</v>
      </c>
      <c r="I1198" s="49">
        <v>42340</v>
      </c>
      <c r="J1198" s="51">
        <v>752</v>
      </c>
      <c r="K1198" s="77">
        <v>752</v>
      </c>
    </row>
    <row r="1199" spans="1:11" hidden="1">
      <c r="A1199" s="48">
        <v>42309</v>
      </c>
      <c r="B1199">
        <v>304</v>
      </c>
      <c r="C1199" t="s">
        <v>542</v>
      </c>
      <c r="D1199" t="s">
        <v>569</v>
      </c>
      <c r="E1199" s="49">
        <v>42339</v>
      </c>
      <c r="F1199" s="49">
        <v>42187</v>
      </c>
      <c r="G1199" t="s">
        <v>623</v>
      </c>
      <c r="H1199" t="s">
        <v>555</v>
      </c>
      <c r="I1199" s="49">
        <v>42340</v>
      </c>
      <c r="J1199" s="51">
        <v>940</v>
      </c>
      <c r="K1199" s="77">
        <v>940</v>
      </c>
    </row>
    <row r="1200" spans="1:11" hidden="1">
      <c r="A1200" s="48">
        <v>42309</v>
      </c>
      <c r="B1200">
        <v>305</v>
      </c>
      <c r="C1200" t="s">
        <v>542</v>
      </c>
      <c r="D1200" t="s">
        <v>569</v>
      </c>
      <c r="E1200" s="49">
        <v>42339</v>
      </c>
      <c r="F1200" s="49">
        <v>42187</v>
      </c>
      <c r="G1200" t="s">
        <v>624</v>
      </c>
      <c r="H1200" t="s">
        <v>555</v>
      </c>
      <c r="I1200" s="49">
        <v>42340</v>
      </c>
      <c r="J1200" s="51">
        <v>752</v>
      </c>
      <c r="K1200" s="77">
        <v>752</v>
      </c>
    </row>
    <row r="1201" spans="1:11" hidden="1">
      <c r="A1201" s="48">
        <v>42309</v>
      </c>
      <c r="B1201">
        <v>307</v>
      </c>
      <c r="C1201" t="s">
        <v>542</v>
      </c>
      <c r="D1201" t="s">
        <v>569</v>
      </c>
      <c r="E1201" s="49">
        <v>42339</v>
      </c>
      <c r="F1201" s="49">
        <v>42187</v>
      </c>
      <c r="G1201" t="s">
        <v>625</v>
      </c>
      <c r="H1201" t="s">
        <v>555</v>
      </c>
      <c r="I1201" s="49">
        <v>42340</v>
      </c>
      <c r="J1201" s="51">
        <v>752</v>
      </c>
      <c r="K1201" s="77">
        <v>752</v>
      </c>
    </row>
    <row r="1202" spans="1:11" hidden="1">
      <c r="A1202" s="48">
        <v>42309</v>
      </c>
      <c r="B1202">
        <v>309</v>
      </c>
      <c r="C1202" t="s">
        <v>542</v>
      </c>
      <c r="D1202" t="s">
        <v>569</v>
      </c>
      <c r="E1202" s="49">
        <v>42339</v>
      </c>
      <c r="F1202" s="49">
        <v>42187</v>
      </c>
      <c r="G1202" t="s">
        <v>626</v>
      </c>
      <c r="H1202" t="s">
        <v>555</v>
      </c>
      <c r="I1202" s="49">
        <v>42340</v>
      </c>
      <c r="J1202" s="51">
        <v>752</v>
      </c>
      <c r="K1202" s="77">
        <v>752</v>
      </c>
    </row>
    <row r="1203" spans="1:11">
      <c r="A1203" s="48">
        <v>42309</v>
      </c>
      <c r="B1203">
        <v>259</v>
      </c>
      <c r="C1203" t="s">
        <v>542</v>
      </c>
      <c r="D1203" t="s">
        <v>629</v>
      </c>
      <c r="E1203" s="49">
        <v>42339</v>
      </c>
      <c r="F1203" s="49">
        <v>41794</v>
      </c>
      <c r="G1203" t="s">
        <v>193</v>
      </c>
      <c r="H1203" t="s">
        <v>615</v>
      </c>
      <c r="I1203" s="49">
        <v>42340</v>
      </c>
      <c r="J1203" s="51">
        <v>348894</v>
      </c>
      <c r="K1203" s="77">
        <v>348894</v>
      </c>
    </row>
    <row r="1204" spans="1:11" hidden="1">
      <c r="A1204" s="48">
        <v>42309</v>
      </c>
      <c r="B1204">
        <v>310</v>
      </c>
      <c r="C1204" t="s">
        <v>542</v>
      </c>
      <c r="D1204" t="s">
        <v>569</v>
      </c>
      <c r="E1204" s="49">
        <v>42339</v>
      </c>
      <c r="F1204" s="49">
        <v>42187</v>
      </c>
      <c r="G1204" t="s">
        <v>627</v>
      </c>
      <c r="H1204" t="s">
        <v>555</v>
      </c>
      <c r="I1204" s="49">
        <v>42340</v>
      </c>
      <c r="J1204" s="51">
        <v>752</v>
      </c>
      <c r="K1204" s="77">
        <v>752</v>
      </c>
    </row>
    <row r="1205" spans="1:11" hidden="1">
      <c r="A1205" s="48">
        <v>42309</v>
      </c>
      <c r="B1205">
        <v>311</v>
      </c>
      <c r="C1205" t="s">
        <v>542</v>
      </c>
      <c r="D1205" t="s">
        <v>569</v>
      </c>
      <c r="E1205" s="49">
        <v>42339</v>
      </c>
      <c r="F1205" s="49">
        <v>42187</v>
      </c>
      <c r="G1205" t="s">
        <v>628</v>
      </c>
      <c r="H1205" t="s">
        <v>555</v>
      </c>
      <c r="I1205" s="49">
        <v>42340</v>
      </c>
      <c r="J1205" s="51">
        <v>752</v>
      </c>
      <c r="K1205" s="77">
        <v>752</v>
      </c>
    </row>
    <row r="1206" spans="1:11" hidden="1">
      <c r="A1206" s="48">
        <v>42309</v>
      </c>
      <c r="B1206">
        <v>352</v>
      </c>
      <c r="C1206" t="s">
        <v>542</v>
      </c>
      <c r="D1206" t="s">
        <v>567</v>
      </c>
      <c r="E1206" s="49">
        <v>42345</v>
      </c>
      <c r="F1206" s="49">
        <v>41924</v>
      </c>
      <c r="G1206" t="s">
        <v>658</v>
      </c>
      <c r="H1206" t="s">
        <v>555</v>
      </c>
      <c r="I1206" s="49">
        <v>42345</v>
      </c>
      <c r="J1206" s="51">
        <v>1272</v>
      </c>
      <c r="K1206" s="77">
        <v>1272</v>
      </c>
    </row>
    <row r="1207" spans="1:11">
      <c r="A1207" s="48">
        <v>42309</v>
      </c>
      <c r="B1207">
        <v>217</v>
      </c>
      <c r="C1207" t="s">
        <v>542</v>
      </c>
      <c r="D1207" t="s">
        <v>613</v>
      </c>
      <c r="E1207" s="49">
        <v>42339</v>
      </c>
      <c r="F1207" s="49">
        <v>40943</v>
      </c>
      <c r="G1207" t="s">
        <v>163</v>
      </c>
      <c r="H1207" t="s">
        <v>548</v>
      </c>
      <c r="I1207" s="49">
        <v>42340</v>
      </c>
      <c r="J1207" s="51">
        <v>51471</v>
      </c>
      <c r="K1207" s="77">
        <v>51471</v>
      </c>
    </row>
    <row r="1208" spans="1:11">
      <c r="A1208" s="48">
        <v>42309</v>
      </c>
      <c r="B1208">
        <v>213</v>
      </c>
      <c r="C1208" t="s">
        <v>542</v>
      </c>
      <c r="D1208" t="s">
        <v>613</v>
      </c>
      <c r="E1208" s="49">
        <v>42339</v>
      </c>
      <c r="F1208" s="49">
        <v>41499</v>
      </c>
      <c r="G1208" t="s">
        <v>35</v>
      </c>
      <c r="H1208" t="s">
        <v>600</v>
      </c>
      <c r="I1208" s="49">
        <v>42340</v>
      </c>
      <c r="J1208" s="51">
        <v>179992</v>
      </c>
      <c r="K1208" s="77">
        <v>179992</v>
      </c>
    </row>
    <row r="1209" spans="1:11">
      <c r="A1209" s="48">
        <v>42309</v>
      </c>
      <c r="B1209">
        <v>258</v>
      </c>
      <c r="C1209" t="s">
        <v>542</v>
      </c>
      <c r="D1209" t="s">
        <v>629</v>
      </c>
      <c r="E1209" s="49">
        <v>42339</v>
      </c>
      <c r="F1209" s="49">
        <v>41794</v>
      </c>
      <c r="G1209" t="s">
        <v>386</v>
      </c>
      <c r="H1209" t="s">
        <v>547</v>
      </c>
      <c r="I1209" s="49">
        <v>42340</v>
      </c>
      <c r="J1209" s="51">
        <v>239787</v>
      </c>
      <c r="K1209" s="77">
        <v>239787</v>
      </c>
    </row>
    <row r="1210" spans="1:11" hidden="1">
      <c r="A1210" s="48">
        <v>42309</v>
      </c>
      <c r="B1210">
        <v>234</v>
      </c>
      <c r="C1210" t="s">
        <v>542</v>
      </c>
      <c r="D1210" t="s">
        <v>632</v>
      </c>
      <c r="E1210" s="49">
        <v>42339</v>
      </c>
      <c r="F1210" s="49">
        <v>41946</v>
      </c>
      <c r="G1210" t="s">
        <v>633</v>
      </c>
      <c r="H1210" t="s">
        <v>555</v>
      </c>
      <c r="I1210" s="49">
        <v>42340</v>
      </c>
      <c r="J1210" s="51">
        <v>8856</v>
      </c>
      <c r="K1210" s="77">
        <v>8856</v>
      </c>
    </row>
    <row r="1211" spans="1:11">
      <c r="A1211" s="48">
        <v>42309</v>
      </c>
      <c r="B1211">
        <v>321</v>
      </c>
      <c r="C1211" t="s">
        <v>542</v>
      </c>
      <c r="D1211" t="s">
        <v>613</v>
      </c>
      <c r="E1211" s="49">
        <v>42339</v>
      </c>
      <c r="F1211" s="49">
        <v>42073</v>
      </c>
      <c r="G1211" t="s">
        <v>72</v>
      </c>
      <c r="H1211" t="s">
        <v>604</v>
      </c>
      <c r="I1211" s="49">
        <v>42340</v>
      </c>
      <c r="J1211" s="51">
        <v>158756</v>
      </c>
      <c r="K1211" s="77">
        <v>158756</v>
      </c>
    </row>
    <row r="1212" spans="1:11">
      <c r="A1212" s="48">
        <v>42309</v>
      </c>
      <c r="B1212">
        <v>171</v>
      </c>
      <c r="C1212" t="s">
        <v>542</v>
      </c>
      <c r="D1212" t="s">
        <v>611</v>
      </c>
      <c r="E1212" s="49">
        <v>42341</v>
      </c>
      <c r="F1212" s="49">
        <v>42016</v>
      </c>
      <c r="G1212" t="s">
        <v>266</v>
      </c>
      <c r="H1212" t="s">
        <v>550</v>
      </c>
      <c r="I1212" s="49">
        <v>42341</v>
      </c>
      <c r="J1212" s="51">
        <v>138142</v>
      </c>
      <c r="K1212" s="77">
        <v>138142</v>
      </c>
    </row>
    <row r="1213" spans="1:11">
      <c r="A1213" s="48">
        <v>42309</v>
      </c>
      <c r="B1213">
        <v>171</v>
      </c>
      <c r="C1213" t="s">
        <v>542</v>
      </c>
      <c r="D1213" t="s">
        <v>611</v>
      </c>
      <c r="E1213" s="49">
        <v>42341</v>
      </c>
      <c r="F1213" s="49">
        <v>42016</v>
      </c>
      <c r="G1213" t="s">
        <v>266</v>
      </c>
      <c r="H1213" t="s">
        <v>550</v>
      </c>
      <c r="I1213" s="49">
        <v>42341</v>
      </c>
      <c r="J1213" s="51">
        <v>99288</v>
      </c>
      <c r="K1213" s="77">
        <v>99288</v>
      </c>
    </row>
    <row r="1214" spans="1:11" hidden="1">
      <c r="A1214" s="48">
        <v>42309</v>
      </c>
      <c r="B1214">
        <v>337</v>
      </c>
      <c r="C1214" t="s">
        <v>542</v>
      </c>
      <c r="D1214" t="s">
        <v>613</v>
      </c>
      <c r="E1214" s="49">
        <v>42339</v>
      </c>
      <c r="F1214" s="49">
        <v>41707</v>
      </c>
      <c r="G1214" t="s">
        <v>522</v>
      </c>
      <c r="H1214" t="s">
        <v>548</v>
      </c>
      <c r="I1214" s="49">
        <v>42340</v>
      </c>
      <c r="J1214" s="51">
        <v>32676</v>
      </c>
      <c r="K1214" s="77">
        <v>32676</v>
      </c>
    </row>
    <row r="1215" spans="1:11">
      <c r="A1215" s="48">
        <v>42309</v>
      </c>
      <c r="B1215">
        <v>212</v>
      </c>
      <c r="C1215" t="s">
        <v>542</v>
      </c>
      <c r="D1215" t="s">
        <v>613</v>
      </c>
      <c r="E1215" s="49">
        <v>42339</v>
      </c>
      <c r="F1215" s="49">
        <v>41499</v>
      </c>
      <c r="G1215" t="s">
        <v>27</v>
      </c>
      <c r="H1215" t="s">
        <v>600</v>
      </c>
      <c r="I1215" s="49">
        <v>42340</v>
      </c>
      <c r="J1215" s="51">
        <v>92336</v>
      </c>
      <c r="K1215" s="77">
        <v>92336</v>
      </c>
    </row>
    <row r="1216" spans="1:11">
      <c r="A1216" s="48">
        <v>42309</v>
      </c>
      <c r="B1216">
        <v>214</v>
      </c>
      <c r="C1216" t="s">
        <v>542</v>
      </c>
      <c r="D1216" t="s">
        <v>613</v>
      </c>
      <c r="E1216" s="49">
        <v>42339</v>
      </c>
      <c r="F1216" s="49">
        <v>41499</v>
      </c>
      <c r="G1216" t="s">
        <v>37</v>
      </c>
      <c r="H1216" t="s">
        <v>600</v>
      </c>
      <c r="I1216" s="49">
        <v>42340</v>
      </c>
      <c r="J1216" s="51">
        <v>101964</v>
      </c>
      <c r="K1216" s="77">
        <v>101964</v>
      </c>
    </row>
    <row r="1217" spans="1:11">
      <c r="A1217" s="48">
        <v>42309</v>
      </c>
      <c r="B1217">
        <v>328</v>
      </c>
      <c r="C1217" t="s">
        <v>542</v>
      </c>
      <c r="D1217" t="s">
        <v>611</v>
      </c>
      <c r="E1217" s="49">
        <v>42341</v>
      </c>
      <c r="F1217" s="49">
        <v>41609</v>
      </c>
      <c r="G1217" t="s">
        <v>303</v>
      </c>
      <c r="H1217" t="s">
        <v>642</v>
      </c>
      <c r="I1217" s="49">
        <v>42341</v>
      </c>
      <c r="J1217" s="51">
        <v>152403</v>
      </c>
      <c r="K1217" s="77">
        <v>152403</v>
      </c>
    </row>
    <row r="1218" spans="1:11">
      <c r="A1218" s="48">
        <v>42309</v>
      </c>
      <c r="B1218">
        <v>327</v>
      </c>
      <c r="C1218" t="s">
        <v>542</v>
      </c>
      <c r="D1218" t="s">
        <v>611</v>
      </c>
      <c r="E1218" s="49">
        <v>42341</v>
      </c>
      <c r="F1218" s="49">
        <v>41609</v>
      </c>
      <c r="G1218" t="s">
        <v>298</v>
      </c>
      <c r="H1218" t="s">
        <v>642</v>
      </c>
      <c r="I1218" s="49">
        <v>42341</v>
      </c>
      <c r="J1218" s="51">
        <v>161840</v>
      </c>
      <c r="K1218" s="77">
        <v>161840</v>
      </c>
    </row>
    <row r="1219" spans="1:11">
      <c r="A1219" s="48">
        <v>42309</v>
      </c>
      <c r="B1219">
        <v>329</v>
      </c>
      <c r="C1219" t="s">
        <v>542</v>
      </c>
      <c r="D1219" t="s">
        <v>611</v>
      </c>
      <c r="E1219" s="49">
        <v>42341</v>
      </c>
      <c r="F1219" s="49">
        <v>41609</v>
      </c>
      <c r="G1219" t="s">
        <v>305</v>
      </c>
      <c r="H1219" t="s">
        <v>642</v>
      </c>
      <c r="I1219" s="49">
        <v>42341</v>
      </c>
      <c r="J1219" s="51">
        <v>159618</v>
      </c>
      <c r="K1219" s="77">
        <v>159618</v>
      </c>
    </row>
    <row r="1220" spans="1:11">
      <c r="A1220" s="48">
        <v>42309</v>
      </c>
      <c r="B1220">
        <v>331</v>
      </c>
      <c r="C1220" t="s">
        <v>542</v>
      </c>
      <c r="D1220" t="s">
        <v>611</v>
      </c>
      <c r="E1220" s="49">
        <v>42341</v>
      </c>
      <c r="F1220" s="49">
        <v>41609</v>
      </c>
      <c r="G1220" t="s">
        <v>313</v>
      </c>
      <c r="H1220" t="s">
        <v>642</v>
      </c>
      <c r="I1220" s="49">
        <v>42341</v>
      </c>
      <c r="J1220" s="51">
        <v>169680</v>
      </c>
      <c r="K1220" s="77">
        <v>169680</v>
      </c>
    </row>
    <row r="1221" spans="1:11" hidden="1">
      <c r="A1221" s="48">
        <v>42309</v>
      </c>
      <c r="B1221">
        <v>375</v>
      </c>
      <c r="C1221" t="s">
        <v>542</v>
      </c>
      <c r="D1221" t="s">
        <v>630</v>
      </c>
      <c r="E1221" s="49">
        <v>42341</v>
      </c>
      <c r="F1221" s="49">
        <v>42193</v>
      </c>
      <c r="G1221" t="s">
        <v>631</v>
      </c>
      <c r="H1221" t="s">
        <v>555</v>
      </c>
      <c r="I1221" s="49">
        <v>42342</v>
      </c>
      <c r="J1221" s="51">
        <v>9144</v>
      </c>
      <c r="K1221" s="77">
        <v>9144</v>
      </c>
    </row>
    <row r="1222" spans="1:11">
      <c r="A1222" s="48">
        <v>42309</v>
      </c>
      <c r="B1222">
        <v>358</v>
      </c>
      <c r="C1222" t="s">
        <v>542</v>
      </c>
      <c r="D1222" t="s">
        <v>551</v>
      </c>
      <c r="E1222" s="49">
        <v>42383</v>
      </c>
      <c r="F1222" s="49">
        <v>41936</v>
      </c>
      <c r="G1222" t="s">
        <v>485</v>
      </c>
      <c r="H1222" t="s">
        <v>552</v>
      </c>
      <c r="I1222" s="49">
        <v>42388</v>
      </c>
      <c r="J1222" s="51">
        <v>216090</v>
      </c>
      <c r="K1222" s="77">
        <v>216090</v>
      </c>
    </row>
    <row r="1223" spans="1:11" hidden="1">
      <c r="A1223" s="48">
        <v>42309</v>
      </c>
      <c r="B1223">
        <v>104</v>
      </c>
      <c r="C1223" t="s">
        <v>542</v>
      </c>
      <c r="D1223" t="s">
        <v>553</v>
      </c>
      <c r="E1223" s="49">
        <v>42345</v>
      </c>
      <c r="F1223" s="49">
        <v>42177</v>
      </c>
      <c r="G1223" t="s">
        <v>554</v>
      </c>
      <c r="H1223" t="s">
        <v>555</v>
      </c>
      <c r="I1223" s="49">
        <v>42345</v>
      </c>
      <c r="J1223" s="51">
        <v>176850</v>
      </c>
      <c r="K1223" s="77">
        <v>176850</v>
      </c>
    </row>
    <row r="1224" spans="1:11" hidden="1">
      <c r="A1224" s="48">
        <v>42309</v>
      </c>
      <c r="B1224">
        <v>105</v>
      </c>
      <c r="C1224" t="s">
        <v>542</v>
      </c>
      <c r="D1224" t="s">
        <v>553</v>
      </c>
      <c r="E1224" s="49">
        <v>42345</v>
      </c>
      <c r="F1224" s="49">
        <v>42040</v>
      </c>
      <c r="G1224" t="s">
        <v>556</v>
      </c>
      <c r="H1224" t="s">
        <v>555</v>
      </c>
      <c r="I1224" s="49">
        <v>42345</v>
      </c>
      <c r="J1224" s="51">
        <v>177944</v>
      </c>
      <c r="K1224" s="77">
        <v>177944</v>
      </c>
    </row>
    <row r="1225" spans="1:11" hidden="1">
      <c r="A1225" s="48">
        <v>42309</v>
      </c>
      <c r="B1225">
        <v>281</v>
      </c>
      <c r="C1225" t="s">
        <v>542</v>
      </c>
      <c r="D1225" t="s">
        <v>553</v>
      </c>
      <c r="E1225" s="49">
        <v>42345</v>
      </c>
      <c r="F1225" s="49">
        <v>42040</v>
      </c>
      <c r="G1225" t="s">
        <v>557</v>
      </c>
      <c r="H1225" t="s">
        <v>555</v>
      </c>
      <c r="I1225" s="49">
        <v>42345</v>
      </c>
      <c r="J1225" s="51">
        <v>177944</v>
      </c>
      <c r="K1225" s="77">
        <v>177944</v>
      </c>
    </row>
    <row r="1226" spans="1:11" hidden="1">
      <c r="A1226" s="48">
        <v>42309</v>
      </c>
      <c r="B1226">
        <v>279</v>
      </c>
      <c r="C1226" t="s">
        <v>542</v>
      </c>
      <c r="D1226" t="s">
        <v>553</v>
      </c>
      <c r="E1226" s="49">
        <v>42345</v>
      </c>
      <c r="F1226" s="49">
        <v>42040</v>
      </c>
      <c r="G1226" t="s">
        <v>559</v>
      </c>
      <c r="H1226" t="s">
        <v>555</v>
      </c>
      <c r="I1226" s="49">
        <v>42345</v>
      </c>
      <c r="J1226" s="51">
        <v>131892</v>
      </c>
      <c r="K1226" s="77">
        <v>131892</v>
      </c>
    </row>
    <row r="1227" spans="1:11" hidden="1">
      <c r="A1227" s="48">
        <v>42309</v>
      </c>
      <c r="B1227">
        <v>280</v>
      </c>
      <c r="C1227" t="s">
        <v>542</v>
      </c>
      <c r="D1227" t="s">
        <v>553</v>
      </c>
      <c r="E1227" s="49">
        <v>42345</v>
      </c>
      <c r="F1227" s="49">
        <v>42040</v>
      </c>
      <c r="G1227" t="s">
        <v>560</v>
      </c>
      <c r="H1227" t="s">
        <v>555</v>
      </c>
      <c r="I1227" s="49">
        <v>42345</v>
      </c>
      <c r="J1227" s="51">
        <v>131892</v>
      </c>
      <c r="K1227" s="77">
        <v>131892</v>
      </c>
    </row>
    <row r="1228" spans="1:11">
      <c r="A1228" s="48">
        <v>42309</v>
      </c>
      <c r="B1228">
        <v>239</v>
      </c>
      <c r="C1228" t="s">
        <v>542</v>
      </c>
      <c r="D1228" t="s">
        <v>543</v>
      </c>
      <c r="E1228" s="49">
        <v>42346</v>
      </c>
      <c r="F1228" s="49">
        <v>41712</v>
      </c>
      <c r="G1228" t="s">
        <v>126</v>
      </c>
      <c r="H1228" t="s">
        <v>544</v>
      </c>
      <c r="I1228" s="49">
        <v>42346</v>
      </c>
      <c r="J1228" s="51">
        <v>73542</v>
      </c>
      <c r="K1228" s="77">
        <v>73542</v>
      </c>
    </row>
    <row r="1229" spans="1:11">
      <c r="A1229" s="48">
        <v>42309</v>
      </c>
      <c r="B1229">
        <v>112</v>
      </c>
      <c r="C1229" t="s">
        <v>542</v>
      </c>
      <c r="D1229" t="s">
        <v>543</v>
      </c>
      <c r="E1229" s="49">
        <v>42346</v>
      </c>
      <c r="F1229" s="49">
        <v>41579</v>
      </c>
      <c r="G1229" t="s">
        <v>394</v>
      </c>
      <c r="H1229" t="s">
        <v>547</v>
      </c>
      <c r="I1229" s="49">
        <v>42346</v>
      </c>
      <c r="J1229" s="51">
        <v>264985</v>
      </c>
      <c r="K1229" s="77">
        <v>264985</v>
      </c>
    </row>
    <row r="1230" spans="1:11">
      <c r="A1230" s="48">
        <v>42309</v>
      </c>
      <c r="B1230">
        <v>110</v>
      </c>
      <c r="C1230" t="s">
        <v>542</v>
      </c>
      <c r="D1230" t="s">
        <v>543</v>
      </c>
      <c r="E1230" s="49">
        <v>42346</v>
      </c>
      <c r="F1230" s="49">
        <v>41707</v>
      </c>
      <c r="G1230" t="s">
        <v>151</v>
      </c>
      <c r="H1230" t="s">
        <v>548</v>
      </c>
      <c r="I1230" s="49">
        <v>42346</v>
      </c>
      <c r="J1230" s="51">
        <v>115140</v>
      </c>
      <c r="K1230" s="77">
        <v>115140</v>
      </c>
    </row>
    <row r="1231" spans="1:11">
      <c r="A1231" s="48">
        <v>42309</v>
      </c>
      <c r="B1231">
        <v>111</v>
      </c>
      <c r="C1231" t="s">
        <v>542</v>
      </c>
      <c r="D1231" t="s">
        <v>543</v>
      </c>
      <c r="E1231" s="49">
        <v>42346</v>
      </c>
      <c r="F1231" s="49">
        <v>42139</v>
      </c>
      <c r="G1231" t="s">
        <v>334</v>
      </c>
      <c r="H1231" t="s">
        <v>549</v>
      </c>
      <c r="I1231" s="49">
        <v>42346</v>
      </c>
      <c r="J1231" s="51">
        <v>105490</v>
      </c>
      <c r="K1231" s="77">
        <v>105490</v>
      </c>
    </row>
    <row r="1232" spans="1:11">
      <c r="A1232" s="48">
        <v>42309</v>
      </c>
      <c r="B1232">
        <v>282</v>
      </c>
      <c r="C1232" t="s">
        <v>542</v>
      </c>
      <c r="D1232" t="s">
        <v>543</v>
      </c>
      <c r="E1232" s="49">
        <v>42346</v>
      </c>
      <c r="F1232" s="49">
        <v>42028</v>
      </c>
      <c r="G1232" t="s">
        <v>520</v>
      </c>
      <c r="H1232" t="s">
        <v>550</v>
      </c>
      <c r="I1232" s="49">
        <v>42346</v>
      </c>
      <c r="J1232" s="51">
        <v>41860</v>
      </c>
      <c r="K1232" s="77">
        <v>41860</v>
      </c>
    </row>
    <row r="1233" spans="1:11" hidden="1">
      <c r="A1233" s="48">
        <v>42309</v>
      </c>
      <c r="B1233">
        <v>238</v>
      </c>
      <c r="C1233" t="s">
        <v>542</v>
      </c>
      <c r="D1233" t="s">
        <v>543</v>
      </c>
      <c r="E1233" s="49">
        <v>42346</v>
      </c>
      <c r="F1233" s="49">
        <v>41712</v>
      </c>
      <c r="G1233" t="s">
        <v>525</v>
      </c>
      <c r="H1233" t="s">
        <v>544</v>
      </c>
      <c r="I1233" s="49">
        <v>42346</v>
      </c>
      <c r="J1233" s="51">
        <v>46100</v>
      </c>
      <c r="K1233" s="77">
        <v>46100</v>
      </c>
    </row>
    <row r="1234" spans="1:11" hidden="1">
      <c r="A1234" s="48">
        <v>42309</v>
      </c>
      <c r="B1234">
        <v>227</v>
      </c>
      <c r="C1234" t="s">
        <v>542</v>
      </c>
      <c r="D1234" t="s">
        <v>667</v>
      </c>
      <c r="E1234" s="49">
        <v>42346</v>
      </c>
      <c r="F1234" s="49">
        <v>42294</v>
      </c>
      <c r="G1234" t="s">
        <v>668</v>
      </c>
      <c r="H1234" t="s">
        <v>555</v>
      </c>
      <c r="I1234" s="49">
        <v>42347</v>
      </c>
      <c r="J1234" s="51">
        <v>1252</v>
      </c>
      <c r="K1234" s="77">
        <v>1252</v>
      </c>
    </row>
    <row r="1235" spans="1:11" hidden="1">
      <c r="A1235" s="48">
        <v>42309</v>
      </c>
      <c r="B1235">
        <v>227</v>
      </c>
      <c r="C1235" t="s">
        <v>542</v>
      </c>
      <c r="D1235" t="s">
        <v>667</v>
      </c>
      <c r="E1235" s="49">
        <v>42346</v>
      </c>
      <c r="F1235" s="49">
        <v>42294</v>
      </c>
      <c r="G1235" t="s">
        <v>668</v>
      </c>
      <c r="H1235" t="s">
        <v>555</v>
      </c>
      <c r="I1235" s="49">
        <v>42347</v>
      </c>
      <c r="J1235" s="51">
        <v>11160</v>
      </c>
      <c r="K1235" s="77">
        <v>11160</v>
      </c>
    </row>
    <row r="1236" spans="1:11" hidden="1">
      <c r="A1236" s="48">
        <v>42309</v>
      </c>
      <c r="B1236">
        <v>228</v>
      </c>
      <c r="C1236" t="s">
        <v>542</v>
      </c>
      <c r="D1236" t="s">
        <v>659</v>
      </c>
      <c r="E1236" s="49">
        <v>42346</v>
      </c>
      <c r="F1236" s="49">
        <v>41534</v>
      </c>
      <c r="G1236" t="s">
        <v>660</v>
      </c>
      <c r="H1236" t="s">
        <v>555</v>
      </c>
      <c r="I1236" s="49">
        <v>42347</v>
      </c>
      <c r="J1236" s="51">
        <v>11172</v>
      </c>
      <c r="K1236" s="77">
        <v>11172</v>
      </c>
    </row>
    <row r="1237" spans="1:11" hidden="1">
      <c r="A1237" s="48">
        <v>42309</v>
      </c>
      <c r="B1237">
        <v>299</v>
      </c>
      <c r="C1237" t="s">
        <v>542</v>
      </c>
      <c r="D1237" t="s">
        <v>659</v>
      </c>
      <c r="E1237" s="49">
        <v>42346</v>
      </c>
      <c r="F1237" s="49">
        <v>41534</v>
      </c>
      <c r="G1237" t="s">
        <v>661</v>
      </c>
      <c r="H1237" t="s">
        <v>555</v>
      </c>
      <c r="I1237" s="49">
        <v>42347</v>
      </c>
      <c r="J1237" s="51">
        <v>11172</v>
      </c>
      <c r="K1237" s="77">
        <v>11172</v>
      </c>
    </row>
    <row r="1238" spans="1:11" hidden="1">
      <c r="A1238" s="48">
        <v>42309</v>
      </c>
      <c r="B1238">
        <v>229</v>
      </c>
      <c r="C1238" t="s">
        <v>542</v>
      </c>
      <c r="D1238" t="s">
        <v>659</v>
      </c>
      <c r="E1238" s="49">
        <v>42346</v>
      </c>
      <c r="F1238" s="49">
        <v>41863</v>
      </c>
      <c r="G1238" t="s">
        <v>662</v>
      </c>
      <c r="H1238" t="s">
        <v>555</v>
      </c>
      <c r="I1238" s="49">
        <v>42347</v>
      </c>
      <c r="J1238" s="51">
        <v>3648</v>
      </c>
      <c r="K1238" s="77">
        <v>3648</v>
      </c>
    </row>
    <row r="1239" spans="1:11" hidden="1">
      <c r="A1239" s="48">
        <v>42309</v>
      </c>
      <c r="B1239">
        <v>315</v>
      </c>
      <c r="C1239" t="s">
        <v>542</v>
      </c>
      <c r="D1239" t="s">
        <v>659</v>
      </c>
      <c r="E1239" s="49">
        <v>42346</v>
      </c>
      <c r="F1239" s="49">
        <v>41863</v>
      </c>
      <c r="G1239" t="s">
        <v>663</v>
      </c>
      <c r="H1239" t="s">
        <v>555</v>
      </c>
      <c r="I1239" s="49">
        <v>42347</v>
      </c>
      <c r="J1239" s="51">
        <v>3648</v>
      </c>
      <c r="K1239" s="77">
        <v>3648</v>
      </c>
    </row>
    <row r="1240" spans="1:11" hidden="1">
      <c r="A1240" s="48">
        <v>42309</v>
      </c>
      <c r="B1240">
        <v>324</v>
      </c>
      <c r="C1240" t="s">
        <v>542</v>
      </c>
      <c r="D1240" t="s">
        <v>653</v>
      </c>
      <c r="E1240" s="49">
        <v>42346</v>
      </c>
      <c r="F1240" s="49">
        <v>41492</v>
      </c>
      <c r="G1240" t="s">
        <v>108</v>
      </c>
      <c r="H1240" t="s">
        <v>635</v>
      </c>
      <c r="I1240" s="49">
        <v>42347</v>
      </c>
      <c r="J1240" s="51">
        <v>35464</v>
      </c>
      <c r="K1240" s="77">
        <v>35464</v>
      </c>
    </row>
    <row r="1241" spans="1:11">
      <c r="A1241" s="48">
        <v>42309</v>
      </c>
      <c r="B1241">
        <v>350</v>
      </c>
      <c r="C1241" t="s">
        <v>542</v>
      </c>
      <c r="D1241" t="s">
        <v>650</v>
      </c>
      <c r="E1241" s="49">
        <v>42373</v>
      </c>
      <c r="F1241" s="49">
        <v>41900</v>
      </c>
      <c r="G1241" t="s">
        <v>450</v>
      </c>
      <c r="H1241" t="s">
        <v>651</v>
      </c>
      <c r="I1241" s="49">
        <v>42380</v>
      </c>
      <c r="J1241" s="51">
        <v>185790</v>
      </c>
      <c r="K1241" s="77">
        <v>185790</v>
      </c>
    </row>
    <row r="1242" spans="1:11" hidden="1">
      <c r="A1242" s="48">
        <v>42309</v>
      </c>
      <c r="B1242">
        <v>363</v>
      </c>
      <c r="C1242" t="s">
        <v>542</v>
      </c>
      <c r="D1242" t="s">
        <v>655</v>
      </c>
      <c r="E1242" s="49">
        <v>42347</v>
      </c>
      <c r="F1242" s="49">
        <v>42027</v>
      </c>
      <c r="G1242" t="s">
        <v>656</v>
      </c>
      <c r="H1242" t="s">
        <v>555</v>
      </c>
      <c r="I1242" s="49">
        <v>42348</v>
      </c>
      <c r="J1242" s="51">
        <v>15036</v>
      </c>
      <c r="K1242" s="77">
        <v>15036</v>
      </c>
    </row>
    <row r="1243" spans="1:11" hidden="1">
      <c r="A1243" s="48">
        <v>42309</v>
      </c>
      <c r="B1243">
        <v>168</v>
      </c>
      <c r="C1243" t="s">
        <v>542</v>
      </c>
      <c r="D1243" t="s">
        <v>669</v>
      </c>
      <c r="E1243" s="49">
        <v>42347</v>
      </c>
      <c r="F1243" s="49">
        <v>41641</v>
      </c>
      <c r="G1243" t="s">
        <v>670</v>
      </c>
      <c r="H1243" t="s">
        <v>555</v>
      </c>
      <c r="I1243" s="49">
        <v>42348</v>
      </c>
      <c r="J1243" s="51">
        <v>6208</v>
      </c>
      <c r="K1243" s="77">
        <v>6208</v>
      </c>
    </row>
    <row r="1244" spans="1:11">
      <c r="A1244" s="48">
        <v>42309</v>
      </c>
      <c r="B1244">
        <v>266</v>
      </c>
      <c r="C1244" t="s">
        <v>542</v>
      </c>
      <c r="D1244" t="s">
        <v>564</v>
      </c>
      <c r="E1244" s="49">
        <v>42348</v>
      </c>
      <c r="F1244" s="49">
        <v>41836</v>
      </c>
      <c r="G1244" t="s">
        <v>224</v>
      </c>
      <c r="H1244" t="s">
        <v>546</v>
      </c>
      <c r="I1244" s="49">
        <v>42355</v>
      </c>
      <c r="J1244" s="51">
        <v>178436</v>
      </c>
      <c r="K1244" s="77">
        <v>178436</v>
      </c>
    </row>
    <row r="1245" spans="1:11">
      <c r="A1245" s="48">
        <v>42309</v>
      </c>
      <c r="B1245">
        <v>247</v>
      </c>
      <c r="C1245" t="s">
        <v>542</v>
      </c>
      <c r="D1245" t="s">
        <v>644</v>
      </c>
      <c r="E1245" s="49">
        <v>42349</v>
      </c>
      <c r="F1245" s="49">
        <v>41643</v>
      </c>
      <c r="G1245" t="s">
        <v>434</v>
      </c>
      <c r="H1245" t="s">
        <v>573</v>
      </c>
      <c r="I1245" s="49">
        <v>42349</v>
      </c>
      <c r="J1245" s="51">
        <v>85527</v>
      </c>
      <c r="K1245" s="77">
        <v>85527</v>
      </c>
    </row>
    <row r="1246" spans="1:11">
      <c r="A1246" s="48">
        <v>42309</v>
      </c>
      <c r="B1246">
        <v>268</v>
      </c>
      <c r="C1246" t="s">
        <v>542</v>
      </c>
      <c r="D1246" t="s">
        <v>644</v>
      </c>
      <c r="E1246" s="49">
        <v>42349</v>
      </c>
      <c r="F1246" s="49">
        <v>41828</v>
      </c>
      <c r="G1246" t="s">
        <v>204</v>
      </c>
      <c r="H1246" t="s">
        <v>546</v>
      </c>
      <c r="I1246" s="49">
        <v>42349</v>
      </c>
      <c r="J1246" s="51">
        <v>175626</v>
      </c>
      <c r="K1246" s="77">
        <v>175626</v>
      </c>
    </row>
    <row r="1247" spans="1:11">
      <c r="A1247" s="48">
        <v>42309</v>
      </c>
      <c r="B1247">
        <v>248</v>
      </c>
      <c r="C1247" t="s">
        <v>542</v>
      </c>
      <c r="D1247" t="s">
        <v>644</v>
      </c>
      <c r="E1247" s="49">
        <v>42349</v>
      </c>
      <c r="F1247" s="49">
        <v>41643</v>
      </c>
      <c r="G1247" t="s">
        <v>243</v>
      </c>
      <c r="H1247" t="s">
        <v>645</v>
      </c>
      <c r="I1247" s="49">
        <v>42349</v>
      </c>
      <c r="J1247" s="51">
        <v>92394</v>
      </c>
      <c r="K1247" s="77">
        <v>92394</v>
      </c>
    </row>
    <row r="1248" spans="1:11">
      <c r="A1248" s="48">
        <v>42309</v>
      </c>
      <c r="B1248">
        <v>289</v>
      </c>
      <c r="C1248" t="s">
        <v>542</v>
      </c>
      <c r="D1248" t="s">
        <v>644</v>
      </c>
      <c r="E1248" s="49">
        <v>42349</v>
      </c>
      <c r="F1248" s="49">
        <v>42009</v>
      </c>
      <c r="G1248" t="s">
        <v>247</v>
      </c>
      <c r="H1248" t="s">
        <v>645</v>
      </c>
      <c r="I1248" s="49">
        <v>42349</v>
      </c>
      <c r="J1248" s="51">
        <v>135333</v>
      </c>
      <c r="K1248" s="77">
        <v>135333</v>
      </c>
    </row>
    <row r="1249" spans="1:11">
      <c r="A1249" s="48">
        <v>42309</v>
      </c>
      <c r="B1249">
        <v>249</v>
      </c>
      <c r="C1249" t="s">
        <v>542</v>
      </c>
      <c r="D1249" t="s">
        <v>644</v>
      </c>
      <c r="E1249" s="49">
        <v>42349</v>
      </c>
      <c r="F1249" s="49">
        <v>41626</v>
      </c>
      <c r="G1249" t="s">
        <v>293</v>
      </c>
      <c r="H1249" t="s">
        <v>642</v>
      </c>
      <c r="I1249" s="49">
        <v>42349</v>
      </c>
      <c r="J1249" s="51">
        <v>59340</v>
      </c>
      <c r="K1249" s="77">
        <v>59340</v>
      </c>
    </row>
    <row r="1250" spans="1:11">
      <c r="A1250" s="48">
        <v>42309</v>
      </c>
      <c r="B1250">
        <v>218</v>
      </c>
      <c r="C1250" t="s">
        <v>542</v>
      </c>
      <c r="D1250" t="s">
        <v>644</v>
      </c>
      <c r="E1250" s="49">
        <v>42349</v>
      </c>
      <c r="F1250" s="49">
        <v>41585</v>
      </c>
      <c r="G1250" t="s">
        <v>456</v>
      </c>
      <c r="H1250" t="s">
        <v>607</v>
      </c>
      <c r="I1250" s="49">
        <v>42349</v>
      </c>
      <c r="J1250" s="51">
        <v>193290</v>
      </c>
      <c r="K1250" s="77">
        <v>193290</v>
      </c>
    </row>
    <row r="1251" spans="1:11">
      <c r="A1251" s="48">
        <v>42309</v>
      </c>
      <c r="B1251">
        <v>338</v>
      </c>
      <c r="C1251" t="s">
        <v>542</v>
      </c>
      <c r="D1251" t="s">
        <v>644</v>
      </c>
      <c r="E1251" s="49">
        <v>42349</v>
      </c>
      <c r="F1251" s="49">
        <v>41711</v>
      </c>
      <c r="G1251" t="s">
        <v>250</v>
      </c>
      <c r="H1251" t="s">
        <v>645</v>
      </c>
      <c r="I1251" s="49">
        <v>42352</v>
      </c>
      <c r="J1251" s="51">
        <v>207300</v>
      </c>
      <c r="K1251" s="77">
        <v>207300</v>
      </c>
    </row>
    <row r="1252" spans="1:11">
      <c r="A1252" s="48">
        <v>42309</v>
      </c>
      <c r="B1252">
        <v>219</v>
      </c>
      <c r="C1252" t="s">
        <v>542</v>
      </c>
      <c r="D1252" t="s">
        <v>644</v>
      </c>
      <c r="E1252" s="49">
        <v>42349</v>
      </c>
      <c r="F1252" s="49">
        <v>41692</v>
      </c>
      <c r="G1252" t="s">
        <v>504</v>
      </c>
      <c r="H1252" t="s">
        <v>575</v>
      </c>
      <c r="I1252" s="49">
        <v>42352</v>
      </c>
      <c r="J1252" s="51">
        <v>51094</v>
      </c>
      <c r="K1252" s="77">
        <v>51094</v>
      </c>
    </row>
    <row r="1253" spans="1:11">
      <c r="A1253" s="48">
        <v>42309</v>
      </c>
      <c r="B1253">
        <v>223</v>
      </c>
      <c r="C1253" t="s">
        <v>542</v>
      </c>
      <c r="D1253" t="s">
        <v>644</v>
      </c>
      <c r="E1253" s="49">
        <v>42349</v>
      </c>
      <c r="F1253" s="49">
        <v>41555</v>
      </c>
      <c r="G1253" t="s">
        <v>213</v>
      </c>
      <c r="H1253" t="s">
        <v>546</v>
      </c>
      <c r="I1253" s="49">
        <v>42352</v>
      </c>
      <c r="J1253" s="51">
        <v>55062</v>
      </c>
      <c r="K1253" s="77">
        <v>55062</v>
      </c>
    </row>
    <row r="1254" spans="1:11">
      <c r="A1254" s="48">
        <v>42309</v>
      </c>
      <c r="B1254">
        <v>342</v>
      </c>
      <c r="C1254" t="s">
        <v>542</v>
      </c>
      <c r="D1254" t="s">
        <v>644</v>
      </c>
      <c r="E1254" s="49">
        <v>42349</v>
      </c>
      <c r="F1254" s="49">
        <v>41658</v>
      </c>
      <c r="G1254" t="s">
        <v>316</v>
      </c>
      <c r="H1254" t="s">
        <v>646</v>
      </c>
      <c r="I1254" s="49">
        <v>42352</v>
      </c>
      <c r="J1254" s="51">
        <v>233037</v>
      </c>
      <c r="K1254" s="77">
        <v>233037</v>
      </c>
    </row>
    <row r="1255" spans="1:11">
      <c r="A1255" s="48">
        <v>42309</v>
      </c>
      <c r="B1255">
        <v>221</v>
      </c>
      <c r="C1255" t="s">
        <v>542</v>
      </c>
      <c r="D1255" t="s">
        <v>644</v>
      </c>
      <c r="E1255" s="49">
        <v>42349</v>
      </c>
      <c r="F1255" s="49">
        <v>41555</v>
      </c>
      <c r="G1255" t="s">
        <v>478</v>
      </c>
      <c r="H1255" t="s">
        <v>647</v>
      </c>
      <c r="I1255" s="49">
        <v>42352</v>
      </c>
      <c r="J1255" s="51">
        <v>124315</v>
      </c>
      <c r="K1255" s="77">
        <v>124315</v>
      </c>
    </row>
    <row r="1256" spans="1:11">
      <c r="A1256" s="48">
        <v>42309</v>
      </c>
      <c r="B1256">
        <v>355</v>
      </c>
      <c r="C1256" t="s">
        <v>542</v>
      </c>
      <c r="D1256" t="s">
        <v>644</v>
      </c>
      <c r="E1256" s="49">
        <v>42349</v>
      </c>
      <c r="F1256" s="49">
        <v>41950</v>
      </c>
      <c r="G1256" t="s">
        <v>209</v>
      </c>
      <c r="H1256" t="s">
        <v>546</v>
      </c>
      <c r="I1256" s="49">
        <v>42352</v>
      </c>
      <c r="J1256" s="51">
        <v>283932</v>
      </c>
      <c r="K1256" s="77">
        <v>283932</v>
      </c>
    </row>
    <row r="1257" spans="1:11">
      <c r="A1257" s="48">
        <v>42309</v>
      </c>
      <c r="B1257">
        <v>336</v>
      </c>
      <c r="C1257" t="s">
        <v>542</v>
      </c>
      <c r="D1257" t="s">
        <v>644</v>
      </c>
      <c r="E1257" s="49">
        <v>42349</v>
      </c>
      <c r="F1257" s="49">
        <v>41707</v>
      </c>
      <c r="G1257" t="s">
        <v>156</v>
      </c>
      <c r="H1257" t="s">
        <v>548</v>
      </c>
      <c r="I1257" s="49">
        <v>42352</v>
      </c>
      <c r="J1257" s="51">
        <v>180516</v>
      </c>
      <c r="K1257" s="77">
        <v>180516</v>
      </c>
    </row>
    <row r="1258" spans="1:11">
      <c r="A1258" s="48">
        <v>42309</v>
      </c>
      <c r="B1258">
        <v>292</v>
      </c>
      <c r="C1258" t="s">
        <v>542</v>
      </c>
      <c r="D1258" t="s">
        <v>644</v>
      </c>
      <c r="E1258" s="49">
        <v>42349</v>
      </c>
      <c r="F1258" s="49">
        <v>42009</v>
      </c>
      <c r="G1258" t="s">
        <v>216</v>
      </c>
      <c r="H1258" t="s">
        <v>546</v>
      </c>
      <c r="I1258" s="49">
        <v>42352</v>
      </c>
      <c r="J1258" s="51">
        <v>235410</v>
      </c>
      <c r="K1258" s="77">
        <v>235410</v>
      </c>
    </row>
    <row r="1259" spans="1:11">
      <c r="A1259" s="48">
        <v>42309</v>
      </c>
      <c r="B1259">
        <v>291</v>
      </c>
      <c r="C1259" t="s">
        <v>542</v>
      </c>
      <c r="D1259" t="s">
        <v>644</v>
      </c>
      <c r="E1259" s="49">
        <v>42349</v>
      </c>
      <c r="F1259" s="49">
        <v>42009</v>
      </c>
      <c r="G1259" t="s">
        <v>254</v>
      </c>
      <c r="H1259" t="s">
        <v>645</v>
      </c>
      <c r="I1259" s="49">
        <v>42352</v>
      </c>
      <c r="J1259" s="51">
        <v>174212</v>
      </c>
      <c r="K1259" s="77">
        <v>174212</v>
      </c>
    </row>
    <row r="1260" spans="1:11">
      <c r="A1260" s="48">
        <v>42309</v>
      </c>
      <c r="B1260">
        <v>343</v>
      </c>
      <c r="C1260" t="s">
        <v>542</v>
      </c>
      <c r="D1260" t="s">
        <v>644</v>
      </c>
      <c r="E1260" s="49">
        <v>42349</v>
      </c>
      <c r="F1260" s="49">
        <v>41658</v>
      </c>
      <c r="G1260" s="47" t="s">
        <v>324</v>
      </c>
      <c r="H1260" t="s">
        <v>646</v>
      </c>
      <c r="I1260" s="49">
        <v>42352</v>
      </c>
      <c r="J1260" s="51">
        <v>248221</v>
      </c>
      <c r="K1260" s="77">
        <v>248221</v>
      </c>
    </row>
    <row r="1261" spans="1:11">
      <c r="A1261" s="48">
        <v>42309</v>
      </c>
      <c r="B1261">
        <v>290</v>
      </c>
      <c r="C1261" t="s">
        <v>542</v>
      </c>
      <c r="D1261" t="s">
        <v>644</v>
      </c>
      <c r="E1261" s="49">
        <v>42349</v>
      </c>
      <c r="F1261" s="49">
        <v>41873</v>
      </c>
      <c r="G1261" t="s">
        <v>508</v>
      </c>
      <c r="H1261" t="s">
        <v>575</v>
      </c>
      <c r="I1261" s="49">
        <v>42352</v>
      </c>
      <c r="J1261" s="51">
        <v>168300</v>
      </c>
      <c r="K1261" s="77">
        <v>168300</v>
      </c>
    </row>
    <row r="1262" spans="1:11">
      <c r="A1262" s="48">
        <v>42309</v>
      </c>
      <c r="B1262">
        <v>224</v>
      </c>
      <c r="C1262" t="s">
        <v>542</v>
      </c>
      <c r="D1262" t="s">
        <v>644</v>
      </c>
      <c r="E1262" s="49">
        <v>42349</v>
      </c>
      <c r="F1262" s="49">
        <v>41555</v>
      </c>
      <c r="G1262" t="s">
        <v>232</v>
      </c>
      <c r="H1262" t="s">
        <v>546</v>
      </c>
      <c r="I1262" s="49">
        <v>42352</v>
      </c>
      <c r="J1262" s="51">
        <v>109723</v>
      </c>
      <c r="K1262" s="77">
        <v>109723</v>
      </c>
    </row>
    <row r="1263" spans="1:11">
      <c r="A1263" s="48">
        <v>42309</v>
      </c>
      <c r="B1263">
        <v>225</v>
      </c>
      <c r="C1263" t="s">
        <v>542</v>
      </c>
      <c r="D1263" t="s">
        <v>644</v>
      </c>
      <c r="E1263" s="49">
        <v>42349</v>
      </c>
      <c r="F1263" s="49">
        <v>41555</v>
      </c>
      <c r="G1263" t="s">
        <v>172</v>
      </c>
      <c r="H1263" t="s">
        <v>641</v>
      </c>
      <c r="I1263" s="49">
        <v>42352</v>
      </c>
      <c r="J1263" s="51">
        <v>152047</v>
      </c>
      <c r="K1263" s="77">
        <v>152047</v>
      </c>
    </row>
    <row r="1264" spans="1:11">
      <c r="A1264" s="48">
        <v>42309</v>
      </c>
      <c r="B1264">
        <v>293</v>
      </c>
      <c r="C1264" t="s">
        <v>542</v>
      </c>
      <c r="D1264" t="s">
        <v>644</v>
      </c>
      <c r="E1264" s="49">
        <v>42349</v>
      </c>
      <c r="F1264" s="49">
        <v>42009</v>
      </c>
      <c r="G1264" t="s">
        <v>481</v>
      </c>
      <c r="H1264" t="s">
        <v>647</v>
      </c>
      <c r="I1264" s="49">
        <v>42352</v>
      </c>
      <c r="J1264" s="51">
        <v>169566</v>
      </c>
      <c r="K1264" s="77">
        <v>169566</v>
      </c>
    </row>
    <row r="1265" spans="1:11" hidden="1">
      <c r="A1265" s="48">
        <v>42309</v>
      </c>
      <c r="B1265">
        <v>308</v>
      </c>
      <c r="C1265" t="s">
        <v>542</v>
      </c>
      <c r="D1265" t="s">
        <v>638</v>
      </c>
      <c r="E1265" s="49">
        <v>42353</v>
      </c>
      <c r="F1265" s="49">
        <v>42027</v>
      </c>
      <c r="G1265" t="s">
        <v>639</v>
      </c>
      <c r="H1265" t="s">
        <v>555</v>
      </c>
      <c r="I1265" s="49">
        <v>42354</v>
      </c>
      <c r="J1265" s="51">
        <v>11106</v>
      </c>
      <c r="K1265" s="77">
        <v>11106</v>
      </c>
    </row>
    <row r="1266" spans="1:11" hidden="1">
      <c r="A1266" s="48">
        <v>42309</v>
      </c>
      <c r="B1266">
        <v>124</v>
      </c>
      <c r="C1266" t="s">
        <v>542</v>
      </c>
      <c r="D1266" t="s">
        <v>638</v>
      </c>
      <c r="E1266" s="49">
        <v>42353</v>
      </c>
      <c r="F1266" s="49">
        <v>42027</v>
      </c>
      <c r="G1266" t="s">
        <v>640</v>
      </c>
      <c r="H1266" t="s">
        <v>555</v>
      </c>
      <c r="I1266" s="49">
        <v>42354</v>
      </c>
      <c r="J1266" s="51">
        <v>11106</v>
      </c>
      <c r="K1266" s="77">
        <v>11106</v>
      </c>
    </row>
    <row r="1267" spans="1:11">
      <c r="A1267" s="48">
        <v>42309</v>
      </c>
      <c r="B1267">
        <v>344</v>
      </c>
      <c r="C1267" t="s">
        <v>542</v>
      </c>
      <c r="D1267" t="s">
        <v>648</v>
      </c>
      <c r="E1267" s="49">
        <v>42353</v>
      </c>
      <c r="F1267" s="49">
        <v>41832</v>
      </c>
      <c r="G1267" t="s">
        <v>279</v>
      </c>
      <c r="H1267" t="s">
        <v>605</v>
      </c>
      <c r="I1267" s="49">
        <v>42354</v>
      </c>
      <c r="J1267" s="51">
        <v>319800</v>
      </c>
      <c r="K1267" s="77">
        <v>319800</v>
      </c>
    </row>
    <row r="1268" spans="1:11">
      <c r="A1268" s="48">
        <v>42309</v>
      </c>
      <c r="B1268">
        <v>113</v>
      </c>
      <c r="C1268" t="s">
        <v>542</v>
      </c>
      <c r="D1268" t="s">
        <v>648</v>
      </c>
      <c r="E1268" s="49">
        <v>42353</v>
      </c>
      <c r="F1268" s="49">
        <v>41832</v>
      </c>
      <c r="G1268" t="s">
        <v>284</v>
      </c>
      <c r="H1268" t="s">
        <v>605</v>
      </c>
      <c r="I1268" s="49">
        <v>42354</v>
      </c>
      <c r="J1268" s="51">
        <v>326196</v>
      </c>
      <c r="K1268" s="77">
        <v>326196</v>
      </c>
    </row>
    <row r="1269" spans="1:11" hidden="1">
      <c r="A1269" s="48">
        <v>42309</v>
      </c>
      <c r="B1269">
        <v>236</v>
      </c>
      <c r="C1269" t="s">
        <v>542</v>
      </c>
      <c r="D1269" t="s">
        <v>634</v>
      </c>
      <c r="E1269" s="49">
        <v>42353</v>
      </c>
      <c r="F1269" s="49">
        <v>41802</v>
      </c>
      <c r="G1269" t="s">
        <v>529</v>
      </c>
      <c r="H1269" t="s">
        <v>635</v>
      </c>
      <c r="I1269" s="49">
        <v>42354</v>
      </c>
      <c r="J1269" s="51">
        <v>57828</v>
      </c>
      <c r="K1269" s="77">
        <v>57828</v>
      </c>
    </row>
    <row r="1270" spans="1:11">
      <c r="A1270" s="48">
        <v>42309</v>
      </c>
      <c r="B1270">
        <v>313</v>
      </c>
      <c r="C1270" t="s">
        <v>542</v>
      </c>
      <c r="D1270" t="s">
        <v>672</v>
      </c>
      <c r="E1270" s="49">
        <v>42354</v>
      </c>
      <c r="F1270" s="49">
        <v>41555</v>
      </c>
      <c r="G1270" t="s">
        <v>235</v>
      </c>
      <c r="H1270" t="s">
        <v>546</v>
      </c>
      <c r="I1270" s="49">
        <v>42354</v>
      </c>
      <c r="J1270" s="51">
        <v>85966</v>
      </c>
      <c r="K1270" s="77">
        <v>85966</v>
      </c>
    </row>
    <row r="1271" spans="1:11">
      <c r="A1271" s="48">
        <v>42309</v>
      </c>
      <c r="B1271">
        <v>314</v>
      </c>
      <c r="C1271" t="s">
        <v>542</v>
      </c>
      <c r="D1271" t="s">
        <v>672</v>
      </c>
      <c r="E1271" s="49">
        <v>42354</v>
      </c>
      <c r="F1271" s="49">
        <v>41555</v>
      </c>
      <c r="G1271" t="s">
        <v>239</v>
      </c>
      <c r="H1271" t="s">
        <v>546</v>
      </c>
      <c r="I1271" s="49">
        <v>42355</v>
      </c>
      <c r="J1271" s="51">
        <v>148736</v>
      </c>
      <c r="K1271" s="77">
        <v>148736</v>
      </c>
    </row>
    <row r="1272" spans="1:11" hidden="1">
      <c r="A1272" s="48">
        <v>42309</v>
      </c>
      <c r="B1272">
        <v>312</v>
      </c>
      <c r="C1272" t="s">
        <v>542</v>
      </c>
      <c r="D1272" t="s">
        <v>617</v>
      </c>
      <c r="E1272" s="49">
        <v>42355</v>
      </c>
      <c r="F1272" s="49">
        <v>42176</v>
      </c>
      <c r="G1272" t="s">
        <v>618</v>
      </c>
      <c r="H1272" t="s">
        <v>555</v>
      </c>
      <c r="I1272" s="49">
        <v>42356</v>
      </c>
      <c r="J1272" s="51">
        <v>13895</v>
      </c>
      <c r="K1272" s="77">
        <v>13895</v>
      </c>
    </row>
    <row r="1273" spans="1:11" hidden="1">
      <c r="A1273" s="48">
        <v>42309</v>
      </c>
      <c r="B1273">
        <v>312</v>
      </c>
      <c r="C1273" t="s">
        <v>542</v>
      </c>
      <c r="D1273" t="s">
        <v>617</v>
      </c>
      <c r="E1273" s="49">
        <v>42355</v>
      </c>
      <c r="F1273" s="49">
        <v>42176</v>
      </c>
      <c r="G1273" t="s">
        <v>618</v>
      </c>
      <c r="H1273" t="s">
        <v>555</v>
      </c>
      <c r="I1273" s="49">
        <v>42356</v>
      </c>
      <c r="J1273" s="51">
        <v>1322</v>
      </c>
      <c r="K1273" s="77">
        <v>1322</v>
      </c>
    </row>
    <row r="1274" spans="1:11" hidden="1">
      <c r="A1274" s="48">
        <v>42309</v>
      </c>
      <c r="B1274">
        <v>231</v>
      </c>
      <c r="C1274" t="s">
        <v>542</v>
      </c>
      <c r="D1274" t="s">
        <v>561</v>
      </c>
      <c r="E1274" s="49">
        <v>42356</v>
      </c>
      <c r="F1274" s="49">
        <v>41829</v>
      </c>
      <c r="G1274" t="s">
        <v>562</v>
      </c>
      <c r="H1274" t="s">
        <v>555</v>
      </c>
      <c r="I1274" s="49">
        <v>42359</v>
      </c>
      <c r="J1274" s="51">
        <v>476</v>
      </c>
      <c r="K1274" s="77">
        <v>476</v>
      </c>
    </row>
    <row r="1275" spans="1:11" hidden="1">
      <c r="A1275" s="48">
        <v>42309</v>
      </c>
      <c r="B1275">
        <v>232</v>
      </c>
      <c r="C1275" t="s">
        <v>542</v>
      </c>
      <c r="D1275" t="s">
        <v>561</v>
      </c>
      <c r="E1275" s="49">
        <v>42356</v>
      </c>
      <c r="F1275" s="49">
        <v>41829</v>
      </c>
      <c r="G1275" t="s">
        <v>563</v>
      </c>
      <c r="H1275" t="s">
        <v>555</v>
      </c>
      <c r="I1275" s="49">
        <v>42359</v>
      </c>
      <c r="J1275" s="51">
        <v>992</v>
      </c>
      <c r="K1275" s="77">
        <v>992</v>
      </c>
    </row>
    <row r="1276" spans="1:11" hidden="1">
      <c r="A1276" s="48">
        <v>42309</v>
      </c>
      <c r="B1276">
        <v>101</v>
      </c>
      <c r="C1276" t="s">
        <v>542</v>
      </c>
      <c r="D1276" t="s">
        <v>565</v>
      </c>
      <c r="E1276" s="49">
        <v>42358</v>
      </c>
      <c r="F1276" s="49">
        <v>42461</v>
      </c>
      <c r="G1276" t="s">
        <v>649</v>
      </c>
      <c r="H1276" t="s">
        <v>555</v>
      </c>
      <c r="I1276" s="49">
        <v>42359</v>
      </c>
      <c r="J1276" s="51">
        <v>6640</v>
      </c>
      <c r="K1276" s="77">
        <v>6640</v>
      </c>
    </row>
    <row r="1277" spans="1:11" hidden="1">
      <c r="A1277" s="48">
        <v>42309</v>
      </c>
      <c r="B1277">
        <v>102</v>
      </c>
      <c r="C1277" t="s">
        <v>542</v>
      </c>
      <c r="D1277" t="s">
        <v>565</v>
      </c>
      <c r="E1277" s="49">
        <v>42358</v>
      </c>
      <c r="F1277" s="49">
        <v>42461</v>
      </c>
      <c r="G1277" t="s">
        <v>566</v>
      </c>
      <c r="H1277" t="s">
        <v>555</v>
      </c>
      <c r="I1277" s="49">
        <v>42360</v>
      </c>
      <c r="J1277" s="51">
        <v>9738</v>
      </c>
      <c r="K1277" s="77">
        <v>9738</v>
      </c>
    </row>
    <row r="1278" spans="1:11">
      <c r="A1278" s="48">
        <v>42309</v>
      </c>
      <c r="B1278">
        <v>128</v>
      </c>
      <c r="C1278" t="s">
        <v>542</v>
      </c>
      <c r="D1278" t="s">
        <v>571</v>
      </c>
      <c r="E1278" s="49">
        <v>42339</v>
      </c>
      <c r="F1278" s="49">
        <v>41799</v>
      </c>
      <c r="G1278" t="s">
        <v>83</v>
      </c>
      <c r="H1278" t="s">
        <v>572</v>
      </c>
      <c r="I1278" s="49">
        <v>42340</v>
      </c>
      <c r="J1278" s="51">
        <v>173886</v>
      </c>
      <c r="K1278" s="77">
        <v>173886</v>
      </c>
    </row>
    <row r="1279" spans="1:11">
      <c r="A1279" s="48">
        <v>42309</v>
      </c>
      <c r="B1279">
        <v>131</v>
      </c>
      <c r="C1279" t="s">
        <v>542</v>
      </c>
      <c r="D1279" t="s">
        <v>571</v>
      </c>
      <c r="E1279" s="49">
        <v>42339</v>
      </c>
      <c r="F1279" s="49">
        <v>41799</v>
      </c>
      <c r="G1279" t="s">
        <v>87</v>
      </c>
      <c r="H1279" t="s">
        <v>572</v>
      </c>
      <c r="I1279" s="49">
        <v>42340</v>
      </c>
      <c r="J1279" s="51">
        <v>120932</v>
      </c>
      <c r="K1279" s="77">
        <v>120932</v>
      </c>
    </row>
    <row r="1280" spans="1:11">
      <c r="A1280" s="48">
        <v>42309</v>
      </c>
      <c r="B1280">
        <v>133</v>
      </c>
      <c r="C1280" t="s">
        <v>542</v>
      </c>
      <c r="D1280" t="s">
        <v>571</v>
      </c>
      <c r="E1280" s="49">
        <v>42339</v>
      </c>
      <c r="F1280" s="49">
        <v>41707</v>
      </c>
      <c r="G1280" t="s">
        <v>147</v>
      </c>
      <c r="H1280" t="s">
        <v>548</v>
      </c>
      <c r="I1280" s="49">
        <v>42340</v>
      </c>
      <c r="J1280" s="51">
        <v>141882</v>
      </c>
      <c r="K1280" s="77">
        <v>141882</v>
      </c>
    </row>
    <row r="1281" spans="1:11" hidden="1">
      <c r="A1281" s="48">
        <v>42309</v>
      </c>
      <c r="B1281">
        <v>138</v>
      </c>
      <c r="C1281" t="s">
        <v>542</v>
      </c>
      <c r="D1281" t="s">
        <v>571</v>
      </c>
      <c r="E1281" s="49">
        <v>42339</v>
      </c>
      <c r="F1281" s="49">
        <v>41830</v>
      </c>
      <c r="G1281" t="s">
        <v>524</v>
      </c>
      <c r="H1281" t="s">
        <v>573</v>
      </c>
      <c r="I1281" s="49">
        <v>42340</v>
      </c>
      <c r="J1281" s="51">
        <v>220480</v>
      </c>
      <c r="K1281" s="77">
        <v>220480</v>
      </c>
    </row>
    <row r="1282" spans="1:11">
      <c r="A1282" s="48">
        <v>42309</v>
      </c>
      <c r="B1282">
        <v>139</v>
      </c>
      <c r="C1282" t="s">
        <v>542</v>
      </c>
      <c r="D1282" t="s">
        <v>571</v>
      </c>
      <c r="E1282" s="49">
        <v>42339</v>
      </c>
      <c r="F1282" s="49">
        <v>42111</v>
      </c>
      <c r="G1282" t="s">
        <v>339</v>
      </c>
      <c r="H1282" t="s">
        <v>549</v>
      </c>
      <c r="I1282" s="49">
        <v>42340</v>
      </c>
      <c r="J1282" s="51">
        <v>161766</v>
      </c>
      <c r="K1282" s="77">
        <v>161766</v>
      </c>
    </row>
    <row r="1283" spans="1:11">
      <c r="A1283" s="48">
        <v>42309</v>
      </c>
      <c r="B1283">
        <v>142</v>
      </c>
      <c r="C1283" t="s">
        <v>542</v>
      </c>
      <c r="D1283" t="s">
        <v>571</v>
      </c>
      <c r="E1283" s="49">
        <v>42339</v>
      </c>
      <c r="F1283" s="49">
        <v>41707</v>
      </c>
      <c r="G1283" t="s">
        <v>160</v>
      </c>
      <c r="H1283" t="s">
        <v>548</v>
      </c>
      <c r="I1283" s="49">
        <v>42340</v>
      </c>
      <c r="J1283" s="51">
        <v>126381</v>
      </c>
      <c r="K1283" s="77">
        <v>126381</v>
      </c>
    </row>
    <row r="1284" spans="1:11">
      <c r="A1284" s="48">
        <v>42309</v>
      </c>
      <c r="B1284">
        <v>143</v>
      </c>
      <c r="C1284" t="s">
        <v>542</v>
      </c>
      <c r="D1284" t="s">
        <v>571</v>
      </c>
      <c r="E1284" s="49">
        <v>42339</v>
      </c>
      <c r="F1284" s="49">
        <v>41749</v>
      </c>
      <c r="G1284" t="s">
        <v>343</v>
      </c>
      <c r="H1284" t="s">
        <v>549</v>
      </c>
      <c r="I1284" s="49">
        <v>42340</v>
      </c>
      <c r="J1284" s="51">
        <v>58784</v>
      </c>
      <c r="K1284" s="77">
        <v>58784</v>
      </c>
    </row>
    <row r="1285" spans="1:11">
      <c r="A1285" s="48">
        <v>42309</v>
      </c>
      <c r="B1285">
        <v>146</v>
      </c>
      <c r="C1285" t="s">
        <v>542</v>
      </c>
      <c r="D1285" t="s">
        <v>571</v>
      </c>
      <c r="E1285" s="49">
        <v>42339</v>
      </c>
      <c r="F1285" s="49">
        <v>42111</v>
      </c>
      <c r="G1285" t="s">
        <v>347</v>
      </c>
      <c r="H1285" t="s">
        <v>549</v>
      </c>
      <c r="I1285" s="49">
        <v>42340</v>
      </c>
      <c r="J1285" s="51">
        <v>159936</v>
      </c>
      <c r="K1285" s="77">
        <v>159936</v>
      </c>
    </row>
    <row r="1286" spans="1:11">
      <c r="A1286" s="48">
        <v>42309</v>
      </c>
      <c r="B1286">
        <v>147</v>
      </c>
      <c r="C1286" t="s">
        <v>542</v>
      </c>
      <c r="D1286" t="s">
        <v>571</v>
      </c>
      <c r="E1286" s="49">
        <v>42339</v>
      </c>
      <c r="F1286" s="49">
        <v>42118</v>
      </c>
      <c r="G1286" t="s">
        <v>45</v>
      </c>
      <c r="H1286" t="s">
        <v>574</v>
      </c>
      <c r="I1286" s="49">
        <v>42340</v>
      </c>
      <c r="J1286" s="51">
        <v>180642</v>
      </c>
      <c r="K1286" s="77">
        <v>180642</v>
      </c>
    </row>
    <row r="1287" spans="1:11">
      <c r="A1287" s="48">
        <v>42309</v>
      </c>
      <c r="B1287">
        <v>148</v>
      </c>
      <c r="C1287" t="s">
        <v>542</v>
      </c>
      <c r="D1287" t="s">
        <v>571</v>
      </c>
      <c r="E1287" s="49">
        <v>42339</v>
      </c>
      <c r="F1287" s="49">
        <v>42118</v>
      </c>
      <c r="G1287" t="s">
        <v>53</v>
      </c>
      <c r="H1287" t="s">
        <v>574</v>
      </c>
      <c r="I1287" s="49">
        <v>42340</v>
      </c>
      <c r="J1287" s="51">
        <v>208608</v>
      </c>
      <c r="K1287" s="77">
        <v>208608</v>
      </c>
    </row>
    <row r="1288" spans="1:11">
      <c r="A1288" s="48">
        <v>42309</v>
      </c>
      <c r="B1288">
        <v>149</v>
      </c>
      <c r="C1288" t="s">
        <v>542</v>
      </c>
      <c r="D1288" t="s">
        <v>571</v>
      </c>
      <c r="E1288" s="49">
        <v>42354</v>
      </c>
      <c r="F1288" s="49">
        <v>42166</v>
      </c>
      <c r="G1288" t="s">
        <v>91</v>
      </c>
      <c r="H1288" t="s">
        <v>572</v>
      </c>
      <c r="I1288" s="49">
        <v>42360</v>
      </c>
      <c r="J1288" s="51">
        <v>23460</v>
      </c>
      <c r="K1288" s="77">
        <v>23460</v>
      </c>
    </row>
    <row r="1289" spans="1:11">
      <c r="A1289" s="48">
        <v>42309</v>
      </c>
      <c r="B1289">
        <v>150</v>
      </c>
      <c r="C1289" t="s">
        <v>542</v>
      </c>
      <c r="D1289" t="s">
        <v>571</v>
      </c>
      <c r="E1289" s="49">
        <v>42339</v>
      </c>
      <c r="F1289" s="49">
        <v>42111</v>
      </c>
      <c r="G1289" t="s">
        <v>351</v>
      </c>
      <c r="H1289" t="s">
        <v>549</v>
      </c>
      <c r="I1289" s="49">
        <v>42340</v>
      </c>
      <c r="J1289" s="51">
        <v>134199</v>
      </c>
      <c r="K1289" s="77">
        <v>134199</v>
      </c>
    </row>
    <row r="1290" spans="1:11">
      <c r="A1290" s="48">
        <v>42309</v>
      </c>
      <c r="B1290">
        <v>255</v>
      </c>
      <c r="C1290" t="s">
        <v>542</v>
      </c>
      <c r="D1290" t="s">
        <v>571</v>
      </c>
      <c r="E1290" s="49">
        <v>42339</v>
      </c>
      <c r="F1290" s="49">
        <v>41746</v>
      </c>
      <c r="G1290" t="s">
        <v>257</v>
      </c>
      <c r="H1290" t="s">
        <v>645</v>
      </c>
      <c r="I1290" s="49">
        <v>42340</v>
      </c>
      <c r="J1290" s="51">
        <v>168810</v>
      </c>
      <c r="K1290" s="77">
        <v>168810</v>
      </c>
    </row>
    <row r="1291" spans="1:11" hidden="1">
      <c r="A1291" s="48">
        <v>42309</v>
      </c>
      <c r="B1291">
        <v>154</v>
      </c>
      <c r="C1291" t="s">
        <v>542</v>
      </c>
      <c r="D1291" t="s">
        <v>571</v>
      </c>
      <c r="E1291" s="49">
        <v>42339</v>
      </c>
      <c r="F1291" s="49">
        <v>41873</v>
      </c>
      <c r="G1291" t="s">
        <v>527</v>
      </c>
      <c r="H1291" t="s">
        <v>575</v>
      </c>
      <c r="I1291" s="49">
        <v>42340</v>
      </c>
      <c r="J1291" s="51">
        <v>178976</v>
      </c>
      <c r="K1291" s="77">
        <v>178976</v>
      </c>
    </row>
    <row r="1292" spans="1:11">
      <c r="A1292" s="48">
        <v>42309</v>
      </c>
      <c r="B1292">
        <v>349</v>
      </c>
      <c r="C1292" t="s">
        <v>542</v>
      </c>
      <c r="D1292" t="s">
        <v>636</v>
      </c>
      <c r="E1292" s="49">
        <v>42339</v>
      </c>
      <c r="F1292" s="49">
        <v>41831</v>
      </c>
      <c r="G1292" t="s">
        <v>406</v>
      </c>
      <c r="H1292" t="s">
        <v>609</v>
      </c>
      <c r="I1292" s="49">
        <v>42340</v>
      </c>
      <c r="J1292" s="51">
        <v>197580</v>
      </c>
      <c r="K1292" s="77">
        <v>197580</v>
      </c>
    </row>
    <row r="1293" spans="1:11">
      <c r="A1293" s="48">
        <v>42309</v>
      </c>
      <c r="B1293">
        <v>359</v>
      </c>
      <c r="C1293" t="s">
        <v>542</v>
      </c>
      <c r="D1293" t="s">
        <v>636</v>
      </c>
      <c r="E1293" s="49">
        <v>42339</v>
      </c>
      <c r="F1293" s="49">
        <v>41933</v>
      </c>
      <c r="G1293" t="s">
        <v>411</v>
      </c>
      <c r="H1293" t="s">
        <v>609</v>
      </c>
      <c r="I1293" s="49">
        <v>42340</v>
      </c>
      <c r="J1293" s="51">
        <v>168438</v>
      </c>
      <c r="K1293" s="77">
        <v>168438</v>
      </c>
    </row>
    <row r="1294" spans="1:11">
      <c r="A1294" s="48">
        <v>42309</v>
      </c>
      <c r="B1294">
        <v>360</v>
      </c>
      <c r="C1294" t="s">
        <v>542</v>
      </c>
      <c r="D1294" t="s">
        <v>636</v>
      </c>
      <c r="E1294" s="49">
        <v>42339</v>
      </c>
      <c r="F1294" s="49">
        <v>41933</v>
      </c>
      <c r="G1294" t="s">
        <v>516</v>
      </c>
      <c r="H1294" t="s">
        <v>609</v>
      </c>
      <c r="I1294" s="49">
        <v>42340</v>
      </c>
      <c r="J1294" s="51">
        <v>126868</v>
      </c>
      <c r="K1294" s="77">
        <v>126868</v>
      </c>
    </row>
    <row r="1295" spans="1:11">
      <c r="A1295" s="48">
        <v>42309</v>
      </c>
      <c r="B1295">
        <v>270</v>
      </c>
      <c r="C1295" t="s">
        <v>542</v>
      </c>
      <c r="D1295" t="s">
        <v>636</v>
      </c>
      <c r="E1295" s="49">
        <v>42339</v>
      </c>
      <c r="F1295" s="49">
        <v>42443</v>
      </c>
      <c r="G1295" s="47" t="s">
        <v>518</v>
      </c>
      <c r="H1295" t="s">
        <v>637</v>
      </c>
      <c r="I1295" s="49">
        <v>42340</v>
      </c>
      <c r="J1295" s="51">
        <v>144540</v>
      </c>
      <c r="K1295" s="77">
        <v>144540</v>
      </c>
    </row>
    <row r="1296" spans="1:11">
      <c r="A1296" s="48">
        <v>42309</v>
      </c>
      <c r="B1296">
        <v>346</v>
      </c>
      <c r="C1296" t="s">
        <v>542</v>
      </c>
      <c r="D1296" t="s">
        <v>636</v>
      </c>
      <c r="E1296" s="49">
        <v>42339</v>
      </c>
      <c r="F1296" s="49">
        <v>41831</v>
      </c>
      <c r="G1296" t="s">
        <v>519</v>
      </c>
      <c r="H1296" t="s">
        <v>547</v>
      </c>
      <c r="I1296" s="49">
        <v>42340</v>
      </c>
      <c r="J1296" s="51">
        <v>169276</v>
      </c>
      <c r="K1296" s="77">
        <v>169276</v>
      </c>
    </row>
    <row r="1297" spans="1:11">
      <c r="A1297" s="48">
        <v>42309</v>
      </c>
      <c r="B1297">
        <v>271</v>
      </c>
      <c r="C1297" t="s">
        <v>542</v>
      </c>
      <c r="D1297" t="s">
        <v>636</v>
      </c>
      <c r="E1297" s="49">
        <v>42339</v>
      </c>
      <c r="F1297" s="49">
        <v>42443</v>
      </c>
      <c r="G1297" t="s">
        <v>423</v>
      </c>
      <c r="H1297" t="s">
        <v>609</v>
      </c>
      <c r="I1297" s="49">
        <v>42340</v>
      </c>
      <c r="J1297" s="51">
        <v>208026</v>
      </c>
      <c r="K1297" s="77">
        <v>208026</v>
      </c>
    </row>
    <row r="1298" spans="1:11">
      <c r="A1298" s="48">
        <v>42309</v>
      </c>
      <c r="B1298">
        <v>339</v>
      </c>
      <c r="C1298" t="s">
        <v>542</v>
      </c>
      <c r="D1298" t="s">
        <v>20</v>
      </c>
      <c r="E1298" s="49">
        <v>42339</v>
      </c>
      <c r="F1298" s="49">
        <v>41748</v>
      </c>
      <c r="G1298" t="s">
        <v>366</v>
      </c>
      <c r="H1298" t="s">
        <v>602</v>
      </c>
      <c r="I1298" s="49">
        <v>42339</v>
      </c>
      <c r="J1298" s="51">
        <v>269568</v>
      </c>
      <c r="K1298" s="77">
        <v>269568</v>
      </c>
    </row>
    <row r="1299" spans="1:11" hidden="1">
      <c r="A1299" s="48">
        <v>42309</v>
      </c>
      <c r="B1299">
        <v>318</v>
      </c>
      <c r="C1299" t="s">
        <v>542</v>
      </c>
      <c r="D1299" t="s">
        <v>576</v>
      </c>
      <c r="E1299" s="49">
        <v>42341</v>
      </c>
      <c r="F1299" s="49">
        <v>41898</v>
      </c>
      <c r="G1299" t="s">
        <v>577</v>
      </c>
      <c r="H1299" t="s">
        <v>555</v>
      </c>
      <c r="I1299" s="49">
        <v>42341</v>
      </c>
      <c r="J1299" s="51">
        <v>63936</v>
      </c>
      <c r="K1299" s="77">
        <v>63936</v>
      </c>
    </row>
    <row r="1300" spans="1:11" hidden="1">
      <c r="A1300" s="48">
        <v>42309</v>
      </c>
      <c r="B1300">
        <v>366</v>
      </c>
      <c r="C1300" t="s">
        <v>542</v>
      </c>
      <c r="D1300" t="s">
        <v>576</v>
      </c>
      <c r="E1300" s="49">
        <v>42341</v>
      </c>
      <c r="F1300" s="49">
        <v>42076</v>
      </c>
      <c r="G1300" t="s">
        <v>578</v>
      </c>
      <c r="H1300" t="s">
        <v>555</v>
      </c>
      <c r="I1300" s="49">
        <v>42341</v>
      </c>
      <c r="J1300" s="51">
        <v>5320</v>
      </c>
      <c r="K1300" s="77">
        <v>5320</v>
      </c>
    </row>
    <row r="1301" spans="1:11" hidden="1">
      <c r="A1301" s="48">
        <v>42309</v>
      </c>
      <c r="B1301">
        <v>264</v>
      </c>
      <c r="C1301" t="s">
        <v>542</v>
      </c>
      <c r="D1301" t="s">
        <v>576</v>
      </c>
      <c r="E1301" s="49">
        <v>42341</v>
      </c>
      <c r="F1301" s="49">
        <v>41864</v>
      </c>
      <c r="G1301" t="s">
        <v>579</v>
      </c>
      <c r="H1301" t="s">
        <v>555</v>
      </c>
      <c r="I1301" s="49">
        <v>42341</v>
      </c>
      <c r="J1301" s="51">
        <v>85982</v>
      </c>
      <c r="K1301" s="77">
        <v>85982</v>
      </c>
    </row>
    <row r="1302" spans="1:11" hidden="1">
      <c r="A1302" s="48">
        <v>42309</v>
      </c>
      <c r="B1302">
        <v>373</v>
      </c>
      <c r="C1302" t="s">
        <v>542</v>
      </c>
      <c r="D1302" t="s">
        <v>576</v>
      </c>
      <c r="E1302" s="49">
        <v>42341</v>
      </c>
      <c r="F1302" s="49">
        <v>42250</v>
      </c>
      <c r="G1302" t="s">
        <v>582</v>
      </c>
      <c r="H1302" t="s">
        <v>555</v>
      </c>
      <c r="I1302" s="49">
        <v>42341</v>
      </c>
      <c r="J1302" s="51">
        <v>8892</v>
      </c>
      <c r="K1302" s="77">
        <v>8892</v>
      </c>
    </row>
    <row r="1303" spans="1:11" hidden="1">
      <c r="A1303" s="48">
        <v>42309</v>
      </c>
      <c r="B1303">
        <v>372</v>
      </c>
      <c r="C1303" t="s">
        <v>542</v>
      </c>
      <c r="D1303" t="s">
        <v>576</v>
      </c>
      <c r="E1303" s="49">
        <v>42341</v>
      </c>
      <c r="F1303" s="49">
        <v>42250</v>
      </c>
      <c r="G1303" t="s">
        <v>585</v>
      </c>
      <c r="H1303" t="s">
        <v>555</v>
      </c>
      <c r="I1303" s="49">
        <v>42341</v>
      </c>
      <c r="J1303" s="51">
        <v>17316</v>
      </c>
      <c r="K1303" s="77">
        <v>17316</v>
      </c>
    </row>
    <row r="1304" spans="1:11" hidden="1">
      <c r="A1304" s="48">
        <v>42309</v>
      </c>
      <c r="B1304">
        <v>265</v>
      </c>
      <c r="C1304" t="s">
        <v>542</v>
      </c>
      <c r="D1304" t="s">
        <v>576</v>
      </c>
      <c r="E1304" s="49">
        <v>42341</v>
      </c>
      <c r="F1304" s="49">
        <v>41864</v>
      </c>
      <c r="G1304" t="s">
        <v>592</v>
      </c>
      <c r="H1304" t="s">
        <v>555</v>
      </c>
      <c r="I1304" s="49">
        <v>42341</v>
      </c>
      <c r="J1304" s="51">
        <v>27738</v>
      </c>
      <c r="K1304" s="77">
        <v>27738</v>
      </c>
    </row>
    <row r="1305" spans="1:11" hidden="1">
      <c r="A1305" s="48">
        <v>42309</v>
      </c>
      <c r="B1305">
        <v>376</v>
      </c>
      <c r="C1305" t="s">
        <v>542</v>
      </c>
      <c r="D1305" t="s">
        <v>576</v>
      </c>
      <c r="E1305" s="49">
        <v>42341</v>
      </c>
      <c r="F1305" s="49">
        <v>42297</v>
      </c>
      <c r="G1305" t="s">
        <v>593</v>
      </c>
      <c r="H1305" t="s">
        <v>555</v>
      </c>
      <c r="I1305" s="49">
        <v>42341</v>
      </c>
      <c r="J1305" s="51">
        <v>49504</v>
      </c>
      <c r="K1305" s="77">
        <v>49504</v>
      </c>
    </row>
    <row r="1306" spans="1:11" hidden="1">
      <c r="A1306" s="48">
        <v>42309</v>
      </c>
      <c r="B1306">
        <v>374</v>
      </c>
      <c r="C1306" t="s">
        <v>542</v>
      </c>
      <c r="D1306" t="s">
        <v>576</v>
      </c>
      <c r="E1306" s="49">
        <v>42341</v>
      </c>
      <c r="F1306" s="49">
        <v>42250</v>
      </c>
      <c r="G1306" t="s">
        <v>596</v>
      </c>
      <c r="H1306" t="s">
        <v>555</v>
      </c>
      <c r="I1306" s="49">
        <v>42341</v>
      </c>
      <c r="J1306" s="51">
        <v>11128</v>
      </c>
      <c r="K1306" s="77">
        <v>11128</v>
      </c>
    </row>
    <row r="1307" spans="1:11" hidden="1">
      <c r="A1307" s="48">
        <v>42309</v>
      </c>
      <c r="B1307">
        <v>377</v>
      </c>
      <c r="C1307" t="s">
        <v>542</v>
      </c>
      <c r="D1307" t="s">
        <v>576</v>
      </c>
      <c r="E1307" s="49">
        <v>42341</v>
      </c>
      <c r="F1307" s="49">
        <v>42297</v>
      </c>
      <c r="G1307" t="s">
        <v>597</v>
      </c>
      <c r="H1307" t="s">
        <v>555</v>
      </c>
      <c r="I1307" s="49">
        <v>42341</v>
      </c>
      <c r="J1307" s="51">
        <v>16464</v>
      </c>
      <c r="K1307" s="77">
        <v>16464</v>
      </c>
    </row>
    <row r="1308" spans="1:11" hidden="1">
      <c r="A1308" s="48">
        <v>42309</v>
      </c>
      <c r="B1308">
        <v>351</v>
      </c>
      <c r="C1308" t="s">
        <v>542</v>
      </c>
      <c r="D1308" t="s">
        <v>567</v>
      </c>
      <c r="E1308" s="49">
        <v>42345</v>
      </c>
      <c r="F1308" s="49">
        <v>42268</v>
      </c>
      <c r="G1308" t="s">
        <v>568</v>
      </c>
      <c r="H1308" t="s">
        <v>555</v>
      </c>
      <c r="I1308" s="49">
        <v>42345</v>
      </c>
      <c r="J1308" s="51">
        <v>11970</v>
      </c>
      <c r="K1308" s="77">
        <v>11970</v>
      </c>
    </row>
    <row r="1309" spans="1:11">
      <c r="A1309" s="48">
        <v>42309</v>
      </c>
      <c r="B1309">
        <v>202</v>
      </c>
      <c r="C1309" t="s">
        <v>542</v>
      </c>
      <c r="D1309" t="s">
        <v>545</v>
      </c>
      <c r="E1309" s="49">
        <v>42339</v>
      </c>
      <c r="F1309" s="49">
        <v>41266</v>
      </c>
      <c r="G1309" t="s">
        <v>113</v>
      </c>
      <c r="H1309" t="s">
        <v>544</v>
      </c>
      <c r="I1309" s="49">
        <v>42339</v>
      </c>
      <c r="J1309" s="51">
        <v>158368</v>
      </c>
      <c r="K1309" s="77">
        <v>158368</v>
      </c>
    </row>
    <row r="1310" spans="1:11" hidden="1">
      <c r="A1310" s="48">
        <v>42309</v>
      </c>
      <c r="B1310">
        <v>108</v>
      </c>
      <c r="C1310" t="s">
        <v>542</v>
      </c>
      <c r="D1310" t="s">
        <v>567</v>
      </c>
      <c r="E1310" s="49">
        <v>42345</v>
      </c>
      <c r="F1310" s="49">
        <v>42010</v>
      </c>
      <c r="G1310" t="s">
        <v>657</v>
      </c>
      <c r="H1310" t="s">
        <v>555</v>
      </c>
      <c r="I1310" s="49">
        <v>42345</v>
      </c>
      <c r="J1310" s="51">
        <v>23079</v>
      </c>
      <c r="K1310" s="77">
        <v>23079</v>
      </c>
    </row>
    <row r="1311" spans="1:11" hidden="1">
      <c r="A1311" s="48">
        <v>42309</v>
      </c>
      <c r="B1311">
        <v>107</v>
      </c>
      <c r="C1311" t="s">
        <v>542</v>
      </c>
      <c r="D1311" t="s">
        <v>567</v>
      </c>
      <c r="E1311" s="49">
        <v>42345</v>
      </c>
      <c r="F1311" s="49">
        <v>42010</v>
      </c>
      <c r="G1311" t="s">
        <v>654</v>
      </c>
      <c r="H1311" t="s">
        <v>555</v>
      </c>
      <c r="I1311" s="49">
        <v>42345</v>
      </c>
      <c r="J1311" s="51">
        <v>6392</v>
      </c>
      <c r="K1311" s="77">
        <v>6392</v>
      </c>
    </row>
    <row r="1312" spans="1:11" hidden="1">
      <c r="A1312" s="48">
        <v>42309</v>
      </c>
      <c r="B1312">
        <v>317</v>
      </c>
      <c r="C1312" t="s">
        <v>542</v>
      </c>
      <c r="D1312" t="s">
        <v>567</v>
      </c>
      <c r="E1312" s="49">
        <v>42339</v>
      </c>
      <c r="F1312" s="49">
        <v>42010</v>
      </c>
      <c r="G1312" t="s">
        <v>652</v>
      </c>
      <c r="H1312" t="s">
        <v>555</v>
      </c>
      <c r="I1312" s="49">
        <v>42340</v>
      </c>
      <c r="J1312" s="51">
        <v>7911</v>
      </c>
      <c r="K1312" s="77">
        <v>7911</v>
      </c>
    </row>
    <row r="1313" spans="1:11">
      <c r="A1313" s="48">
        <v>42309</v>
      </c>
      <c r="B1313">
        <v>203</v>
      </c>
      <c r="C1313" t="s">
        <v>542</v>
      </c>
      <c r="D1313" t="s">
        <v>545</v>
      </c>
      <c r="E1313" s="49">
        <v>42339</v>
      </c>
      <c r="F1313" s="49">
        <v>41266</v>
      </c>
      <c r="G1313" t="s">
        <v>132</v>
      </c>
      <c r="H1313" t="s">
        <v>603</v>
      </c>
      <c r="I1313" s="49">
        <v>42339</v>
      </c>
      <c r="J1313" s="51">
        <v>205014</v>
      </c>
      <c r="K1313" s="77">
        <v>205014</v>
      </c>
    </row>
    <row r="1314" spans="1:11" hidden="1">
      <c r="A1314" s="48">
        <v>42309</v>
      </c>
      <c r="B1314">
        <v>106</v>
      </c>
      <c r="C1314" t="s">
        <v>542</v>
      </c>
      <c r="D1314" t="s">
        <v>567</v>
      </c>
      <c r="E1314" s="49">
        <v>42339</v>
      </c>
      <c r="F1314" s="49">
        <v>42010</v>
      </c>
      <c r="G1314" t="s">
        <v>601</v>
      </c>
      <c r="H1314" t="s">
        <v>555</v>
      </c>
      <c r="I1314" s="49">
        <v>42340</v>
      </c>
      <c r="J1314" s="51">
        <v>14564</v>
      </c>
      <c r="K1314" s="77">
        <v>14564</v>
      </c>
    </row>
    <row r="1315" spans="1:11">
      <c r="A1315" s="48">
        <v>42309</v>
      </c>
      <c r="B1315">
        <v>361</v>
      </c>
      <c r="C1315" t="s">
        <v>542</v>
      </c>
      <c r="D1315" t="s">
        <v>545</v>
      </c>
      <c r="E1315" s="49">
        <v>42339</v>
      </c>
      <c r="F1315" s="49">
        <v>41933</v>
      </c>
      <c r="G1315" t="s">
        <v>118</v>
      </c>
      <c r="H1315" t="s">
        <v>544</v>
      </c>
      <c r="I1315" s="49">
        <v>42339</v>
      </c>
      <c r="J1315" s="51">
        <v>293760</v>
      </c>
      <c r="K1315" s="77">
        <v>293760</v>
      </c>
    </row>
    <row r="1316" spans="1:11" hidden="1">
      <c r="A1316" s="48">
        <v>42309</v>
      </c>
      <c r="B1316">
        <v>380</v>
      </c>
      <c r="C1316" t="s">
        <v>542</v>
      </c>
      <c r="D1316" t="s">
        <v>576</v>
      </c>
      <c r="E1316" s="49">
        <v>42360</v>
      </c>
      <c r="F1316" s="49">
        <v>42340</v>
      </c>
      <c r="G1316" t="s">
        <v>584</v>
      </c>
      <c r="H1316" t="s">
        <v>555</v>
      </c>
      <c r="I1316" s="49">
        <v>42360</v>
      </c>
      <c r="J1316" s="51">
        <v>1360</v>
      </c>
      <c r="K1316" s="77">
        <v>1360</v>
      </c>
    </row>
    <row r="1317" spans="1:11" hidden="1">
      <c r="A1317" s="48">
        <v>42309</v>
      </c>
      <c r="B1317">
        <v>381</v>
      </c>
      <c r="C1317" t="s">
        <v>542</v>
      </c>
      <c r="D1317" t="s">
        <v>576</v>
      </c>
      <c r="E1317" s="49">
        <v>42360</v>
      </c>
      <c r="F1317" s="49">
        <v>42340</v>
      </c>
      <c r="G1317" t="s">
        <v>586</v>
      </c>
      <c r="H1317" t="s">
        <v>555</v>
      </c>
      <c r="I1317" s="49">
        <v>42360</v>
      </c>
      <c r="J1317" s="51">
        <v>2548</v>
      </c>
      <c r="K1317" s="77">
        <v>2548</v>
      </c>
    </row>
    <row r="1318" spans="1:11" hidden="1">
      <c r="A1318" s="48">
        <v>42309</v>
      </c>
      <c r="B1318">
        <v>382</v>
      </c>
      <c r="C1318" t="s">
        <v>542</v>
      </c>
      <c r="D1318" t="s">
        <v>576</v>
      </c>
      <c r="E1318" s="49">
        <v>42360</v>
      </c>
      <c r="F1318" s="49">
        <v>42340</v>
      </c>
      <c r="G1318" t="s">
        <v>587</v>
      </c>
      <c r="H1318" t="s">
        <v>555</v>
      </c>
      <c r="I1318" s="49">
        <v>42360</v>
      </c>
      <c r="J1318" s="51">
        <v>6108</v>
      </c>
      <c r="K1318" s="77">
        <v>6108</v>
      </c>
    </row>
    <row r="1319" spans="1:11" hidden="1">
      <c r="A1319" s="48">
        <v>42309</v>
      </c>
      <c r="B1319">
        <v>383</v>
      </c>
      <c r="C1319" t="s">
        <v>542</v>
      </c>
      <c r="D1319" t="s">
        <v>576</v>
      </c>
      <c r="E1319" s="49">
        <v>42360</v>
      </c>
      <c r="F1319" s="49">
        <v>42340</v>
      </c>
      <c r="G1319" t="s">
        <v>594</v>
      </c>
      <c r="H1319" t="s">
        <v>555</v>
      </c>
      <c r="I1319" s="49">
        <v>42360</v>
      </c>
      <c r="J1319" s="51">
        <v>990</v>
      </c>
      <c r="K1319" s="77">
        <v>990</v>
      </c>
    </row>
    <row r="1320" spans="1:11" hidden="1">
      <c r="A1320" s="48">
        <v>42309</v>
      </c>
      <c r="B1320">
        <v>384</v>
      </c>
      <c r="C1320" t="s">
        <v>542</v>
      </c>
      <c r="D1320" t="s">
        <v>576</v>
      </c>
      <c r="E1320" s="49">
        <v>42360</v>
      </c>
      <c r="F1320" s="49">
        <v>42340</v>
      </c>
      <c r="G1320" t="s">
        <v>598</v>
      </c>
      <c r="H1320" t="s">
        <v>555</v>
      </c>
      <c r="I1320" s="49">
        <v>42360</v>
      </c>
      <c r="J1320" s="51">
        <v>990</v>
      </c>
      <c r="K1320" s="77">
        <v>990</v>
      </c>
    </row>
    <row r="1321" spans="1:11" hidden="1">
      <c r="A1321" s="48">
        <v>42278</v>
      </c>
      <c r="B1321">
        <v>356</v>
      </c>
      <c r="C1321" t="s">
        <v>542</v>
      </c>
      <c r="D1321" t="s">
        <v>665</v>
      </c>
      <c r="E1321" s="49">
        <v>42396</v>
      </c>
      <c r="F1321" s="49">
        <v>41946</v>
      </c>
      <c r="G1321" t="s">
        <v>666</v>
      </c>
      <c r="H1321" t="s">
        <v>555</v>
      </c>
      <c r="I1321" s="49">
        <v>42397</v>
      </c>
      <c r="J1321" s="51">
        <v>5202</v>
      </c>
      <c r="K1321" s="77">
        <v>5202</v>
      </c>
    </row>
    <row r="1322" spans="1:11" hidden="1">
      <c r="A1322" s="48">
        <v>42278</v>
      </c>
      <c r="B1322">
        <v>168</v>
      </c>
      <c r="C1322" t="s">
        <v>542</v>
      </c>
      <c r="D1322" t="s">
        <v>669</v>
      </c>
      <c r="E1322" s="49">
        <v>42338</v>
      </c>
      <c r="F1322" s="49">
        <v>41641</v>
      </c>
      <c r="G1322" t="s">
        <v>670</v>
      </c>
      <c r="H1322" t="s">
        <v>555</v>
      </c>
      <c r="I1322" s="49">
        <v>42339</v>
      </c>
      <c r="J1322" s="51">
        <v>6984</v>
      </c>
      <c r="K1322" s="77">
        <v>6984</v>
      </c>
    </row>
    <row r="1323" spans="1:11" hidden="1">
      <c r="A1323" s="48">
        <v>42278</v>
      </c>
      <c r="B1323">
        <v>375</v>
      </c>
      <c r="C1323" t="s">
        <v>542</v>
      </c>
      <c r="D1323" t="s">
        <v>630</v>
      </c>
      <c r="E1323" s="49">
        <v>42326</v>
      </c>
      <c r="F1323" s="49">
        <v>42193</v>
      </c>
      <c r="G1323" t="s">
        <v>631</v>
      </c>
      <c r="H1323" t="s">
        <v>555</v>
      </c>
      <c r="I1323" s="49">
        <v>42327</v>
      </c>
      <c r="J1323" s="51">
        <v>9144</v>
      </c>
      <c r="K1323" s="77">
        <v>9144</v>
      </c>
    </row>
    <row r="1324" spans="1:11" hidden="1">
      <c r="A1324" s="48">
        <v>42278</v>
      </c>
      <c r="B1324">
        <v>285</v>
      </c>
      <c r="C1324" t="s">
        <v>542</v>
      </c>
      <c r="D1324" t="s">
        <v>569</v>
      </c>
      <c r="E1324" s="49">
        <v>42311</v>
      </c>
      <c r="F1324" s="49">
        <v>41529</v>
      </c>
      <c r="G1324" t="s">
        <v>570</v>
      </c>
      <c r="H1324" t="s">
        <v>555</v>
      </c>
      <c r="I1324" s="49">
        <v>42318</v>
      </c>
      <c r="J1324" s="51">
        <v>840</v>
      </c>
      <c r="K1324" s="77">
        <v>840</v>
      </c>
    </row>
    <row r="1325" spans="1:11" hidden="1">
      <c r="A1325" s="48">
        <v>42278</v>
      </c>
      <c r="B1325">
        <v>300</v>
      </c>
      <c r="C1325" t="s">
        <v>542</v>
      </c>
      <c r="D1325" t="s">
        <v>569</v>
      </c>
      <c r="E1325" s="49">
        <v>42311</v>
      </c>
      <c r="F1325" s="49">
        <v>41529</v>
      </c>
      <c r="G1325" t="s">
        <v>619</v>
      </c>
      <c r="H1325" t="s">
        <v>555</v>
      </c>
      <c r="I1325" s="49">
        <v>42311</v>
      </c>
      <c r="J1325" s="51">
        <v>672</v>
      </c>
      <c r="K1325" s="77">
        <v>672</v>
      </c>
    </row>
    <row r="1326" spans="1:11">
      <c r="A1326" s="48">
        <v>42278</v>
      </c>
      <c r="B1326">
        <v>362</v>
      </c>
      <c r="C1326" t="s">
        <v>542</v>
      </c>
      <c r="D1326" t="s">
        <v>613</v>
      </c>
      <c r="E1326" s="49">
        <v>42311</v>
      </c>
      <c r="F1326" s="49">
        <v>41933</v>
      </c>
      <c r="G1326" t="s">
        <v>19</v>
      </c>
      <c r="H1326" t="s">
        <v>606</v>
      </c>
      <c r="I1326" s="49">
        <v>42312</v>
      </c>
      <c r="J1326" s="51">
        <v>22080</v>
      </c>
      <c r="K1326" s="77">
        <v>22080</v>
      </c>
    </row>
    <row r="1327" spans="1:11" hidden="1">
      <c r="A1327" s="48">
        <v>42278</v>
      </c>
      <c r="B1327">
        <v>301</v>
      </c>
      <c r="C1327" t="s">
        <v>542</v>
      </c>
      <c r="D1327" t="s">
        <v>569</v>
      </c>
      <c r="E1327" s="49">
        <v>42311</v>
      </c>
      <c r="F1327" s="49">
        <v>41529</v>
      </c>
      <c r="G1327" t="s">
        <v>620</v>
      </c>
      <c r="H1327" t="s">
        <v>555</v>
      </c>
      <c r="I1327" s="49">
        <v>42318</v>
      </c>
      <c r="J1327" s="51">
        <v>840</v>
      </c>
      <c r="K1327" s="77">
        <v>840</v>
      </c>
    </row>
    <row r="1328" spans="1:11" hidden="1">
      <c r="A1328" s="48">
        <v>42278</v>
      </c>
      <c r="B1328">
        <v>302</v>
      </c>
      <c r="C1328" t="s">
        <v>542</v>
      </c>
      <c r="D1328" t="s">
        <v>569</v>
      </c>
      <c r="E1328" s="49">
        <v>42311</v>
      </c>
      <c r="F1328" s="49">
        <v>41529</v>
      </c>
      <c r="G1328" t="s">
        <v>621</v>
      </c>
      <c r="H1328" t="s">
        <v>555</v>
      </c>
      <c r="I1328" s="49">
        <v>42318</v>
      </c>
      <c r="J1328" s="51">
        <v>840</v>
      </c>
      <c r="K1328" s="77">
        <v>840</v>
      </c>
    </row>
    <row r="1329" spans="1:11" hidden="1">
      <c r="A1329" s="48">
        <v>42278</v>
      </c>
      <c r="B1329">
        <v>303</v>
      </c>
      <c r="C1329" t="s">
        <v>542</v>
      </c>
      <c r="D1329" t="s">
        <v>569</v>
      </c>
      <c r="E1329" s="49">
        <v>42311</v>
      </c>
      <c r="F1329" s="49">
        <v>41529</v>
      </c>
      <c r="G1329" t="s">
        <v>622</v>
      </c>
      <c r="H1329" t="s">
        <v>555</v>
      </c>
      <c r="I1329" s="49">
        <v>42318</v>
      </c>
      <c r="J1329" s="51">
        <v>840</v>
      </c>
      <c r="K1329" s="77">
        <v>840</v>
      </c>
    </row>
    <row r="1330" spans="1:11" hidden="1">
      <c r="A1330" s="48">
        <v>42278</v>
      </c>
      <c r="B1330">
        <v>304</v>
      </c>
      <c r="C1330" t="s">
        <v>542</v>
      </c>
      <c r="D1330" t="s">
        <v>569</v>
      </c>
      <c r="E1330" s="49">
        <v>42311</v>
      </c>
      <c r="F1330" s="49">
        <v>41529</v>
      </c>
      <c r="G1330" t="s">
        <v>623</v>
      </c>
      <c r="H1330" t="s">
        <v>555</v>
      </c>
      <c r="I1330" s="49">
        <v>42311</v>
      </c>
      <c r="J1330" s="51">
        <v>672</v>
      </c>
      <c r="K1330" s="77">
        <v>672</v>
      </c>
    </row>
    <row r="1331" spans="1:11" hidden="1">
      <c r="A1331" s="48">
        <v>42278</v>
      </c>
      <c r="B1331">
        <v>305</v>
      </c>
      <c r="C1331" t="s">
        <v>542</v>
      </c>
      <c r="D1331" t="s">
        <v>569</v>
      </c>
      <c r="E1331" s="49">
        <v>42311</v>
      </c>
      <c r="F1331" s="49">
        <v>41529</v>
      </c>
      <c r="G1331" t="s">
        <v>624</v>
      </c>
      <c r="H1331" t="s">
        <v>555</v>
      </c>
      <c r="I1331" s="49">
        <v>42318</v>
      </c>
      <c r="J1331" s="51">
        <v>840</v>
      </c>
      <c r="K1331" s="77">
        <v>840</v>
      </c>
    </row>
    <row r="1332" spans="1:11" hidden="1">
      <c r="A1332" s="48">
        <v>42278</v>
      </c>
      <c r="B1332">
        <v>307</v>
      </c>
      <c r="C1332" t="s">
        <v>542</v>
      </c>
      <c r="D1332" t="s">
        <v>569</v>
      </c>
      <c r="E1332" s="49">
        <v>42311</v>
      </c>
      <c r="F1332" s="49">
        <v>41529</v>
      </c>
      <c r="G1332" t="s">
        <v>625</v>
      </c>
      <c r="H1332" t="s">
        <v>555</v>
      </c>
      <c r="I1332" s="49">
        <v>42318</v>
      </c>
      <c r="J1332" s="51">
        <v>840</v>
      </c>
      <c r="K1332" s="77">
        <v>840</v>
      </c>
    </row>
    <row r="1333" spans="1:11" hidden="1">
      <c r="A1333" s="48">
        <v>42278</v>
      </c>
      <c r="B1333">
        <v>309</v>
      </c>
      <c r="C1333" t="s">
        <v>542</v>
      </c>
      <c r="D1333" t="s">
        <v>569</v>
      </c>
      <c r="E1333" s="49">
        <v>42311</v>
      </c>
      <c r="F1333" s="49">
        <v>41529</v>
      </c>
      <c r="G1333" t="s">
        <v>626</v>
      </c>
      <c r="H1333" t="s">
        <v>555</v>
      </c>
      <c r="I1333" s="49">
        <v>42311</v>
      </c>
      <c r="J1333" s="51">
        <v>672</v>
      </c>
      <c r="K1333" s="77">
        <v>672</v>
      </c>
    </row>
    <row r="1334" spans="1:11" hidden="1">
      <c r="A1334" s="48">
        <v>42278</v>
      </c>
      <c r="B1334">
        <v>310</v>
      </c>
      <c r="C1334" t="s">
        <v>542</v>
      </c>
      <c r="D1334" t="s">
        <v>569</v>
      </c>
      <c r="E1334" s="49">
        <v>42311</v>
      </c>
      <c r="F1334" s="49">
        <v>41529</v>
      </c>
      <c r="G1334" t="s">
        <v>627</v>
      </c>
      <c r="H1334" t="s">
        <v>555</v>
      </c>
      <c r="I1334" s="49">
        <v>42311</v>
      </c>
      <c r="J1334" s="51">
        <v>672</v>
      </c>
      <c r="K1334" s="77">
        <v>672</v>
      </c>
    </row>
    <row r="1335" spans="1:11" hidden="1">
      <c r="A1335" s="48">
        <v>42278</v>
      </c>
      <c r="B1335">
        <v>311</v>
      </c>
      <c r="C1335" t="s">
        <v>542</v>
      </c>
      <c r="D1335" t="s">
        <v>569</v>
      </c>
      <c r="E1335" s="49">
        <v>42311</v>
      </c>
      <c r="F1335" s="49">
        <v>41529</v>
      </c>
      <c r="G1335" t="s">
        <v>628</v>
      </c>
      <c r="H1335" t="s">
        <v>555</v>
      </c>
      <c r="I1335" s="49">
        <v>42311</v>
      </c>
      <c r="J1335" s="51">
        <v>672</v>
      </c>
      <c r="K1335" s="77">
        <v>672</v>
      </c>
    </row>
    <row r="1336" spans="1:11">
      <c r="A1336" s="48">
        <v>42278</v>
      </c>
      <c r="B1336">
        <v>313</v>
      </c>
      <c r="C1336" t="s">
        <v>542</v>
      </c>
      <c r="D1336" t="s">
        <v>672</v>
      </c>
      <c r="E1336" s="49">
        <v>42311</v>
      </c>
      <c r="F1336" s="49">
        <v>41555</v>
      </c>
      <c r="G1336" t="s">
        <v>235</v>
      </c>
      <c r="H1336" t="s">
        <v>546</v>
      </c>
      <c r="I1336" s="49">
        <v>42311</v>
      </c>
      <c r="J1336" s="51">
        <v>100564</v>
      </c>
      <c r="K1336" s="77">
        <v>100564</v>
      </c>
    </row>
    <row r="1337" spans="1:11">
      <c r="A1337" s="48">
        <v>42278</v>
      </c>
      <c r="B1337">
        <v>314</v>
      </c>
      <c r="C1337" t="s">
        <v>542</v>
      </c>
      <c r="D1337" t="s">
        <v>672</v>
      </c>
      <c r="E1337" s="49">
        <v>42311</v>
      </c>
      <c r="F1337" s="49">
        <v>41555</v>
      </c>
      <c r="G1337" t="s">
        <v>239</v>
      </c>
      <c r="H1337" t="s">
        <v>546</v>
      </c>
      <c r="I1337" s="49">
        <v>42311</v>
      </c>
      <c r="J1337" s="51">
        <v>151392</v>
      </c>
      <c r="K1337" s="77">
        <v>151392</v>
      </c>
    </row>
    <row r="1338" spans="1:11" hidden="1">
      <c r="A1338" s="48">
        <v>42278</v>
      </c>
      <c r="B1338">
        <v>352</v>
      </c>
      <c r="C1338" t="s">
        <v>542</v>
      </c>
      <c r="D1338" t="s">
        <v>567</v>
      </c>
      <c r="E1338" s="49">
        <v>42310</v>
      </c>
      <c r="F1338" s="49">
        <v>41924</v>
      </c>
      <c r="G1338" t="s">
        <v>658</v>
      </c>
      <c r="H1338" t="s">
        <v>555</v>
      </c>
      <c r="I1338" s="49">
        <v>42311</v>
      </c>
      <c r="J1338" s="51">
        <v>1272</v>
      </c>
      <c r="K1338" s="77">
        <v>1272</v>
      </c>
    </row>
    <row r="1339" spans="1:11">
      <c r="A1339" s="48">
        <v>42278</v>
      </c>
      <c r="B1339">
        <v>216</v>
      </c>
      <c r="C1339" t="s">
        <v>542</v>
      </c>
      <c r="D1339" t="s">
        <v>613</v>
      </c>
      <c r="E1339" s="49">
        <v>42311</v>
      </c>
      <c r="F1339" s="49">
        <v>41280</v>
      </c>
      <c r="G1339" t="s">
        <v>400</v>
      </c>
      <c r="H1339" t="s">
        <v>616</v>
      </c>
      <c r="I1339" s="49">
        <v>42312</v>
      </c>
      <c r="J1339" s="51">
        <v>153669</v>
      </c>
      <c r="K1339" s="77">
        <v>153669</v>
      </c>
    </row>
    <row r="1340" spans="1:11">
      <c r="A1340" s="48">
        <v>42278</v>
      </c>
      <c r="B1340">
        <v>353</v>
      </c>
      <c r="C1340" t="s">
        <v>542</v>
      </c>
      <c r="D1340" t="s">
        <v>613</v>
      </c>
      <c r="E1340" s="49">
        <v>42311</v>
      </c>
      <c r="F1340" s="49">
        <v>41980</v>
      </c>
      <c r="G1340" t="s">
        <v>521</v>
      </c>
      <c r="H1340" t="s">
        <v>604</v>
      </c>
      <c r="I1340" s="49">
        <v>42312</v>
      </c>
      <c r="J1340" s="51">
        <v>150161</v>
      </c>
      <c r="K1340" s="77">
        <v>150161</v>
      </c>
    </row>
    <row r="1341" spans="1:11" hidden="1">
      <c r="A1341" s="48">
        <v>42278</v>
      </c>
      <c r="B1341">
        <v>227</v>
      </c>
      <c r="C1341" t="s">
        <v>542</v>
      </c>
      <c r="D1341" t="s">
        <v>667</v>
      </c>
      <c r="E1341" s="49">
        <v>42310</v>
      </c>
      <c r="F1341" s="49">
        <v>40736</v>
      </c>
      <c r="G1341" t="s">
        <v>668</v>
      </c>
      <c r="H1341" t="s">
        <v>555</v>
      </c>
      <c r="I1341" s="49">
        <v>42318</v>
      </c>
      <c r="J1341" s="51">
        <v>12636</v>
      </c>
      <c r="K1341" s="77">
        <v>12636</v>
      </c>
    </row>
    <row r="1342" spans="1:11">
      <c r="A1342" s="48">
        <v>42278</v>
      </c>
      <c r="B1342">
        <v>345</v>
      </c>
      <c r="C1342" t="s">
        <v>542</v>
      </c>
      <c r="D1342" t="s">
        <v>613</v>
      </c>
      <c r="E1342" s="49">
        <v>42313</v>
      </c>
      <c r="F1342" s="49">
        <v>41870</v>
      </c>
      <c r="G1342" t="s">
        <v>287</v>
      </c>
      <c r="H1342" t="s">
        <v>605</v>
      </c>
      <c r="I1342" s="49">
        <v>42314</v>
      </c>
      <c r="J1342" s="51">
        <v>25546</v>
      </c>
      <c r="K1342" s="77">
        <v>25546</v>
      </c>
    </row>
    <row r="1343" spans="1:11">
      <c r="A1343" s="48">
        <v>42278</v>
      </c>
      <c r="B1343">
        <v>217</v>
      </c>
      <c r="C1343" t="s">
        <v>542</v>
      </c>
      <c r="D1343" t="s">
        <v>613</v>
      </c>
      <c r="E1343" s="49">
        <v>42311</v>
      </c>
      <c r="F1343" s="49">
        <v>40943</v>
      </c>
      <c r="G1343" t="s">
        <v>163</v>
      </c>
      <c r="H1343" t="s">
        <v>548</v>
      </c>
      <c r="I1343" s="49">
        <v>42312</v>
      </c>
      <c r="J1343" s="51">
        <v>61275</v>
      </c>
      <c r="K1343" s="77">
        <v>61275</v>
      </c>
    </row>
    <row r="1344" spans="1:11">
      <c r="A1344" s="48">
        <v>42278</v>
      </c>
      <c r="B1344">
        <v>214</v>
      </c>
      <c r="C1344" t="s">
        <v>542</v>
      </c>
      <c r="D1344" t="s">
        <v>613</v>
      </c>
      <c r="E1344" s="49">
        <v>42311</v>
      </c>
      <c r="F1344" s="49">
        <v>41499</v>
      </c>
      <c r="G1344" t="s">
        <v>37</v>
      </c>
      <c r="H1344" t="s">
        <v>600</v>
      </c>
      <c r="I1344" s="49">
        <v>42312</v>
      </c>
      <c r="J1344" s="51">
        <v>102843</v>
      </c>
      <c r="K1344" s="77">
        <v>102843</v>
      </c>
    </row>
    <row r="1345" spans="1:11">
      <c r="A1345" s="48">
        <v>42278</v>
      </c>
      <c r="B1345">
        <v>169</v>
      </c>
      <c r="C1345" t="s">
        <v>542</v>
      </c>
      <c r="D1345" t="s">
        <v>611</v>
      </c>
      <c r="E1345" s="49">
        <v>42314</v>
      </c>
      <c r="F1345" s="49">
        <v>41916</v>
      </c>
      <c r="G1345" t="s">
        <v>177</v>
      </c>
      <c r="H1345" t="s">
        <v>615</v>
      </c>
      <c r="I1345" s="49">
        <v>42318</v>
      </c>
      <c r="J1345" s="51">
        <v>153318</v>
      </c>
      <c r="K1345" s="77">
        <v>153318</v>
      </c>
    </row>
    <row r="1346" spans="1:11">
      <c r="A1346" s="48">
        <v>42278</v>
      </c>
      <c r="B1346">
        <v>250</v>
      </c>
      <c r="C1346" t="s">
        <v>542</v>
      </c>
      <c r="D1346" t="s">
        <v>611</v>
      </c>
      <c r="E1346" s="49">
        <v>42314</v>
      </c>
      <c r="F1346" s="49">
        <v>40970</v>
      </c>
      <c r="G1346" t="s">
        <v>515</v>
      </c>
      <c r="H1346" t="s">
        <v>615</v>
      </c>
      <c r="I1346" s="49">
        <v>42314</v>
      </c>
      <c r="J1346" s="51">
        <v>195842</v>
      </c>
      <c r="K1346" s="77">
        <v>195842</v>
      </c>
    </row>
    <row r="1347" spans="1:11">
      <c r="A1347" s="48">
        <v>42278</v>
      </c>
      <c r="B1347">
        <v>213</v>
      </c>
      <c r="C1347" t="s">
        <v>542</v>
      </c>
      <c r="D1347" t="s">
        <v>613</v>
      </c>
      <c r="E1347" s="49">
        <v>42311</v>
      </c>
      <c r="F1347" s="49">
        <v>41499</v>
      </c>
      <c r="G1347" t="s">
        <v>35</v>
      </c>
      <c r="H1347" t="s">
        <v>600</v>
      </c>
      <c r="I1347" s="49">
        <v>42312</v>
      </c>
      <c r="J1347" s="51">
        <v>190864</v>
      </c>
      <c r="K1347" s="77">
        <v>190864</v>
      </c>
    </row>
    <row r="1348" spans="1:11">
      <c r="A1348" s="48">
        <v>42278</v>
      </c>
      <c r="B1348">
        <v>177</v>
      </c>
      <c r="C1348" t="s">
        <v>542</v>
      </c>
      <c r="D1348" t="s">
        <v>611</v>
      </c>
      <c r="E1348" s="49">
        <v>42314</v>
      </c>
      <c r="F1348" s="49">
        <v>42006</v>
      </c>
      <c r="G1348" t="s">
        <v>378</v>
      </c>
      <c r="H1348" t="s">
        <v>547</v>
      </c>
      <c r="I1348" s="49">
        <v>42314</v>
      </c>
      <c r="J1348" s="51">
        <v>214194</v>
      </c>
      <c r="K1348" s="77">
        <v>214194</v>
      </c>
    </row>
    <row r="1349" spans="1:11" hidden="1">
      <c r="A1349" s="48">
        <v>42278</v>
      </c>
      <c r="B1349">
        <v>337</v>
      </c>
      <c r="C1349" t="s">
        <v>542</v>
      </c>
      <c r="D1349" t="s">
        <v>613</v>
      </c>
      <c r="E1349" s="49">
        <v>42311</v>
      </c>
      <c r="F1349" s="49">
        <v>41707</v>
      </c>
      <c r="G1349" t="s">
        <v>522</v>
      </c>
      <c r="H1349" t="s">
        <v>548</v>
      </c>
      <c r="I1349" s="49">
        <v>42312</v>
      </c>
      <c r="J1349" s="51">
        <v>35010</v>
      </c>
      <c r="K1349" s="77">
        <v>35010</v>
      </c>
    </row>
    <row r="1350" spans="1:11">
      <c r="A1350" s="48">
        <v>42278</v>
      </c>
      <c r="B1350">
        <v>240</v>
      </c>
      <c r="C1350" t="s">
        <v>542</v>
      </c>
      <c r="D1350" t="s">
        <v>545</v>
      </c>
      <c r="E1350" s="49">
        <v>42310</v>
      </c>
      <c r="F1350" s="49">
        <v>41687</v>
      </c>
      <c r="G1350" t="s">
        <v>39</v>
      </c>
      <c r="H1350" t="s">
        <v>600</v>
      </c>
      <c r="I1350" s="49">
        <v>42310</v>
      </c>
      <c r="J1350" s="51">
        <v>159909</v>
      </c>
      <c r="K1350" s="77">
        <v>159909</v>
      </c>
    </row>
    <row r="1351" spans="1:11" hidden="1">
      <c r="A1351" s="48">
        <v>42278</v>
      </c>
      <c r="B1351">
        <v>377</v>
      </c>
      <c r="C1351" t="s">
        <v>542</v>
      </c>
      <c r="D1351" t="s">
        <v>576</v>
      </c>
      <c r="E1351" s="49">
        <v>42314</v>
      </c>
      <c r="F1351" s="49">
        <v>42297</v>
      </c>
      <c r="G1351" t="s">
        <v>597</v>
      </c>
      <c r="H1351" t="s">
        <v>555</v>
      </c>
      <c r="I1351" s="49">
        <v>42318</v>
      </c>
      <c r="J1351" s="51">
        <v>19208</v>
      </c>
      <c r="K1351" s="77">
        <v>19208</v>
      </c>
    </row>
    <row r="1352" spans="1:11">
      <c r="A1352" s="48">
        <v>42278</v>
      </c>
      <c r="B1352">
        <v>348</v>
      </c>
      <c r="C1352" t="s">
        <v>542</v>
      </c>
      <c r="D1352" t="s">
        <v>545</v>
      </c>
      <c r="E1352" s="49">
        <v>42310</v>
      </c>
      <c r="F1352" s="49">
        <v>41867</v>
      </c>
      <c r="G1352" t="s">
        <v>123</v>
      </c>
      <c r="H1352" t="s">
        <v>544</v>
      </c>
      <c r="I1352" s="49">
        <v>42310</v>
      </c>
      <c r="J1352" s="51">
        <v>301410</v>
      </c>
      <c r="K1352" s="77">
        <v>301410</v>
      </c>
    </row>
    <row r="1353" spans="1:11" hidden="1">
      <c r="A1353" s="48">
        <v>42278</v>
      </c>
      <c r="B1353">
        <v>236</v>
      </c>
      <c r="C1353" t="s">
        <v>542</v>
      </c>
      <c r="D1353" t="s">
        <v>634</v>
      </c>
      <c r="E1353" s="49">
        <v>42320</v>
      </c>
      <c r="F1353" s="49">
        <v>41802</v>
      </c>
      <c r="G1353" t="s">
        <v>529</v>
      </c>
      <c r="H1353" t="s">
        <v>635</v>
      </c>
      <c r="I1353" s="49">
        <v>42320</v>
      </c>
      <c r="J1353" s="51">
        <v>63990</v>
      </c>
      <c r="K1353" s="77">
        <v>63990</v>
      </c>
    </row>
    <row r="1354" spans="1:11">
      <c r="A1354" s="48">
        <v>42278</v>
      </c>
      <c r="B1354">
        <v>110</v>
      </c>
      <c r="C1354" t="s">
        <v>542</v>
      </c>
      <c r="D1354" t="s">
        <v>543</v>
      </c>
      <c r="E1354" s="49">
        <v>42320</v>
      </c>
      <c r="F1354" s="49">
        <v>41707</v>
      </c>
      <c r="G1354" t="s">
        <v>151</v>
      </c>
      <c r="H1354" t="s">
        <v>548</v>
      </c>
      <c r="I1354" s="49">
        <v>42320</v>
      </c>
      <c r="J1354" s="51">
        <v>121200</v>
      </c>
      <c r="K1354" s="77">
        <v>121200</v>
      </c>
    </row>
    <row r="1355" spans="1:11">
      <c r="A1355" s="48">
        <v>42278</v>
      </c>
      <c r="B1355">
        <v>111</v>
      </c>
      <c r="C1355" t="s">
        <v>542</v>
      </c>
      <c r="D1355" t="s">
        <v>543</v>
      </c>
      <c r="E1355" s="49">
        <v>42320</v>
      </c>
      <c r="F1355" s="49">
        <v>42139</v>
      </c>
      <c r="G1355" t="s">
        <v>334</v>
      </c>
      <c r="H1355" t="s">
        <v>549</v>
      </c>
      <c r="I1355" s="49">
        <v>42320</v>
      </c>
      <c r="J1355" s="51">
        <v>107408</v>
      </c>
      <c r="K1355" s="77">
        <v>107408</v>
      </c>
    </row>
    <row r="1356" spans="1:11">
      <c r="A1356" s="48">
        <v>42278</v>
      </c>
      <c r="B1356">
        <v>282</v>
      </c>
      <c r="C1356" t="s">
        <v>542</v>
      </c>
      <c r="D1356" t="s">
        <v>543</v>
      </c>
      <c r="E1356" s="49">
        <v>42320</v>
      </c>
      <c r="F1356" s="49">
        <v>42028</v>
      </c>
      <c r="G1356" t="s">
        <v>520</v>
      </c>
      <c r="H1356" t="s">
        <v>550</v>
      </c>
      <c r="I1356" s="49">
        <v>42320</v>
      </c>
      <c r="J1356" s="51">
        <v>41496</v>
      </c>
      <c r="K1356" s="77">
        <v>41496</v>
      </c>
    </row>
    <row r="1357" spans="1:11" hidden="1">
      <c r="A1357" s="48">
        <v>42278</v>
      </c>
      <c r="B1357">
        <v>238</v>
      </c>
      <c r="C1357" t="s">
        <v>542</v>
      </c>
      <c r="D1357" t="s">
        <v>543</v>
      </c>
      <c r="E1357" s="49">
        <v>42320</v>
      </c>
      <c r="F1357" s="49">
        <v>41712</v>
      </c>
      <c r="G1357" t="s">
        <v>525</v>
      </c>
      <c r="H1357" t="s">
        <v>544</v>
      </c>
      <c r="I1357" s="49">
        <v>42324</v>
      </c>
      <c r="J1357" s="51">
        <v>52554</v>
      </c>
      <c r="K1357" s="77">
        <v>52554</v>
      </c>
    </row>
    <row r="1358" spans="1:11">
      <c r="A1358" s="48">
        <v>42278</v>
      </c>
      <c r="B1358">
        <v>344</v>
      </c>
      <c r="C1358" t="s">
        <v>542</v>
      </c>
      <c r="D1358" t="s">
        <v>648</v>
      </c>
      <c r="E1358" s="49">
        <v>42321</v>
      </c>
      <c r="F1358" s="49">
        <v>41832</v>
      </c>
      <c r="G1358" t="s">
        <v>279</v>
      </c>
      <c r="H1358" t="s">
        <v>605</v>
      </c>
      <c r="I1358" s="49">
        <v>42324</v>
      </c>
      <c r="J1358" s="51">
        <v>332592</v>
      </c>
      <c r="K1358" s="77">
        <v>332592</v>
      </c>
    </row>
    <row r="1359" spans="1:11">
      <c r="A1359" s="48">
        <v>42278</v>
      </c>
      <c r="B1359">
        <v>113</v>
      </c>
      <c r="C1359" t="s">
        <v>542</v>
      </c>
      <c r="D1359" t="s">
        <v>648</v>
      </c>
      <c r="E1359" s="49">
        <v>42321</v>
      </c>
      <c r="F1359" s="49">
        <v>41832</v>
      </c>
      <c r="G1359" t="s">
        <v>284</v>
      </c>
      <c r="H1359" t="s">
        <v>605</v>
      </c>
      <c r="I1359" s="49">
        <v>42324</v>
      </c>
      <c r="J1359" s="51">
        <v>335790</v>
      </c>
      <c r="K1359" s="77">
        <v>335790</v>
      </c>
    </row>
    <row r="1360" spans="1:11">
      <c r="A1360" s="48">
        <v>42278</v>
      </c>
      <c r="B1360">
        <v>112</v>
      </c>
      <c r="C1360" t="s">
        <v>542</v>
      </c>
      <c r="D1360" t="s">
        <v>543</v>
      </c>
      <c r="E1360" s="49">
        <v>42321</v>
      </c>
      <c r="F1360" s="49">
        <v>41579</v>
      </c>
      <c r="G1360" t="s">
        <v>394</v>
      </c>
      <c r="H1360" t="s">
        <v>547</v>
      </c>
      <c r="I1360" s="49">
        <v>42324</v>
      </c>
      <c r="J1360" s="51">
        <v>279055</v>
      </c>
      <c r="K1360" s="77">
        <v>279055</v>
      </c>
    </row>
    <row r="1361" spans="1:11">
      <c r="A1361" s="48">
        <v>42278</v>
      </c>
      <c r="B1361">
        <v>239</v>
      </c>
      <c r="C1361" t="s">
        <v>542</v>
      </c>
      <c r="D1361" t="s">
        <v>543</v>
      </c>
      <c r="E1361" s="49">
        <v>42324</v>
      </c>
      <c r="F1361" s="49">
        <v>41712</v>
      </c>
      <c r="G1361" t="s">
        <v>126</v>
      </c>
      <c r="H1361" t="s">
        <v>544</v>
      </c>
      <c r="I1361" s="49">
        <v>42325</v>
      </c>
      <c r="J1361" s="51">
        <v>80682</v>
      </c>
      <c r="K1361" s="77">
        <v>80682</v>
      </c>
    </row>
    <row r="1362" spans="1:11">
      <c r="A1362" s="48">
        <v>42278</v>
      </c>
      <c r="B1362">
        <v>350</v>
      </c>
      <c r="C1362" t="s">
        <v>542</v>
      </c>
      <c r="D1362" t="s">
        <v>650</v>
      </c>
      <c r="E1362" s="49">
        <v>42324</v>
      </c>
      <c r="F1362" s="49">
        <v>41900</v>
      </c>
      <c r="G1362" t="s">
        <v>450</v>
      </c>
      <c r="H1362" t="s">
        <v>651</v>
      </c>
      <c r="I1362" s="49">
        <v>42327</v>
      </c>
      <c r="J1362" s="51">
        <v>166732</v>
      </c>
      <c r="K1362" s="77">
        <v>166732</v>
      </c>
    </row>
    <row r="1363" spans="1:11">
      <c r="A1363" s="48">
        <v>42278</v>
      </c>
      <c r="B1363">
        <v>178</v>
      </c>
      <c r="C1363" t="s">
        <v>542</v>
      </c>
      <c r="D1363" t="s">
        <v>611</v>
      </c>
      <c r="E1363" s="49">
        <v>42314</v>
      </c>
      <c r="F1363" s="49">
        <v>40630</v>
      </c>
      <c r="G1363" t="s">
        <v>428</v>
      </c>
      <c r="H1363" t="s">
        <v>643</v>
      </c>
      <c r="I1363" s="49">
        <v>42314</v>
      </c>
      <c r="J1363" s="51">
        <v>101097</v>
      </c>
      <c r="K1363" s="77">
        <v>101097</v>
      </c>
    </row>
    <row r="1364" spans="1:11">
      <c r="A1364" s="48">
        <v>42278</v>
      </c>
      <c r="B1364">
        <v>328</v>
      </c>
      <c r="C1364" t="s">
        <v>542</v>
      </c>
      <c r="D1364" t="s">
        <v>611</v>
      </c>
      <c r="E1364" s="49">
        <v>42314</v>
      </c>
      <c r="F1364" s="49">
        <v>41609</v>
      </c>
      <c r="G1364" t="s">
        <v>303</v>
      </c>
      <c r="H1364" t="s">
        <v>642</v>
      </c>
      <c r="I1364" s="49">
        <v>42314</v>
      </c>
      <c r="J1364" s="51">
        <v>151030</v>
      </c>
      <c r="K1364" s="77">
        <v>151030</v>
      </c>
    </row>
    <row r="1365" spans="1:11">
      <c r="A1365" s="48">
        <v>42278</v>
      </c>
      <c r="B1365">
        <v>327</v>
      </c>
      <c r="C1365" t="s">
        <v>542</v>
      </c>
      <c r="D1365" t="s">
        <v>611</v>
      </c>
      <c r="E1365" s="49">
        <v>42314</v>
      </c>
      <c r="F1365" s="49">
        <v>41609</v>
      </c>
      <c r="G1365" t="s">
        <v>298</v>
      </c>
      <c r="H1365" t="s">
        <v>642</v>
      </c>
      <c r="I1365" s="49">
        <v>42314</v>
      </c>
      <c r="J1365" s="51">
        <v>176290</v>
      </c>
      <c r="K1365" s="77">
        <v>176290</v>
      </c>
    </row>
    <row r="1366" spans="1:11">
      <c r="A1366" s="48">
        <v>42278</v>
      </c>
      <c r="B1366">
        <v>329</v>
      </c>
      <c r="C1366" t="s">
        <v>542</v>
      </c>
      <c r="D1366" t="s">
        <v>611</v>
      </c>
      <c r="E1366" s="49">
        <v>42314</v>
      </c>
      <c r="F1366" s="49">
        <v>41609</v>
      </c>
      <c r="G1366" t="s">
        <v>305</v>
      </c>
      <c r="H1366" t="s">
        <v>642</v>
      </c>
      <c r="I1366" s="49">
        <v>42314</v>
      </c>
      <c r="J1366" s="51">
        <v>175436</v>
      </c>
      <c r="K1366" s="77">
        <v>175436</v>
      </c>
    </row>
    <row r="1367" spans="1:11">
      <c r="A1367" s="48">
        <v>42278</v>
      </c>
      <c r="B1367">
        <v>331</v>
      </c>
      <c r="C1367" t="s">
        <v>542</v>
      </c>
      <c r="D1367" t="s">
        <v>611</v>
      </c>
      <c r="E1367" s="49">
        <v>42314</v>
      </c>
      <c r="F1367" s="49">
        <v>41609</v>
      </c>
      <c r="G1367" t="s">
        <v>313</v>
      </c>
      <c r="H1367" t="s">
        <v>642</v>
      </c>
      <c r="I1367" s="49">
        <v>42314</v>
      </c>
      <c r="J1367" s="51">
        <v>187860</v>
      </c>
      <c r="K1367" s="77">
        <v>187860</v>
      </c>
    </row>
    <row r="1368" spans="1:11">
      <c r="A1368" s="48">
        <v>42278</v>
      </c>
      <c r="B1368">
        <v>212</v>
      </c>
      <c r="C1368" t="s">
        <v>542</v>
      </c>
      <c r="D1368" t="s">
        <v>613</v>
      </c>
      <c r="E1368" s="49">
        <v>42311</v>
      </c>
      <c r="F1368" s="49">
        <v>41499</v>
      </c>
      <c r="G1368" t="s">
        <v>27</v>
      </c>
      <c r="H1368" t="s">
        <v>600</v>
      </c>
      <c r="I1368" s="49">
        <v>42312</v>
      </c>
      <c r="J1368" s="51">
        <v>93928</v>
      </c>
      <c r="K1368" s="77">
        <v>93928</v>
      </c>
    </row>
    <row r="1369" spans="1:11">
      <c r="A1369" s="48">
        <v>42278</v>
      </c>
      <c r="B1369">
        <v>378</v>
      </c>
      <c r="C1369" t="s">
        <v>542</v>
      </c>
      <c r="D1369" t="s">
        <v>20</v>
      </c>
      <c r="E1369" s="49">
        <v>42313</v>
      </c>
      <c r="F1369" s="49">
        <v>42164</v>
      </c>
      <c r="G1369" t="s">
        <v>77</v>
      </c>
      <c r="H1369" t="s">
        <v>604</v>
      </c>
      <c r="I1369" s="49">
        <v>42314</v>
      </c>
      <c r="J1369" s="51">
        <v>178983</v>
      </c>
      <c r="K1369" s="77">
        <v>178983</v>
      </c>
    </row>
    <row r="1370" spans="1:11" hidden="1">
      <c r="A1370" s="48">
        <v>42278</v>
      </c>
      <c r="B1370">
        <v>363</v>
      </c>
      <c r="C1370" t="s">
        <v>542</v>
      </c>
      <c r="D1370" t="s">
        <v>655</v>
      </c>
      <c r="E1370" s="49">
        <v>42311</v>
      </c>
      <c r="F1370" s="49">
        <v>42027</v>
      </c>
      <c r="G1370" t="s">
        <v>656</v>
      </c>
      <c r="H1370" t="s">
        <v>555</v>
      </c>
      <c r="I1370" s="49">
        <v>42312</v>
      </c>
      <c r="J1370" s="51">
        <v>19332</v>
      </c>
      <c r="K1370" s="77">
        <v>19332</v>
      </c>
    </row>
    <row r="1371" spans="1:11" hidden="1">
      <c r="A1371" s="48">
        <v>42278</v>
      </c>
      <c r="B1371">
        <v>324</v>
      </c>
      <c r="C1371" t="s">
        <v>542</v>
      </c>
      <c r="D1371" t="s">
        <v>653</v>
      </c>
      <c r="E1371" s="49">
        <v>42311</v>
      </c>
      <c r="F1371" s="49">
        <v>41492</v>
      </c>
      <c r="G1371" t="s">
        <v>108</v>
      </c>
      <c r="H1371" t="s">
        <v>635</v>
      </c>
      <c r="I1371" s="49">
        <v>42312</v>
      </c>
      <c r="J1371" s="51">
        <v>35464</v>
      </c>
      <c r="K1371" s="77">
        <v>35464</v>
      </c>
    </row>
    <row r="1372" spans="1:11">
      <c r="A1372" s="48">
        <v>42278</v>
      </c>
      <c r="B1372">
        <v>358</v>
      </c>
      <c r="C1372" t="s">
        <v>542</v>
      </c>
      <c r="D1372" t="s">
        <v>551</v>
      </c>
      <c r="E1372" s="49">
        <v>42314</v>
      </c>
      <c r="F1372" s="49">
        <v>41936</v>
      </c>
      <c r="G1372" t="s">
        <v>485</v>
      </c>
      <c r="H1372" t="s">
        <v>552</v>
      </c>
      <c r="I1372" s="49">
        <v>42327</v>
      </c>
      <c r="J1372" s="51">
        <v>233730</v>
      </c>
      <c r="K1372" s="77">
        <v>233730</v>
      </c>
    </row>
    <row r="1373" spans="1:11" hidden="1">
      <c r="A1373" s="48">
        <v>42278</v>
      </c>
      <c r="B1373">
        <v>104</v>
      </c>
      <c r="C1373" t="s">
        <v>542</v>
      </c>
      <c r="D1373" t="s">
        <v>553</v>
      </c>
      <c r="E1373" s="49">
        <v>42314</v>
      </c>
      <c r="F1373" s="49">
        <v>42177</v>
      </c>
      <c r="G1373" t="s">
        <v>554</v>
      </c>
      <c r="H1373" t="s">
        <v>555</v>
      </c>
      <c r="I1373" s="49">
        <v>42314</v>
      </c>
      <c r="J1373" s="51">
        <v>176850</v>
      </c>
      <c r="K1373" s="77">
        <v>176850</v>
      </c>
    </row>
    <row r="1374" spans="1:11" hidden="1">
      <c r="A1374" s="48">
        <v>42278</v>
      </c>
      <c r="B1374">
        <v>105</v>
      </c>
      <c r="C1374" t="s">
        <v>542</v>
      </c>
      <c r="D1374" t="s">
        <v>553</v>
      </c>
      <c r="E1374" s="49">
        <v>42314</v>
      </c>
      <c r="F1374" s="49">
        <v>42040</v>
      </c>
      <c r="G1374" t="s">
        <v>556</v>
      </c>
      <c r="H1374" t="s">
        <v>555</v>
      </c>
      <c r="I1374" s="49">
        <v>42314</v>
      </c>
      <c r="J1374" s="51">
        <v>190216</v>
      </c>
      <c r="K1374" s="77">
        <v>190216</v>
      </c>
    </row>
    <row r="1375" spans="1:11" hidden="1">
      <c r="A1375" s="48">
        <v>42278</v>
      </c>
      <c r="B1375">
        <v>281</v>
      </c>
      <c r="C1375" t="s">
        <v>542</v>
      </c>
      <c r="D1375" t="s">
        <v>553</v>
      </c>
      <c r="E1375" s="49">
        <v>42314</v>
      </c>
      <c r="F1375" s="49">
        <v>42040</v>
      </c>
      <c r="G1375" t="s">
        <v>557</v>
      </c>
      <c r="H1375" t="s">
        <v>555</v>
      </c>
      <c r="I1375" s="49">
        <v>42314</v>
      </c>
      <c r="J1375" s="51">
        <v>190216</v>
      </c>
      <c r="K1375" s="77">
        <v>190216</v>
      </c>
    </row>
    <row r="1376" spans="1:11" hidden="1">
      <c r="A1376" s="48">
        <v>42278</v>
      </c>
      <c r="B1376">
        <v>280</v>
      </c>
      <c r="C1376" t="s">
        <v>542</v>
      </c>
      <c r="D1376" t="s">
        <v>553</v>
      </c>
      <c r="E1376" s="49">
        <v>42314</v>
      </c>
      <c r="F1376" s="49">
        <v>42040</v>
      </c>
      <c r="G1376" t="s">
        <v>560</v>
      </c>
      <c r="H1376" t="s">
        <v>555</v>
      </c>
      <c r="I1376" s="49">
        <v>42317</v>
      </c>
      <c r="J1376" s="51">
        <v>140988</v>
      </c>
      <c r="K1376" s="77">
        <v>140988</v>
      </c>
    </row>
    <row r="1377" spans="1:11" hidden="1">
      <c r="A1377" s="48">
        <v>42278</v>
      </c>
      <c r="B1377">
        <v>279</v>
      </c>
      <c r="C1377" t="s">
        <v>542</v>
      </c>
      <c r="D1377" t="s">
        <v>553</v>
      </c>
      <c r="E1377" s="49">
        <v>42314</v>
      </c>
      <c r="F1377" s="49">
        <v>42040</v>
      </c>
      <c r="G1377" t="s">
        <v>559</v>
      </c>
      <c r="H1377" t="s">
        <v>555</v>
      </c>
      <c r="I1377" s="49">
        <v>42317</v>
      </c>
      <c r="J1377" s="51">
        <v>140988</v>
      </c>
      <c r="K1377" s="77">
        <v>140988</v>
      </c>
    </row>
    <row r="1378" spans="1:11">
      <c r="A1378" s="48">
        <v>42278</v>
      </c>
      <c r="B1378">
        <v>179</v>
      </c>
      <c r="C1378" t="s">
        <v>542</v>
      </c>
      <c r="D1378" t="s">
        <v>611</v>
      </c>
      <c r="E1378" s="49">
        <v>42317</v>
      </c>
      <c r="F1378" s="49">
        <v>42005</v>
      </c>
      <c r="G1378" t="s">
        <v>382</v>
      </c>
      <c r="H1378" t="s">
        <v>547</v>
      </c>
      <c r="I1378" s="49">
        <v>42318</v>
      </c>
      <c r="J1378" s="51">
        <v>196424</v>
      </c>
      <c r="K1378" s="77">
        <v>196424</v>
      </c>
    </row>
    <row r="1379" spans="1:11">
      <c r="A1379" s="48">
        <v>42278</v>
      </c>
      <c r="B1379">
        <v>266</v>
      </c>
      <c r="C1379" t="s">
        <v>542</v>
      </c>
      <c r="D1379" t="s">
        <v>564</v>
      </c>
      <c r="E1379" s="49">
        <v>42317</v>
      </c>
      <c r="F1379" s="49">
        <v>41836</v>
      </c>
      <c r="G1379" t="s">
        <v>224</v>
      </c>
      <c r="H1379" t="s">
        <v>546</v>
      </c>
      <c r="I1379" s="49">
        <v>42327</v>
      </c>
      <c r="J1379" s="51">
        <v>178436</v>
      </c>
      <c r="K1379" s="77">
        <v>178436</v>
      </c>
    </row>
    <row r="1380" spans="1:11">
      <c r="A1380" s="48">
        <v>42278</v>
      </c>
      <c r="B1380">
        <v>171</v>
      </c>
      <c r="C1380" t="s">
        <v>542</v>
      </c>
      <c r="D1380" t="s">
        <v>611</v>
      </c>
      <c r="E1380" s="49">
        <v>42317</v>
      </c>
      <c r="F1380" s="49">
        <v>42016</v>
      </c>
      <c r="G1380" t="s">
        <v>266</v>
      </c>
      <c r="H1380" t="s">
        <v>550</v>
      </c>
      <c r="I1380" s="49">
        <v>42320</v>
      </c>
      <c r="J1380" s="51">
        <v>143344</v>
      </c>
      <c r="K1380" s="77">
        <v>143344</v>
      </c>
    </row>
    <row r="1381" spans="1:11">
      <c r="A1381" s="48">
        <v>42278</v>
      </c>
      <c r="B1381">
        <v>171</v>
      </c>
      <c r="C1381" t="s">
        <v>542</v>
      </c>
      <c r="D1381" t="s">
        <v>611</v>
      </c>
      <c r="E1381" s="49">
        <v>42317</v>
      </c>
      <c r="F1381" s="49">
        <v>42016</v>
      </c>
      <c r="G1381" t="s">
        <v>266</v>
      </c>
      <c r="H1381" t="s">
        <v>550</v>
      </c>
      <c r="I1381" s="49">
        <v>42320</v>
      </c>
      <c r="J1381" s="51">
        <v>99879</v>
      </c>
      <c r="K1381" s="77">
        <v>99879</v>
      </c>
    </row>
    <row r="1382" spans="1:11" hidden="1">
      <c r="A1382" s="48">
        <v>42278</v>
      </c>
      <c r="B1382">
        <v>234</v>
      </c>
      <c r="C1382" t="s">
        <v>542</v>
      </c>
      <c r="D1382" t="s">
        <v>632</v>
      </c>
      <c r="E1382" s="49">
        <v>42317</v>
      </c>
      <c r="F1382" s="49">
        <v>41946</v>
      </c>
      <c r="G1382" t="s">
        <v>633</v>
      </c>
      <c r="H1382" t="s">
        <v>555</v>
      </c>
      <c r="I1382" s="49">
        <v>42318</v>
      </c>
      <c r="J1382" s="51">
        <v>8856</v>
      </c>
      <c r="K1382" s="77">
        <v>8856</v>
      </c>
    </row>
    <row r="1383" spans="1:11" hidden="1">
      <c r="A1383" s="48">
        <v>42278</v>
      </c>
      <c r="B1383">
        <v>228</v>
      </c>
      <c r="C1383" t="s">
        <v>542</v>
      </c>
      <c r="D1383" t="s">
        <v>659</v>
      </c>
      <c r="E1383" s="49">
        <v>42317</v>
      </c>
      <c r="F1383" s="49">
        <v>41534</v>
      </c>
      <c r="G1383" t="s">
        <v>660</v>
      </c>
      <c r="H1383" t="s">
        <v>555</v>
      </c>
      <c r="I1383" s="49">
        <v>42318</v>
      </c>
      <c r="J1383" s="51">
        <v>12936</v>
      </c>
      <c r="K1383" s="77">
        <v>12936</v>
      </c>
    </row>
    <row r="1384" spans="1:11" hidden="1">
      <c r="A1384" s="48">
        <v>42278</v>
      </c>
      <c r="B1384">
        <v>299</v>
      </c>
      <c r="C1384" t="s">
        <v>542</v>
      </c>
      <c r="D1384" t="s">
        <v>659</v>
      </c>
      <c r="E1384" s="49">
        <v>42317</v>
      </c>
      <c r="F1384" s="49">
        <v>41534</v>
      </c>
      <c r="G1384" t="s">
        <v>661</v>
      </c>
      <c r="H1384" t="s">
        <v>555</v>
      </c>
      <c r="I1384" s="49">
        <v>42318</v>
      </c>
      <c r="J1384" s="51">
        <v>12936</v>
      </c>
      <c r="K1384" s="77">
        <v>12936</v>
      </c>
    </row>
    <row r="1385" spans="1:11" hidden="1">
      <c r="A1385" s="48">
        <v>42278</v>
      </c>
      <c r="B1385">
        <v>229</v>
      </c>
      <c r="C1385" t="s">
        <v>542</v>
      </c>
      <c r="D1385" t="s">
        <v>659</v>
      </c>
      <c r="E1385" s="49">
        <v>42317</v>
      </c>
      <c r="F1385" s="49">
        <v>41863</v>
      </c>
      <c r="G1385" t="s">
        <v>662</v>
      </c>
      <c r="H1385" t="s">
        <v>555</v>
      </c>
      <c r="I1385" s="49">
        <v>42318</v>
      </c>
      <c r="J1385" s="51">
        <v>3952</v>
      </c>
      <c r="K1385" s="77">
        <v>3952</v>
      </c>
    </row>
    <row r="1386" spans="1:11" hidden="1">
      <c r="A1386" s="48">
        <v>42278</v>
      </c>
      <c r="B1386">
        <v>315</v>
      </c>
      <c r="C1386" t="s">
        <v>542</v>
      </c>
      <c r="D1386" t="s">
        <v>659</v>
      </c>
      <c r="E1386" s="49">
        <v>42317</v>
      </c>
      <c r="F1386" s="49">
        <v>41863</v>
      </c>
      <c r="G1386" t="s">
        <v>663</v>
      </c>
      <c r="H1386" t="s">
        <v>555</v>
      </c>
      <c r="I1386" s="49">
        <v>42318</v>
      </c>
      <c r="J1386" s="51">
        <v>3952</v>
      </c>
      <c r="K1386" s="77">
        <v>3952</v>
      </c>
    </row>
    <row r="1387" spans="1:11" hidden="1">
      <c r="A1387" s="48">
        <v>42278</v>
      </c>
      <c r="B1387">
        <v>312</v>
      </c>
      <c r="C1387" t="s">
        <v>542</v>
      </c>
      <c r="D1387" t="s">
        <v>617</v>
      </c>
      <c r="E1387" s="49">
        <v>42318</v>
      </c>
      <c r="F1387" s="49">
        <v>42176</v>
      </c>
      <c r="G1387" t="s">
        <v>618</v>
      </c>
      <c r="H1387" t="s">
        <v>555</v>
      </c>
      <c r="I1387" s="49">
        <v>42320</v>
      </c>
      <c r="J1387" s="51">
        <v>11910</v>
      </c>
      <c r="K1387" s="77">
        <v>11910</v>
      </c>
    </row>
    <row r="1388" spans="1:11" hidden="1">
      <c r="A1388" s="48">
        <v>42278</v>
      </c>
      <c r="B1388">
        <v>312</v>
      </c>
      <c r="C1388" t="s">
        <v>542</v>
      </c>
      <c r="D1388" t="s">
        <v>617</v>
      </c>
      <c r="E1388" s="49">
        <v>42318</v>
      </c>
      <c r="F1388" s="49">
        <v>42176</v>
      </c>
      <c r="G1388" t="s">
        <v>618</v>
      </c>
      <c r="H1388" t="s">
        <v>555</v>
      </c>
      <c r="I1388" s="49">
        <v>42320</v>
      </c>
      <c r="J1388" s="51">
        <v>3966</v>
      </c>
      <c r="K1388" s="77">
        <v>3966</v>
      </c>
    </row>
    <row r="1389" spans="1:11" hidden="1">
      <c r="A1389" s="48">
        <v>42278</v>
      </c>
      <c r="B1389">
        <v>308</v>
      </c>
      <c r="C1389" t="s">
        <v>542</v>
      </c>
      <c r="D1389" t="s">
        <v>638</v>
      </c>
      <c r="E1389" s="49">
        <v>42318</v>
      </c>
      <c r="F1389" s="49">
        <v>42027</v>
      </c>
      <c r="G1389" t="s">
        <v>639</v>
      </c>
      <c r="H1389" t="s">
        <v>555</v>
      </c>
      <c r="I1389" s="49">
        <v>42320</v>
      </c>
      <c r="J1389" s="51">
        <v>11106</v>
      </c>
      <c r="K1389" s="77">
        <v>11106</v>
      </c>
    </row>
    <row r="1390" spans="1:11" hidden="1">
      <c r="A1390" s="48">
        <v>42278</v>
      </c>
      <c r="B1390">
        <v>124</v>
      </c>
      <c r="C1390" t="s">
        <v>542</v>
      </c>
      <c r="D1390" t="s">
        <v>638</v>
      </c>
      <c r="E1390" s="49">
        <v>42318</v>
      </c>
      <c r="F1390" s="49">
        <v>42027</v>
      </c>
      <c r="G1390" t="s">
        <v>640</v>
      </c>
      <c r="H1390" t="s">
        <v>555</v>
      </c>
      <c r="I1390" s="49">
        <v>42320</v>
      </c>
      <c r="J1390" s="51">
        <v>11106</v>
      </c>
      <c r="K1390" s="77">
        <v>11106</v>
      </c>
    </row>
    <row r="1391" spans="1:11">
      <c r="A1391" s="48">
        <v>42278</v>
      </c>
      <c r="B1391">
        <v>247</v>
      </c>
      <c r="C1391" t="s">
        <v>542</v>
      </c>
      <c r="D1391" t="s">
        <v>644</v>
      </c>
      <c r="E1391" s="49">
        <v>42319</v>
      </c>
      <c r="F1391" s="49">
        <v>41643</v>
      </c>
      <c r="G1391" t="s">
        <v>434</v>
      </c>
      <c r="H1391" t="s">
        <v>573</v>
      </c>
      <c r="I1391" s="49">
        <v>42320</v>
      </c>
      <c r="J1391" s="51">
        <v>89913</v>
      </c>
      <c r="K1391" s="77">
        <v>89913</v>
      </c>
    </row>
    <row r="1392" spans="1:11">
      <c r="A1392" s="48">
        <v>42278</v>
      </c>
      <c r="B1392">
        <v>268</v>
      </c>
      <c r="C1392" t="s">
        <v>542</v>
      </c>
      <c r="D1392" t="s">
        <v>644</v>
      </c>
      <c r="E1392" s="49">
        <v>42319</v>
      </c>
      <c r="F1392" s="49">
        <v>41828</v>
      </c>
      <c r="G1392" t="s">
        <v>204</v>
      </c>
      <c r="H1392" t="s">
        <v>546</v>
      </c>
      <c r="I1392" s="49">
        <v>42320</v>
      </c>
      <c r="J1392" s="51">
        <v>177400</v>
      </c>
      <c r="K1392" s="77">
        <v>177400</v>
      </c>
    </row>
    <row r="1393" spans="1:11">
      <c r="A1393" s="48">
        <v>42278</v>
      </c>
      <c r="B1393">
        <v>248</v>
      </c>
      <c r="C1393" t="s">
        <v>542</v>
      </c>
      <c r="D1393" t="s">
        <v>644</v>
      </c>
      <c r="E1393" s="49">
        <v>42319</v>
      </c>
      <c r="F1393" s="49">
        <v>41643</v>
      </c>
      <c r="G1393" t="s">
        <v>243</v>
      </c>
      <c r="H1393" t="s">
        <v>645</v>
      </c>
      <c r="I1393" s="49">
        <v>42320</v>
      </c>
      <c r="J1393" s="51">
        <v>97092</v>
      </c>
      <c r="K1393" s="77">
        <v>97092</v>
      </c>
    </row>
    <row r="1394" spans="1:11">
      <c r="A1394" s="48">
        <v>42278</v>
      </c>
      <c r="B1394">
        <v>289</v>
      </c>
      <c r="C1394" t="s">
        <v>542</v>
      </c>
      <c r="D1394" t="s">
        <v>644</v>
      </c>
      <c r="E1394" s="49">
        <v>42319</v>
      </c>
      <c r="F1394" s="49">
        <v>42009</v>
      </c>
      <c r="G1394" t="s">
        <v>247</v>
      </c>
      <c r="H1394" t="s">
        <v>645</v>
      </c>
      <c r="I1394" s="49">
        <v>42320</v>
      </c>
      <c r="J1394" s="51">
        <v>144902</v>
      </c>
      <c r="K1394" s="77">
        <v>144902</v>
      </c>
    </row>
    <row r="1395" spans="1:11">
      <c r="A1395" s="48">
        <v>42278</v>
      </c>
      <c r="B1395">
        <v>249</v>
      </c>
      <c r="C1395" t="s">
        <v>542</v>
      </c>
      <c r="D1395" t="s">
        <v>644</v>
      </c>
      <c r="E1395" s="49">
        <v>42319</v>
      </c>
      <c r="F1395" s="49">
        <v>41626</v>
      </c>
      <c r="G1395" t="s">
        <v>293</v>
      </c>
      <c r="H1395" t="s">
        <v>642</v>
      </c>
      <c r="I1395" s="49">
        <v>42320</v>
      </c>
      <c r="J1395" s="51">
        <v>62952</v>
      </c>
      <c r="K1395" s="77">
        <v>62952</v>
      </c>
    </row>
    <row r="1396" spans="1:11">
      <c r="A1396" s="48">
        <v>42278</v>
      </c>
      <c r="B1396">
        <v>218</v>
      </c>
      <c r="C1396" t="s">
        <v>542</v>
      </c>
      <c r="D1396" t="s">
        <v>644</v>
      </c>
      <c r="E1396" s="49">
        <v>42319</v>
      </c>
      <c r="F1396" s="49">
        <v>41585</v>
      </c>
      <c r="G1396" t="s">
        <v>456</v>
      </c>
      <c r="H1396" t="s">
        <v>607</v>
      </c>
      <c r="I1396" s="49">
        <v>42320</v>
      </c>
      <c r="J1396" s="51">
        <v>200870</v>
      </c>
      <c r="K1396" s="77">
        <v>200870</v>
      </c>
    </row>
    <row r="1397" spans="1:11">
      <c r="A1397" s="48">
        <v>42278</v>
      </c>
      <c r="B1397">
        <v>223</v>
      </c>
      <c r="C1397" t="s">
        <v>542</v>
      </c>
      <c r="D1397" t="s">
        <v>644</v>
      </c>
      <c r="E1397" s="49">
        <v>42319</v>
      </c>
      <c r="F1397" s="49">
        <v>41555</v>
      </c>
      <c r="G1397" t="s">
        <v>213</v>
      </c>
      <c r="H1397" t="s">
        <v>546</v>
      </c>
      <c r="I1397" s="49">
        <v>42320</v>
      </c>
      <c r="J1397" s="51">
        <v>57960</v>
      </c>
      <c r="K1397" s="77">
        <v>57960</v>
      </c>
    </row>
    <row r="1398" spans="1:11">
      <c r="A1398" s="48">
        <v>42278</v>
      </c>
      <c r="B1398">
        <v>219</v>
      </c>
      <c r="C1398" t="s">
        <v>542</v>
      </c>
      <c r="D1398" t="s">
        <v>644</v>
      </c>
      <c r="E1398" s="49">
        <v>42319</v>
      </c>
      <c r="F1398" s="49">
        <v>41692</v>
      </c>
      <c r="G1398" t="s">
        <v>504</v>
      </c>
      <c r="H1398" t="s">
        <v>575</v>
      </c>
      <c r="I1398" s="49">
        <v>42320</v>
      </c>
      <c r="J1398" s="51">
        <v>51960</v>
      </c>
      <c r="K1398" s="77">
        <v>51960</v>
      </c>
    </row>
    <row r="1399" spans="1:11">
      <c r="A1399" s="48">
        <v>42278</v>
      </c>
      <c r="B1399">
        <v>342</v>
      </c>
      <c r="C1399" t="s">
        <v>542</v>
      </c>
      <c r="D1399" t="s">
        <v>644</v>
      </c>
      <c r="E1399" s="49">
        <v>42319</v>
      </c>
      <c r="F1399" s="49">
        <v>41658</v>
      </c>
      <c r="G1399" t="s">
        <v>316</v>
      </c>
      <c r="H1399" t="s">
        <v>646</v>
      </c>
      <c r="I1399" s="49">
        <v>42320</v>
      </c>
      <c r="J1399" s="51">
        <v>276192</v>
      </c>
      <c r="K1399" s="77">
        <v>276192</v>
      </c>
    </row>
    <row r="1400" spans="1:11">
      <c r="A1400" s="48">
        <v>42278</v>
      </c>
      <c r="B1400">
        <v>221</v>
      </c>
      <c r="C1400" t="s">
        <v>542</v>
      </c>
      <c r="D1400" t="s">
        <v>644</v>
      </c>
      <c r="E1400" s="49">
        <v>42319</v>
      </c>
      <c r="F1400" s="49">
        <v>41555</v>
      </c>
      <c r="G1400" t="s">
        <v>478</v>
      </c>
      <c r="H1400" t="s">
        <v>647</v>
      </c>
      <c r="I1400" s="49">
        <v>42320</v>
      </c>
      <c r="J1400" s="51">
        <v>134044</v>
      </c>
      <c r="K1400" s="77">
        <v>134044</v>
      </c>
    </row>
    <row r="1401" spans="1:11">
      <c r="A1401" s="48">
        <v>42278</v>
      </c>
      <c r="B1401">
        <v>355</v>
      </c>
      <c r="C1401" t="s">
        <v>542</v>
      </c>
      <c r="D1401" t="s">
        <v>644</v>
      </c>
      <c r="E1401" s="49">
        <v>42319</v>
      </c>
      <c r="F1401" s="49">
        <v>41950</v>
      </c>
      <c r="G1401" t="s">
        <v>209</v>
      </c>
      <c r="H1401" t="s">
        <v>546</v>
      </c>
      <c r="I1401" s="49">
        <v>42320</v>
      </c>
      <c r="J1401" s="51">
        <v>298272</v>
      </c>
      <c r="K1401" s="77">
        <v>298272</v>
      </c>
    </row>
    <row r="1402" spans="1:11">
      <c r="A1402" s="48">
        <v>42278</v>
      </c>
      <c r="B1402">
        <v>338</v>
      </c>
      <c r="C1402" t="s">
        <v>542</v>
      </c>
      <c r="D1402" t="s">
        <v>644</v>
      </c>
      <c r="E1402" s="49">
        <v>42319</v>
      </c>
      <c r="F1402" s="49">
        <v>41711</v>
      </c>
      <c r="G1402" t="s">
        <v>250</v>
      </c>
      <c r="H1402" t="s">
        <v>645</v>
      </c>
      <c r="I1402" s="49">
        <v>42320</v>
      </c>
      <c r="J1402" s="51">
        <v>219738</v>
      </c>
      <c r="K1402" s="77">
        <v>219738</v>
      </c>
    </row>
    <row r="1403" spans="1:11">
      <c r="A1403" s="48">
        <v>42278</v>
      </c>
      <c r="B1403">
        <v>336</v>
      </c>
      <c r="C1403" t="s">
        <v>542</v>
      </c>
      <c r="D1403" t="s">
        <v>644</v>
      </c>
      <c r="E1403" s="49">
        <v>42319</v>
      </c>
      <c r="F1403" s="49">
        <v>41707</v>
      </c>
      <c r="G1403" t="s">
        <v>156</v>
      </c>
      <c r="H1403" t="s">
        <v>548</v>
      </c>
      <c r="I1403" s="49">
        <v>42320</v>
      </c>
      <c r="J1403" s="51">
        <v>195252</v>
      </c>
      <c r="K1403" s="77">
        <v>195252</v>
      </c>
    </row>
    <row r="1404" spans="1:11">
      <c r="A1404" s="48">
        <v>42278</v>
      </c>
      <c r="B1404">
        <v>292</v>
      </c>
      <c r="C1404" t="s">
        <v>542</v>
      </c>
      <c r="D1404" t="s">
        <v>644</v>
      </c>
      <c r="E1404" s="49">
        <v>42319</v>
      </c>
      <c r="F1404" s="49">
        <v>42009</v>
      </c>
      <c r="G1404" t="s">
        <v>216</v>
      </c>
      <c r="H1404" t="s">
        <v>546</v>
      </c>
      <c r="I1404" s="49">
        <v>42320</v>
      </c>
      <c r="J1404" s="51">
        <v>251104</v>
      </c>
      <c r="K1404" s="77">
        <v>251104</v>
      </c>
    </row>
    <row r="1405" spans="1:11">
      <c r="A1405" s="48">
        <v>42278</v>
      </c>
      <c r="B1405">
        <v>291</v>
      </c>
      <c r="C1405" t="s">
        <v>542</v>
      </c>
      <c r="D1405" t="s">
        <v>644</v>
      </c>
      <c r="E1405" s="49">
        <v>42319</v>
      </c>
      <c r="F1405" s="49">
        <v>42009</v>
      </c>
      <c r="G1405" t="s">
        <v>254</v>
      </c>
      <c r="H1405" t="s">
        <v>645</v>
      </c>
      <c r="I1405" s="49">
        <v>42320</v>
      </c>
      <c r="J1405" s="51">
        <v>186784</v>
      </c>
      <c r="K1405" s="77">
        <v>186784</v>
      </c>
    </row>
    <row r="1406" spans="1:11">
      <c r="A1406" s="48">
        <v>42278</v>
      </c>
      <c r="B1406">
        <v>343</v>
      </c>
      <c r="C1406" t="s">
        <v>542</v>
      </c>
      <c r="D1406" t="s">
        <v>644</v>
      </c>
      <c r="E1406" s="49">
        <v>42319</v>
      </c>
      <c r="F1406" s="49">
        <v>41658</v>
      </c>
      <c r="G1406" s="47" t="s">
        <v>324</v>
      </c>
      <c r="H1406" t="s">
        <v>646</v>
      </c>
      <c r="I1406" s="49">
        <v>42320</v>
      </c>
      <c r="J1406" s="51">
        <v>270533</v>
      </c>
      <c r="K1406" s="77">
        <v>270533</v>
      </c>
    </row>
    <row r="1407" spans="1:11">
      <c r="A1407" s="48">
        <v>42278</v>
      </c>
      <c r="B1407">
        <v>290</v>
      </c>
      <c r="C1407" t="s">
        <v>542</v>
      </c>
      <c r="D1407" t="s">
        <v>644</v>
      </c>
      <c r="E1407" s="49">
        <v>42319</v>
      </c>
      <c r="F1407" s="49">
        <v>41873</v>
      </c>
      <c r="G1407" t="s">
        <v>508</v>
      </c>
      <c r="H1407" t="s">
        <v>575</v>
      </c>
      <c r="I1407" s="49">
        <v>42320</v>
      </c>
      <c r="J1407" s="51">
        <v>173400</v>
      </c>
      <c r="K1407" s="77">
        <v>173400</v>
      </c>
    </row>
    <row r="1408" spans="1:11">
      <c r="A1408" s="48">
        <v>42278</v>
      </c>
      <c r="B1408">
        <v>224</v>
      </c>
      <c r="C1408" t="s">
        <v>542</v>
      </c>
      <c r="D1408" t="s">
        <v>644</v>
      </c>
      <c r="E1408" s="49">
        <v>42319</v>
      </c>
      <c r="F1408" s="49">
        <v>41555</v>
      </c>
      <c r="G1408" t="s">
        <v>232</v>
      </c>
      <c r="H1408" t="s">
        <v>546</v>
      </c>
      <c r="I1408" s="49">
        <v>42320</v>
      </c>
      <c r="J1408" s="51">
        <v>120404</v>
      </c>
      <c r="K1408" s="77">
        <v>120404</v>
      </c>
    </row>
    <row r="1409" spans="1:11">
      <c r="A1409" s="48">
        <v>42278</v>
      </c>
      <c r="B1409">
        <v>225</v>
      </c>
      <c r="C1409" t="s">
        <v>542</v>
      </c>
      <c r="D1409" t="s">
        <v>644</v>
      </c>
      <c r="E1409" s="49">
        <v>42319</v>
      </c>
      <c r="F1409" s="49">
        <v>41555</v>
      </c>
      <c r="G1409" t="s">
        <v>172</v>
      </c>
      <c r="H1409" t="s">
        <v>641</v>
      </c>
      <c r="I1409" s="49">
        <v>42320</v>
      </c>
      <c r="J1409" s="51">
        <v>170520</v>
      </c>
      <c r="K1409" s="77">
        <v>170520</v>
      </c>
    </row>
    <row r="1410" spans="1:11">
      <c r="A1410" s="48">
        <v>42278</v>
      </c>
      <c r="B1410">
        <v>293</v>
      </c>
      <c r="C1410" t="s">
        <v>542</v>
      </c>
      <c r="D1410" t="s">
        <v>644</v>
      </c>
      <c r="E1410" s="49">
        <v>42319</v>
      </c>
      <c r="F1410" s="49">
        <v>42009</v>
      </c>
      <c r="G1410" t="s">
        <v>481</v>
      </c>
      <c r="H1410" t="s">
        <v>647</v>
      </c>
      <c r="I1410" s="49">
        <v>42320</v>
      </c>
      <c r="J1410" s="51">
        <v>178188</v>
      </c>
      <c r="K1410" s="77">
        <v>178188</v>
      </c>
    </row>
    <row r="1411" spans="1:11" hidden="1">
      <c r="A1411" s="48">
        <v>42278</v>
      </c>
      <c r="B1411">
        <v>231</v>
      </c>
      <c r="C1411" t="s">
        <v>542</v>
      </c>
      <c r="D1411" t="s">
        <v>561</v>
      </c>
      <c r="E1411" s="49">
        <v>42319</v>
      </c>
      <c r="F1411" s="49">
        <v>41829</v>
      </c>
      <c r="G1411" t="s">
        <v>562</v>
      </c>
      <c r="H1411" t="s">
        <v>555</v>
      </c>
      <c r="I1411" s="49">
        <v>42320</v>
      </c>
      <c r="J1411" s="51">
        <v>476</v>
      </c>
      <c r="K1411" s="77">
        <v>476</v>
      </c>
    </row>
    <row r="1412" spans="1:11" hidden="1">
      <c r="A1412" s="48">
        <v>42278</v>
      </c>
      <c r="B1412">
        <v>232</v>
      </c>
      <c r="C1412" t="s">
        <v>542</v>
      </c>
      <c r="D1412" t="s">
        <v>561</v>
      </c>
      <c r="E1412" s="49">
        <v>42319</v>
      </c>
      <c r="F1412" s="49">
        <v>41829</v>
      </c>
      <c r="G1412" t="s">
        <v>563</v>
      </c>
      <c r="H1412" t="s">
        <v>555</v>
      </c>
      <c r="I1412" s="49">
        <v>42320</v>
      </c>
      <c r="J1412" s="51">
        <v>992</v>
      </c>
      <c r="K1412" s="77">
        <v>992</v>
      </c>
    </row>
    <row r="1413" spans="1:11">
      <c r="A1413" s="48">
        <v>42278</v>
      </c>
      <c r="B1413">
        <v>175</v>
      </c>
      <c r="C1413" t="s">
        <v>542</v>
      </c>
      <c r="D1413" t="s">
        <v>611</v>
      </c>
      <c r="E1413" s="49">
        <v>42314</v>
      </c>
      <c r="F1413" s="49">
        <v>41949</v>
      </c>
      <c r="G1413" t="s">
        <v>355</v>
      </c>
      <c r="H1413" t="s">
        <v>614</v>
      </c>
      <c r="I1413" s="49">
        <v>42317</v>
      </c>
      <c r="J1413" s="51">
        <v>149814</v>
      </c>
      <c r="K1413" s="77">
        <v>149814</v>
      </c>
    </row>
    <row r="1414" spans="1:11">
      <c r="A1414" s="48">
        <v>42278</v>
      </c>
      <c r="B1414">
        <v>128</v>
      </c>
      <c r="C1414" t="s">
        <v>542</v>
      </c>
      <c r="D1414" t="s">
        <v>571</v>
      </c>
      <c r="E1414" s="49">
        <v>42310</v>
      </c>
      <c r="F1414" s="49">
        <v>41799</v>
      </c>
      <c r="G1414" t="s">
        <v>83</v>
      </c>
      <c r="H1414" t="s">
        <v>572</v>
      </c>
      <c r="I1414" s="49">
        <v>42310</v>
      </c>
      <c r="J1414" s="51">
        <v>170313</v>
      </c>
      <c r="K1414" s="77">
        <v>170313</v>
      </c>
    </row>
    <row r="1415" spans="1:11">
      <c r="A1415" s="48">
        <v>42278</v>
      </c>
      <c r="B1415">
        <v>131</v>
      </c>
      <c r="C1415" t="s">
        <v>542</v>
      </c>
      <c r="D1415" t="s">
        <v>571</v>
      </c>
      <c r="E1415" s="49">
        <v>42310</v>
      </c>
      <c r="F1415" s="49">
        <v>41799</v>
      </c>
      <c r="G1415" t="s">
        <v>87</v>
      </c>
      <c r="H1415" t="s">
        <v>572</v>
      </c>
      <c r="I1415" s="49">
        <v>42310</v>
      </c>
      <c r="J1415" s="51">
        <v>118464</v>
      </c>
      <c r="K1415" s="77">
        <v>118464</v>
      </c>
    </row>
    <row r="1416" spans="1:11">
      <c r="A1416" s="48">
        <v>42278</v>
      </c>
      <c r="B1416">
        <v>133</v>
      </c>
      <c r="C1416" t="s">
        <v>542</v>
      </c>
      <c r="D1416" t="s">
        <v>571</v>
      </c>
      <c r="E1416" s="49">
        <v>42310</v>
      </c>
      <c r="F1416" s="49">
        <v>41707</v>
      </c>
      <c r="G1416" t="s">
        <v>147</v>
      </c>
      <c r="H1416" t="s">
        <v>548</v>
      </c>
      <c r="I1416" s="49">
        <v>42310</v>
      </c>
      <c r="J1416" s="51">
        <v>110424</v>
      </c>
      <c r="K1416" s="77">
        <v>110424</v>
      </c>
    </row>
    <row r="1417" spans="1:11" hidden="1">
      <c r="A1417" s="48">
        <v>42278</v>
      </c>
      <c r="B1417">
        <v>138</v>
      </c>
      <c r="C1417" t="s">
        <v>542</v>
      </c>
      <c r="D1417" t="s">
        <v>571</v>
      </c>
      <c r="E1417" s="49">
        <v>42310</v>
      </c>
      <c r="F1417" s="49">
        <v>41830</v>
      </c>
      <c r="G1417" t="s">
        <v>524</v>
      </c>
      <c r="H1417" t="s">
        <v>573</v>
      </c>
      <c r="I1417" s="49">
        <v>42310</v>
      </c>
      <c r="J1417" s="51">
        <v>212160</v>
      </c>
      <c r="K1417" s="77">
        <v>212160</v>
      </c>
    </row>
    <row r="1418" spans="1:11">
      <c r="A1418" s="48">
        <v>42278</v>
      </c>
      <c r="B1418">
        <v>139</v>
      </c>
      <c r="C1418" t="s">
        <v>542</v>
      </c>
      <c r="D1418" t="s">
        <v>571</v>
      </c>
      <c r="E1418" s="49">
        <v>42310</v>
      </c>
      <c r="F1418" s="49">
        <v>42111</v>
      </c>
      <c r="G1418" t="s">
        <v>339</v>
      </c>
      <c r="H1418" t="s">
        <v>549</v>
      </c>
      <c r="I1418" s="49">
        <v>42310</v>
      </c>
      <c r="J1418" s="51">
        <v>157681</v>
      </c>
      <c r="K1418" s="77">
        <v>157681</v>
      </c>
    </row>
    <row r="1419" spans="1:11">
      <c r="A1419" s="48">
        <v>42278</v>
      </c>
      <c r="B1419">
        <v>142</v>
      </c>
      <c r="C1419" t="s">
        <v>542</v>
      </c>
      <c r="D1419" t="s">
        <v>571</v>
      </c>
      <c r="E1419" s="49">
        <v>42310</v>
      </c>
      <c r="F1419" s="49">
        <v>41707</v>
      </c>
      <c r="G1419" t="s">
        <v>160</v>
      </c>
      <c r="H1419" t="s">
        <v>548</v>
      </c>
      <c r="I1419" s="49">
        <v>42310</v>
      </c>
      <c r="J1419" s="51">
        <v>114111</v>
      </c>
      <c r="K1419" s="77">
        <v>114111</v>
      </c>
    </row>
    <row r="1420" spans="1:11">
      <c r="A1420" s="48">
        <v>42278</v>
      </c>
      <c r="B1420">
        <v>143</v>
      </c>
      <c r="C1420" t="s">
        <v>542</v>
      </c>
      <c r="D1420" t="s">
        <v>571</v>
      </c>
      <c r="E1420" s="49">
        <v>42310</v>
      </c>
      <c r="F1420" s="49">
        <v>41749</v>
      </c>
      <c r="G1420" t="s">
        <v>343</v>
      </c>
      <c r="H1420" t="s">
        <v>549</v>
      </c>
      <c r="I1420" s="49">
        <v>42310</v>
      </c>
      <c r="J1420" s="51">
        <v>62458</v>
      </c>
      <c r="K1420" s="77">
        <v>62458</v>
      </c>
    </row>
    <row r="1421" spans="1:11">
      <c r="A1421" s="48">
        <v>42278</v>
      </c>
      <c r="B1421">
        <v>146</v>
      </c>
      <c r="C1421" t="s">
        <v>542</v>
      </c>
      <c r="D1421" t="s">
        <v>571</v>
      </c>
      <c r="E1421" s="49">
        <v>42310</v>
      </c>
      <c r="F1421" s="49">
        <v>42111</v>
      </c>
      <c r="G1421" t="s">
        <v>347</v>
      </c>
      <c r="H1421" t="s">
        <v>549</v>
      </c>
      <c r="I1421" s="49">
        <v>42310</v>
      </c>
      <c r="J1421" s="51">
        <v>146064</v>
      </c>
      <c r="K1421" s="77">
        <v>146064</v>
      </c>
    </row>
    <row r="1422" spans="1:11">
      <c r="A1422" s="48">
        <v>42278</v>
      </c>
      <c r="B1422">
        <v>148</v>
      </c>
      <c r="C1422" t="s">
        <v>542</v>
      </c>
      <c r="D1422" t="s">
        <v>571</v>
      </c>
      <c r="E1422" s="49">
        <v>42310</v>
      </c>
      <c r="F1422" s="49">
        <v>42118</v>
      </c>
      <c r="G1422" t="s">
        <v>53</v>
      </c>
      <c r="H1422" t="s">
        <v>574</v>
      </c>
      <c r="I1422" s="49">
        <v>42310</v>
      </c>
      <c r="J1422" s="51">
        <v>230338</v>
      </c>
      <c r="K1422" s="77">
        <v>230338</v>
      </c>
    </row>
    <row r="1423" spans="1:11">
      <c r="A1423" s="48">
        <v>42278</v>
      </c>
      <c r="B1423">
        <v>150</v>
      </c>
      <c r="C1423" t="s">
        <v>542</v>
      </c>
      <c r="D1423" t="s">
        <v>571</v>
      </c>
      <c r="E1423" s="49">
        <v>42310</v>
      </c>
      <c r="F1423" s="49">
        <v>42111</v>
      </c>
      <c r="G1423" t="s">
        <v>351</v>
      </c>
      <c r="H1423" t="s">
        <v>549</v>
      </c>
      <c r="I1423" s="49">
        <v>42310</v>
      </c>
      <c r="J1423" s="51">
        <v>151515</v>
      </c>
      <c r="K1423" s="77">
        <v>151515</v>
      </c>
    </row>
    <row r="1424" spans="1:11">
      <c r="A1424" s="48">
        <v>42278</v>
      </c>
      <c r="B1424">
        <v>255</v>
      </c>
      <c r="C1424" t="s">
        <v>542</v>
      </c>
      <c r="D1424" t="s">
        <v>571</v>
      </c>
      <c r="E1424" s="49">
        <v>42310</v>
      </c>
      <c r="F1424" s="49">
        <v>41746</v>
      </c>
      <c r="G1424" t="s">
        <v>257</v>
      </c>
      <c r="H1424" t="s">
        <v>645</v>
      </c>
      <c r="I1424" s="49">
        <v>42310</v>
      </c>
      <c r="J1424" s="51">
        <v>188670</v>
      </c>
      <c r="K1424" s="77">
        <v>188670</v>
      </c>
    </row>
    <row r="1425" spans="1:11" hidden="1">
      <c r="A1425" s="48">
        <v>42278</v>
      </c>
      <c r="B1425">
        <v>154</v>
      </c>
      <c r="C1425" t="s">
        <v>542</v>
      </c>
      <c r="D1425" t="s">
        <v>571</v>
      </c>
      <c r="E1425" s="49">
        <v>42310</v>
      </c>
      <c r="F1425" s="49">
        <v>41873</v>
      </c>
      <c r="G1425" t="s">
        <v>527</v>
      </c>
      <c r="H1425" t="s">
        <v>575</v>
      </c>
      <c r="I1425" s="49">
        <v>42310</v>
      </c>
      <c r="J1425" s="51">
        <v>178976</v>
      </c>
      <c r="K1425" s="77">
        <v>178976</v>
      </c>
    </row>
    <row r="1426" spans="1:11">
      <c r="A1426" s="48">
        <v>42278</v>
      </c>
      <c r="B1426">
        <v>335</v>
      </c>
      <c r="C1426" t="s">
        <v>542</v>
      </c>
      <c r="D1426" t="s">
        <v>671</v>
      </c>
      <c r="E1426" s="49">
        <v>42383</v>
      </c>
      <c r="F1426" s="49">
        <v>41692</v>
      </c>
      <c r="G1426" t="s">
        <v>504</v>
      </c>
      <c r="H1426" t="s">
        <v>575</v>
      </c>
      <c r="I1426" s="49">
        <v>42384</v>
      </c>
      <c r="J1426" s="51">
        <v>97402</v>
      </c>
      <c r="K1426" s="77">
        <v>97402</v>
      </c>
    </row>
    <row r="1427" spans="1:11">
      <c r="A1427" s="48">
        <v>42278</v>
      </c>
      <c r="B1427">
        <v>147</v>
      </c>
      <c r="C1427" t="s">
        <v>542</v>
      </c>
      <c r="D1427" t="s">
        <v>571</v>
      </c>
      <c r="E1427" s="49">
        <v>42310</v>
      </c>
      <c r="F1427" s="49">
        <v>42118</v>
      </c>
      <c r="G1427" t="s">
        <v>45</v>
      </c>
      <c r="H1427" t="s">
        <v>574</v>
      </c>
      <c r="I1427" s="49">
        <v>42310</v>
      </c>
      <c r="J1427" s="51">
        <v>180642</v>
      </c>
      <c r="K1427" s="77">
        <v>180642</v>
      </c>
    </row>
    <row r="1428" spans="1:11">
      <c r="A1428" s="48">
        <v>42278</v>
      </c>
      <c r="B1428">
        <v>349</v>
      </c>
      <c r="C1428" t="s">
        <v>542</v>
      </c>
      <c r="D1428" t="s">
        <v>636</v>
      </c>
      <c r="E1428" s="49">
        <v>42310</v>
      </c>
      <c r="F1428" s="49">
        <v>41831</v>
      </c>
      <c r="G1428" t="s">
        <v>406</v>
      </c>
      <c r="H1428" t="s">
        <v>609</v>
      </c>
      <c r="I1428" s="49">
        <v>42310</v>
      </c>
      <c r="J1428" s="51">
        <v>202920</v>
      </c>
      <c r="K1428" s="77">
        <v>202920</v>
      </c>
    </row>
    <row r="1429" spans="1:11">
      <c r="A1429" s="48">
        <v>42278</v>
      </c>
      <c r="B1429">
        <v>359</v>
      </c>
      <c r="C1429" t="s">
        <v>542</v>
      </c>
      <c r="D1429" t="s">
        <v>636</v>
      </c>
      <c r="E1429" s="49">
        <v>42310</v>
      </c>
      <c r="F1429" s="49">
        <v>41933</v>
      </c>
      <c r="G1429" t="s">
        <v>411</v>
      </c>
      <c r="H1429" t="s">
        <v>609</v>
      </c>
      <c r="I1429" s="49">
        <v>42310</v>
      </c>
      <c r="J1429" s="51">
        <v>175142</v>
      </c>
      <c r="K1429" s="77">
        <v>175142</v>
      </c>
    </row>
    <row r="1430" spans="1:11">
      <c r="A1430" s="48">
        <v>42278</v>
      </c>
      <c r="B1430">
        <v>360</v>
      </c>
      <c r="C1430" t="s">
        <v>542</v>
      </c>
      <c r="D1430" t="s">
        <v>636</v>
      </c>
      <c r="E1430" s="49">
        <v>42310</v>
      </c>
      <c r="F1430" s="49">
        <v>41933</v>
      </c>
      <c r="G1430" t="s">
        <v>516</v>
      </c>
      <c r="H1430" t="s">
        <v>609</v>
      </c>
      <c r="I1430" s="49">
        <v>42310</v>
      </c>
      <c r="J1430" s="51">
        <v>132384</v>
      </c>
      <c r="K1430" s="77">
        <v>132384</v>
      </c>
    </row>
    <row r="1431" spans="1:11">
      <c r="A1431" s="48">
        <v>42278</v>
      </c>
      <c r="B1431">
        <v>270</v>
      </c>
      <c r="C1431" t="s">
        <v>542</v>
      </c>
      <c r="D1431" t="s">
        <v>636</v>
      </c>
      <c r="E1431" s="49">
        <v>42310</v>
      </c>
      <c r="F1431" s="49">
        <v>42443</v>
      </c>
      <c r="G1431" s="47" t="s">
        <v>518</v>
      </c>
      <c r="H1431" t="s">
        <v>637</v>
      </c>
      <c r="I1431" s="49">
        <v>42310</v>
      </c>
      <c r="J1431" s="51">
        <v>153300</v>
      </c>
      <c r="K1431" s="77">
        <v>153300</v>
      </c>
    </row>
    <row r="1432" spans="1:11">
      <c r="A1432" s="48">
        <v>42278</v>
      </c>
      <c r="B1432">
        <v>346</v>
      </c>
      <c r="C1432" t="s">
        <v>542</v>
      </c>
      <c r="D1432" t="s">
        <v>636</v>
      </c>
      <c r="E1432" s="49">
        <v>42310</v>
      </c>
      <c r="F1432" s="49">
        <v>41831</v>
      </c>
      <c r="G1432" t="s">
        <v>519</v>
      </c>
      <c r="H1432" t="s">
        <v>547</v>
      </c>
      <c r="I1432" s="49">
        <v>42310</v>
      </c>
      <c r="J1432" s="51">
        <v>165924</v>
      </c>
      <c r="K1432" s="77">
        <v>165924</v>
      </c>
    </row>
    <row r="1433" spans="1:11">
      <c r="A1433" s="48">
        <v>42278</v>
      </c>
      <c r="B1433">
        <v>271</v>
      </c>
      <c r="C1433" t="s">
        <v>542</v>
      </c>
      <c r="D1433" t="s">
        <v>636</v>
      </c>
      <c r="E1433" s="49">
        <v>42310</v>
      </c>
      <c r="F1433" s="49">
        <v>42443</v>
      </c>
      <c r="G1433" t="s">
        <v>423</v>
      </c>
      <c r="H1433" t="s">
        <v>609</v>
      </c>
      <c r="I1433" s="49">
        <v>42310</v>
      </c>
      <c r="J1433" s="51">
        <v>214578</v>
      </c>
      <c r="K1433" s="77">
        <v>214578</v>
      </c>
    </row>
    <row r="1434" spans="1:11" hidden="1">
      <c r="A1434" s="48">
        <v>42278</v>
      </c>
      <c r="B1434">
        <v>351</v>
      </c>
      <c r="C1434" t="s">
        <v>542</v>
      </c>
      <c r="D1434" t="s">
        <v>567</v>
      </c>
      <c r="E1434" s="49">
        <v>42311</v>
      </c>
      <c r="F1434" s="49">
        <v>42268</v>
      </c>
      <c r="G1434" t="s">
        <v>568</v>
      </c>
      <c r="H1434" t="s">
        <v>555</v>
      </c>
      <c r="I1434" s="49">
        <v>42312</v>
      </c>
      <c r="J1434" s="51">
        <v>11400</v>
      </c>
      <c r="K1434" s="77">
        <v>11400</v>
      </c>
    </row>
    <row r="1435" spans="1:11" hidden="1">
      <c r="A1435" s="48">
        <v>42278</v>
      </c>
      <c r="B1435">
        <v>107</v>
      </c>
      <c r="C1435" t="s">
        <v>542</v>
      </c>
      <c r="D1435" t="s">
        <v>567</v>
      </c>
      <c r="E1435" s="49">
        <v>42310</v>
      </c>
      <c r="F1435" s="49">
        <v>42010</v>
      </c>
      <c r="G1435" t="s">
        <v>654</v>
      </c>
      <c r="H1435" t="s">
        <v>555</v>
      </c>
      <c r="I1435" s="49">
        <v>42311</v>
      </c>
      <c r="J1435" s="51">
        <v>5828</v>
      </c>
      <c r="K1435" s="77">
        <v>5828</v>
      </c>
    </row>
    <row r="1436" spans="1:11" hidden="1">
      <c r="A1436" s="48">
        <v>42278</v>
      </c>
      <c r="B1436">
        <v>108</v>
      </c>
      <c r="C1436" t="s">
        <v>542</v>
      </c>
      <c r="D1436" t="s">
        <v>567</v>
      </c>
      <c r="E1436" s="49">
        <v>42310</v>
      </c>
      <c r="F1436" s="49">
        <v>42010</v>
      </c>
      <c r="G1436" t="s">
        <v>657</v>
      </c>
      <c r="H1436" t="s">
        <v>555</v>
      </c>
      <c r="I1436" s="49">
        <v>42311</v>
      </c>
      <c r="J1436" s="51">
        <v>24021</v>
      </c>
      <c r="K1436" s="77">
        <v>24021</v>
      </c>
    </row>
    <row r="1437" spans="1:11">
      <c r="A1437" s="48">
        <v>42278</v>
      </c>
      <c r="B1437">
        <v>203</v>
      </c>
      <c r="C1437" t="s">
        <v>542</v>
      </c>
      <c r="D1437" t="s">
        <v>545</v>
      </c>
      <c r="E1437" s="49">
        <v>42310</v>
      </c>
      <c r="F1437" s="49">
        <v>41266</v>
      </c>
      <c r="G1437" t="s">
        <v>132</v>
      </c>
      <c r="H1437" t="s">
        <v>603</v>
      </c>
      <c r="I1437" s="49">
        <v>42310</v>
      </c>
      <c r="J1437" s="51">
        <v>229732</v>
      </c>
      <c r="K1437" s="77">
        <v>229732</v>
      </c>
    </row>
    <row r="1438" spans="1:11">
      <c r="A1438" s="48">
        <v>42278</v>
      </c>
      <c r="B1438">
        <v>361</v>
      </c>
      <c r="C1438" t="s">
        <v>542</v>
      </c>
      <c r="D1438" t="s">
        <v>545</v>
      </c>
      <c r="E1438" s="49">
        <v>42310</v>
      </c>
      <c r="F1438" s="49">
        <v>41933</v>
      </c>
      <c r="G1438" t="s">
        <v>118</v>
      </c>
      <c r="H1438" t="s">
        <v>544</v>
      </c>
      <c r="I1438" s="49">
        <v>42310</v>
      </c>
      <c r="J1438" s="51">
        <v>310590</v>
      </c>
      <c r="K1438" s="77">
        <v>310590</v>
      </c>
    </row>
    <row r="1439" spans="1:11">
      <c r="A1439" s="48">
        <v>42278</v>
      </c>
      <c r="B1439">
        <v>357</v>
      </c>
      <c r="C1439" t="s">
        <v>542</v>
      </c>
      <c r="D1439" t="s">
        <v>20</v>
      </c>
      <c r="E1439" s="49">
        <v>42309</v>
      </c>
      <c r="F1439" s="49">
        <v>41977</v>
      </c>
      <c r="G1439" t="s">
        <v>371</v>
      </c>
      <c r="H1439" t="s">
        <v>602</v>
      </c>
      <c r="I1439" s="49">
        <v>42310</v>
      </c>
      <c r="J1439" s="51">
        <v>288960</v>
      </c>
      <c r="K1439" s="77">
        <v>288960</v>
      </c>
    </row>
    <row r="1440" spans="1:11">
      <c r="A1440" s="48">
        <v>42278</v>
      </c>
      <c r="B1440">
        <v>367</v>
      </c>
      <c r="C1440" t="s">
        <v>542</v>
      </c>
      <c r="D1440" t="s">
        <v>20</v>
      </c>
      <c r="E1440" s="49">
        <v>42309</v>
      </c>
      <c r="F1440" s="49">
        <v>42107</v>
      </c>
      <c r="G1440" t="s">
        <v>61</v>
      </c>
      <c r="H1440" t="s">
        <v>574</v>
      </c>
      <c r="I1440" s="49">
        <v>42310</v>
      </c>
      <c r="J1440" s="51">
        <v>120800</v>
      </c>
      <c r="K1440" s="77">
        <v>120800</v>
      </c>
    </row>
    <row r="1441" spans="1:11">
      <c r="A1441" s="48">
        <v>42278</v>
      </c>
      <c r="B1441">
        <v>339</v>
      </c>
      <c r="C1441" t="s">
        <v>542</v>
      </c>
      <c r="D1441" t="s">
        <v>20</v>
      </c>
      <c r="E1441" s="49">
        <v>42309</v>
      </c>
      <c r="F1441" s="49">
        <v>41748</v>
      </c>
      <c r="G1441" t="s">
        <v>366</v>
      </c>
      <c r="H1441" t="s">
        <v>602</v>
      </c>
      <c r="I1441" s="49">
        <v>42310</v>
      </c>
      <c r="J1441" s="51">
        <v>276480</v>
      </c>
      <c r="K1441" s="77">
        <v>276480</v>
      </c>
    </row>
    <row r="1442" spans="1:11" hidden="1">
      <c r="A1442" s="48">
        <v>42278</v>
      </c>
      <c r="B1442">
        <v>318</v>
      </c>
      <c r="C1442" t="s">
        <v>542</v>
      </c>
      <c r="D1442" t="s">
        <v>576</v>
      </c>
      <c r="E1442" s="49">
        <v>42314</v>
      </c>
      <c r="F1442" s="49">
        <v>41898</v>
      </c>
      <c r="G1442" t="s">
        <v>577</v>
      </c>
      <c r="H1442" t="s">
        <v>555</v>
      </c>
      <c r="I1442" s="49">
        <v>42318</v>
      </c>
      <c r="J1442" s="51">
        <v>74592</v>
      </c>
      <c r="K1442" s="77">
        <v>74592</v>
      </c>
    </row>
    <row r="1443" spans="1:11" hidden="1">
      <c r="A1443" s="48">
        <v>42278</v>
      </c>
      <c r="B1443">
        <v>264</v>
      </c>
      <c r="C1443" t="s">
        <v>542</v>
      </c>
      <c r="D1443" t="s">
        <v>576</v>
      </c>
      <c r="E1443" s="49">
        <v>42314</v>
      </c>
      <c r="F1443" s="49">
        <v>41864</v>
      </c>
      <c r="G1443" t="s">
        <v>579</v>
      </c>
      <c r="H1443" t="s">
        <v>555</v>
      </c>
      <c r="I1443" s="49">
        <v>42314</v>
      </c>
      <c r="J1443" s="51">
        <v>85982</v>
      </c>
      <c r="K1443" s="77">
        <v>85982</v>
      </c>
    </row>
    <row r="1444" spans="1:11" hidden="1">
      <c r="A1444" s="48">
        <v>42278</v>
      </c>
      <c r="B1444">
        <v>265</v>
      </c>
      <c r="C1444" t="s">
        <v>542</v>
      </c>
      <c r="D1444" t="s">
        <v>576</v>
      </c>
      <c r="E1444" s="49">
        <v>42314</v>
      </c>
      <c r="F1444" s="49">
        <v>41864</v>
      </c>
      <c r="G1444" t="s">
        <v>592</v>
      </c>
      <c r="H1444" t="s">
        <v>555</v>
      </c>
      <c r="I1444" s="49">
        <v>42314</v>
      </c>
      <c r="J1444" s="51">
        <v>27738</v>
      </c>
      <c r="K1444" s="77">
        <v>27738</v>
      </c>
    </row>
    <row r="1445" spans="1:11" hidden="1">
      <c r="A1445" s="48">
        <v>42278</v>
      </c>
      <c r="B1445">
        <v>366</v>
      </c>
      <c r="C1445" t="s">
        <v>542</v>
      </c>
      <c r="D1445" t="s">
        <v>576</v>
      </c>
      <c r="E1445" s="49">
        <v>42314</v>
      </c>
      <c r="F1445" s="49">
        <v>42076</v>
      </c>
      <c r="G1445" t="s">
        <v>578</v>
      </c>
      <c r="H1445" t="s">
        <v>555</v>
      </c>
      <c r="I1445" s="49">
        <v>42314</v>
      </c>
      <c r="J1445" s="51">
        <v>9880</v>
      </c>
      <c r="K1445" s="77">
        <v>9880</v>
      </c>
    </row>
    <row r="1446" spans="1:11" hidden="1">
      <c r="A1446" s="48">
        <v>42278</v>
      </c>
      <c r="B1446">
        <v>373</v>
      </c>
      <c r="C1446" t="s">
        <v>542</v>
      </c>
      <c r="D1446" t="s">
        <v>576</v>
      </c>
      <c r="E1446" s="49">
        <v>42314</v>
      </c>
      <c r="F1446" s="49">
        <v>42250</v>
      </c>
      <c r="G1446" t="s">
        <v>582</v>
      </c>
      <c r="H1446" t="s">
        <v>555</v>
      </c>
      <c r="I1446" s="49">
        <v>42314</v>
      </c>
      <c r="J1446" s="51">
        <v>8892</v>
      </c>
      <c r="K1446" s="77">
        <v>8892</v>
      </c>
    </row>
    <row r="1447" spans="1:11">
      <c r="A1447" s="48">
        <v>42278</v>
      </c>
      <c r="B1447">
        <v>340</v>
      </c>
      <c r="C1447" t="s">
        <v>542</v>
      </c>
      <c r="D1447" t="s">
        <v>545</v>
      </c>
      <c r="E1447" s="49">
        <v>42310</v>
      </c>
      <c r="F1447" s="49">
        <v>41746</v>
      </c>
      <c r="G1447" t="s">
        <v>220</v>
      </c>
      <c r="H1447" t="s">
        <v>546</v>
      </c>
      <c r="I1447" s="49">
        <v>42310</v>
      </c>
      <c r="J1447" s="51">
        <v>306072</v>
      </c>
      <c r="K1447" s="77">
        <v>306072</v>
      </c>
    </row>
    <row r="1448" spans="1:11" hidden="1">
      <c r="A1448" s="48">
        <v>42278</v>
      </c>
      <c r="B1448">
        <v>374</v>
      </c>
      <c r="C1448" t="s">
        <v>542</v>
      </c>
      <c r="D1448" t="s">
        <v>576</v>
      </c>
      <c r="E1448" s="49">
        <v>42314</v>
      </c>
      <c r="F1448" s="49">
        <v>42250</v>
      </c>
      <c r="G1448" t="s">
        <v>596</v>
      </c>
      <c r="H1448" t="s">
        <v>555</v>
      </c>
      <c r="I1448" s="49">
        <v>42314</v>
      </c>
      <c r="J1448" s="51">
        <v>11128</v>
      </c>
      <c r="K1448" s="77">
        <v>11128</v>
      </c>
    </row>
    <row r="1449" spans="1:11" hidden="1">
      <c r="A1449" s="48">
        <v>42278</v>
      </c>
      <c r="B1449">
        <v>372</v>
      </c>
      <c r="C1449" t="s">
        <v>542</v>
      </c>
      <c r="D1449" t="s">
        <v>576</v>
      </c>
      <c r="E1449" s="49">
        <v>42314</v>
      </c>
      <c r="F1449" s="49">
        <v>42250</v>
      </c>
      <c r="G1449" t="s">
        <v>585</v>
      </c>
      <c r="H1449" t="s">
        <v>555</v>
      </c>
      <c r="I1449" s="49">
        <v>42314</v>
      </c>
      <c r="J1449" s="51">
        <v>17316</v>
      </c>
      <c r="K1449" s="77">
        <v>17316</v>
      </c>
    </row>
    <row r="1450" spans="1:11" hidden="1">
      <c r="A1450" s="48">
        <v>42278</v>
      </c>
      <c r="B1450">
        <v>376</v>
      </c>
      <c r="C1450" t="s">
        <v>542</v>
      </c>
      <c r="D1450" t="s">
        <v>576</v>
      </c>
      <c r="E1450" s="49">
        <v>42314</v>
      </c>
      <c r="F1450" s="49">
        <v>42297</v>
      </c>
      <c r="G1450" t="s">
        <v>593</v>
      </c>
      <c r="H1450" t="s">
        <v>555</v>
      </c>
      <c r="I1450" s="49">
        <v>42318</v>
      </c>
      <c r="J1450" s="51">
        <v>52416</v>
      </c>
      <c r="K1450" s="77">
        <v>52416</v>
      </c>
    </row>
    <row r="1451" spans="1:11">
      <c r="A1451" s="48">
        <v>42278</v>
      </c>
      <c r="B1451">
        <v>365</v>
      </c>
      <c r="C1451" t="s">
        <v>542</v>
      </c>
      <c r="D1451" t="s">
        <v>545</v>
      </c>
      <c r="E1451" s="49">
        <v>42310</v>
      </c>
      <c r="F1451" s="49">
        <v>42064</v>
      </c>
      <c r="G1451" t="s">
        <v>445</v>
      </c>
      <c r="H1451" t="s">
        <v>599</v>
      </c>
      <c r="I1451" s="49">
        <v>42310</v>
      </c>
      <c r="J1451" s="51">
        <v>168900</v>
      </c>
      <c r="K1451" s="77">
        <v>168900</v>
      </c>
    </row>
    <row r="1452" spans="1:11" hidden="1">
      <c r="A1452" s="48">
        <v>42278</v>
      </c>
      <c r="B1452">
        <v>106</v>
      </c>
      <c r="C1452" t="s">
        <v>542</v>
      </c>
      <c r="D1452" t="s">
        <v>567</v>
      </c>
      <c r="E1452" s="49">
        <v>42310</v>
      </c>
      <c r="F1452" s="49">
        <v>42010</v>
      </c>
      <c r="G1452" t="s">
        <v>601</v>
      </c>
      <c r="H1452" t="s">
        <v>555</v>
      </c>
      <c r="I1452" s="49">
        <v>42311</v>
      </c>
      <c r="J1452" s="51">
        <v>14564</v>
      </c>
      <c r="K1452" s="77">
        <v>14564</v>
      </c>
    </row>
    <row r="1453" spans="1:11">
      <c r="A1453" s="48">
        <v>42278</v>
      </c>
      <c r="B1453">
        <v>369</v>
      </c>
      <c r="C1453" t="s">
        <v>542</v>
      </c>
      <c r="D1453" t="s">
        <v>20</v>
      </c>
      <c r="E1453" s="49">
        <v>42309</v>
      </c>
      <c r="F1453" s="49">
        <v>42117</v>
      </c>
      <c r="G1453" t="s">
        <v>327</v>
      </c>
      <c r="H1453" t="s">
        <v>549</v>
      </c>
      <c r="I1453" s="49">
        <v>42310</v>
      </c>
      <c r="J1453" s="51">
        <v>179564</v>
      </c>
      <c r="K1453" s="77">
        <v>179564</v>
      </c>
    </row>
    <row r="1454" spans="1:11">
      <c r="A1454" s="48">
        <v>42278</v>
      </c>
      <c r="B1454">
        <v>368</v>
      </c>
      <c r="C1454" t="s">
        <v>542</v>
      </c>
      <c r="D1454" t="s">
        <v>20</v>
      </c>
      <c r="E1454" s="49">
        <v>42309</v>
      </c>
      <c r="F1454" s="49">
        <v>42106</v>
      </c>
      <c r="G1454" t="s">
        <v>361</v>
      </c>
      <c r="H1454" t="s">
        <v>602</v>
      </c>
      <c r="I1454" s="49">
        <v>42310</v>
      </c>
      <c r="J1454" s="51">
        <v>206955</v>
      </c>
      <c r="K1454" s="77">
        <v>206955</v>
      </c>
    </row>
    <row r="1455" spans="1:11">
      <c r="A1455" s="48">
        <v>42278</v>
      </c>
      <c r="B1455">
        <v>370</v>
      </c>
      <c r="C1455" t="s">
        <v>542</v>
      </c>
      <c r="D1455" t="s">
        <v>20</v>
      </c>
      <c r="E1455" s="49">
        <v>42309</v>
      </c>
      <c r="F1455" s="49">
        <v>42117</v>
      </c>
      <c r="G1455" t="s">
        <v>332</v>
      </c>
      <c r="H1455" t="s">
        <v>549</v>
      </c>
      <c r="I1455" s="49">
        <v>42311</v>
      </c>
      <c r="J1455" s="51">
        <v>183804</v>
      </c>
      <c r="K1455" s="77">
        <v>183804</v>
      </c>
    </row>
    <row r="1456" spans="1:11" hidden="1">
      <c r="A1456" s="48">
        <v>42278</v>
      </c>
      <c r="B1456">
        <v>101</v>
      </c>
      <c r="C1456" t="s">
        <v>542</v>
      </c>
      <c r="D1456" t="s">
        <v>565</v>
      </c>
      <c r="E1456" s="49">
        <v>42309</v>
      </c>
      <c r="F1456" s="49">
        <v>42461</v>
      </c>
      <c r="G1456" t="s">
        <v>649</v>
      </c>
      <c r="H1456" t="s">
        <v>555</v>
      </c>
      <c r="I1456" s="49">
        <v>42310</v>
      </c>
      <c r="J1456" s="51">
        <v>7470</v>
      </c>
      <c r="K1456" s="77">
        <v>7470</v>
      </c>
    </row>
    <row r="1457" spans="1:11" hidden="1">
      <c r="A1457" s="48">
        <v>42278</v>
      </c>
      <c r="B1457">
        <v>102</v>
      </c>
      <c r="C1457" t="s">
        <v>542</v>
      </c>
      <c r="D1457" t="s">
        <v>565</v>
      </c>
      <c r="E1457" s="49">
        <v>42309</v>
      </c>
      <c r="F1457" s="49">
        <v>42461</v>
      </c>
      <c r="G1457" t="s">
        <v>566</v>
      </c>
      <c r="H1457" t="s">
        <v>555</v>
      </c>
      <c r="I1457" s="49">
        <v>42310</v>
      </c>
      <c r="J1457" s="51">
        <v>8656</v>
      </c>
      <c r="K1457" s="77">
        <v>8656</v>
      </c>
    </row>
    <row r="1458" spans="1:11">
      <c r="A1458" s="48">
        <v>42278</v>
      </c>
      <c r="B1458">
        <v>263</v>
      </c>
      <c r="C1458" t="s">
        <v>542</v>
      </c>
      <c r="D1458" t="s">
        <v>608</v>
      </c>
      <c r="E1458" s="49">
        <v>42310</v>
      </c>
      <c r="F1458" s="49">
        <v>41831</v>
      </c>
      <c r="G1458" t="s">
        <v>490</v>
      </c>
      <c r="H1458" t="s">
        <v>552</v>
      </c>
      <c r="I1458" s="49">
        <v>42310</v>
      </c>
      <c r="J1458" s="51">
        <v>196540</v>
      </c>
      <c r="K1458" s="77">
        <v>196540</v>
      </c>
    </row>
    <row r="1459" spans="1:11">
      <c r="A1459" s="48">
        <v>42278</v>
      </c>
      <c r="B1459">
        <v>156</v>
      </c>
      <c r="C1459" t="s">
        <v>542</v>
      </c>
      <c r="D1459" t="s">
        <v>608</v>
      </c>
      <c r="E1459" s="49">
        <v>42310</v>
      </c>
      <c r="F1459" s="49">
        <v>41831</v>
      </c>
      <c r="G1459" t="s">
        <v>415</v>
      </c>
      <c r="H1459" t="s">
        <v>609</v>
      </c>
      <c r="I1459" s="49">
        <v>42310</v>
      </c>
      <c r="J1459" s="51">
        <v>190608</v>
      </c>
      <c r="K1459" s="77">
        <v>190608</v>
      </c>
    </row>
    <row r="1460" spans="1:11">
      <c r="A1460" s="48">
        <v>42278</v>
      </c>
      <c r="B1460">
        <v>261</v>
      </c>
      <c r="C1460" t="s">
        <v>542</v>
      </c>
      <c r="D1460" t="s">
        <v>608</v>
      </c>
      <c r="E1460" s="49">
        <v>42310</v>
      </c>
      <c r="F1460" s="49">
        <v>41831</v>
      </c>
      <c r="G1460" t="s">
        <v>419</v>
      </c>
      <c r="H1460" t="s">
        <v>609</v>
      </c>
      <c r="I1460" s="49">
        <v>42310</v>
      </c>
      <c r="J1460" s="51">
        <v>203376</v>
      </c>
      <c r="K1460" s="77">
        <v>203376</v>
      </c>
    </row>
    <row r="1461" spans="1:11">
      <c r="A1461" s="48">
        <v>42278</v>
      </c>
      <c r="B1461">
        <v>287</v>
      </c>
      <c r="C1461" t="s">
        <v>542</v>
      </c>
      <c r="D1461" t="s">
        <v>608</v>
      </c>
      <c r="E1461" s="49">
        <v>42310</v>
      </c>
      <c r="F1461" s="49">
        <v>41831</v>
      </c>
      <c r="G1461" t="s">
        <v>517</v>
      </c>
      <c r="H1461" t="s">
        <v>552</v>
      </c>
      <c r="I1461" s="49">
        <v>42310</v>
      </c>
      <c r="J1461" s="51">
        <v>325108</v>
      </c>
      <c r="K1461" s="77">
        <v>325108</v>
      </c>
    </row>
    <row r="1462" spans="1:11">
      <c r="A1462" s="48">
        <v>42278</v>
      </c>
      <c r="B1462">
        <v>288</v>
      </c>
      <c r="C1462" t="s">
        <v>542</v>
      </c>
      <c r="D1462" t="s">
        <v>608</v>
      </c>
      <c r="E1462" s="49">
        <v>42310</v>
      </c>
      <c r="F1462" s="49">
        <v>41831</v>
      </c>
      <c r="G1462" t="s">
        <v>497</v>
      </c>
      <c r="H1462" t="s">
        <v>552</v>
      </c>
      <c r="I1462" s="49">
        <v>42310</v>
      </c>
      <c r="J1462" s="51">
        <v>200460</v>
      </c>
      <c r="K1462" s="77">
        <v>200460</v>
      </c>
    </row>
    <row r="1463" spans="1:11">
      <c r="A1463" s="48">
        <v>42278</v>
      </c>
      <c r="B1463">
        <v>165</v>
      </c>
      <c r="C1463" t="s">
        <v>542</v>
      </c>
      <c r="D1463" t="s">
        <v>608</v>
      </c>
      <c r="E1463" s="49">
        <v>42310</v>
      </c>
      <c r="F1463" s="49">
        <v>41831</v>
      </c>
      <c r="G1463" t="s">
        <v>500</v>
      </c>
      <c r="H1463" t="s">
        <v>552</v>
      </c>
      <c r="I1463" s="49">
        <v>42310</v>
      </c>
      <c r="J1463" s="51">
        <v>302068</v>
      </c>
      <c r="K1463" s="77">
        <v>302068</v>
      </c>
    </row>
    <row r="1464" spans="1:11">
      <c r="A1464" s="48">
        <v>42278</v>
      </c>
      <c r="B1464">
        <v>267</v>
      </c>
      <c r="C1464" t="s">
        <v>542</v>
      </c>
      <c r="D1464" t="s">
        <v>608</v>
      </c>
      <c r="E1464" s="49">
        <v>42310</v>
      </c>
      <c r="F1464" s="49">
        <v>41831</v>
      </c>
      <c r="G1464" t="s">
        <v>468</v>
      </c>
      <c r="H1464" t="s">
        <v>610</v>
      </c>
      <c r="I1464" s="49">
        <v>42310</v>
      </c>
      <c r="J1464" s="51">
        <v>163050</v>
      </c>
      <c r="K1464" s="77">
        <v>163050</v>
      </c>
    </row>
    <row r="1465" spans="1:11">
      <c r="A1465" s="48">
        <v>42278</v>
      </c>
      <c r="B1465">
        <v>183</v>
      </c>
      <c r="C1465" t="s">
        <v>542</v>
      </c>
      <c r="D1465" t="s">
        <v>611</v>
      </c>
      <c r="E1465" s="49">
        <v>42314</v>
      </c>
      <c r="F1465" s="49">
        <v>41689</v>
      </c>
      <c r="G1465" t="s">
        <v>390</v>
      </c>
      <c r="H1465" t="s">
        <v>547</v>
      </c>
      <c r="I1465" s="49">
        <v>42314</v>
      </c>
      <c r="J1465" s="51">
        <v>154835</v>
      </c>
      <c r="K1465" s="77">
        <v>154835</v>
      </c>
    </row>
    <row r="1466" spans="1:11">
      <c r="A1466" s="48">
        <v>42278</v>
      </c>
      <c r="B1466">
        <v>182</v>
      </c>
      <c r="C1466" t="s">
        <v>542</v>
      </c>
      <c r="D1466" t="s">
        <v>611</v>
      </c>
      <c r="E1466" s="49">
        <v>42314</v>
      </c>
      <c r="F1466" s="49">
        <v>41489</v>
      </c>
      <c r="G1466" t="s">
        <v>473</v>
      </c>
      <c r="H1466" t="s">
        <v>612</v>
      </c>
      <c r="I1466" s="49">
        <v>42314</v>
      </c>
      <c r="J1466" s="51">
        <v>112992</v>
      </c>
      <c r="K1466" s="77">
        <v>112992</v>
      </c>
    </row>
    <row r="1467" spans="1:11">
      <c r="A1467" s="48">
        <v>42278</v>
      </c>
      <c r="B1467">
        <v>371</v>
      </c>
      <c r="C1467" t="s">
        <v>542</v>
      </c>
      <c r="D1467" t="s">
        <v>629</v>
      </c>
      <c r="E1467" s="49">
        <v>42310</v>
      </c>
      <c r="F1467" s="49">
        <v>42077</v>
      </c>
      <c r="G1467" t="s">
        <v>66</v>
      </c>
      <c r="H1467" t="s">
        <v>604</v>
      </c>
      <c r="I1467" s="49">
        <v>42310</v>
      </c>
      <c r="J1467" s="51">
        <v>304668</v>
      </c>
      <c r="K1467" s="77">
        <v>304668</v>
      </c>
    </row>
    <row r="1468" spans="1:11">
      <c r="A1468" s="48">
        <v>42278</v>
      </c>
      <c r="B1468">
        <v>259</v>
      </c>
      <c r="C1468" t="s">
        <v>542</v>
      </c>
      <c r="D1468" t="s">
        <v>629</v>
      </c>
      <c r="E1468" s="49">
        <v>42310</v>
      </c>
      <c r="F1468" s="49">
        <v>41794</v>
      </c>
      <c r="G1468" t="s">
        <v>193</v>
      </c>
      <c r="H1468" t="s">
        <v>615</v>
      </c>
      <c r="I1468" s="49">
        <v>42310</v>
      </c>
      <c r="J1468" s="51">
        <v>378378</v>
      </c>
      <c r="K1468" s="77">
        <v>378378</v>
      </c>
    </row>
    <row r="1469" spans="1:11">
      <c r="A1469" s="48">
        <v>42278</v>
      </c>
      <c r="B1469">
        <v>202</v>
      </c>
      <c r="C1469" t="s">
        <v>542</v>
      </c>
      <c r="D1469" t="s">
        <v>545</v>
      </c>
      <c r="E1469" s="49">
        <v>42319</v>
      </c>
      <c r="F1469" s="49">
        <v>41266</v>
      </c>
      <c r="G1469" t="s">
        <v>113</v>
      </c>
      <c r="H1469" t="s">
        <v>544</v>
      </c>
      <c r="I1469" s="49">
        <v>42320</v>
      </c>
      <c r="J1469" s="51">
        <v>166992</v>
      </c>
      <c r="K1469" s="77">
        <v>166992</v>
      </c>
    </row>
    <row r="1470" spans="1:11">
      <c r="A1470" s="48">
        <v>42278</v>
      </c>
      <c r="B1470">
        <v>175</v>
      </c>
      <c r="C1470" t="s">
        <v>542</v>
      </c>
      <c r="D1470" t="s">
        <v>611</v>
      </c>
      <c r="E1470" s="49">
        <v>42314</v>
      </c>
      <c r="F1470" s="49">
        <v>41949</v>
      </c>
      <c r="G1470" t="s">
        <v>355</v>
      </c>
      <c r="H1470" t="s">
        <v>614</v>
      </c>
      <c r="I1470" s="49">
        <v>42314</v>
      </c>
      <c r="J1470" s="51">
        <v>106560</v>
      </c>
      <c r="K1470" s="77">
        <v>106560</v>
      </c>
    </row>
    <row r="1471" spans="1:11" hidden="1">
      <c r="A1471" s="48">
        <v>42278</v>
      </c>
      <c r="B1471">
        <v>317</v>
      </c>
      <c r="C1471" t="s">
        <v>542</v>
      </c>
      <c r="D1471" t="s">
        <v>567</v>
      </c>
      <c r="E1471" s="49">
        <v>42310</v>
      </c>
      <c r="F1471" s="49">
        <v>42010</v>
      </c>
      <c r="G1471" t="s">
        <v>652</v>
      </c>
      <c r="H1471" t="s">
        <v>555</v>
      </c>
      <c r="I1471" s="49">
        <v>42311</v>
      </c>
      <c r="J1471" s="51">
        <v>7618</v>
      </c>
      <c r="K1471" s="77">
        <v>7618</v>
      </c>
    </row>
    <row r="1472" spans="1:11">
      <c r="A1472" s="48">
        <v>42278</v>
      </c>
      <c r="B1472">
        <v>321</v>
      </c>
      <c r="C1472" t="s">
        <v>542</v>
      </c>
      <c r="D1472" t="s">
        <v>613</v>
      </c>
      <c r="E1472" s="49">
        <v>42313</v>
      </c>
      <c r="F1472" s="49">
        <v>42073</v>
      </c>
      <c r="G1472" t="s">
        <v>72</v>
      </c>
      <c r="H1472" t="s">
        <v>604</v>
      </c>
      <c r="I1472" s="49">
        <v>42314</v>
      </c>
      <c r="J1472" s="51">
        <v>137527</v>
      </c>
      <c r="K1472" s="77">
        <v>137527</v>
      </c>
    </row>
    <row r="1473" spans="1:11">
      <c r="A1473" s="48">
        <v>42278</v>
      </c>
      <c r="B1473">
        <v>181</v>
      </c>
      <c r="C1473" t="s">
        <v>542</v>
      </c>
      <c r="D1473" t="s">
        <v>611</v>
      </c>
      <c r="E1473" s="49">
        <v>42314</v>
      </c>
      <c r="F1473" s="49">
        <v>41916</v>
      </c>
      <c r="G1473" t="s">
        <v>199</v>
      </c>
      <c r="H1473" t="s">
        <v>615</v>
      </c>
      <c r="I1473" s="49">
        <v>42318</v>
      </c>
      <c r="J1473" s="51">
        <v>143994</v>
      </c>
      <c r="K1473" s="77">
        <v>143994</v>
      </c>
    </row>
    <row r="1474" spans="1:11">
      <c r="A1474" s="48">
        <v>42278</v>
      </c>
      <c r="B1474">
        <v>258</v>
      </c>
      <c r="C1474" t="s">
        <v>542</v>
      </c>
      <c r="D1474" t="s">
        <v>629</v>
      </c>
      <c r="E1474" s="49">
        <v>42310</v>
      </c>
      <c r="F1474" s="49">
        <v>41794</v>
      </c>
      <c r="G1474" t="s">
        <v>386</v>
      </c>
      <c r="H1474" t="s">
        <v>547</v>
      </c>
      <c r="I1474" s="49">
        <v>42310</v>
      </c>
      <c r="J1474" s="51">
        <v>219618</v>
      </c>
      <c r="K1474" s="77">
        <v>219618</v>
      </c>
    </row>
    <row r="1475" spans="1:11" hidden="1">
      <c r="A1475" s="48">
        <v>42248</v>
      </c>
      <c r="B1475">
        <v>352</v>
      </c>
      <c r="C1475" t="s">
        <v>542</v>
      </c>
      <c r="D1475" t="s">
        <v>567</v>
      </c>
      <c r="E1475" s="49">
        <v>42310</v>
      </c>
      <c r="F1475" s="49">
        <v>41924</v>
      </c>
      <c r="G1475" t="s">
        <v>658</v>
      </c>
      <c r="H1475" t="s">
        <v>555</v>
      </c>
      <c r="I1475" s="49">
        <v>42311</v>
      </c>
      <c r="J1475" s="51">
        <v>2464</v>
      </c>
      <c r="K1475" s="77">
        <v>2464</v>
      </c>
    </row>
    <row r="1476" spans="1:11">
      <c r="A1476" s="48">
        <v>42248</v>
      </c>
      <c r="B1476">
        <v>350</v>
      </c>
      <c r="C1476" t="s">
        <v>542</v>
      </c>
      <c r="D1476" t="s">
        <v>650</v>
      </c>
      <c r="E1476" s="49">
        <v>42298</v>
      </c>
      <c r="F1476" s="49">
        <v>41900</v>
      </c>
      <c r="G1476" t="s">
        <v>450</v>
      </c>
      <c r="H1476" t="s">
        <v>651</v>
      </c>
      <c r="I1476" s="49">
        <v>42303</v>
      </c>
      <c r="J1476" s="51">
        <v>159880</v>
      </c>
      <c r="K1476" s="77">
        <v>159880</v>
      </c>
    </row>
    <row r="1477" spans="1:11" hidden="1">
      <c r="A1477" s="48">
        <v>42248</v>
      </c>
      <c r="B1477">
        <v>351</v>
      </c>
      <c r="C1477" t="s">
        <v>542</v>
      </c>
      <c r="D1477" t="s">
        <v>567</v>
      </c>
      <c r="E1477" s="49">
        <v>42298</v>
      </c>
      <c r="F1477" s="49">
        <v>41924</v>
      </c>
      <c r="G1477" t="s">
        <v>568</v>
      </c>
      <c r="H1477" t="s">
        <v>555</v>
      </c>
      <c r="I1477" s="49">
        <v>42311</v>
      </c>
      <c r="J1477" s="51">
        <v>1120</v>
      </c>
      <c r="K1477" s="77">
        <v>1120</v>
      </c>
    </row>
    <row r="1478" spans="1:11" hidden="1">
      <c r="A1478" s="48">
        <v>42248</v>
      </c>
      <c r="B1478">
        <v>124</v>
      </c>
      <c r="C1478" t="s">
        <v>542</v>
      </c>
      <c r="D1478" t="s">
        <v>638</v>
      </c>
      <c r="E1478" s="49">
        <v>42282</v>
      </c>
      <c r="F1478" s="49">
        <v>42027</v>
      </c>
      <c r="G1478" t="s">
        <v>640</v>
      </c>
      <c r="H1478" t="s">
        <v>555</v>
      </c>
      <c r="I1478" s="49">
        <v>42292</v>
      </c>
      <c r="J1478" s="51">
        <v>9872</v>
      </c>
      <c r="K1478" s="77">
        <v>9872</v>
      </c>
    </row>
    <row r="1479" spans="1:11">
      <c r="A1479" s="48">
        <v>42248</v>
      </c>
      <c r="B1479">
        <v>358</v>
      </c>
      <c r="C1479" t="s">
        <v>542</v>
      </c>
      <c r="D1479" t="s">
        <v>551</v>
      </c>
      <c r="E1479" s="49">
        <v>42282</v>
      </c>
      <c r="F1479" s="49">
        <v>41936</v>
      </c>
      <c r="G1479" t="s">
        <v>485</v>
      </c>
      <c r="H1479" t="s">
        <v>552</v>
      </c>
      <c r="I1479" s="49">
        <v>42283</v>
      </c>
      <c r="J1479" s="51">
        <v>229320</v>
      </c>
      <c r="K1479" s="77">
        <v>229320</v>
      </c>
    </row>
    <row r="1480" spans="1:11" hidden="1">
      <c r="A1480" s="48">
        <v>42248</v>
      </c>
      <c r="B1480">
        <v>228</v>
      </c>
      <c r="C1480" t="s">
        <v>542</v>
      </c>
      <c r="D1480" t="s">
        <v>659</v>
      </c>
      <c r="E1480" s="49">
        <v>42282</v>
      </c>
      <c r="F1480" s="49">
        <v>41534</v>
      </c>
      <c r="G1480" t="s">
        <v>660</v>
      </c>
      <c r="H1480" t="s">
        <v>555</v>
      </c>
      <c r="I1480" s="49">
        <v>42283</v>
      </c>
      <c r="J1480" s="51">
        <v>11760</v>
      </c>
      <c r="K1480" s="77">
        <v>11760</v>
      </c>
    </row>
    <row r="1481" spans="1:11" hidden="1">
      <c r="A1481" s="48">
        <v>42248</v>
      </c>
      <c r="B1481">
        <v>299</v>
      </c>
      <c r="C1481" t="s">
        <v>542</v>
      </c>
      <c r="D1481" t="s">
        <v>659</v>
      </c>
      <c r="E1481" s="49">
        <v>42282</v>
      </c>
      <c r="F1481" s="49">
        <v>41534</v>
      </c>
      <c r="G1481" t="s">
        <v>661</v>
      </c>
      <c r="H1481" t="s">
        <v>555</v>
      </c>
      <c r="I1481" s="49">
        <v>42283</v>
      </c>
      <c r="J1481" s="51">
        <v>11760</v>
      </c>
      <c r="K1481" s="77">
        <v>11760</v>
      </c>
    </row>
    <row r="1482" spans="1:11" hidden="1">
      <c r="A1482" s="48">
        <v>42248</v>
      </c>
      <c r="B1482">
        <v>229</v>
      </c>
      <c r="C1482" t="s">
        <v>542</v>
      </c>
      <c r="D1482" t="s">
        <v>659</v>
      </c>
      <c r="E1482" s="49">
        <v>42282</v>
      </c>
      <c r="F1482" s="49">
        <v>41863</v>
      </c>
      <c r="G1482" t="s">
        <v>662</v>
      </c>
      <c r="H1482" t="s">
        <v>555</v>
      </c>
      <c r="I1482" s="49">
        <v>42283</v>
      </c>
      <c r="J1482" s="51">
        <v>3344</v>
      </c>
      <c r="K1482" s="77">
        <v>3344</v>
      </c>
    </row>
    <row r="1483" spans="1:11" hidden="1">
      <c r="A1483" s="48">
        <v>42248</v>
      </c>
      <c r="B1483">
        <v>315</v>
      </c>
      <c r="C1483" t="s">
        <v>542</v>
      </c>
      <c r="D1483" t="s">
        <v>659</v>
      </c>
      <c r="E1483" s="49">
        <v>42282</v>
      </c>
      <c r="F1483" s="49">
        <v>41863</v>
      </c>
      <c r="G1483" t="s">
        <v>663</v>
      </c>
      <c r="H1483" t="s">
        <v>555</v>
      </c>
      <c r="I1483" s="49">
        <v>42283</v>
      </c>
      <c r="J1483" s="51">
        <v>3344</v>
      </c>
      <c r="K1483" s="77">
        <v>3344</v>
      </c>
    </row>
    <row r="1484" spans="1:11">
      <c r="A1484" s="48">
        <v>42248</v>
      </c>
      <c r="B1484">
        <v>112</v>
      </c>
      <c r="C1484" t="s">
        <v>542</v>
      </c>
      <c r="D1484" t="s">
        <v>543</v>
      </c>
      <c r="E1484" s="49">
        <v>42321</v>
      </c>
      <c r="F1484" s="49">
        <v>41579</v>
      </c>
      <c r="G1484" t="s">
        <v>394</v>
      </c>
      <c r="H1484" t="s">
        <v>547</v>
      </c>
      <c r="I1484" s="49">
        <v>42331</v>
      </c>
      <c r="J1484" s="51">
        <v>279055</v>
      </c>
      <c r="K1484" s="77">
        <v>279055</v>
      </c>
    </row>
    <row r="1485" spans="1:11">
      <c r="A1485" s="48">
        <v>42248</v>
      </c>
      <c r="B1485">
        <v>239</v>
      </c>
      <c r="C1485" t="s">
        <v>542</v>
      </c>
      <c r="D1485" t="s">
        <v>543</v>
      </c>
      <c r="E1485" s="49">
        <v>42283</v>
      </c>
      <c r="F1485" s="49">
        <v>41712</v>
      </c>
      <c r="G1485" t="s">
        <v>126</v>
      </c>
      <c r="H1485" t="s">
        <v>544</v>
      </c>
      <c r="I1485" s="49">
        <v>42284</v>
      </c>
      <c r="J1485" s="51">
        <v>74256</v>
      </c>
      <c r="K1485" s="77">
        <v>74256</v>
      </c>
    </row>
    <row r="1486" spans="1:11" hidden="1">
      <c r="A1486" s="48">
        <v>42248</v>
      </c>
      <c r="B1486">
        <v>312</v>
      </c>
      <c r="C1486" t="s">
        <v>542</v>
      </c>
      <c r="D1486" t="s">
        <v>617</v>
      </c>
      <c r="E1486" s="49">
        <v>42283</v>
      </c>
      <c r="F1486" s="49">
        <v>42176</v>
      </c>
      <c r="G1486" t="s">
        <v>618</v>
      </c>
      <c r="H1486" t="s">
        <v>555</v>
      </c>
      <c r="I1486" s="49">
        <v>42292</v>
      </c>
      <c r="J1486" s="51">
        <v>13895</v>
      </c>
      <c r="K1486" s="77">
        <v>13895</v>
      </c>
    </row>
    <row r="1487" spans="1:11" hidden="1">
      <c r="A1487" s="48">
        <v>42248</v>
      </c>
      <c r="B1487">
        <v>312</v>
      </c>
      <c r="C1487" t="s">
        <v>542</v>
      </c>
      <c r="D1487" t="s">
        <v>617</v>
      </c>
      <c r="E1487" s="49">
        <v>42283</v>
      </c>
      <c r="F1487" s="49">
        <v>42176</v>
      </c>
      <c r="G1487" t="s">
        <v>618</v>
      </c>
      <c r="H1487" t="s">
        <v>555</v>
      </c>
      <c r="I1487" s="49">
        <v>42292</v>
      </c>
      <c r="J1487" s="51">
        <v>2644</v>
      </c>
      <c r="K1487" s="77">
        <v>2644</v>
      </c>
    </row>
    <row r="1488" spans="1:11">
      <c r="A1488" s="48">
        <v>42248</v>
      </c>
      <c r="B1488">
        <v>110</v>
      </c>
      <c r="C1488" t="s">
        <v>542</v>
      </c>
      <c r="D1488" t="s">
        <v>543</v>
      </c>
      <c r="E1488" s="49">
        <v>42283</v>
      </c>
      <c r="F1488" s="49">
        <v>41707</v>
      </c>
      <c r="G1488" t="s">
        <v>151</v>
      </c>
      <c r="H1488" t="s">
        <v>548</v>
      </c>
      <c r="I1488" s="49">
        <v>42284</v>
      </c>
      <c r="J1488" s="51">
        <v>119180</v>
      </c>
      <c r="K1488" s="77">
        <v>119180</v>
      </c>
    </row>
    <row r="1489" spans="1:11" hidden="1">
      <c r="A1489" s="48">
        <v>42248</v>
      </c>
      <c r="B1489">
        <v>104</v>
      </c>
      <c r="C1489" t="s">
        <v>542</v>
      </c>
      <c r="D1489" t="s">
        <v>553</v>
      </c>
      <c r="E1489" s="49">
        <v>42284</v>
      </c>
      <c r="F1489" s="49">
        <v>41469</v>
      </c>
      <c r="G1489" t="s">
        <v>554</v>
      </c>
      <c r="H1489" t="s">
        <v>555</v>
      </c>
      <c r="I1489" s="49">
        <v>42284</v>
      </c>
      <c r="J1489" s="51">
        <v>158240</v>
      </c>
      <c r="K1489" s="77">
        <v>158240</v>
      </c>
    </row>
    <row r="1490" spans="1:11" hidden="1">
      <c r="A1490" s="48">
        <v>42248</v>
      </c>
      <c r="B1490">
        <v>105</v>
      </c>
      <c r="C1490" t="s">
        <v>542</v>
      </c>
      <c r="D1490" t="s">
        <v>553</v>
      </c>
      <c r="E1490" s="49">
        <v>42284</v>
      </c>
      <c r="F1490" s="49">
        <v>42040</v>
      </c>
      <c r="G1490" t="s">
        <v>556</v>
      </c>
      <c r="H1490" t="s">
        <v>555</v>
      </c>
      <c r="I1490" s="49">
        <v>42292</v>
      </c>
      <c r="J1490" s="51">
        <v>184080</v>
      </c>
      <c r="K1490" s="77">
        <v>184080</v>
      </c>
    </row>
    <row r="1491" spans="1:11" hidden="1">
      <c r="A1491" s="48">
        <v>42248</v>
      </c>
      <c r="B1491">
        <v>281</v>
      </c>
      <c r="C1491" t="s">
        <v>542</v>
      </c>
      <c r="D1491" t="s">
        <v>553</v>
      </c>
      <c r="E1491" s="49">
        <v>42284</v>
      </c>
      <c r="F1491" s="49">
        <v>42040</v>
      </c>
      <c r="G1491" t="s">
        <v>557</v>
      </c>
      <c r="H1491" t="s">
        <v>555</v>
      </c>
      <c r="I1491" s="49">
        <v>42292</v>
      </c>
      <c r="J1491" s="51">
        <v>184080</v>
      </c>
      <c r="K1491" s="77">
        <v>184080</v>
      </c>
    </row>
    <row r="1492" spans="1:11">
      <c r="A1492" s="48">
        <v>42248</v>
      </c>
      <c r="B1492">
        <v>111</v>
      </c>
      <c r="C1492" t="s">
        <v>542</v>
      </c>
      <c r="D1492" t="s">
        <v>543</v>
      </c>
      <c r="E1492" s="49">
        <v>42284</v>
      </c>
      <c r="F1492" s="49">
        <v>42139</v>
      </c>
      <c r="G1492" t="s">
        <v>334</v>
      </c>
      <c r="H1492" t="s">
        <v>549</v>
      </c>
      <c r="I1492" s="49">
        <v>42292</v>
      </c>
      <c r="J1492" s="51">
        <v>106449</v>
      </c>
      <c r="K1492" s="77">
        <v>106449</v>
      </c>
    </row>
    <row r="1493" spans="1:11" hidden="1">
      <c r="A1493" s="48">
        <v>42248</v>
      </c>
      <c r="B1493">
        <v>279</v>
      </c>
      <c r="C1493" t="s">
        <v>542</v>
      </c>
      <c r="D1493" t="s">
        <v>553</v>
      </c>
      <c r="E1493" s="49">
        <v>42284</v>
      </c>
      <c r="F1493" s="49">
        <v>42040</v>
      </c>
      <c r="G1493" t="s">
        <v>559</v>
      </c>
      <c r="H1493" t="s">
        <v>555</v>
      </c>
      <c r="I1493" s="49">
        <v>42292</v>
      </c>
      <c r="J1493" s="51">
        <v>136440</v>
      </c>
      <c r="K1493" s="77">
        <v>136440</v>
      </c>
    </row>
    <row r="1494" spans="1:11" hidden="1">
      <c r="A1494" s="48">
        <v>42248</v>
      </c>
      <c r="B1494">
        <v>280</v>
      </c>
      <c r="C1494" t="s">
        <v>542</v>
      </c>
      <c r="D1494" t="s">
        <v>553</v>
      </c>
      <c r="E1494" s="49">
        <v>42284</v>
      </c>
      <c r="F1494" s="49">
        <v>42040</v>
      </c>
      <c r="G1494" t="s">
        <v>560</v>
      </c>
      <c r="H1494" t="s">
        <v>555</v>
      </c>
      <c r="I1494" s="49">
        <v>42292</v>
      </c>
      <c r="J1494" s="51">
        <v>136440</v>
      </c>
      <c r="K1494" s="77">
        <v>136440</v>
      </c>
    </row>
    <row r="1495" spans="1:11">
      <c r="A1495" s="48">
        <v>42248</v>
      </c>
      <c r="B1495">
        <v>282</v>
      </c>
      <c r="C1495" t="s">
        <v>542</v>
      </c>
      <c r="D1495" t="s">
        <v>543</v>
      </c>
      <c r="E1495" s="49">
        <v>42284</v>
      </c>
      <c r="F1495" s="49">
        <v>42028</v>
      </c>
      <c r="G1495" t="s">
        <v>520</v>
      </c>
      <c r="H1495" t="s">
        <v>550</v>
      </c>
      <c r="I1495" s="49">
        <v>42290</v>
      </c>
      <c r="J1495" s="51">
        <v>42952</v>
      </c>
      <c r="K1495" s="77">
        <v>42952</v>
      </c>
    </row>
    <row r="1496" spans="1:11" hidden="1">
      <c r="A1496" s="48">
        <v>42248</v>
      </c>
      <c r="B1496">
        <v>324</v>
      </c>
      <c r="C1496" t="s">
        <v>542</v>
      </c>
      <c r="D1496" t="s">
        <v>653</v>
      </c>
      <c r="E1496" s="49">
        <v>42284</v>
      </c>
      <c r="F1496" s="49">
        <v>41492</v>
      </c>
      <c r="G1496" t="s">
        <v>108</v>
      </c>
      <c r="H1496" t="s">
        <v>635</v>
      </c>
      <c r="I1496" s="49">
        <v>42292</v>
      </c>
      <c r="J1496" s="51">
        <v>36920</v>
      </c>
      <c r="K1496" s="77">
        <v>36920</v>
      </c>
    </row>
    <row r="1497" spans="1:11" hidden="1">
      <c r="A1497" s="48">
        <v>42248</v>
      </c>
      <c r="B1497">
        <v>238</v>
      </c>
      <c r="C1497" t="s">
        <v>542</v>
      </c>
      <c r="D1497" t="s">
        <v>543</v>
      </c>
      <c r="E1497" s="49">
        <v>42284</v>
      </c>
      <c r="F1497" s="49">
        <v>41712</v>
      </c>
      <c r="G1497" t="s">
        <v>525</v>
      </c>
      <c r="H1497" t="s">
        <v>544</v>
      </c>
      <c r="I1497" s="49">
        <v>42290</v>
      </c>
      <c r="J1497" s="51">
        <v>51632</v>
      </c>
      <c r="K1497" s="77">
        <v>51632</v>
      </c>
    </row>
    <row r="1498" spans="1:11" hidden="1">
      <c r="A1498" s="48">
        <v>42248</v>
      </c>
      <c r="B1498">
        <v>234</v>
      </c>
      <c r="C1498" t="s">
        <v>542</v>
      </c>
      <c r="D1498" t="s">
        <v>632</v>
      </c>
      <c r="E1498" s="49">
        <v>42285</v>
      </c>
      <c r="F1498" s="49">
        <v>41946</v>
      </c>
      <c r="G1498" t="s">
        <v>633</v>
      </c>
      <c r="H1498" t="s">
        <v>555</v>
      </c>
      <c r="I1498" s="49">
        <v>42292</v>
      </c>
      <c r="J1498" s="51">
        <v>7872</v>
      </c>
      <c r="K1498" s="77">
        <v>7872</v>
      </c>
    </row>
    <row r="1499" spans="1:11" hidden="1">
      <c r="A1499" s="48">
        <v>42248</v>
      </c>
      <c r="B1499">
        <v>231</v>
      </c>
      <c r="C1499" t="s">
        <v>542</v>
      </c>
      <c r="D1499" t="s">
        <v>561</v>
      </c>
      <c r="E1499" s="49">
        <v>42286</v>
      </c>
      <c r="F1499" s="49">
        <v>41829</v>
      </c>
      <c r="G1499" t="s">
        <v>562</v>
      </c>
      <c r="H1499" t="s">
        <v>555</v>
      </c>
      <c r="I1499" s="49">
        <v>42290</v>
      </c>
      <c r="J1499" s="51">
        <v>454</v>
      </c>
      <c r="K1499" s="77">
        <v>454</v>
      </c>
    </row>
    <row r="1500" spans="1:11" hidden="1">
      <c r="A1500" s="48">
        <v>42248</v>
      </c>
      <c r="B1500">
        <v>232</v>
      </c>
      <c r="C1500" t="s">
        <v>542</v>
      </c>
      <c r="D1500" t="s">
        <v>561</v>
      </c>
      <c r="E1500" s="49">
        <v>42286</v>
      </c>
      <c r="F1500" s="49">
        <v>41829</v>
      </c>
      <c r="G1500" t="s">
        <v>563</v>
      </c>
      <c r="H1500" t="s">
        <v>555</v>
      </c>
      <c r="I1500" s="49">
        <v>42290</v>
      </c>
      <c r="J1500" s="51">
        <v>1180</v>
      </c>
      <c r="K1500" s="77">
        <v>1180</v>
      </c>
    </row>
    <row r="1501" spans="1:11">
      <c r="A1501" s="48">
        <v>42248</v>
      </c>
      <c r="B1501">
        <v>266</v>
      </c>
      <c r="C1501" t="s">
        <v>542</v>
      </c>
      <c r="D1501" t="s">
        <v>564</v>
      </c>
      <c r="E1501" s="49">
        <v>42289</v>
      </c>
      <c r="F1501" s="49">
        <v>41836</v>
      </c>
      <c r="G1501" t="s">
        <v>224</v>
      </c>
      <c r="H1501" t="s">
        <v>546</v>
      </c>
      <c r="I1501" s="49">
        <v>42290</v>
      </c>
      <c r="J1501" s="51">
        <v>129510</v>
      </c>
      <c r="K1501" s="77">
        <v>129510</v>
      </c>
    </row>
    <row r="1502" spans="1:11">
      <c r="A1502" s="48">
        <v>42248</v>
      </c>
      <c r="B1502">
        <v>247</v>
      </c>
      <c r="C1502" t="s">
        <v>542</v>
      </c>
      <c r="D1502" t="s">
        <v>644</v>
      </c>
      <c r="E1502" s="49">
        <v>42291</v>
      </c>
      <c r="F1502" s="49">
        <v>41643</v>
      </c>
      <c r="G1502" t="s">
        <v>434</v>
      </c>
      <c r="H1502" t="s">
        <v>573</v>
      </c>
      <c r="I1502" s="49">
        <v>42291</v>
      </c>
      <c r="J1502" s="51">
        <v>87720</v>
      </c>
      <c r="K1502" s="77">
        <v>87720</v>
      </c>
    </row>
    <row r="1503" spans="1:11">
      <c r="A1503" s="48">
        <v>42248</v>
      </c>
      <c r="B1503">
        <v>268</v>
      </c>
      <c r="C1503" t="s">
        <v>542</v>
      </c>
      <c r="D1503" t="s">
        <v>644</v>
      </c>
      <c r="E1503" s="49">
        <v>42291</v>
      </c>
      <c r="F1503" s="49">
        <v>41828</v>
      </c>
      <c r="G1503" t="s">
        <v>204</v>
      </c>
      <c r="H1503" t="s">
        <v>546</v>
      </c>
      <c r="I1503" s="49">
        <v>42291</v>
      </c>
      <c r="J1503" s="51">
        <v>173852</v>
      </c>
      <c r="K1503" s="77">
        <v>173852</v>
      </c>
    </row>
    <row r="1504" spans="1:11">
      <c r="A1504" s="48">
        <v>42248</v>
      </c>
      <c r="B1504">
        <v>248</v>
      </c>
      <c r="C1504" t="s">
        <v>542</v>
      </c>
      <c r="D1504" t="s">
        <v>644</v>
      </c>
      <c r="E1504" s="49">
        <v>42291</v>
      </c>
      <c r="F1504" s="49">
        <v>41643</v>
      </c>
      <c r="G1504" t="s">
        <v>243</v>
      </c>
      <c r="H1504" t="s">
        <v>645</v>
      </c>
      <c r="I1504" s="49">
        <v>42291</v>
      </c>
      <c r="J1504" s="51">
        <v>93960</v>
      </c>
      <c r="K1504" s="77">
        <v>93960</v>
      </c>
    </row>
    <row r="1505" spans="1:11">
      <c r="A1505" s="48">
        <v>42248</v>
      </c>
      <c r="B1505">
        <v>289</v>
      </c>
      <c r="C1505" t="s">
        <v>542</v>
      </c>
      <c r="D1505" t="s">
        <v>644</v>
      </c>
      <c r="E1505" s="49">
        <v>42291</v>
      </c>
      <c r="F1505" s="49">
        <v>42009</v>
      </c>
      <c r="G1505" t="s">
        <v>247</v>
      </c>
      <c r="H1505" t="s">
        <v>645</v>
      </c>
      <c r="I1505" s="49">
        <v>42304</v>
      </c>
      <c r="J1505" s="51">
        <v>140801</v>
      </c>
      <c r="K1505" s="77">
        <v>140801</v>
      </c>
    </row>
    <row r="1506" spans="1:11">
      <c r="A1506" s="48">
        <v>42248</v>
      </c>
      <c r="B1506">
        <v>249</v>
      </c>
      <c r="C1506" t="s">
        <v>542</v>
      </c>
      <c r="D1506" t="s">
        <v>644</v>
      </c>
      <c r="E1506" s="49">
        <v>42291</v>
      </c>
      <c r="F1506" s="49">
        <v>41626</v>
      </c>
      <c r="G1506" t="s">
        <v>293</v>
      </c>
      <c r="H1506" t="s">
        <v>642</v>
      </c>
      <c r="I1506" s="49">
        <v>42292</v>
      </c>
      <c r="J1506" s="51">
        <v>61920</v>
      </c>
      <c r="K1506" s="77">
        <v>61920</v>
      </c>
    </row>
    <row r="1507" spans="1:11">
      <c r="A1507" s="48">
        <v>42248</v>
      </c>
      <c r="B1507">
        <v>218</v>
      </c>
      <c r="C1507" t="s">
        <v>542</v>
      </c>
      <c r="D1507" t="s">
        <v>644</v>
      </c>
      <c r="E1507" s="49">
        <v>42291</v>
      </c>
      <c r="F1507" s="49">
        <v>41585</v>
      </c>
      <c r="G1507" t="s">
        <v>456</v>
      </c>
      <c r="H1507" t="s">
        <v>607</v>
      </c>
      <c r="I1507" s="49">
        <v>42292</v>
      </c>
      <c r="J1507" s="51">
        <v>197080</v>
      </c>
      <c r="K1507" s="77">
        <v>197080</v>
      </c>
    </row>
    <row r="1508" spans="1:11">
      <c r="A1508" s="48">
        <v>42248</v>
      </c>
      <c r="B1508">
        <v>223</v>
      </c>
      <c r="C1508" t="s">
        <v>542</v>
      </c>
      <c r="D1508" t="s">
        <v>644</v>
      </c>
      <c r="E1508" s="49">
        <v>42291</v>
      </c>
      <c r="F1508" s="49">
        <v>41555</v>
      </c>
      <c r="G1508" t="s">
        <v>213</v>
      </c>
      <c r="H1508" t="s">
        <v>546</v>
      </c>
      <c r="I1508" s="49">
        <v>42292</v>
      </c>
      <c r="J1508" s="51">
        <v>57477</v>
      </c>
      <c r="K1508" s="77">
        <v>57477</v>
      </c>
    </row>
    <row r="1509" spans="1:11">
      <c r="A1509" s="48">
        <v>42248</v>
      </c>
      <c r="B1509">
        <v>219</v>
      </c>
      <c r="C1509" t="s">
        <v>542</v>
      </c>
      <c r="D1509" t="s">
        <v>644</v>
      </c>
      <c r="E1509" s="49">
        <v>42291</v>
      </c>
      <c r="F1509" s="49">
        <v>41692</v>
      </c>
      <c r="G1509" t="s">
        <v>504</v>
      </c>
      <c r="H1509" t="s">
        <v>575</v>
      </c>
      <c r="I1509" s="49">
        <v>42304</v>
      </c>
      <c r="J1509" s="51">
        <v>51960</v>
      </c>
      <c r="K1509" s="77">
        <v>51960</v>
      </c>
    </row>
    <row r="1510" spans="1:11">
      <c r="A1510" s="48">
        <v>42248</v>
      </c>
      <c r="B1510">
        <v>342</v>
      </c>
      <c r="C1510" t="s">
        <v>542</v>
      </c>
      <c r="D1510" t="s">
        <v>644</v>
      </c>
      <c r="E1510" s="49">
        <v>42291</v>
      </c>
      <c r="F1510" s="49">
        <v>41658</v>
      </c>
      <c r="G1510" t="s">
        <v>316</v>
      </c>
      <c r="H1510" t="s">
        <v>646</v>
      </c>
      <c r="I1510" s="49">
        <v>42292</v>
      </c>
      <c r="J1510" s="51">
        <v>253176</v>
      </c>
      <c r="K1510" s="77">
        <v>253176</v>
      </c>
    </row>
    <row r="1511" spans="1:11">
      <c r="A1511" s="48">
        <v>42248</v>
      </c>
      <c r="B1511">
        <v>221</v>
      </c>
      <c r="C1511" t="s">
        <v>542</v>
      </c>
      <c r="D1511" t="s">
        <v>644</v>
      </c>
      <c r="E1511" s="49">
        <v>42291</v>
      </c>
      <c r="F1511" s="49">
        <v>41555</v>
      </c>
      <c r="G1511" t="s">
        <v>478</v>
      </c>
      <c r="H1511" t="s">
        <v>647</v>
      </c>
      <c r="I1511" s="49">
        <v>42292</v>
      </c>
      <c r="J1511" s="51">
        <v>128639</v>
      </c>
      <c r="K1511" s="77">
        <v>128639</v>
      </c>
    </row>
    <row r="1512" spans="1:11">
      <c r="A1512" s="48">
        <v>42248</v>
      </c>
      <c r="B1512">
        <v>355</v>
      </c>
      <c r="C1512" t="s">
        <v>542</v>
      </c>
      <c r="D1512" t="s">
        <v>644</v>
      </c>
      <c r="E1512" s="49">
        <v>42291</v>
      </c>
      <c r="F1512" s="49">
        <v>41950</v>
      </c>
      <c r="G1512" t="s">
        <v>209</v>
      </c>
      <c r="H1512" t="s">
        <v>546</v>
      </c>
      <c r="I1512" s="49">
        <v>42292</v>
      </c>
      <c r="J1512" s="51">
        <v>295404</v>
      </c>
      <c r="K1512" s="77">
        <v>295404</v>
      </c>
    </row>
    <row r="1513" spans="1:11">
      <c r="A1513" s="48">
        <v>42248</v>
      </c>
      <c r="B1513">
        <v>338</v>
      </c>
      <c r="C1513" t="s">
        <v>542</v>
      </c>
      <c r="D1513" t="s">
        <v>644</v>
      </c>
      <c r="E1513" s="49">
        <v>42291</v>
      </c>
      <c r="F1513" s="49">
        <v>41711</v>
      </c>
      <c r="G1513" t="s">
        <v>250</v>
      </c>
      <c r="H1513" t="s">
        <v>645</v>
      </c>
      <c r="I1513" s="49">
        <v>42292</v>
      </c>
      <c r="J1513" s="51">
        <v>215592</v>
      </c>
      <c r="K1513" s="77">
        <v>215592</v>
      </c>
    </row>
    <row r="1514" spans="1:11">
      <c r="A1514" s="48">
        <v>42248</v>
      </c>
      <c r="B1514">
        <v>336</v>
      </c>
      <c r="C1514" t="s">
        <v>542</v>
      </c>
      <c r="D1514" t="s">
        <v>644</v>
      </c>
      <c r="E1514" s="49">
        <v>42291</v>
      </c>
      <c r="F1514" s="49">
        <v>41707</v>
      </c>
      <c r="G1514" t="s">
        <v>156</v>
      </c>
      <c r="H1514" t="s">
        <v>548</v>
      </c>
      <c r="I1514" s="49">
        <v>42292</v>
      </c>
      <c r="J1514" s="51">
        <v>182358</v>
      </c>
      <c r="K1514" s="77">
        <v>182358</v>
      </c>
    </row>
    <row r="1515" spans="1:11">
      <c r="A1515" s="48">
        <v>42248</v>
      </c>
      <c r="B1515">
        <v>292</v>
      </c>
      <c r="C1515" t="s">
        <v>542</v>
      </c>
      <c r="D1515" t="s">
        <v>644</v>
      </c>
      <c r="E1515" s="49">
        <v>42291</v>
      </c>
      <c r="F1515" s="49">
        <v>42009</v>
      </c>
      <c r="G1515" t="s">
        <v>216</v>
      </c>
      <c r="H1515" t="s">
        <v>546</v>
      </c>
      <c r="I1515" s="49">
        <v>42292</v>
      </c>
      <c r="J1515" s="51">
        <v>251104</v>
      </c>
      <c r="K1515" s="77">
        <v>251104</v>
      </c>
    </row>
    <row r="1516" spans="1:11">
      <c r="A1516" s="48">
        <v>42248</v>
      </c>
      <c r="B1516">
        <v>291</v>
      </c>
      <c r="C1516" t="s">
        <v>542</v>
      </c>
      <c r="D1516" t="s">
        <v>644</v>
      </c>
      <c r="E1516" s="49">
        <v>42291</v>
      </c>
      <c r="F1516" s="49">
        <v>42009</v>
      </c>
      <c r="G1516" t="s">
        <v>254</v>
      </c>
      <c r="H1516" t="s">
        <v>645</v>
      </c>
      <c r="I1516" s="49">
        <v>42292</v>
      </c>
      <c r="J1516" s="51">
        <v>179600</v>
      </c>
      <c r="K1516" s="77">
        <v>179600</v>
      </c>
    </row>
    <row r="1517" spans="1:11">
      <c r="A1517" s="48">
        <v>42248</v>
      </c>
      <c r="B1517">
        <v>343</v>
      </c>
      <c r="C1517" t="s">
        <v>542</v>
      </c>
      <c r="D1517" t="s">
        <v>644</v>
      </c>
      <c r="E1517" s="49">
        <v>42291</v>
      </c>
      <c r="F1517" s="49">
        <v>41658</v>
      </c>
      <c r="G1517" s="47" t="s">
        <v>324</v>
      </c>
      <c r="H1517" t="s">
        <v>646</v>
      </c>
      <c r="I1517" s="49">
        <v>42292</v>
      </c>
      <c r="J1517" s="51">
        <v>253799</v>
      </c>
      <c r="K1517" s="77">
        <v>253799</v>
      </c>
    </row>
    <row r="1518" spans="1:11">
      <c r="A1518" s="48">
        <v>42248</v>
      </c>
      <c r="B1518">
        <v>290</v>
      </c>
      <c r="C1518" t="s">
        <v>542</v>
      </c>
      <c r="D1518" t="s">
        <v>644</v>
      </c>
      <c r="E1518" s="49">
        <v>42291</v>
      </c>
      <c r="F1518" s="49">
        <v>41873</v>
      </c>
      <c r="G1518" t="s">
        <v>508</v>
      </c>
      <c r="H1518" t="s">
        <v>575</v>
      </c>
      <c r="I1518" s="49">
        <v>42304</v>
      </c>
      <c r="J1518" s="51">
        <v>175100</v>
      </c>
      <c r="K1518" s="77">
        <v>175100</v>
      </c>
    </row>
    <row r="1519" spans="1:11">
      <c r="A1519" s="48">
        <v>42248</v>
      </c>
      <c r="B1519">
        <v>224</v>
      </c>
      <c r="C1519" t="s">
        <v>542</v>
      </c>
      <c r="D1519" t="s">
        <v>644</v>
      </c>
      <c r="E1519" s="49">
        <v>42291</v>
      </c>
      <c r="F1519" s="49">
        <v>41555</v>
      </c>
      <c r="G1519" t="s">
        <v>232</v>
      </c>
      <c r="H1519" t="s">
        <v>546</v>
      </c>
      <c r="I1519" s="49">
        <v>42292</v>
      </c>
      <c r="J1519" s="51">
        <v>114578</v>
      </c>
      <c r="K1519" s="77">
        <v>114578</v>
      </c>
    </row>
    <row r="1520" spans="1:11">
      <c r="A1520" s="48">
        <v>42248</v>
      </c>
      <c r="B1520">
        <v>225</v>
      </c>
      <c r="C1520" t="s">
        <v>542</v>
      </c>
      <c r="D1520" t="s">
        <v>644</v>
      </c>
      <c r="E1520" s="49">
        <v>42291</v>
      </c>
      <c r="F1520" s="49">
        <v>41555</v>
      </c>
      <c r="G1520" t="s">
        <v>172</v>
      </c>
      <c r="H1520" t="s">
        <v>641</v>
      </c>
      <c r="I1520" s="49">
        <v>42292</v>
      </c>
      <c r="J1520" s="51">
        <v>167678</v>
      </c>
      <c r="K1520" s="77">
        <v>167678</v>
      </c>
    </row>
    <row r="1521" spans="1:11">
      <c r="A1521" s="48">
        <v>42248</v>
      </c>
      <c r="B1521">
        <v>293</v>
      </c>
      <c r="C1521" t="s">
        <v>542</v>
      </c>
      <c r="D1521" t="s">
        <v>644</v>
      </c>
      <c r="E1521" s="49">
        <v>42291</v>
      </c>
      <c r="F1521" s="49">
        <v>42009</v>
      </c>
      <c r="G1521" t="s">
        <v>481</v>
      </c>
      <c r="H1521" t="s">
        <v>647</v>
      </c>
      <c r="I1521" s="49">
        <v>42304</v>
      </c>
      <c r="J1521" s="51">
        <v>172440</v>
      </c>
      <c r="K1521" s="77">
        <v>172439.8</v>
      </c>
    </row>
    <row r="1522" spans="1:11">
      <c r="A1522" s="48">
        <v>42248</v>
      </c>
      <c r="B1522">
        <v>226</v>
      </c>
      <c r="C1522" t="s">
        <v>542</v>
      </c>
      <c r="D1522" t="s">
        <v>644</v>
      </c>
      <c r="E1522" s="49">
        <v>42291</v>
      </c>
      <c r="F1522" s="49">
        <v>42074</v>
      </c>
      <c r="G1522" t="s">
        <v>309</v>
      </c>
      <c r="H1522" t="s">
        <v>642</v>
      </c>
      <c r="I1522" s="49">
        <v>42304</v>
      </c>
      <c r="J1522" s="51">
        <v>119800</v>
      </c>
      <c r="K1522" s="77">
        <v>119800</v>
      </c>
    </row>
    <row r="1523" spans="1:11">
      <c r="A1523" s="48">
        <v>42248</v>
      </c>
      <c r="B1523">
        <v>344</v>
      </c>
      <c r="C1523" t="s">
        <v>542</v>
      </c>
      <c r="D1523" t="s">
        <v>648</v>
      </c>
      <c r="E1523" s="49">
        <v>42292</v>
      </c>
      <c r="F1523" s="49">
        <v>41832</v>
      </c>
      <c r="G1523" t="s">
        <v>279</v>
      </c>
      <c r="H1523" t="s">
        <v>605</v>
      </c>
      <c r="I1523" s="49">
        <v>42292</v>
      </c>
      <c r="J1523" s="51">
        <v>332592</v>
      </c>
      <c r="K1523" s="77">
        <v>332592</v>
      </c>
    </row>
    <row r="1524" spans="1:11">
      <c r="A1524" s="48">
        <v>42248</v>
      </c>
      <c r="B1524">
        <v>113</v>
      </c>
      <c r="C1524" t="s">
        <v>542</v>
      </c>
      <c r="D1524" t="s">
        <v>648</v>
      </c>
      <c r="E1524" s="49">
        <v>42292</v>
      </c>
      <c r="F1524" s="49">
        <v>41832</v>
      </c>
      <c r="G1524" t="s">
        <v>284</v>
      </c>
      <c r="H1524" t="s">
        <v>605</v>
      </c>
      <c r="I1524" s="49">
        <v>42304</v>
      </c>
      <c r="J1524" s="51">
        <v>332592</v>
      </c>
      <c r="K1524" s="77">
        <v>332592</v>
      </c>
    </row>
    <row r="1525" spans="1:11" hidden="1">
      <c r="A1525" s="48">
        <v>42248</v>
      </c>
      <c r="B1525">
        <v>101</v>
      </c>
      <c r="C1525" t="s">
        <v>542</v>
      </c>
      <c r="D1525" t="s">
        <v>565</v>
      </c>
      <c r="E1525" s="49">
        <v>42292</v>
      </c>
      <c r="F1525" s="49">
        <v>42461</v>
      </c>
      <c r="G1525" t="s">
        <v>649</v>
      </c>
      <c r="H1525" t="s">
        <v>555</v>
      </c>
      <c r="I1525" s="49">
        <v>42304</v>
      </c>
      <c r="J1525" s="51">
        <v>7470</v>
      </c>
      <c r="K1525" s="77">
        <v>7470</v>
      </c>
    </row>
    <row r="1526" spans="1:11" hidden="1">
      <c r="A1526" s="48">
        <v>42248</v>
      </c>
      <c r="B1526">
        <v>102</v>
      </c>
      <c r="C1526" t="s">
        <v>542</v>
      </c>
      <c r="D1526" t="s">
        <v>565</v>
      </c>
      <c r="E1526" s="49">
        <v>42292</v>
      </c>
      <c r="F1526" s="49">
        <v>42461</v>
      </c>
      <c r="G1526" t="s">
        <v>566</v>
      </c>
      <c r="H1526" t="s">
        <v>555</v>
      </c>
      <c r="I1526" s="49">
        <v>42304</v>
      </c>
      <c r="J1526" s="51">
        <v>9738</v>
      </c>
      <c r="K1526" s="77">
        <v>9738</v>
      </c>
    </row>
    <row r="1527" spans="1:11" hidden="1">
      <c r="A1527" s="48">
        <v>42248</v>
      </c>
      <c r="B1527">
        <v>351</v>
      </c>
      <c r="C1527" t="s">
        <v>542</v>
      </c>
      <c r="D1527" t="s">
        <v>567</v>
      </c>
      <c r="E1527" s="49">
        <v>42326</v>
      </c>
      <c r="F1527" s="49">
        <v>41924</v>
      </c>
      <c r="G1527" t="s">
        <v>568</v>
      </c>
      <c r="H1527" t="s">
        <v>555</v>
      </c>
      <c r="I1527" s="49">
        <v>42327</v>
      </c>
      <c r="J1527" s="51">
        <v>18492</v>
      </c>
      <c r="K1527" s="77">
        <v>16080</v>
      </c>
    </row>
    <row r="1528" spans="1:11">
      <c r="A1528" s="48">
        <v>42248</v>
      </c>
      <c r="B1528">
        <v>175</v>
      </c>
      <c r="C1528" t="s">
        <v>542</v>
      </c>
      <c r="D1528" t="s">
        <v>611</v>
      </c>
      <c r="E1528" s="49">
        <v>42279</v>
      </c>
      <c r="F1528" s="49">
        <v>41949</v>
      </c>
      <c r="G1528" t="s">
        <v>355</v>
      </c>
      <c r="H1528" t="s">
        <v>614</v>
      </c>
      <c r="I1528" s="49">
        <v>42284</v>
      </c>
      <c r="J1528" s="51">
        <v>141288</v>
      </c>
      <c r="K1528" s="77">
        <v>141288</v>
      </c>
    </row>
    <row r="1529" spans="1:11" hidden="1">
      <c r="A1529" s="48">
        <v>42248</v>
      </c>
      <c r="B1529">
        <v>168</v>
      </c>
      <c r="C1529" t="s">
        <v>542</v>
      </c>
      <c r="D1529" t="s">
        <v>669</v>
      </c>
      <c r="E1529" s="49">
        <v>42278</v>
      </c>
      <c r="F1529" s="49">
        <v>41641</v>
      </c>
      <c r="G1529" t="s">
        <v>670</v>
      </c>
      <c r="H1529" t="s">
        <v>555</v>
      </c>
      <c r="I1529" s="49">
        <v>42292</v>
      </c>
      <c r="J1529" s="51">
        <v>6984</v>
      </c>
      <c r="K1529" s="77">
        <v>6984</v>
      </c>
    </row>
    <row r="1530" spans="1:11">
      <c r="A1530" s="48">
        <v>42248</v>
      </c>
      <c r="B1530">
        <v>175</v>
      </c>
      <c r="C1530" t="s">
        <v>542</v>
      </c>
      <c r="D1530" t="s">
        <v>611</v>
      </c>
      <c r="E1530" s="49">
        <v>42283</v>
      </c>
      <c r="F1530" s="49">
        <v>41949</v>
      </c>
      <c r="G1530" t="s">
        <v>355</v>
      </c>
      <c r="H1530" t="s">
        <v>614</v>
      </c>
      <c r="I1530" s="49">
        <v>42284</v>
      </c>
      <c r="J1530" s="51">
        <v>100344</v>
      </c>
      <c r="K1530" s="77">
        <v>100344</v>
      </c>
    </row>
    <row r="1531" spans="1:11">
      <c r="A1531" s="48">
        <v>42248</v>
      </c>
      <c r="B1531">
        <v>181</v>
      </c>
      <c r="C1531" t="s">
        <v>542</v>
      </c>
      <c r="D1531" t="s">
        <v>611</v>
      </c>
      <c r="E1531" s="49">
        <v>42279</v>
      </c>
      <c r="F1531" s="49">
        <v>41916</v>
      </c>
      <c r="G1531" t="s">
        <v>199</v>
      </c>
      <c r="H1531" t="s">
        <v>615</v>
      </c>
      <c r="I1531" s="49">
        <v>42284</v>
      </c>
      <c r="J1531" s="51">
        <v>185235</v>
      </c>
      <c r="K1531" s="77">
        <v>185235</v>
      </c>
    </row>
    <row r="1532" spans="1:11">
      <c r="A1532" s="48">
        <v>42248</v>
      </c>
      <c r="B1532">
        <v>259</v>
      </c>
      <c r="C1532" t="s">
        <v>542</v>
      </c>
      <c r="D1532" t="s">
        <v>629</v>
      </c>
      <c r="E1532" s="49">
        <v>42278</v>
      </c>
      <c r="F1532" s="49">
        <v>41794</v>
      </c>
      <c r="G1532" t="s">
        <v>193</v>
      </c>
      <c r="H1532" t="s">
        <v>615</v>
      </c>
      <c r="I1532" s="49">
        <v>42283</v>
      </c>
      <c r="J1532" s="51">
        <v>398034</v>
      </c>
      <c r="K1532" s="77">
        <v>398034</v>
      </c>
    </row>
    <row r="1533" spans="1:11">
      <c r="A1533" s="48">
        <v>42248</v>
      </c>
      <c r="B1533">
        <v>169</v>
      </c>
      <c r="C1533" t="s">
        <v>542</v>
      </c>
      <c r="D1533" t="s">
        <v>611</v>
      </c>
      <c r="E1533" s="49">
        <v>42283</v>
      </c>
      <c r="F1533" s="49">
        <v>41916</v>
      </c>
      <c r="G1533" t="s">
        <v>177</v>
      </c>
      <c r="H1533" t="s">
        <v>615</v>
      </c>
      <c r="I1533" s="49">
        <v>42284</v>
      </c>
      <c r="J1533" s="51">
        <v>172293</v>
      </c>
      <c r="K1533" s="77">
        <v>172293</v>
      </c>
    </row>
    <row r="1534" spans="1:11">
      <c r="A1534" s="48">
        <v>42248</v>
      </c>
      <c r="B1534">
        <v>250</v>
      </c>
      <c r="C1534" t="s">
        <v>542</v>
      </c>
      <c r="D1534" t="s">
        <v>611</v>
      </c>
      <c r="E1534" s="49">
        <v>42283</v>
      </c>
      <c r="F1534" s="49">
        <v>40970</v>
      </c>
      <c r="G1534" t="s">
        <v>515</v>
      </c>
      <c r="H1534" t="s">
        <v>615</v>
      </c>
      <c r="I1534" s="49">
        <v>42292</v>
      </c>
      <c r="J1534" s="51">
        <v>146070</v>
      </c>
      <c r="K1534" s="77">
        <v>146070</v>
      </c>
    </row>
    <row r="1535" spans="1:11">
      <c r="A1535" s="48">
        <v>42248</v>
      </c>
      <c r="B1535">
        <v>258</v>
      </c>
      <c r="C1535" t="s">
        <v>542</v>
      </c>
      <c r="D1535" t="s">
        <v>629</v>
      </c>
      <c r="E1535" s="49">
        <v>42278</v>
      </c>
      <c r="F1535" s="49">
        <v>41794</v>
      </c>
      <c r="G1535" t="s">
        <v>386</v>
      </c>
      <c r="H1535" t="s">
        <v>547</v>
      </c>
      <c r="I1535" s="49">
        <v>42292</v>
      </c>
      <c r="J1535" s="51">
        <v>235305</v>
      </c>
      <c r="K1535" s="77">
        <v>235305</v>
      </c>
    </row>
    <row r="1536" spans="1:11" hidden="1">
      <c r="A1536" s="48">
        <v>42248</v>
      </c>
      <c r="B1536">
        <v>285</v>
      </c>
      <c r="C1536" t="s">
        <v>542</v>
      </c>
      <c r="D1536" t="s">
        <v>569</v>
      </c>
      <c r="E1536" s="49">
        <v>42278</v>
      </c>
      <c r="F1536" s="49">
        <v>41529</v>
      </c>
      <c r="G1536" t="s">
        <v>570</v>
      </c>
      <c r="H1536" t="s">
        <v>555</v>
      </c>
      <c r="I1536" s="49">
        <v>42284</v>
      </c>
      <c r="J1536" s="51">
        <v>1176</v>
      </c>
      <c r="K1536" s="77">
        <v>1176</v>
      </c>
    </row>
    <row r="1537" spans="1:11" hidden="1">
      <c r="A1537" s="48">
        <v>42248</v>
      </c>
      <c r="B1537">
        <v>300</v>
      </c>
      <c r="C1537" t="s">
        <v>542</v>
      </c>
      <c r="D1537" t="s">
        <v>569</v>
      </c>
      <c r="E1537" s="49">
        <v>42278</v>
      </c>
      <c r="F1537" s="49">
        <v>41529</v>
      </c>
      <c r="G1537" t="s">
        <v>619</v>
      </c>
      <c r="H1537" t="s">
        <v>555</v>
      </c>
      <c r="I1537" s="49">
        <v>42284</v>
      </c>
      <c r="J1537" s="51">
        <v>1344</v>
      </c>
      <c r="K1537" s="77">
        <v>1344</v>
      </c>
    </row>
    <row r="1538" spans="1:11" hidden="1">
      <c r="A1538" s="48">
        <v>42248</v>
      </c>
      <c r="B1538">
        <v>301</v>
      </c>
      <c r="C1538" t="s">
        <v>542</v>
      </c>
      <c r="D1538" t="s">
        <v>569</v>
      </c>
      <c r="E1538" s="49">
        <v>42278</v>
      </c>
      <c r="F1538" s="49">
        <v>41529</v>
      </c>
      <c r="G1538" t="s">
        <v>620</v>
      </c>
      <c r="H1538" t="s">
        <v>555</v>
      </c>
      <c r="I1538" s="49">
        <v>42284</v>
      </c>
      <c r="J1538" s="51">
        <v>1008</v>
      </c>
      <c r="K1538" s="77">
        <v>1008</v>
      </c>
    </row>
    <row r="1539" spans="1:11" hidden="1">
      <c r="A1539" s="48">
        <v>42248</v>
      </c>
      <c r="B1539">
        <v>302</v>
      </c>
      <c r="C1539" t="s">
        <v>542</v>
      </c>
      <c r="D1539" t="s">
        <v>569</v>
      </c>
      <c r="E1539" s="49">
        <v>42278</v>
      </c>
      <c r="F1539" s="49">
        <v>41529</v>
      </c>
      <c r="G1539" t="s">
        <v>621</v>
      </c>
      <c r="H1539" t="s">
        <v>555</v>
      </c>
      <c r="I1539" s="49">
        <v>42284</v>
      </c>
      <c r="J1539" s="51">
        <v>1176</v>
      </c>
      <c r="K1539" s="77">
        <v>1176</v>
      </c>
    </row>
    <row r="1540" spans="1:11" hidden="1">
      <c r="A1540" s="48">
        <v>42248</v>
      </c>
      <c r="B1540">
        <v>303</v>
      </c>
      <c r="C1540" t="s">
        <v>542</v>
      </c>
      <c r="D1540" t="s">
        <v>569</v>
      </c>
      <c r="E1540" s="49">
        <v>42278</v>
      </c>
      <c r="F1540" s="49">
        <v>41529</v>
      </c>
      <c r="G1540" t="s">
        <v>622</v>
      </c>
      <c r="H1540" t="s">
        <v>555</v>
      </c>
      <c r="I1540" s="49">
        <v>42284</v>
      </c>
      <c r="J1540" s="51">
        <v>1176</v>
      </c>
      <c r="K1540" s="77">
        <v>1176</v>
      </c>
    </row>
    <row r="1541" spans="1:11">
      <c r="A1541" s="48">
        <v>42248</v>
      </c>
      <c r="B1541">
        <v>179</v>
      </c>
      <c r="C1541" t="s">
        <v>542</v>
      </c>
      <c r="D1541" t="s">
        <v>611</v>
      </c>
      <c r="E1541" s="49">
        <v>42283</v>
      </c>
      <c r="F1541" s="49">
        <v>42005</v>
      </c>
      <c r="G1541" t="s">
        <v>382</v>
      </c>
      <c r="H1541" t="s">
        <v>547</v>
      </c>
      <c r="I1541" s="49">
        <v>42292</v>
      </c>
      <c r="J1541" s="51">
        <v>202134</v>
      </c>
      <c r="K1541" s="77">
        <v>202134</v>
      </c>
    </row>
    <row r="1542" spans="1:11">
      <c r="A1542" s="48">
        <v>42248</v>
      </c>
      <c r="B1542">
        <v>177</v>
      </c>
      <c r="C1542" t="s">
        <v>542</v>
      </c>
      <c r="D1542" t="s">
        <v>611</v>
      </c>
      <c r="E1542" s="49">
        <v>42283</v>
      </c>
      <c r="F1542" s="49">
        <v>42006</v>
      </c>
      <c r="G1542" t="s">
        <v>378</v>
      </c>
      <c r="H1542" t="s">
        <v>547</v>
      </c>
      <c r="I1542" s="49">
        <v>42284</v>
      </c>
      <c r="J1542" s="51">
        <v>216656</v>
      </c>
      <c r="K1542" s="77">
        <v>216656</v>
      </c>
    </row>
    <row r="1543" spans="1:11">
      <c r="A1543" s="48">
        <v>42248</v>
      </c>
      <c r="B1543">
        <v>170</v>
      </c>
      <c r="C1543" t="s">
        <v>542</v>
      </c>
      <c r="D1543" t="s">
        <v>611</v>
      </c>
      <c r="E1543" s="49">
        <v>42279</v>
      </c>
      <c r="F1543" s="49">
        <v>40645</v>
      </c>
      <c r="G1543" t="s">
        <v>263</v>
      </c>
      <c r="H1543" t="s">
        <v>550</v>
      </c>
      <c r="I1543" s="49">
        <v>42284</v>
      </c>
      <c r="J1543" s="51">
        <v>135744</v>
      </c>
      <c r="K1543" s="77">
        <v>135744</v>
      </c>
    </row>
    <row r="1544" spans="1:11" hidden="1">
      <c r="A1544" s="48">
        <v>42248</v>
      </c>
      <c r="B1544">
        <v>304</v>
      </c>
      <c r="C1544" t="s">
        <v>542</v>
      </c>
      <c r="D1544" t="s">
        <v>569</v>
      </c>
      <c r="E1544" s="49">
        <v>42278</v>
      </c>
      <c r="F1544" s="49">
        <v>41529</v>
      </c>
      <c r="G1544" t="s">
        <v>623</v>
      </c>
      <c r="H1544" t="s">
        <v>555</v>
      </c>
      <c r="I1544" s="49">
        <v>42284</v>
      </c>
      <c r="J1544" s="51">
        <v>1344</v>
      </c>
      <c r="K1544" s="77">
        <v>1344</v>
      </c>
    </row>
    <row r="1545" spans="1:11" hidden="1">
      <c r="A1545" s="48">
        <v>42248</v>
      </c>
      <c r="B1545">
        <v>305</v>
      </c>
      <c r="C1545" t="s">
        <v>542</v>
      </c>
      <c r="D1545" t="s">
        <v>569</v>
      </c>
      <c r="E1545" s="49">
        <v>42278</v>
      </c>
      <c r="F1545" s="49">
        <v>41529</v>
      </c>
      <c r="G1545" t="s">
        <v>624</v>
      </c>
      <c r="H1545" t="s">
        <v>555</v>
      </c>
      <c r="I1545" s="49">
        <v>42284</v>
      </c>
      <c r="J1545" s="51">
        <v>1008</v>
      </c>
      <c r="K1545" s="77">
        <v>1008</v>
      </c>
    </row>
    <row r="1546" spans="1:11" hidden="1">
      <c r="A1546" s="48">
        <v>42248</v>
      </c>
      <c r="B1546">
        <v>307</v>
      </c>
      <c r="C1546" t="s">
        <v>542</v>
      </c>
      <c r="D1546" t="s">
        <v>569</v>
      </c>
      <c r="E1546" s="49">
        <v>42278</v>
      </c>
      <c r="F1546" s="49">
        <v>41529</v>
      </c>
      <c r="G1546" t="s">
        <v>625</v>
      </c>
      <c r="H1546" t="s">
        <v>555</v>
      </c>
      <c r="I1546" s="49">
        <v>42284</v>
      </c>
      <c r="J1546" s="51">
        <v>1008</v>
      </c>
      <c r="K1546" s="77">
        <v>1008</v>
      </c>
    </row>
    <row r="1547" spans="1:11" hidden="1">
      <c r="A1547" s="48">
        <v>42248</v>
      </c>
      <c r="B1547">
        <v>309</v>
      </c>
      <c r="C1547" t="s">
        <v>542</v>
      </c>
      <c r="D1547" t="s">
        <v>569</v>
      </c>
      <c r="E1547" s="49">
        <v>42278</v>
      </c>
      <c r="F1547" s="49">
        <v>41529</v>
      </c>
      <c r="G1547" t="s">
        <v>626</v>
      </c>
      <c r="H1547" t="s">
        <v>555</v>
      </c>
      <c r="I1547" s="49">
        <v>42284</v>
      </c>
      <c r="J1547" s="51">
        <v>1344</v>
      </c>
      <c r="K1547" s="77">
        <v>1344</v>
      </c>
    </row>
    <row r="1548" spans="1:11" hidden="1">
      <c r="A1548" s="48">
        <v>42248</v>
      </c>
      <c r="B1548">
        <v>310</v>
      </c>
      <c r="C1548" t="s">
        <v>542</v>
      </c>
      <c r="D1548" t="s">
        <v>569</v>
      </c>
      <c r="E1548" s="49">
        <v>42278</v>
      </c>
      <c r="F1548" s="49">
        <v>41529</v>
      </c>
      <c r="G1548" t="s">
        <v>627</v>
      </c>
      <c r="H1548" t="s">
        <v>555</v>
      </c>
      <c r="I1548" s="49">
        <v>42284</v>
      </c>
      <c r="J1548" s="51">
        <v>1344</v>
      </c>
      <c r="K1548" s="77">
        <v>1344</v>
      </c>
    </row>
    <row r="1549" spans="1:11" hidden="1">
      <c r="A1549" s="48">
        <v>42248</v>
      </c>
      <c r="B1549">
        <v>363</v>
      </c>
      <c r="C1549" t="s">
        <v>542</v>
      </c>
      <c r="D1549" t="s">
        <v>655</v>
      </c>
      <c r="E1549" s="49">
        <v>42278</v>
      </c>
      <c r="F1549" s="49">
        <v>42027</v>
      </c>
      <c r="G1549" t="s">
        <v>656</v>
      </c>
      <c r="H1549" t="s">
        <v>555</v>
      </c>
      <c r="I1549" s="49">
        <v>42283</v>
      </c>
      <c r="J1549" s="51">
        <v>17184</v>
      </c>
      <c r="K1549" s="77">
        <v>17184</v>
      </c>
    </row>
    <row r="1550" spans="1:11" hidden="1">
      <c r="A1550" s="48">
        <v>42248</v>
      </c>
      <c r="B1550">
        <v>325</v>
      </c>
      <c r="C1550" t="s">
        <v>542</v>
      </c>
      <c r="D1550" t="s">
        <v>655</v>
      </c>
      <c r="E1550" s="49">
        <v>42278</v>
      </c>
      <c r="F1550" s="49">
        <v>41500</v>
      </c>
      <c r="G1550" t="s">
        <v>631</v>
      </c>
      <c r="H1550" t="s">
        <v>555</v>
      </c>
      <c r="I1550" s="49">
        <v>42283</v>
      </c>
      <c r="J1550" s="51">
        <v>8064</v>
      </c>
      <c r="K1550" s="77">
        <v>8064</v>
      </c>
    </row>
    <row r="1551" spans="1:11">
      <c r="A1551" s="48">
        <v>42248</v>
      </c>
      <c r="B1551">
        <v>216</v>
      </c>
      <c r="C1551" t="s">
        <v>542</v>
      </c>
      <c r="D1551" t="s">
        <v>613</v>
      </c>
      <c r="E1551" s="49">
        <v>42278</v>
      </c>
      <c r="F1551" s="49">
        <v>41280</v>
      </c>
      <c r="G1551" t="s">
        <v>400</v>
      </c>
      <c r="H1551" t="s">
        <v>616</v>
      </c>
      <c r="I1551" s="49">
        <v>42283</v>
      </c>
      <c r="J1551" s="51">
        <v>156216</v>
      </c>
      <c r="K1551" s="77">
        <v>156216</v>
      </c>
    </row>
    <row r="1552" spans="1:11">
      <c r="A1552" s="48">
        <v>42248</v>
      </c>
      <c r="B1552">
        <v>353</v>
      </c>
      <c r="C1552" t="s">
        <v>542</v>
      </c>
      <c r="D1552" t="s">
        <v>613</v>
      </c>
      <c r="E1552" s="49">
        <v>42278</v>
      </c>
      <c r="F1552" s="49">
        <v>41980</v>
      </c>
      <c r="G1552" t="s">
        <v>521</v>
      </c>
      <c r="H1552" t="s">
        <v>604</v>
      </c>
      <c r="I1552" s="49">
        <v>42283</v>
      </c>
      <c r="J1552" s="51">
        <v>165418</v>
      </c>
      <c r="K1552" s="77">
        <v>165418</v>
      </c>
    </row>
    <row r="1553" spans="1:11" hidden="1">
      <c r="A1553" s="48">
        <v>42248</v>
      </c>
      <c r="B1553">
        <v>236</v>
      </c>
      <c r="C1553" t="s">
        <v>542</v>
      </c>
      <c r="D1553" t="s">
        <v>634</v>
      </c>
      <c r="E1553" s="49">
        <v>42278</v>
      </c>
      <c r="F1553" s="49">
        <v>41802</v>
      </c>
      <c r="G1553" t="s">
        <v>529</v>
      </c>
      <c r="H1553" t="s">
        <v>635</v>
      </c>
      <c r="I1553" s="49">
        <v>42283</v>
      </c>
      <c r="J1553" s="51">
        <v>60672</v>
      </c>
      <c r="K1553" s="77">
        <v>60672</v>
      </c>
    </row>
    <row r="1554" spans="1:11">
      <c r="A1554" s="48">
        <v>42248</v>
      </c>
      <c r="B1554">
        <v>171</v>
      </c>
      <c r="C1554" t="s">
        <v>542</v>
      </c>
      <c r="D1554" t="s">
        <v>611</v>
      </c>
      <c r="E1554" s="49">
        <v>42283</v>
      </c>
      <c r="F1554" s="49">
        <v>42016</v>
      </c>
      <c r="G1554" t="s">
        <v>266</v>
      </c>
      <c r="H1554" t="s">
        <v>550</v>
      </c>
      <c r="I1554" s="49">
        <v>42292</v>
      </c>
      <c r="J1554" s="51">
        <v>138720</v>
      </c>
      <c r="K1554" s="77">
        <v>138720</v>
      </c>
    </row>
    <row r="1555" spans="1:11">
      <c r="A1555" s="48">
        <v>42248</v>
      </c>
      <c r="B1555">
        <v>171</v>
      </c>
      <c r="C1555" t="s">
        <v>542</v>
      </c>
      <c r="D1555" t="s">
        <v>611</v>
      </c>
      <c r="E1555" s="49">
        <v>42283</v>
      </c>
      <c r="F1555" s="49">
        <v>42016</v>
      </c>
      <c r="G1555" t="s">
        <v>266</v>
      </c>
      <c r="H1555" t="s">
        <v>550</v>
      </c>
      <c r="I1555" s="49">
        <v>42292</v>
      </c>
      <c r="J1555" s="51">
        <v>93378</v>
      </c>
      <c r="K1555" s="77">
        <v>93378</v>
      </c>
    </row>
    <row r="1556" spans="1:11">
      <c r="A1556" s="48">
        <v>42248</v>
      </c>
      <c r="B1556">
        <v>178</v>
      </c>
      <c r="C1556" t="s">
        <v>542</v>
      </c>
      <c r="D1556" t="s">
        <v>611</v>
      </c>
      <c r="E1556" s="49">
        <v>42283</v>
      </c>
      <c r="F1556" s="49">
        <v>40630</v>
      </c>
      <c r="G1556" t="s">
        <v>428</v>
      </c>
      <c r="H1556" t="s">
        <v>643</v>
      </c>
      <c r="I1556" s="49">
        <v>42284</v>
      </c>
      <c r="J1556" s="51">
        <v>101097</v>
      </c>
      <c r="K1556" s="77">
        <v>101097</v>
      </c>
    </row>
    <row r="1557" spans="1:11">
      <c r="A1557" s="48">
        <v>42248</v>
      </c>
      <c r="B1557">
        <v>330</v>
      </c>
      <c r="C1557" t="s">
        <v>542</v>
      </c>
      <c r="D1557" t="s">
        <v>611</v>
      </c>
      <c r="E1557" s="49">
        <v>42283</v>
      </c>
      <c r="F1557" s="49">
        <v>41609</v>
      </c>
      <c r="G1557" t="s">
        <v>307</v>
      </c>
      <c r="H1557" t="s">
        <v>642</v>
      </c>
      <c r="I1557" s="49">
        <v>42284</v>
      </c>
      <c r="J1557" s="51">
        <v>320100</v>
      </c>
      <c r="K1557" s="77">
        <v>320100</v>
      </c>
    </row>
    <row r="1558" spans="1:11">
      <c r="A1558" s="48">
        <v>42248</v>
      </c>
      <c r="B1558">
        <v>328</v>
      </c>
      <c r="C1558" t="s">
        <v>542</v>
      </c>
      <c r="D1558" t="s">
        <v>611</v>
      </c>
      <c r="E1558" s="49">
        <v>42283</v>
      </c>
      <c r="F1558" s="49">
        <v>41609</v>
      </c>
      <c r="G1558" t="s">
        <v>303</v>
      </c>
      <c r="H1558" t="s">
        <v>642</v>
      </c>
      <c r="I1558" s="49">
        <v>42284</v>
      </c>
      <c r="J1558" s="51">
        <v>162014</v>
      </c>
      <c r="K1558" s="77">
        <v>162014</v>
      </c>
    </row>
    <row r="1559" spans="1:11">
      <c r="A1559" s="48">
        <v>42248</v>
      </c>
      <c r="B1559">
        <v>327</v>
      </c>
      <c r="C1559" t="s">
        <v>542</v>
      </c>
      <c r="D1559" t="s">
        <v>611</v>
      </c>
      <c r="E1559" s="49">
        <v>42283</v>
      </c>
      <c r="F1559" s="49">
        <v>41609</v>
      </c>
      <c r="G1559" t="s">
        <v>298</v>
      </c>
      <c r="H1559" t="s">
        <v>642</v>
      </c>
      <c r="I1559" s="49">
        <v>42284</v>
      </c>
      <c r="J1559" s="51">
        <v>171955</v>
      </c>
      <c r="K1559" s="77">
        <v>171955</v>
      </c>
    </row>
    <row r="1560" spans="1:11">
      <c r="A1560" s="48">
        <v>42248</v>
      </c>
      <c r="B1560">
        <v>329</v>
      </c>
      <c r="C1560" t="s">
        <v>542</v>
      </c>
      <c r="D1560" t="s">
        <v>611</v>
      </c>
      <c r="E1560" s="49">
        <v>42279</v>
      </c>
      <c r="F1560" s="49">
        <v>41609</v>
      </c>
      <c r="G1560" t="s">
        <v>305</v>
      </c>
      <c r="H1560" t="s">
        <v>642</v>
      </c>
      <c r="I1560" s="49">
        <v>42284</v>
      </c>
      <c r="J1560" s="51">
        <v>166808</v>
      </c>
      <c r="K1560" s="77">
        <v>166808</v>
      </c>
    </row>
    <row r="1561" spans="1:11">
      <c r="A1561" s="48">
        <v>42248</v>
      </c>
      <c r="B1561">
        <v>331</v>
      </c>
      <c r="C1561" t="s">
        <v>542</v>
      </c>
      <c r="D1561" t="s">
        <v>611</v>
      </c>
      <c r="E1561" s="49">
        <v>42283</v>
      </c>
      <c r="F1561" s="49">
        <v>41609</v>
      </c>
      <c r="G1561" t="s">
        <v>313</v>
      </c>
      <c r="H1561" t="s">
        <v>642</v>
      </c>
      <c r="I1561" s="49">
        <v>42284</v>
      </c>
      <c r="J1561" s="51">
        <v>180285</v>
      </c>
      <c r="K1561" s="77">
        <v>180285</v>
      </c>
    </row>
    <row r="1562" spans="1:11">
      <c r="A1562" s="48">
        <v>42248</v>
      </c>
      <c r="B1562">
        <v>313</v>
      </c>
      <c r="C1562" t="s">
        <v>542</v>
      </c>
      <c r="D1562" t="s">
        <v>672</v>
      </c>
      <c r="E1562" s="49">
        <v>42279</v>
      </c>
      <c r="F1562" s="49">
        <v>41555</v>
      </c>
      <c r="G1562" t="s">
        <v>235</v>
      </c>
      <c r="H1562" t="s">
        <v>546</v>
      </c>
      <c r="I1562" s="49">
        <v>42292</v>
      </c>
      <c r="J1562" s="51">
        <v>95698</v>
      </c>
      <c r="K1562" s="77">
        <v>95698</v>
      </c>
    </row>
    <row r="1563" spans="1:11">
      <c r="A1563" s="48">
        <v>42248</v>
      </c>
      <c r="B1563">
        <v>314</v>
      </c>
      <c r="C1563" t="s">
        <v>542</v>
      </c>
      <c r="D1563" t="s">
        <v>672</v>
      </c>
      <c r="E1563" s="49">
        <v>42279</v>
      </c>
      <c r="F1563" s="49">
        <v>41555</v>
      </c>
      <c r="G1563" t="s">
        <v>239</v>
      </c>
      <c r="H1563" t="s">
        <v>546</v>
      </c>
      <c r="I1563" s="49">
        <v>42283</v>
      </c>
      <c r="J1563" s="51">
        <v>148736</v>
      </c>
      <c r="K1563" s="77">
        <v>148736</v>
      </c>
    </row>
    <row r="1564" spans="1:11" hidden="1">
      <c r="A1564" s="48">
        <v>42248</v>
      </c>
      <c r="B1564">
        <v>337</v>
      </c>
      <c r="C1564" t="s">
        <v>542</v>
      </c>
      <c r="D1564" t="s">
        <v>613</v>
      </c>
      <c r="E1564" s="49">
        <v>42279</v>
      </c>
      <c r="F1564" s="49">
        <v>41707</v>
      </c>
      <c r="G1564" t="s">
        <v>522</v>
      </c>
      <c r="H1564" t="s">
        <v>548</v>
      </c>
      <c r="I1564" s="49">
        <v>42283</v>
      </c>
      <c r="J1564" s="51">
        <v>30342</v>
      </c>
      <c r="K1564" s="77">
        <v>30342</v>
      </c>
    </row>
    <row r="1565" spans="1:11">
      <c r="A1565" s="48">
        <v>42248</v>
      </c>
      <c r="B1565">
        <v>364</v>
      </c>
      <c r="C1565" t="s">
        <v>542</v>
      </c>
      <c r="D1565" t="s">
        <v>613</v>
      </c>
      <c r="E1565" s="49">
        <v>42279</v>
      </c>
      <c r="F1565" s="49">
        <v>41933</v>
      </c>
      <c r="G1565" t="s">
        <v>275</v>
      </c>
      <c r="H1565" t="s">
        <v>605</v>
      </c>
      <c r="I1565" s="49">
        <v>42283</v>
      </c>
      <c r="J1565" s="51">
        <v>12800</v>
      </c>
      <c r="K1565" s="77">
        <v>12800</v>
      </c>
    </row>
    <row r="1566" spans="1:11">
      <c r="A1566" s="48">
        <v>42248</v>
      </c>
      <c r="B1566">
        <v>214</v>
      </c>
      <c r="C1566" t="s">
        <v>542</v>
      </c>
      <c r="D1566" t="s">
        <v>613</v>
      </c>
      <c r="E1566" s="49">
        <v>42279</v>
      </c>
      <c r="F1566" s="49">
        <v>41499</v>
      </c>
      <c r="G1566" t="s">
        <v>37</v>
      </c>
      <c r="H1566" t="s">
        <v>600</v>
      </c>
      <c r="I1566" s="49">
        <v>42283</v>
      </c>
      <c r="J1566" s="51">
        <v>52740</v>
      </c>
      <c r="K1566" s="77">
        <v>52740</v>
      </c>
    </row>
    <row r="1567" spans="1:11">
      <c r="A1567" s="48">
        <v>42248</v>
      </c>
      <c r="B1567">
        <v>213</v>
      </c>
      <c r="C1567" t="s">
        <v>542</v>
      </c>
      <c r="D1567" t="s">
        <v>613</v>
      </c>
      <c r="E1567" s="49">
        <v>42279</v>
      </c>
      <c r="F1567" s="49">
        <v>41499</v>
      </c>
      <c r="G1567" t="s">
        <v>35</v>
      </c>
      <c r="H1567" t="s">
        <v>600</v>
      </c>
      <c r="I1567" s="49">
        <v>42283</v>
      </c>
      <c r="J1567" s="51">
        <v>159456</v>
      </c>
      <c r="K1567" s="77">
        <v>159456</v>
      </c>
    </row>
    <row r="1568" spans="1:11">
      <c r="A1568" s="48">
        <v>42248</v>
      </c>
      <c r="B1568">
        <v>362</v>
      </c>
      <c r="C1568" t="s">
        <v>542</v>
      </c>
      <c r="D1568" t="s">
        <v>613</v>
      </c>
      <c r="E1568" s="49">
        <v>42279</v>
      </c>
      <c r="F1568" s="49">
        <v>41933</v>
      </c>
      <c r="G1568" t="s">
        <v>19</v>
      </c>
      <c r="H1568" t="s">
        <v>606</v>
      </c>
      <c r="I1568" s="49">
        <v>42283</v>
      </c>
      <c r="J1568" s="51">
        <v>11776</v>
      </c>
      <c r="K1568" s="77">
        <v>11776</v>
      </c>
    </row>
    <row r="1569" spans="1:11">
      <c r="A1569" s="48">
        <v>42248</v>
      </c>
      <c r="B1569">
        <v>217</v>
      </c>
      <c r="C1569" t="s">
        <v>542</v>
      </c>
      <c r="D1569" t="s">
        <v>613</v>
      </c>
      <c r="E1569" s="49">
        <v>42279</v>
      </c>
      <c r="F1569" s="49">
        <v>40943</v>
      </c>
      <c r="G1569" t="s">
        <v>163</v>
      </c>
      <c r="H1569" t="s">
        <v>548</v>
      </c>
      <c r="I1569" s="49">
        <v>42283</v>
      </c>
      <c r="J1569" s="51">
        <v>33497</v>
      </c>
      <c r="K1569" s="77">
        <v>33497</v>
      </c>
    </row>
    <row r="1570" spans="1:11">
      <c r="A1570" s="48">
        <v>42248</v>
      </c>
      <c r="B1570">
        <v>345</v>
      </c>
      <c r="C1570" t="s">
        <v>542</v>
      </c>
      <c r="D1570" t="s">
        <v>613</v>
      </c>
      <c r="E1570" s="49">
        <v>42279</v>
      </c>
      <c r="F1570" s="49">
        <v>41870</v>
      </c>
      <c r="G1570" t="s">
        <v>287</v>
      </c>
      <c r="H1570" t="s">
        <v>605</v>
      </c>
      <c r="I1570" s="49">
        <v>42283</v>
      </c>
      <c r="J1570" s="51">
        <v>25952</v>
      </c>
      <c r="K1570" s="77">
        <v>25952</v>
      </c>
    </row>
    <row r="1571" spans="1:11" hidden="1">
      <c r="A1571" s="48">
        <v>42248</v>
      </c>
      <c r="B1571">
        <v>308</v>
      </c>
      <c r="C1571" t="s">
        <v>542</v>
      </c>
      <c r="D1571" t="s">
        <v>638</v>
      </c>
      <c r="E1571" s="49">
        <v>42283</v>
      </c>
      <c r="F1571" s="49">
        <v>42027</v>
      </c>
      <c r="G1571" t="s">
        <v>639</v>
      </c>
      <c r="H1571" t="s">
        <v>555</v>
      </c>
      <c r="I1571" s="49">
        <v>42292</v>
      </c>
      <c r="J1571" s="51">
        <v>9872</v>
      </c>
      <c r="K1571" s="77">
        <v>9872</v>
      </c>
    </row>
    <row r="1572" spans="1:11">
      <c r="A1572" s="48">
        <v>42248</v>
      </c>
      <c r="B1572">
        <v>340</v>
      </c>
      <c r="C1572" t="s">
        <v>542</v>
      </c>
      <c r="D1572" t="s">
        <v>545</v>
      </c>
      <c r="E1572" s="49">
        <v>42278</v>
      </c>
      <c r="F1572" s="49">
        <v>41746</v>
      </c>
      <c r="G1572" t="s">
        <v>220</v>
      </c>
      <c r="H1572" t="s">
        <v>546</v>
      </c>
      <c r="I1572" s="49">
        <v>42284</v>
      </c>
      <c r="J1572" s="51">
        <v>302148</v>
      </c>
      <c r="K1572" s="77">
        <v>302148</v>
      </c>
    </row>
    <row r="1573" spans="1:11">
      <c r="A1573" s="48">
        <v>42248</v>
      </c>
      <c r="B1573">
        <v>148</v>
      </c>
      <c r="C1573" t="s">
        <v>542</v>
      </c>
      <c r="D1573" t="s">
        <v>571</v>
      </c>
      <c r="E1573" s="49">
        <v>42278</v>
      </c>
      <c r="F1573" s="49">
        <v>42118</v>
      </c>
      <c r="G1573" t="s">
        <v>53</v>
      </c>
      <c r="H1573" t="s">
        <v>574</v>
      </c>
      <c r="I1573" s="49">
        <v>42283</v>
      </c>
      <c r="J1573" s="51">
        <v>126034</v>
      </c>
      <c r="K1573" s="77">
        <v>126034</v>
      </c>
    </row>
    <row r="1574" spans="1:11">
      <c r="A1574" s="48">
        <v>42248</v>
      </c>
      <c r="B1574">
        <v>371</v>
      </c>
      <c r="C1574" t="s">
        <v>542</v>
      </c>
      <c r="D1574" t="s">
        <v>629</v>
      </c>
      <c r="E1574" s="49">
        <v>42278</v>
      </c>
      <c r="F1574" s="49">
        <v>42077</v>
      </c>
      <c r="G1574" t="s">
        <v>66</v>
      </c>
      <c r="H1574" t="s">
        <v>604</v>
      </c>
      <c r="I1574" s="49">
        <v>42292</v>
      </c>
      <c r="J1574" s="51">
        <v>157248</v>
      </c>
      <c r="K1574" s="77">
        <v>157248</v>
      </c>
    </row>
    <row r="1575" spans="1:11">
      <c r="A1575" s="48">
        <v>42248</v>
      </c>
      <c r="B1575">
        <v>349</v>
      </c>
      <c r="C1575" t="s">
        <v>542</v>
      </c>
      <c r="D1575" t="s">
        <v>636</v>
      </c>
      <c r="E1575" s="49">
        <v>42278</v>
      </c>
      <c r="F1575" s="49">
        <v>41831</v>
      </c>
      <c r="G1575" t="s">
        <v>406</v>
      </c>
      <c r="H1575" t="s">
        <v>609</v>
      </c>
      <c r="I1575" s="49">
        <v>42283</v>
      </c>
      <c r="J1575" s="51">
        <v>194020</v>
      </c>
      <c r="K1575" s="77">
        <v>194020</v>
      </c>
    </row>
    <row r="1576" spans="1:11">
      <c r="A1576" s="48">
        <v>42248</v>
      </c>
      <c r="B1576">
        <v>266</v>
      </c>
      <c r="C1576" t="s">
        <v>542</v>
      </c>
      <c r="D1576" t="s">
        <v>564</v>
      </c>
      <c r="E1576" s="49">
        <v>42289</v>
      </c>
      <c r="F1576" s="49">
        <v>41836</v>
      </c>
      <c r="G1576" t="s">
        <v>224</v>
      </c>
      <c r="H1576" t="s">
        <v>546</v>
      </c>
      <c r="I1576" s="49">
        <v>42290</v>
      </c>
      <c r="J1576" s="51">
        <v>86336</v>
      </c>
      <c r="K1576" s="77">
        <v>86336</v>
      </c>
    </row>
    <row r="1577" spans="1:11">
      <c r="A1577" s="48">
        <v>42248</v>
      </c>
      <c r="B1577">
        <v>128</v>
      </c>
      <c r="C1577" t="s">
        <v>542</v>
      </c>
      <c r="D1577" t="s">
        <v>571</v>
      </c>
      <c r="E1577" s="49">
        <v>42278</v>
      </c>
      <c r="F1577" s="49">
        <v>41799</v>
      </c>
      <c r="G1577" t="s">
        <v>83</v>
      </c>
      <c r="H1577" t="s">
        <v>572</v>
      </c>
      <c r="I1577" s="49">
        <v>42283</v>
      </c>
      <c r="J1577" s="51">
        <v>146493</v>
      </c>
      <c r="K1577" s="77">
        <v>146493</v>
      </c>
    </row>
    <row r="1578" spans="1:11">
      <c r="A1578" s="48">
        <v>42248</v>
      </c>
      <c r="B1578">
        <v>359</v>
      </c>
      <c r="C1578" t="s">
        <v>542</v>
      </c>
      <c r="D1578" t="s">
        <v>636</v>
      </c>
      <c r="E1578" s="49">
        <v>42278</v>
      </c>
      <c r="F1578" s="49">
        <v>41933</v>
      </c>
      <c r="G1578" t="s">
        <v>411</v>
      </c>
      <c r="H1578" t="s">
        <v>609</v>
      </c>
      <c r="I1578" s="49">
        <v>42283</v>
      </c>
      <c r="J1578" s="51">
        <v>173466</v>
      </c>
      <c r="K1578" s="77">
        <v>173466</v>
      </c>
    </row>
    <row r="1579" spans="1:11">
      <c r="A1579" s="48">
        <v>42248</v>
      </c>
      <c r="B1579">
        <v>131</v>
      </c>
      <c r="C1579" t="s">
        <v>542</v>
      </c>
      <c r="D1579" t="s">
        <v>571</v>
      </c>
      <c r="E1579" s="49">
        <v>42278</v>
      </c>
      <c r="F1579" s="49">
        <v>41799</v>
      </c>
      <c r="G1579" t="s">
        <v>87</v>
      </c>
      <c r="H1579" t="s">
        <v>572</v>
      </c>
      <c r="I1579" s="49">
        <v>42283</v>
      </c>
      <c r="J1579" s="51">
        <v>98720</v>
      </c>
      <c r="K1579" s="77">
        <v>98720</v>
      </c>
    </row>
    <row r="1580" spans="1:11">
      <c r="A1580" s="48">
        <v>42248</v>
      </c>
      <c r="B1580">
        <v>360</v>
      </c>
      <c r="C1580" t="s">
        <v>542</v>
      </c>
      <c r="D1580" t="s">
        <v>636</v>
      </c>
      <c r="E1580" s="49">
        <v>42278</v>
      </c>
      <c r="F1580" s="49">
        <v>41933</v>
      </c>
      <c r="G1580" t="s">
        <v>516</v>
      </c>
      <c r="H1580" t="s">
        <v>609</v>
      </c>
      <c r="I1580" s="49">
        <v>42283</v>
      </c>
      <c r="J1580" s="51">
        <v>122928</v>
      </c>
      <c r="K1580" s="77">
        <v>122928</v>
      </c>
    </row>
    <row r="1581" spans="1:11">
      <c r="A1581" s="48">
        <v>42248</v>
      </c>
      <c r="B1581">
        <v>133</v>
      </c>
      <c r="C1581" t="s">
        <v>542</v>
      </c>
      <c r="D1581" t="s">
        <v>571</v>
      </c>
      <c r="E1581" s="49">
        <v>42278</v>
      </c>
      <c r="F1581" s="49">
        <v>41707</v>
      </c>
      <c r="G1581" t="s">
        <v>147</v>
      </c>
      <c r="H1581" t="s">
        <v>548</v>
      </c>
      <c r="I1581" s="49">
        <v>42283</v>
      </c>
      <c r="J1581" s="51">
        <v>134820</v>
      </c>
      <c r="K1581" s="77">
        <v>134820</v>
      </c>
    </row>
    <row r="1582" spans="1:11">
      <c r="A1582" s="48">
        <v>42248</v>
      </c>
      <c r="B1582">
        <v>270</v>
      </c>
      <c r="C1582" t="s">
        <v>542</v>
      </c>
      <c r="D1582" t="s">
        <v>636</v>
      </c>
      <c r="E1582" s="49">
        <v>42278</v>
      </c>
      <c r="F1582" s="49">
        <v>41130</v>
      </c>
      <c r="G1582" s="47" t="s">
        <v>518</v>
      </c>
      <c r="H1582" t="s">
        <v>637</v>
      </c>
      <c r="I1582" s="49">
        <v>42283</v>
      </c>
      <c r="J1582" s="51">
        <v>150380</v>
      </c>
      <c r="K1582" s="77">
        <v>150380</v>
      </c>
    </row>
    <row r="1583" spans="1:11">
      <c r="A1583" s="48">
        <v>42248</v>
      </c>
      <c r="B1583">
        <v>346</v>
      </c>
      <c r="C1583" t="s">
        <v>542</v>
      </c>
      <c r="D1583" t="s">
        <v>636</v>
      </c>
      <c r="E1583" s="49">
        <v>42278</v>
      </c>
      <c r="F1583" s="49">
        <v>41831</v>
      </c>
      <c r="G1583" t="s">
        <v>519</v>
      </c>
      <c r="H1583" t="s">
        <v>547</v>
      </c>
      <c r="I1583" s="49">
        <v>42283</v>
      </c>
      <c r="J1583" s="51">
        <v>172628</v>
      </c>
      <c r="K1583" s="77">
        <v>172628</v>
      </c>
    </row>
    <row r="1584" spans="1:11">
      <c r="A1584" s="48">
        <v>42248</v>
      </c>
      <c r="B1584">
        <v>271</v>
      </c>
      <c r="C1584" t="s">
        <v>542</v>
      </c>
      <c r="D1584" t="s">
        <v>636</v>
      </c>
      <c r="E1584" s="49">
        <v>42278</v>
      </c>
      <c r="F1584" s="49">
        <v>41130</v>
      </c>
      <c r="G1584" t="s">
        <v>423</v>
      </c>
      <c r="H1584" t="s">
        <v>609</v>
      </c>
      <c r="I1584" s="49">
        <v>42283</v>
      </c>
      <c r="J1584" s="51">
        <v>210483</v>
      </c>
      <c r="K1584" s="77">
        <v>210483</v>
      </c>
    </row>
    <row r="1585" spans="1:11" hidden="1">
      <c r="A1585" s="48">
        <v>42248</v>
      </c>
      <c r="B1585">
        <v>138</v>
      </c>
      <c r="C1585" t="s">
        <v>542</v>
      </c>
      <c r="D1585" t="s">
        <v>571</v>
      </c>
      <c r="E1585" s="49">
        <v>42278</v>
      </c>
      <c r="F1585" s="49">
        <v>41830</v>
      </c>
      <c r="G1585" t="s">
        <v>524</v>
      </c>
      <c r="H1585" t="s">
        <v>573</v>
      </c>
      <c r="I1585" s="49">
        <v>42283</v>
      </c>
      <c r="J1585" s="51">
        <v>208000</v>
      </c>
      <c r="K1585" s="77">
        <v>208000</v>
      </c>
    </row>
    <row r="1586" spans="1:11">
      <c r="A1586" s="48">
        <v>42248</v>
      </c>
      <c r="B1586">
        <v>139</v>
      </c>
      <c r="C1586" t="s">
        <v>542</v>
      </c>
      <c r="D1586" t="s">
        <v>571</v>
      </c>
      <c r="E1586" s="49">
        <v>42278</v>
      </c>
      <c r="F1586" s="49">
        <v>42111</v>
      </c>
      <c r="G1586" t="s">
        <v>339</v>
      </c>
      <c r="H1586" t="s">
        <v>549</v>
      </c>
      <c r="I1586" s="49">
        <v>42283</v>
      </c>
      <c r="J1586" s="51">
        <v>156864</v>
      </c>
      <c r="K1586" s="77">
        <v>156864</v>
      </c>
    </row>
    <row r="1587" spans="1:11">
      <c r="A1587" s="48">
        <v>42248</v>
      </c>
      <c r="B1587">
        <v>142</v>
      </c>
      <c r="C1587" t="s">
        <v>542</v>
      </c>
      <c r="D1587" t="s">
        <v>571</v>
      </c>
      <c r="E1587" s="49">
        <v>42278</v>
      </c>
      <c r="F1587" s="49">
        <v>41707</v>
      </c>
      <c r="G1587" t="s">
        <v>160</v>
      </c>
      <c r="H1587" t="s">
        <v>548</v>
      </c>
      <c r="I1587" s="49">
        <v>42283</v>
      </c>
      <c r="J1587" s="51">
        <v>125154</v>
      </c>
      <c r="K1587" s="77">
        <v>125154</v>
      </c>
    </row>
    <row r="1588" spans="1:11">
      <c r="A1588" s="48">
        <v>42248</v>
      </c>
      <c r="B1588">
        <v>143</v>
      </c>
      <c r="C1588" t="s">
        <v>542</v>
      </c>
      <c r="D1588" t="s">
        <v>571</v>
      </c>
      <c r="E1588" s="49">
        <v>42278</v>
      </c>
      <c r="F1588" s="49">
        <v>41749</v>
      </c>
      <c r="G1588" t="s">
        <v>343</v>
      </c>
      <c r="H1588" t="s">
        <v>549</v>
      </c>
      <c r="I1588" s="49">
        <v>42283</v>
      </c>
      <c r="J1588" s="51">
        <v>55110</v>
      </c>
      <c r="K1588" s="77">
        <v>55110</v>
      </c>
    </row>
    <row r="1589" spans="1:11">
      <c r="A1589" s="48">
        <v>42248</v>
      </c>
      <c r="B1589">
        <v>146</v>
      </c>
      <c r="C1589" t="s">
        <v>542</v>
      </c>
      <c r="D1589" t="s">
        <v>571</v>
      </c>
      <c r="E1589" s="49">
        <v>42278</v>
      </c>
      <c r="F1589" s="49">
        <v>42111</v>
      </c>
      <c r="G1589" t="s">
        <v>347</v>
      </c>
      <c r="H1589" t="s">
        <v>549</v>
      </c>
      <c r="I1589" s="49">
        <v>42292</v>
      </c>
      <c r="J1589" s="51">
        <v>157488</v>
      </c>
      <c r="K1589" s="77">
        <v>157488</v>
      </c>
    </row>
    <row r="1590" spans="1:11">
      <c r="A1590" s="48">
        <v>42248</v>
      </c>
      <c r="B1590">
        <v>147</v>
      </c>
      <c r="C1590" t="s">
        <v>542</v>
      </c>
      <c r="D1590" t="s">
        <v>571</v>
      </c>
      <c r="E1590" s="49">
        <v>42278</v>
      </c>
      <c r="F1590" s="49">
        <v>42118</v>
      </c>
      <c r="G1590" t="s">
        <v>45</v>
      </c>
      <c r="H1590" t="s">
        <v>574</v>
      </c>
      <c r="I1590" s="49">
        <v>42283</v>
      </c>
      <c r="J1590" s="51">
        <v>212313</v>
      </c>
      <c r="K1590" s="77">
        <v>212313</v>
      </c>
    </row>
    <row r="1591" spans="1:11">
      <c r="A1591" s="48">
        <v>42248</v>
      </c>
      <c r="B1591">
        <v>150</v>
      </c>
      <c r="C1591" t="s">
        <v>542</v>
      </c>
      <c r="D1591" t="s">
        <v>571</v>
      </c>
      <c r="E1591" s="49">
        <v>42278</v>
      </c>
      <c r="F1591" s="49">
        <v>42111</v>
      </c>
      <c r="G1591" t="s">
        <v>351</v>
      </c>
      <c r="H1591" t="s">
        <v>549</v>
      </c>
      <c r="I1591" s="49">
        <v>42283</v>
      </c>
      <c r="J1591" s="51">
        <v>129870</v>
      </c>
      <c r="K1591" s="77">
        <v>129870</v>
      </c>
    </row>
    <row r="1592" spans="1:11">
      <c r="A1592" s="48">
        <v>42248</v>
      </c>
      <c r="B1592">
        <v>255</v>
      </c>
      <c r="C1592" t="s">
        <v>542</v>
      </c>
      <c r="D1592" t="s">
        <v>571</v>
      </c>
      <c r="E1592" s="49">
        <v>42278</v>
      </c>
      <c r="F1592" s="49">
        <v>41746</v>
      </c>
      <c r="G1592" t="s">
        <v>257</v>
      </c>
      <c r="H1592" t="s">
        <v>645</v>
      </c>
      <c r="I1592" s="49">
        <v>42283</v>
      </c>
      <c r="J1592" s="51">
        <v>182712</v>
      </c>
      <c r="K1592" s="77">
        <v>182712</v>
      </c>
    </row>
    <row r="1593" spans="1:11">
      <c r="A1593" s="48">
        <v>42248</v>
      </c>
      <c r="B1593">
        <v>256</v>
      </c>
      <c r="C1593" t="s">
        <v>542</v>
      </c>
      <c r="D1593" t="s">
        <v>571</v>
      </c>
      <c r="E1593" s="49">
        <v>42278</v>
      </c>
      <c r="F1593" s="49">
        <v>41746</v>
      </c>
      <c r="G1593" s="47" t="s">
        <v>441</v>
      </c>
      <c r="H1593" t="s">
        <v>573</v>
      </c>
      <c r="I1593" s="49">
        <v>42283</v>
      </c>
      <c r="J1593" s="51">
        <v>192701</v>
      </c>
      <c r="K1593" s="77">
        <v>192701</v>
      </c>
    </row>
    <row r="1594" spans="1:11" hidden="1">
      <c r="A1594" s="48">
        <v>42248</v>
      </c>
      <c r="B1594">
        <v>154</v>
      </c>
      <c r="C1594" t="s">
        <v>542</v>
      </c>
      <c r="D1594" t="s">
        <v>571</v>
      </c>
      <c r="E1594" s="49">
        <v>42278</v>
      </c>
      <c r="F1594" s="49">
        <v>41873</v>
      </c>
      <c r="G1594" t="s">
        <v>527</v>
      </c>
      <c r="H1594" t="s">
        <v>575</v>
      </c>
      <c r="I1594" s="49">
        <v>42283</v>
      </c>
      <c r="J1594" s="51">
        <v>158032</v>
      </c>
      <c r="K1594" s="77">
        <v>158032</v>
      </c>
    </row>
    <row r="1595" spans="1:11">
      <c r="A1595" s="48">
        <v>42248</v>
      </c>
      <c r="B1595">
        <v>212</v>
      </c>
      <c r="C1595" t="s">
        <v>542</v>
      </c>
      <c r="D1595" t="s">
        <v>613</v>
      </c>
      <c r="E1595" s="49">
        <v>42279</v>
      </c>
      <c r="F1595" s="49">
        <v>41499</v>
      </c>
      <c r="G1595" t="s">
        <v>27</v>
      </c>
      <c r="H1595" t="s">
        <v>600</v>
      </c>
      <c r="I1595" s="49">
        <v>42283</v>
      </c>
      <c r="J1595" s="51">
        <v>80396</v>
      </c>
      <c r="K1595" s="77">
        <v>80396</v>
      </c>
    </row>
    <row r="1596" spans="1:11" hidden="1">
      <c r="A1596" s="48">
        <v>42248</v>
      </c>
      <c r="B1596">
        <v>107</v>
      </c>
      <c r="C1596" t="s">
        <v>542</v>
      </c>
      <c r="D1596" t="s">
        <v>567</v>
      </c>
      <c r="E1596" s="49">
        <v>42282</v>
      </c>
      <c r="F1596" s="49">
        <v>42010</v>
      </c>
      <c r="G1596" t="s">
        <v>654</v>
      </c>
      <c r="H1596" t="s">
        <v>555</v>
      </c>
      <c r="I1596" s="49">
        <v>42292</v>
      </c>
      <c r="J1596" s="51">
        <v>10152</v>
      </c>
      <c r="K1596" s="77">
        <v>10152</v>
      </c>
    </row>
    <row r="1597" spans="1:11" hidden="1">
      <c r="A1597" s="48">
        <v>42248</v>
      </c>
      <c r="B1597">
        <v>108</v>
      </c>
      <c r="C1597" t="s">
        <v>542</v>
      </c>
      <c r="D1597" t="s">
        <v>567</v>
      </c>
      <c r="E1597" s="49">
        <v>42282</v>
      </c>
      <c r="F1597" s="49">
        <v>42010</v>
      </c>
      <c r="G1597" t="s">
        <v>657</v>
      </c>
      <c r="H1597" t="s">
        <v>555</v>
      </c>
      <c r="I1597" s="49">
        <v>42284</v>
      </c>
      <c r="J1597" s="51">
        <v>24492</v>
      </c>
      <c r="K1597" s="77">
        <v>24492</v>
      </c>
    </row>
    <row r="1598" spans="1:11" hidden="1">
      <c r="A1598" s="48">
        <v>42248</v>
      </c>
      <c r="B1598">
        <v>106</v>
      </c>
      <c r="C1598" t="s">
        <v>542</v>
      </c>
      <c r="D1598" t="s">
        <v>567</v>
      </c>
      <c r="E1598" s="49">
        <v>42296</v>
      </c>
      <c r="F1598" s="49">
        <v>42010</v>
      </c>
      <c r="G1598" t="s">
        <v>601</v>
      </c>
      <c r="H1598" t="s">
        <v>555</v>
      </c>
      <c r="I1598" s="49">
        <v>42297</v>
      </c>
      <c r="J1598" s="51">
        <v>20522</v>
      </c>
      <c r="K1598" s="77">
        <v>20522</v>
      </c>
    </row>
    <row r="1599" spans="1:11" hidden="1">
      <c r="A1599" s="48">
        <v>42248</v>
      </c>
      <c r="B1599">
        <v>317</v>
      </c>
      <c r="C1599" t="s">
        <v>542</v>
      </c>
      <c r="D1599" t="s">
        <v>567</v>
      </c>
      <c r="E1599" s="49">
        <v>42296</v>
      </c>
      <c r="F1599" s="49">
        <v>42010</v>
      </c>
      <c r="G1599" t="s">
        <v>652</v>
      </c>
      <c r="H1599" t="s">
        <v>555</v>
      </c>
      <c r="I1599" s="49">
        <v>42297</v>
      </c>
      <c r="J1599" s="51">
        <v>11720</v>
      </c>
      <c r="K1599" s="77">
        <v>11720</v>
      </c>
    </row>
    <row r="1600" spans="1:11" hidden="1">
      <c r="A1600" s="48">
        <v>42248</v>
      </c>
      <c r="B1600">
        <v>318</v>
      </c>
      <c r="C1600" t="s">
        <v>542</v>
      </c>
      <c r="D1600" t="s">
        <v>576</v>
      </c>
      <c r="E1600" s="49">
        <v>42279</v>
      </c>
      <c r="F1600" s="49">
        <v>41898</v>
      </c>
      <c r="G1600" t="s">
        <v>577</v>
      </c>
      <c r="H1600" t="s">
        <v>555</v>
      </c>
      <c r="I1600" s="49">
        <v>42283</v>
      </c>
      <c r="J1600" s="51">
        <v>69264</v>
      </c>
      <c r="K1600" s="77">
        <v>69264</v>
      </c>
    </row>
    <row r="1601" spans="1:11" hidden="1">
      <c r="A1601" s="48">
        <v>42248</v>
      </c>
      <c r="B1601">
        <v>265</v>
      </c>
      <c r="C1601" t="s">
        <v>542</v>
      </c>
      <c r="D1601" t="s">
        <v>576</v>
      </c>
      <c r="E1601" s="49">
        <v>42279</v>
      </c>
      <c r="F1601" s="49">
        <v>41864</v>
      </c>
      <c r="G1601" t="s">
        <v>592</v>
      </c>
      <c r="H1601" t="s">
        <v>555</v>
      </c>
      <c r="I1601" s="49">
        <v>42283</v>
      </c>
      <c r="J1601" s="51">
        <v>24656</v>
      </c>
      <c r="K1601" s="77">
        <v>24656</v>
      </c>
    </row>
    <row r="1602" spans="1:11" hidden="1">
      <c r="A1602" s="48">
        <v>42248</v>
      </c>
      <c r="B1602">
        <v>264</v>
      </c>
      <c r="C1602" t="s">
        <v>542</v>
      </c>
      <c r="D1602" t="s">
        <v>576</v>
      </c>
      <c r="E1602" s="49">
        <v>42279</v>
      </c>
      <c r="F1602" s="49">
        <v>41864</v>
      </c>
      <c r="G1602" t="s">
        <v>579</v>
      </c>
      <c r="H1602" t="s">
        <v>555</v>
      </c>
      <c r="I1602" s="49">
        <v>42283</v>
      </c>
      <c r="J1602" s="51">
        <v>85982</v>
      </c>
      <c r="K1602" s="77">
        <v>85982</v>
      </c>
    </row>
    <row r="1603" spans="1:11" hidden="1">
      <c r="A1603" s="48">
        <v>42248</v>
      </c>
      <c r="B1603">
        <v>366</v>
      </c>
      <c r="C1603" t="s">
        <v>542</v>
      </c>
      <c r="D1603" t="s">
        <v>576</v>
      </c>
      <c r="E1603" s="49">
        <v>42279</v>
      </c>
      <c r="F1603" s="49">
        <v>42076</v>
      </c>
      <c r="G1603" t="s">
        <v>578</v>
      </c>
      <c r="H1603" t="s">
        <v>555</v>
      </c>
      <c r="I1603" s="49">
        <v>42283</v>
      </c>
      <c r="J1603" s="51">
        <v>9880</v>
      </c>
      <c r="K1603" s="77">
        <v>9880</v>
      </c>
    </row>
    <row r="1604" spans="1:11" hidden="1">
      <c r="A1604" s="48">
        <v>42248</v>
      </c>
      <c r="B1604">
        <v>373</v>
      </c>
      <c r="C1604" t="s">
        <v>542</v>
      </c>
      <c r="D1604" t="s">
        <v>576</v>
      </c>
      <c r="E1604" s="49">
        <v>42279</v>
      </c>
      <c r="F1604" s="49">
        <v>42250</v>
      </c>
      <c r="G1604" t="s">
        <v>582</v>
      </c>
      <c r="H1604" t="s">
        <v>555</v>
      </c>
      <c r="I1604" s="49">
        <v>42291</v>
      </c>
      <c r="J1604" s="51">
        <v>8892</v>
      </c>
      <c r="K1604" s="77">
        <v>8892</v>
      </c>
    </row>
    <row r="1605" spans="1:11" hidden="1">
      <c r="A1605" s="48">
        <v>42248</v>
      </c>
      <c r="B1605">
        <v>372</v>
      </c>
      <c r="C1605" t="s">
        <v>542</v>
      </c>
      <c r="D1605" t="s">
        <v>576</v>
      </c>
      <c r="E1605" s="49">
        <v>42279</v>
      </c>
      <c r="F1605" s="49">
        <v>42250</v>
      </c>
      <c r="G1605" t="s">
        <v>585</v>
      </c>
      <c r="H1605" t="s">
        <v>555</v>
      </c>
      <c r="I1605" s="49">
        <v>42291</v>
      </c>
      <c r="J1605" s="51">
        <v>17316</v>
      </c>
      <c r="K1605" s="77">
        <v>17316</v>
      </c>
    </row>
    <row r="1606" spans="1:11" hidden="1">
      <c r="A1606" s="48">
        <v>42248</v>
      </c>
      <c r="B1606">
        <v>374</v>
      </c>
      <c r="C1606" t="s">
        <v>542</v>
      </c>
      <c r="D1606" t="s">
        <v>576</v>
      </c>
      <c r="E1606" s="49">
        <v>42279</v>
      </c>
      <c r="F1606" s="49">
        <v>42250</v>
      </c>
      <c r="G1606" t="s">
        <v>596</v>
      </c>
      <c r="H1606" t="s">
        <v>555</v>
      </c>
      <c r="I1606" s="49">
        <v>42291</v>
      </c>
      <c r="J1606" s="51">
        <v>11128</v>
      </c>
      <c r="K1606" s="77">
        <v>11128</v>
      </c>
    </row>
    <row r="1607" spans="1:11">
      <c r="A1607" s="48">
        <v>42248</v>
      </c>
      <c r="B1607">
        <v>240</v>
      </c>
      <c r="C1607" t="s">
        <v>542</v>
      </c>
      <c r="D1607" t="s">
        <v>545</v>
      </c>
      <c r="E1607" s="49">
        <v>42278</v>
      </c>
      <c r="F1607" s="49">
        <v>41687</v>
      </c>
      <c r="G1607" t="s">
        <v>39</v>
      </c>
      <c r="H1607" t="s">
        <v>600</v>
      </c>
      <c r="I1607" s="49">
        <v>42284</v>
      </c>
      <c r="J1607" s="51">
        <v>165204</v>
      </c>
      <c r="K1607" s="77">
        <v>165204</v>
      </c>
    </row>
    <row r="1608" spans="1:11">
      <c r="A1608" s="48">
        <v>42248</v>
      </c>
      <c r="B1608">
        <v>365</v>
      </c>
      <c r="C1608" t="s">
        <v>542</v>
      </c>
      <c r="D1608" t="s">
        <v>545</v>
      </c>
      <c r="E1608" s="49">
        <v>42278</v>
      </c>
      <c r="F1608" s="49">
        <v>42064</v>
      </c>
      <c r="G1608" t="s">
        <v>445</v>
      </c>
      <c r="H1608" t="s">
        <v>599</v>
      </c>
      <c r="I1608" s="49">
        <v>42284</v>
      </c>
      <c r="J1608" s="51">
        <v>170026</v>
      </c>
      <c r="K1608" s="77">
        <v>170026</v>
      </c>
    </row>
    <row r="1609" spans="1:11">
      <c r="A1609" s="48">
        <v>42248</v>
      </c>
      <c r="B1609">
        <v>361</v>
      </c>
      <c r="C1609" t="s">
        <v>542</v>
      </c>
      <c r="D1609" t="s">
        <v>545</v>
      </c>
      <c r="E1609" s="49">
        <v>42278</v>
      </c>
      <c r="F1609" s="49">
        <v>41933</v>
      </c>
      <c r="G1609" t="s">
        <v>118</v>
      </c>
      <c r="H1609" t="s">
        <v>544</v>
      </c>
      <c r="I1609" s="49">
        <v>42284</v>
      </c>
      <c r="J1609" s="51">
        <v>295290</v>
      </c>
      <c r="K1609" s="77">
        <v>295290</v>
      </c>
    </row>
    <row r="1610" spans="1:11">
      <c r="A1610" s="48">
        <v>42248</v>
      </c>
      <c r="B1610">
        <v>348</v>
      </c>
      <c r="C1610" t="s">
        <v>542</v>
      </c>
      <c r="D1610" t="s">
        <v>545</v>
      </c>
      <c r="E1610" s="49">
        <v>42278</v>
      </c>
      <c r="F1610" s="49">
        <v>41867</v>
      </c>
      <c r="G1610" t="s">
        <v>123</v>
      </c>
      <c r="H1610" t="s">
        <v>544</v>
      </c>
      <c r="I1610" s="49">
        <v>42284</v>
      </c>
      <c r="J1610" s="51">
        <v>290700</v>
      </c>
      <c r="K1610" s="77">
        <v>290700</v>
      </c>
    </row>
    <row r="1611" spans="1:11" hidden="1">
      <c r="A1611" s="48">
        <v>42248</v>
      </c>
      <c r="B1611">
        <v>227</v>
      </c>
      <c r="C1611" t="s">
        <v>542</v>
      </c>
      <c r="D1611" t="s">
        <v>667</v>
      </c>
      <c r="E1611" s="49">
        <v>42279</v>
      </c>
      <c r="F1611" s="49">
        <v>40736</v>
      </c>
      <c r="G1611" t="s">
        <v>668</v>
      </c>
      <c r="H1611" t="s">
        <v>555</v>
      </c>
      <c r="I1611" s="49">
        <v>42292</v>
      </c>
      <c r="J1611" s="51">
        <v>12636</v>
      </c>
      <c r="K1611" s="77">
        <v>12636</v>
      </c>
    </row>
    <row r="1612" spans="1:11">
      <c r="A1612" s="48">
        <v>42248</v>
      </c>
      <c r="B1612">
        <v>203</v>
      </c>
      <c r="C1612" t="s">
        <v>542</v>
      </c>
      <c r="D1612" t="s">
        <v>545</v>
      </c>
      <c r="E1612" s="49">
        <v>42278</v>
      </c>
      <c r="F1612" s="49">
        <v>41266</v>
      </c>
      <c r="G1612" t="s">
        <v>132</v>
      </c>
      <c r="H1612" t="s">
        <v>603</v>
      </c>
      <c r="I1612" s="49">
        <v>42284</v>
      </c>
      <c r="J1612" s="51">
        <v>226824</v>
      </c>
      <c r="K1612" s="77">
        <v>226824</v>
      </c>
    </row>
    <row r="1613" spans="1:11">
      <c r="A1613" s="48">
        <v>42248</v>
      </c>
      <c r="B1613">
        <v>202</v>
      </c>
      <c r="C1613" t="s">
        <v>542</v>
      </c>
      <c r="D1613" t="s">
        <v>545</v>
      </c>
      <c r="E1613" s="49">
        <v>42278</v>
      </c>
      <c r="F1613" s="49">
        <v>41266</v>
      </c>
      <c r="G1613" t="s">
        <v>113</v>
      </c>
      <c r="H1613" t="s">
        <v>544</v>
      </c>
      <c r="I1613" s="49">
        <v>42284</v>
      </c>
      <c r="J1613" s="51">
        <v>159152</v>
      </c>
      <c r="K1613" s="77">
        <v>159152</v>
      </c>
    </row>
    <row r="1614" spans="1:11">
      <c r="A1614" s="48">
        <v>42248</v>
      </c>
      <c r="B1614">
        <v>339</v>
      </c>
      <c r="C1614" t="s">
        <v>542</v>
      </c>
      <c r="D1614" t="s">
        <v>20</v>
      </c>
      <c r="E1614" s="49">
        <v>42278</v>
      </c>
      <c r="F1614" s="49">
        <v>41748</v>
      </c>
      <c r="G1614" t="s">
        <v>366</v>
      </c>
      <c r="H1614" t="s">
        <v>602</v>
      </c>
      <c r="I1614" s="49">
        <v>42291</v>
      </c>
      <c r="J1614" s="51">
        <v>262656</v>
      </c>
      <c r="K1614" s="77">
        <v>262656</v>
      </c>
    </row>
    <row r="1615" spans="1:11">
      <c r="A1615" s="48">
        <v>42248</v>
      </c>
      <c r="B1615">
        <v>357</v>
      </c>
      <c r="C1615" t="s">
        <v>542</v>
      </c>
      <c r="D1615" t="s">
        <v>20</v>
      </c>
      <c r="E1615" s="49">
        <v>42278</v>
      </c>
      <c r="F1615" s="49">
        <v>41977</v>
      </c>
      <c r="G1615" t="s">
        <v>371</v>
      </c>
      <c r="H1615" t="s">
        <v>602</v>
      </c>
      <c r="I1615" s="49">
        <v>42283</v>
      </c>
      <c r="J1615" s="51">
        <v>286208</v>
      </c>
      <c r="K1615" s="77">
        <v>286208</v>
      </c>
    </row>
    <row r="1616" spans="1:11">
      <c r="A1616" s="48">
        <v>42248</v>
      </c>
      <c r="B1616">
        <v>368</v>
      </c>
      <c r="C1616" t="s">
        <v>542</v>
      </c>
      <c r="D1616" t="s">
        <v>20</v>
      </c>
      <c r="E1616" s="49">
        <v>42278</v>
      </c>
      <c r="F1616" s="49">
        <v>42106</v>
      </c>
      <c r="G1616" t="s">
        <v>361</v>
      </c>
      <c r="H1616" t="s">
        <v>602</v>
      </c>
      <c r="I1616" s="49">
        <v>42291</v>
      </c>
      <c r="J1616" s="51">
        <v>204984</v>
      </c>
      <c r="K1616" s="77">
        <v>204984</v>
      </c>
    </row>
    <row r="1617" spans="1:11">
      <c r="A1617" s="48">
        <v>42248</v>
      </c>
      <c r="B1617">
        <v>369</v>
      </c>
      <c r="C1617" t="s">
        <v>542</v>
      </c>
      <c r="D1617" t="s">
        <v>20</v>
      </c>
      <c r="E1617" s="49">
        <v>42278</v>
      </c>
      <c r="F1617" s="49">
        <v>42117</v>
      </c>
      <c r="G1617" t="s">
        <v>327</v>
      </c>
      <c r="H1617" t="s">
        <v>549</v>
      </c>
      <c r="I1617" s="49">
        <v>42291</v>
      </c>
      <c r="J1617" s="51">
        <v>176176</v>
      </c>
      <c r="K1617" s="77">
        <v>176176</v>
      </c>
    </row>
    <row r="1618" spans="1:11">
      <c r="A1618" s="48">
        <v>42248</v>
      </c>
      <c r="B1618">
        <v>370</v>
      </c>
      <c r="C1618" t="s">
        <v>542</v>
      </c>
      <c r="D1618" t="s">
        <v>20</v>
      </c>
      <c r="E1618" s="49">
        <v>42278</v>
      </c>
      <c r="F1618" s="49">
        <v>42117</v>
      </c>
      <c r="G1618" t="s">
        <v>332</v>
      </c>
      <c r="H1618" t="s">
        <v>549</v>
      </c>
      <c r="I1618" s="49">
        <v>42283</v>
      </c>
      <c r="J1618" s="51">
        <v>180336</v>
      </c>
      <c r="K1618" s="77">
        <v>180336</v>
      </c>
    </row>
    <row r="1619" spans="1:11">
      <c r="A1619" s="48">
        <v>42248</v>
      </c>
      <c r="B1619">
        <v>367</v>
      </c>
      <c r="C1619" t="s">
        <v>542</v>
      </c>
      <c r="D1619" t="s">
        <v>20</v>
      </c>
      <c r="E1619" s="49">
        <v>42278</v>
      </c>
      <c r="F1619" s="49">
        <v>42107</v>
      </c>
      <c r="G1619" t="s">
        <v>61</v>
      </c>
      <c r="H1619" t="s">
        <v>574</v>
      </c>
      <c r="I1619" s="49">
        <v>42283</v>
      </c>
      <c r="J1619" s="51">
        <v>114760</v>
      </c>
      <c r="K1619" s="77">
        <v>114760</v>
      </c>
    </row>
    <row r="1620" spans="1:11">
      <c r="A1620" s="48">
        <v>42248</v>
      </c>
      <c r="B1620">
        <v>263</v>
      </c>
      <c r="C1620" t="s">
        <v>542</v>
      </c>
      <c r="D1620" t="s">
        <v>608</v>
      </c>
      <c r="E1620" s="49">
        <v>42278</v>
      </c>
      <c r="F1620" s="49">
        <v>41831</v>
      </c>
      <c r="G1620" t="s">
        <v>490</v>
      </c>
      <c r="H1620" t="s">
        <v>552</v>
      </c>
      <c r="I1620" s="49">
        <v>42283</v>
      </c>
      <c r="J1620" s="51">
        <v>192736</v>
      </c>
      <c r="K1620" s="77">
        <v>192736</v>
      </c>
    </row>
    <row r="1621" spans="1:11">
      <c r="A1621" s="48">
        <v>42248</v>
      </c>
      <c r="B1621">
        <v>156</v>
      </c>
      <c r="C1621" t="s">
        <v>542</v>
      </c>
      <c r="D1621" t="s">
        <v>608</v>
      </c>
      <c r="E1621" s="49">
        <v>42278</v>
      </c>
      <c r="F1621" s="49">
        <v>41831</v>
      </c>
      <c r="G1621" t="s">
        <v>415</v>
      </c>
      <c r="H1621" t="s">
        <v>609</v>
      </c>
      <c r="I1621" s="49">
        <v>42283</v>
      </c>
      <c r="J1621" s="51">
        <v>179322</v>
      </c>
      <c r="K1621" s="77">
        <v>179322</v>
      </c>
    </row>
    <row r="1622" spans="1:11">
      <c r="A1622" s="48">
        <v>42248</v>
      </c>
      <c r="B1622">
        <v>261</v>
      </c>
      <c r="C1622" t="s">
        <v>542</v>
      </c>
      <c r="D1622" t="s">
        <v>608</v>
      </c>
      <c r="E1622" s="49">
        <v>42278</v>
      </c>
      <c r="F1622" s="49">
        <v>41831</v>
      </c>
      <c r="G1622" t="s">
        <v>419</v>
      </c>
      <c r="H1622" t="s">
        <v>609</v>
      </c>
      <c r="I1622" s="49">
        <v>42283</v>
      </c>
      <c r="J1622" s="51">
        <v>196686</v>
      </c>
      <c r="K1622" s="77">
        <v>196686</v>
      </c>
    </row>
    <row r="1623" spans="1:11">
      <c r="A1623" s="48">
        <v>42248</v>
      </c>
      <c r="B1623">
        <v>287</v>
      </c>
      <c r="C1623" t="s">
        <v>542</v>
      </c>
      <c r="D1623" t="s">
        <v>608</v>
      </c>
      <c r="E1623" s="49">
        <v>42278</v>
      </c>
      <c r="F1623" s="49">
        <v>41831</v>
      </c>
      <c r="G1623" t="s">
        <v>517</v>
      </c>
      <c r="H1623" t="s">
        <v>552</v>
      </c>
      <c r="I1623" s="49">
        <v>42283</v>
      </c>
      <c r="J1623" s="51">
        <v>322376</v>
      </c>
      <c r="K1623" s="77">
        <v>322376</v>
      </c>
    </row>
    <row r="1624" spans="1:11">
      <c r="A1624" s="48">
        <v>42248</v>
      </c>
      <c r="B1624">
        <v>288</v>
      </c>
      <c r="C1624" t="s">
        <v>542</v>
      </c>
      <c r="D1624" t="s">
        <v>608</v>
      </c>
      <c r="E1624" s="49">
        <v>42278</v>
      </c>
      <c r="F1624" s="49">
        <v>41831</v>
      </c>
      <c r="G1624" t="s">
        <v>497</v>
      </c>
      <c r="H1624" t="s">
        <v>552</v>
      </c>
      <c r="I1624" s="49">
        <v>42283</v>
      </c>
      <c r="J1624" s="51">
        <v>199175</v>
      </c>
      <c r="K1624" s="77">
        <v>199175</v>
      </c>
    </row>
    <row r="1625" spans="1:11">
      <c r="A1625" s="48">
        <v>42248</v>
      </c>
      <c r="B1625">
        <v>165</v>
      </c>
      <c r="C1625" t="s">
        <v>542</v>
      </c>
      <c r="D1625" t="s">
        <v>608</v>
      </c>
      <c r="E1625" s="49">
        <v>42278</v>
      </c>
      <c r="F1625" s="49">
        <v>41831</v>
      </c>
      <c r="G1625" t="s">
        <v>500</v>
      </c>
      <c r="H1625" t="s">
        <v>552</v>
      </c>
      <c r="I1625" s="49">
        <v>42283</v>
      </c>
      <c r="J1625" s="51">
        <v>280904</v>
      </c>
      <c r="K1625" s="77">
        <v>280904</v>
      </c>
    </row>
    <row r="1626" spans="1:11">
      <c r="A1626" s="48">
        <v>42248</v>
      </c>
      <c r="B1626">
        <v>267</v>
      </c>
      <c r="C1626" t="s">
        <v>542</v>
      </c>
      <c r="D1626" t="s">
        <v>608</v>
      </c>
      <c r="E1626" s="49">
        <v>42278</v>
      </c>
      <c r="F1626" s="49">
        <v>41831</v>
      </c>
      <c r="G1626" t="s">
        <v>468</v>
      </c>
      <c r="H1626" t="s">
        <v>610</v>
      </c>
      <c r="I1626" s="49">
        <v>42283</v>
      </c>
      <c r="J1626" s="51">
        <v>158702</v>
      </c>
      <c r="K1626" s="77">
        <v>158702</v>
      </c>
    </row>
    <row r="1627" spans="1:11">
      <c r="A1627" s="48">
        <v>42248</v>
      </c>
      <c r="B1627">
        <v>183</v>
      </c>
      <c r="C1627" t="s">
        <v>542</v>
      </c>
      <c r="D1627" t="s">
        <v>611</v>
      </c>
      <c r="E1627" s="49">
        <v>42283</v>
      </c>
      <c r="F1627" s="49">
        <v>41689</v>
      </c>
      <c r="G1627" t="s">
        <v>390</v>
      </c>
      <c r="H1627" t="s">
        <v>547</v>
      </c>
      <c r="I1627" s="49">
        <v>42284</v>
      </c>
      <c r="J1627" s="51">
        <v>155700</v>
      </c>
      <c r="K1627" s="77">
        <v>155700</v>
      </c>
    </row>
    <row r="1628" spans="1:11">
      <c r="A1628" s="48">
        <v>42248</v>
      </c>
      <c r="B1628">
        <v>321</v>
      </c>
      <c r="C1628" t="s">
        <v>542</v>
      </c>
      <c r="D1628" t="s">
        <v>613</v>
      </c>
      <c r="E1628" s="49">
        <v>42278</v>
      </c>
      <c r="F1628" s="49">
        <v>42073</v>
      </c>
      <c r="G1628" t="s">
        <v>72</v>
      </c>
      <c r="H1628" t="s">
        <v>604</v>
      </c>
      <c r="I1628" s="49">
        <v>42283</v>
      </c>
      <c r="J1628" s="51">
        <v>173524</v>
      </c>
      <c r="K1628" s="77">
        <v>173524</v>
      </c>
    </row>
    <row r="1629" spans="1:11">
      <c r="A1629" s="48">
        <v>42248</v>
      </c>
      <c r="B1629">
        <v>182</v>
      </c>
      <c r="C1629" t="s">
        <v>542</v>
      </c>
      <c r="D1629" t="s">
        <v>611</v>
      </c>
      <c r="E1629" s="49">
        <v>42283</v>
      </c>
      <c r="F1629" s="49">
        <v>41489</v>
      </c>
      <c r="G1629" t="s">
        <v>473</v>
      </c>
      <c r="H1629" t="s">
        <v>612</v>
      </c>
      <c r="I1629" s="49">
        <v>42284</v>
      </c>
      <c r="J1629" s="51">
        <v>114276</v>
      </c>
      <c r="K1629" s="77">
        <v>114276</v>
      </c>
    </row>
    <row r="1630" spans="1:11" hidden="1">
      <c r="A1630" s="48">
        <v>42248</v>
      </c>
      <c r="B1630">
        <v>376</v>
      </c>
      <c r="C1630" t="s">
        <v>542</v>
      </c>
      <c r="D1630" t="s">
        <v>576</v>
      </c>
      <c r="E1630" s="49">
        <v>42306</v>
      </c>
      <c r="F1630" s="49">
        <v>42297</v>
      </c>
      <c r="G1630" t="s">
        <v>593</v>
      </c>
      <c r="H1630" t="s">
        <v>555</v>
      </c>
      <c r="I1630" s="49">
        <v>42318</v>
      </c>
      <c r="J1630" s="51">
        <v>49504</v>
      </c>
      <c r="K1630" s="77">
        <v>49504</v>
      </c>
    </row>
    <row r="1631" spans="1:11" hidden="1">
      <c r="A1631" s="48">
        <v>42248</v>
      </c>
      <c r="B1631">
        <v>377</v>
      </c>
      <c r="C1631" t="s">
        <v>542</v>
      </c>
      <c r="D1631" t="s">
        <v>576</v>
      </c>
      <c r="E1631" s="49">
        <v>42306</v>
      </c>
      <c r="F1631" s="49">
        <v>42297</v>
      </c>
      <c r="G1631" t="s">
        <v>597</v>
      </c>
      <c r="H1631" t="s">
        <v>555</v>
      </c>
      <c r="I1631" s="49">
        <v>42318</v>
      </c>
      <c r="J1631" s="51">
        <v>17836</v>
      </c>
      <c r="K1631" s="77">
        <v>17836</v>
      </c>
    </row>
    <row r="1632" spans="1:11" hidden="1">
      <c r="A1632" s="48">
        <v>42248</v>
      </c>
      <c r="B1632">
        <v>356</v>
      </c>
      <c r="C1632" t="s">
        <v>542</v>
      </c>
      <c r="D1632" t="s">
        <v>665</v>
      </c>
      <c r="E1632" s="49">
        <v>42319</v>
      </c>
      <c r="F1632" s="49">
        <v>41946</v>
      </c>
      <c r="G1632" t="s">
        <v>666</v>
      </c>
      <c r="H1632" t="s">
        <v>555</v>
      </c>
      <c r="I1632" s="49">
        <v>42339</v>
      </c>
      <c r="J1632" s="51">
        <v>4624</v>
      </c>
      <c r="K1632" s="77">
        <v>4624</v>
      </c>
    </row>
    <row r="1633" spans="1:11" hidden="1">
      <c r="A1633" s="48">
        <v>42217</v>
      </c>
      <c r="B1633">
        <v>376</v>
      </c>
      <c r="C1633" t="s">
        <v>542</v>
      </c>
      <c r="D1633" t="s">
        <v>576</v>
      </c>
      <c r="E1633" s="49">
        <v>42306</v>
      </c>
      <c r="F1633" s="49">
        <v>42297</v>
      </c>
      <c r="G1633" t="s">
        <v>593</v>
      </c>
      <c r="H1633" t="s">
        <v>555</v>
      </c>
      <c r="I1633" s="49">
        <v>42318</v>
      </c>
      <c r="J1633" s="51">
        <v>2912</v>
      </c>
      <c r="K1633" s="77">
        <v>2912</v>
      </c>
    </row>
    <row r="1634" spans="1:11" hidden="1">
      <c r="A1634" s="48">
        <v>42217</v>
      </c>
      <c r="B1634">
        <v>356</v>
      </c>
      <c r="C1634" t="s">
        <v>542</v>
      </c>
      <c r="D1634" t="s">
        <v>665</v>
      </c>
      <c r="E1634" s="49">
        <v>42319</v>
      </c>
      <c r="F1634" s="49">
        <v>41946</v>
      </c>
      <c r="G1634" t="s">
        <v>666</v>
      </c>
      <c r="H1634" t="s">
        <v>555</v>
      </c>
      <c r="I1634" s="49">
        <v>42324</v>
      </c>
      <c r="J1634" s="51">
        <v>5202</v>
      </c>
      <c r="K1634" s="77">
        <v>5202</v>
      </c>
    </row>
    <row r="1635" spans="1:11" hidden="1">
      <c r="A1635" s="48">
        <v>42217</v>
      </c>
      <c r="B1635">
        <v>232</v>
      </c>
      <c r="C1635" t="s">
        <v>542</v>
      </c>
      <c r="D1635" t="s">
        <v>561</v>
      </c>
      <c r="E1635" s="49">
        <v>42266</v>
      </c>
      <c r="F1635" s="49">
        <v>41829</v>
      </c>
      <c r="G1635" t="s">
        <v>563</v>
      </c>
      <c r="H1635" t="s">
        <v>555</v>
      </c>
      <c r="I1635" s="49">
        <v>42268</v>
      </c>
      <c r="J1635" s="51">
        <v>944</v>
      </c>
      <c r="K1635" s="77">
        <v>944</v>
      </c>
    </row>
    <row r="1636" spans="1:11" hidden="1">
      <c r="A1636" s="48">
        <v>42217</v>
      </c>
      <c r="B1636">
        <v>101</v>
      </c>
      <c r="C1636" t="s">
        <v>542</v>
      </c>
      <c r="D1636" t="s">
        <v>565</v>
      </c>
      <c r="E1636" s="49">
        <v>42268</v>
      </c>
      <c r="F1636" s="49">
        <v>42461</v>
      </c>
      <c r="G1636" t="s">
        <v>649</v>
      </c>
      <c r="H1636" t="s">
        <v>555</v>
      </c>
      <c r="I1636" s="49">
        <v>42268</v>
      </c>
      <c r="J1636" s="51">
        <v>6640</v>
      </c>
      <c r="K1636" s="77">
        <v>6640</v>
      </c>
    </row>
    <row r="1637" spans="1:11" hidden="1">
      <c r="A1637" s="48">
        <v>42217</v>
      </c>
      <c r="B1637">
        <v>102</v>
      </c>
      <c r="C1637" t="s">
        <v>542</v>
      </c>
      <c r="D1637" t="s">
        <v>565</v>
      </c>
      <c r="E1637" s="49">
        <v>42268</v>
      </c>
      <c r="F1637" s="49">
        <v>42461</v>
      </c>
      <c r="G1637" t="s">
        <v>566</v>
      </c>
      <c r="H1637" t="s">
        <v>555</v>
      </c>
      <c r="I1637" s="49">
        <v>42268</v>
      </c>
      <c r="J1637" s="51">
        <v>9738</v>
      </c>
      <c r="K1637" s="77">
        <v>9738</v>
      </c>
    </row>
    <row r="1638" spans="1:11">
      <c r="A1638" s="48">
        <v>42217</v>
      </c>
      <c r="B1638">
        <v>350</v>
      </c>
      <c r="C1638" t="s">
        <v>542</v>
      </c>
      <c r="D1638" t="s">
        <v>650</v>
      </c>
      <c r="E1638" s="49">
        <v>42268</v>
      </c>
      <c r="F1638" s="49">
        <v>41900</v>
      </c>
      <c r="G1638" t="s">
        <v>450</v>
      </c>
      <c r="H1638" t="s">
        <v>651</v>
      </c>
      <c r="I1638" s="49">
        <v>42268</v>
      </c>
      <c r="J1638" s="51">
        <v>175868</v>
      </c>
      <c r="K1638" s="77">
        <v>175868</v>
      </c>
    </row>
    <row r="1639" spans="1:11" hidden="1">
      <c r="A1639" s="48">
        <v>42217</v>
      </c>
      <c r="B1639">
        <v>373</v>
      </c>
      <c r="C1639" t="s">
        <v>542</v>
      </c>
      <c r="D1639" t="s">
        <v>576</v>
      </c>
      <c r="E1639" s="49">
        <v>42250</v>
      </c>
      <c r="F1639" s="49">
        <v>42250</v>
      </c>
      <c r="G1639" t="s">
        <v>582</v>
      </c>
      <c r="H1639" t="s">
        <v>555</v>
      </c>
      <c r="I1639" s="49">
        <v>42263</v>
      </c>
      <c r="J1639" s="51">
        <v>8892</v>
      </c>
      <c r="K1639" s="77">
        <v>8892</v>
      </c>
    </row>
    <row r="1640" spans="1:11">
      <c r="A1640" s="48">
        <v>42217</v>
      </c>
      <c r="B1640">
        <v>112</v>
      </c>
      <c r="C1640" t="s">
        <v>542</v>
      </c>
      <c r="D1640" t="s">
        <v>543</v>
      </c>
      <c r="E1640" s="49">
        <v>42255</v>
      </c>
      <c r="F1640" s="49">
        <v>41579</v>
      </c>
      <c r="G1640" t="s">
        <v>394</v>
      </c>
      <c r="H1640" t="s">
        <v>547</v>
      </c>
      <c r="I1640" s="49">
        <v>42256</v>
      </c>
      <c r="J1640" s="51">
        <v>288435</v>
      </c>
      <c r="K1640" s="77">
        <v>288435</v>
      </c>
    </row>
    <row r="1641" spans="1:11" hidden="1">
      <c r="A1641" s="48">
        <v>42217</v>
      </c>
      <c r="B1641">
        <v>324</v>
      </c>
      <c r="C1641" t="s">
        <v>542</v>
      </c>
      <c r="D1641" t="s">
        <v>653</v>
      </c>
      <c r="E1641" s="49">
        <v>42255</v>
      </c>
      <c r="F1641" s="49">
        <v>41492</v>
      </c>
      <c r="G1641" t="s">
        <v>108</v>
      </c>
      <c r="H1641" t="s">
        <v>635</v>
      </c>
      <c r="I1641" s="49">
        <v>42256</v>
      </c>
      <c r="J1641" s="51">
        <v>36920</v>
      </c>
      <c r="K1641" s="77">
        <v>36920</v>
      </c>
    </row>
    <row r="1642" spans="1:11">
      <c r="A1642" s="48">
        <v>42217</v>
      </c>
      <c r="B1642">
        <v>239</v>
      </c>
      <c r="C1642" t="s">
        <v>542</v>
      </c>
      <c r="D1642" t="s">
        <v>543</v>
      </c>
      <c r="E1642" s="49">
        <v>42256</v>
      </c>
      <c r="F1642" s="49">
        <v>41712</v>
      </c>
      <c r="G1642" t="s">
        <v>126</v>
      </c>
      <c r="H1642" t="s">
        <v>544</v>
      </c>
      <c r="I1642" s="49">
        <v>42256</v>
      </c>
      <c r="J1642" s="51">
        <v>78540</v>
      </c>
      <c r="K1642" s="77">
        <v>78540</v>
      </c>
    </row>
    <row r="1643" spans="1:11" hidden="1">
      <c r="A1643" s="48">
        <v>42217</v>
      </c>
      <c r="B1643">
        <v>238</v>
      </c>
      <c r="C1643" t="s">
        <v>542</v>
      </c>
      <c r="D1643" t="s">
        <v>543</v>
      </c>
      <c r="E1643" s="49">
        <v>42256</v>
      </c>
      <c r="F1643" s="49">
        <v>41712</v>
      </c>
      <c r="G1643" t="s">
        <v>525</v>
      </c>
      <c r="H1643" t="s">
        <v>544</v>
      </c>
      <c r="I1643" s="49">
        <v>42256</v>
      </c>
      <c r="J1643" s="51">
        <v>50710</v>
      </c>
      <c r="K1643" s="77">
        <v>50710</v>
      </c>
    </row>
    <row r="1644" spans="1:11">
      <c r="A1644" s="48">
        <v>42217</v>
      </c>
      <c r="B1644">
        <v>110</v>
      </c>
      <c r="C1644" t="s">
        <v>542</v>
      </c>
      <c r="D1644" t="s">
        <v>543</v>
      </c>
      <c r="E1644" s="49">
        <v>42256</v>
      </c>
      <c r="F1644" s="49">
        <v>41707</v>
      </c>
      <c r="G1644" t="s">
        <v>151</v>
      </c>
      <c r="H1644" t="s">
        <v>548</v>
      </c>
      <c r="I1644" s="49">
        <v>42256</v>
      </c>
      <c r="J1644" s="51">
        <v>122210</v>
      </c>
      <c r="K1644" s="77">
        <v>122210</v>
      </c>
    </row>
    <row r="1645" spans="1:11">
      <c r="A1645" s="48">
        <v>42217</v>
      </c>
      <c r="B1645">
        <v>111</v>
      </c>
      <c r="C1645" t="s">
        <v>542</v>
      </c>
      <c r="D1645" t="s">
        <v>543</v>
      </c>
      <c r="E1645" s="49">
        <v>42256</v>
      </c>
      <c r="F1645" s="49">
        <v>42139</v>
      </c>
      <c r="G1645" t="s">
        <v>334</v>
      </c>
      <c r="H1645" t="s">
        <v>549</v>
      </c>
      <c r="I1645" s="49">
        <v>42256</v>
      </c>
      <c r="J1645" s="51">
        <v>108367</v>
      </c>
      <c r="K1645" s="77">
        <v>108367</v>
      </c>
    </row>
    <row r="1646" spans="1:11">
      <c r="A1646" s="48">
        <v>42217</v>
      </c>
      <c r="B1646">
        <v>282</v>
      </c>
      <c r="C1646" t="s">
        <v>542</v>
      </c>
      <c r="D1646" t="s">
        <v>543</v>
      </c>
      <c r="E1646" s="49">
        <v>42284</v>
      </c>
      <c r="F1646" s="49">
        <v>42028</v>
      </c>
      <c r="G1646" t="s">
        <v>520</v>
      </c>
      <c r="H1646" t="s">
        <v>550</v>
      </c>
      <c r="I1646" s="49">
        <v>42290</v>
      </c>
      <c r="J1646" s="51">
        <v>42952</v>
      </c>
      <c r="K1646" s="77">
        <v>42952</v>
      </c>
    </row>
    <row r="1647" spans="1:11" hidden="1">
      <c r="A1647" s="48">
        <v>42217</v>
      </c>
      <c r="B1647">
        <v>363</v>
      </c>
      <c r="C1647" t="s">
        <v>542</v>
      </c>
      <c r="D1647" t="s">
        <v>655</v>
      </c>
      <c r="E1647" s="49">
        <v>42256</v>
      </c>
      <c r="F1647" s="49">
        <v>42027</v>
      </c>
      <c r="G1647" t="s">
        <v>656</v>
      </c>
      <c r="H1647" t="s">
        <v>555</v>
      </c>
      <c r="I1647" s="49">
        <v>42258</v>
      </c>
      <c r="J1647" s="51">
        <v>19332</v>
      </c>
      <c r="K1647" s="77">
        <v>19332</v>
      </c>
    </row>
    <row r="1648" spans="1:11" hidden="1">
      <c r="A1648" s="48">
        <v>42217</v>
      </c>
      <c r="B1648">
        <v>325</v>
      </c>
      <c r="C1648" t="s">
        <v>542</v>
      </c>
      <c r="D1648" t="s">
        <v>655</v>
      </c>
      <c r="E1648" s="49">
        <v>42256</v>
      </c>
      <c r="F1648" s="49">
        <v>41500</v>
      </c>
      <c r="G1648" t="s">
        <v>631</v>
      </c>
      <c r="H1648" t="s">
        <v>555</v>
      </c>
      <c r="I1648" s="49">
        <v>42258</v>
      </c>
      <c r="J1648" s="51">
        <v>7168</v>
      </c>
      <c r="K1648" s="77">
        <v>7168</v>
      </c>
    </row>
    <row r="1649" spans="1:11">
      <c r="A1649" s="48">
        <v>42217</v>
      </c>
      <c r="B1649">
        <v>247</v>
      </c>
      <c r="C1649" t="s">
        <v>542</v>
      </c>
      <c r="D1649" t="s">
        <v>644</v>
      </c>
      <c r="E1649" s="49">
        <v>42258</v>
      </c>
      <c r="F1649" s="49">
        <v>41643</v>
      </c>
      <c r="G1649" t="s">
        <v>434</v>
      </c>
      <c r="H1649" t="s">
        <v>573</v>
      </c>
      <c r="I1649" s="49">
        <v>42258</v>
      </c>
      <c r="J1649" s="51">
        <v>89182</v>
      </c>
      <c r="K1649" s="77">
        <v>89182</v>
      </c>
    </row>
    <row r="1650" spans="1:11">
      <c r="A1650" s="48">
        <v>42217</v>
      </c>
      <c r="B1650">
        <v>268</v>
      </c>
      <c r="C1650" t="s">
        <v>542</v>
      </c>
      <c r="D1650" t="s">
        <v>644</v>
      </c>
      <c r="E1650" s="49">
        <v>42258</v>
      </c>
      <c r="F1650" s="49">
        <v>41828</v>
      </c>
      <c r="G1650" t="s">
        <v>204</v>
      </c>
      <c r="H1650" t="s">
        <v>546</v>
      </c>
      <c r="I1650" s="49">
        <v>42258</v>
      </c>
      <c r="J1650" s="51">
        <v>179174</v>
      </c>
      <c r="K1650" s="77">
        <v>179174</v>
      </c>
    </row>
    <row r="1651" spans="1:11">
      <c r="A1651" s="48">
        <v>42217</v>
      </c>
      <c r="B1651">
        <v>248</v>
      </c>
      <c r="C1651" t="s">
        <v>542</v>
      </c>
      <c r="D1651" t="s">
        <v>644</v>
      </c>
      <c r="E1651" s="49">
        <v>42258</v>
      </c>
      <c r="F1651" s="49">
        <v>41643</v>
      </c>
      <c r="G1651" t="s">
        <v>243</v>
      </c>
      <c r="H1651" t="s">
        <v>645</v>
      </c>
      <c r="I1651" s="49">
        <v>42258</v>
      </c>
      <c r="J1651" s="51">
        <v>97092</v>
      </c>
      <c r="K1651" s="77">
        <v>97092</v>
      </c>
    </row>
    <row r="1652" spans="1:11">
      <c r="A1652" s="48">
        <v>42217</v>
      </c>
      <c r="B1652">
        <v>289</v>
      </c>
      <c r="C1652" t="s">
        <v>542</v>
      </c>
      <c r="D1652" t="s">
        <v>644</v>
      </c>
      <c r="E1652" s="49">
        <v>42258</v>
      </c>
      <c r="F1652" s="49">
        <v>42009</v>
      </c>
      <c r="G1652" t="s">
        <v>247</v>
      </c>
      <c r="H1652" t="s">
        <v>645</v>
      </c>
      <c r="I1652" s="49">
        <v>42264</v>
      </c>
      <c r="J1652" s="51">
        <v>142168</v>
      </c>
      <c r="K1652" s="77">
        <v>142168</v>
      </c>
    </row>
    <row r="1653" spans="1:11">
      <c r="A1653" s="48">
        <v>42217</v>
      </c>
      <c r="B1653">
        <v>249</v>
      </c>
      <c r="C1653" t="s">
        <v>542</v>
      </c>
      <c r="D1653" t="s">
        <v>644</v>
      </c>
      <c r="E1653" s="49">
        <v>42258</v>
      </c>
      <c r="F1653" s="49">
        <v>41626</v>
      </c>
      <c r="G1653" t="s">
        <v>293</v>
      </c>
      <c r="H1653" t="s">
        <v>642</v>
      </c>
      <c r="I1653" s="49">
        <v>42258</v>
      </c>
      <c r="J1653" s="51">
        <v>63468</v>
      </c>
      <c r="K1653" s="77">
        <v>63468</v>
      </c>
    </row>
    <row r="1654" spans="1:11">
      <c r="A1654" s="48">
        <v>42217</v>
      </c>
      <c r="B1654">
        <v>218</v>
      </c>
      <c r="C1654" t="s">
        <v>542</v>
      </c>
      <c r="D1654" t="s">
        <v>644</v>
      </c>
      <c r="E1654" s="49">
        <v>42258</v>
      </c>
      <c r="F1654" s="49">
        <v>41585</v>
      </c>
      <c r="G1654" t="s">
        <v>456</v>
      </c>
      <c r="H1654" t="s">
        <v>607</v>
      </c>
      <c r="I1654" s="49">
        <v>42258</v>
      </c>
      <c r="J1654" s="51">
        <v>197080</v>
      </c>
      <c r="K1654" s="77">
        <v>197080</v>
      </c>
    </row>
    <row r="1655" spans="1:11">
      <c r="A1655" s="48">
        <v>42217</v>
      </c>
      <c r="B1655">
        <v>338</v>
      </c>
      <c r="C1655" t="s">
        <v>542</v>
      </c>
      <c r="D1655" t="s">
        <v>644</v>
      </c>
      <c r="E1655" s="49">
        <v>42258</v>
      </c>
      <c r="F1655" s="49">
        <v>41711</v>
      </c>
      <c r="G1655" t="s">
        <v>250</v>
      </c>
      <c r="H1655" t="s">
        <v>645</v>
      </c>
      <c r="I1655" s="49">
        <v>42258</v>
      </c>
      <c r="J1655" s="51">
        <v>211446</v>
      </c>
      <c r="K1655" s="77">
        <v>211446</v>
      </c>
    </row>
    <row r="1656" spans="1:11">
      <c r="A1656" s="48">
        <v>42217</v>
      </c>
      <c r="B1656">
        <v>219</v>
      </c>
      <c r="C1656" t="s">
        <v>542</v>
      </c>
      <c r="D1656" t="s">
        <v>644</v>
      </c>
      <c r="E1656" s="49">
        <v>42258</v>
      </c>
      <c r="F1656" s="49">
        <v>41692</v>
      </c>
      <c r="G1656" t="s">
        <v>504</v>
      </c>
      <c r="H1656" t="s">
        <v>575</v>
      </c>
      <c r="I1656" s="49">
        <v>42258</v>
      </c>
      <c r="J1656" s="51">
        <v>53692</v>
      </c>
      <c r="K1656" s="77">
        <v>53692</v>
      </c>
    </row>
    <row r="1657" spans="1:11">
      <c r="A1657" s="48">
        <v>42217</v>
      </c>
      <c r="B1657">
        <v>342</v>
      </c>
      <c r="C1657" t="s">
        <v>542</v>
      </c>
      <c r="D1657" t="s">
        <v>644</v>
      </c>
      <c r="E1657" s="49">
        <v>42258</v>
      </c>
      <c r="F1657" s="49">
        <v>41658</v>
      </c>
      <c r="G1657" t="s">
        <v>316</v>
      </c>
      <c r="H1657" t="s">
        <v>646</v>
      </c>
      <c r="I1657" s="49">
        <v>42258</v>
      </c>
      <c r="J1657" s="51">
        <v>207144</v>
      </c>
      <c r="K1657" s="77">
        <v>207144</v>
      </c>
    </row>
    <row r="1658" spans="1:11">
      <c r="A1658" s="48">
        <v>42217</v>
      </c>
      <c r="B1658">
        <v>221</v>
      </c>
      <c r="C1658" t="s">
        <v>542</v>
      </c>
      <c r="D1658" t="s">
        <v>644</v>
      </c>
      <c r="E1658" s="49">
        <v>42258</v>
      </c>
      <c r="F1658" s="49">
        <v>41555</v>
      </c>
      <c r="G1658" t="s">
        <v>478</v>
      </c>
      <c r="H1658" t="s">
        <v>647</v>
      </c>
      <c r="I1658" s="49">
        <v>42258</v>
      </c>
      <c r="J1658" s="51">
        <v>128639</v>
      </c>
      <c r="K1658" s="77">
        <v>128639</v>
      </c>
    </row>
    <row r="1659" spans="1:11">
      <c r="A1659" s="48">
        <v>42217</v>
      </c>
      <c r="B1659">
        <v>355</v>
      </c>
      <c r="C1659" t="s">
        <v>542</v>
      </c>
      <c r="D1659" t="s">
        <v>644</v>
      </c>
      <c r="E1659" s="49">
        <v>42258</v>
      </c>
      <c r="F1659" s="49">
        <v>41950</v>
      </c>
      <c r="G1659" t="s">
        <v>209</v>
      </c>
      <c r="H1659" t="s">
        <v>546</v>
      </c>
      <c r="I1659" s="49">
        <v>42258</v>
      </c>
      <c r="J1659" s="51">
        <v>289668</v>
      </c>
      <c r="K1659" s="77">
        <v>289668</v>
      </c>
    </row>
    <row r="1660" spans="1:11">
      <c r="A1660" s="48">
        <v>42217</v>
      </c>
      <c r="B1660">
        <v>223</v>
      </c>
      <c r="C1660" t="s">
        <v>542</v>
      </c>
      <c r="D1660" t="s">
        <v>644</v>
      </c>
      <c r="E1660" s="49">
        <v>42258</v>
      </c>
      <c r="F1660" s="49">
        <v>41555</v>
      </c>
      <c r="G1660" t="s">
        <v>213</v>
      </c>
      <c r="H1660" t="s">
        <v>546</v>
      </c>
      <c r="I1660" s="49">
        <v>42258</v>
      </c>
      <c r="J1660" s="51">
        <v>57960</v>
      </c>
      <c r="K1660" s="77">
        <v>57960</v>
      </c>
    </row>
    <row r="1661" spans="1:11">
      <c r="A1661" s="48">
        <v>42217</v>
      </c>
      <c r="B1661">
        <v>336</v>
      </c>
      <c r="C1661" t="s">
        <v>542</v>
      </c>
      <c r="D1661" t="s">
        <v>644</v>
      </c>
      <c r="E1661" s="49">
        <v>42258</v>
      </c>
      <c r="F1661" s="49">
        <v>41707</v>
      </c>
      <c r="G1661" t="s">
        <v>156</v>
      </c>
      <c r="H1661" t="s">
        <v>548</v>
      </c>
      <c r="I1661" s="49">
        <v>42258</v>
      </c>
      <c r="J1661" s="51">
        <v>189726</v>
      </c>
      <c r="K1661" s="77">
        <v>189726</v>
      </c>
    </row>
    <row r="1662" spans="1:11">
      <c r="A1662" s="48">
        <v>42217</v>
      </c>
      <c r="B1662">
        <v>291</v>
      </c>
      <c r="C1662" t="s">
        <v>542</v>
      </c>
      <c r="D1662" t="s">
        <v>644</v>
      </c>
      <c r="E1662" s="49">
        <v>42258</v>
      </c>
      <c r="F1662" s="49">
        <v>42009</v>
      </c>
      <c r="G1662" t="s">
        <v>254</v>
      </c>
      <c r="H1662" t="s">
        <v>645</v>
      </c>
      <c r="I1662" s="49">
        <v>42258</v>
      </c>
      <c r="J1662" s="51">
        <v>188580</v>
      </c>
      <c r="K1662" s="77">
        <v>188580</v>
      </c>
    </row>
    <row r="1663" spans="1:11">
      <c r="A1663" s="48">
        <v>42217</v>
      </c>
      <c r="B1663">
        <v>292</v>
      </c>
      <c r="C1663" t="s">
        <v>542</v>
      </c>
      <c r="D1663" t="s">
        <v>644</v>
      </c>
      <c r="E1663" s="49">
        <v>42258</v>
      </c>
      <c r="F1663" s="49">
        <v>42009</v>
      </c>
      <c r="G1663" t="s">
        <v>216</v>
      </c>
      <c r="H1663" t="s">
        <v>546</v>
      </c>
      <c r="I1663" s="49">
        <v>42258</v>
      </c>
      <c r="J1663" s="51">
        <v>255588</v>
      </c>
      <c r="K1663" s="77">
        <v>255588</v>
      </c>
    </row>
    <row r="1664" spans="1:11">
      <c r="A1664" s="48">
        <v>42217</v>
      </c>
      <c r="B1664">
        <v>343</v>
      </c>
      <c r="C1664" t="s">
        <v>542</v>
      </c>
      <c r="D1664" t="s">
        <v>644</v>
      </c>
      <c r="E1664" s="49">
        <v>42258</v>
      </c>
      <c r="F1664" s="49">
        <v>41658</v>
      </c>
      <c r="G1664" s="47" t="s">
        <v>324</v>
      </c>
      <c r="H1664" t="s">
        <v>646</v>
      </c>
      <c r="I1664" s="49">
        <v>42258</v>
      </c>
      <c r="J1664" s="51">
        <v>256588</v>
      </c>
      <c r="K1664" s="77">
        <v>256588</v>
      </c>
    </row>
    <row r="1665" spans="1:11">
      <c r="A1665" s="48">
        <v>42217</v>
      </c>
      <c r="B1665">
        <v>290</v>
      </c>
      <c r="C1665" t="s">
        <v>542</v>
      </c>
      <c r="D1665" t="s">
        <v>644</v>
      </c>
      <c r="E1665" s="49">
        <v>42258</v>
      </c>
      <c r="F1665" s="49">
        <v>41873</v>
      </c>
      <c r="G1665" t="s">
        <v>508</v>
      </c>
      <c r="H1665" t="s">
        <v>575</v>
      </c>
      <c r="I1665" s="49">
        <v>42258</v>
      </c>
      <c r="J1665" s="51">
        <v>173400</v>
      </c>
      <c r="K1665" s="77">
        <v>173400</v>
      </c>
    </row>
    <row r="1666" spans="1:11">
      <c r="A1666" s="48">
        <v>42217</v>
      </c>
      <c r="B1666">
        <v>224</v>
      </c>
      <c r="C1666" t="s">
        <v>542</v>
      </c>
      <c r="D1666" t="s">
        <v>644</v>
      </c>
      <c r="E1666" s="49">
        <v>42258</v>
      </c>
      <c r="F1666" s="49">
        <v>41555</v>
      </c>
      <c r="G1666" t="s">
        <v>232</v>
      </c>
      <c r="H1666" t="s">
        <v>546</v>
      </c>
      <c r="I1666" s="49">
        <v>42258</v>
      </c>
      <c r="J1666" s="51">
        <v>114578</v>
      </c>
      <c r="K1666" s="77">
        <v>114578</v>
      </c>
    </row>
    <row r="1667" spans="1:11">
      <c r="A1667" s="48">
        <v>42217</v>
      </c>
      <c r="B1667">
        <v>225</v>
      </c>
      <c r="C1667" t="s">
        <v>542</v>
      </c>
      <c r="D1667" t="s">
        <v>644</v>
      </c>
      <c r="E1667" s="49">
        <v>42258</v>
      </c>
      <c r="F1667" s="49">
        <v>41555</v>
      </c>
      <c r="G1667" t="s">
        <v>172</v>
      </c>
      <c r="H1667" t="s">
        <v>641</v>
      </c>
      <c r="I1667" s="49">
        <v>42258</v>
      </c>
      <c r="J1667" s="51">
        <v>169099</v>
      </c>
      <c r="K1667" s="77">
        <v>169099</v>
      </c>
    </row>
    <row r="1668" spans="1:11">
      <c r="A1668" s="48">
        <v>42217</v>
      </c>
      <c r="B1668">
        <v>293</v>
      </c>
      <c r="C1668" t="s">
        <v>542</v>
      </c>
      <c r="D1668" t="s">
        <v>644</v>
      </c>
      <c r="E1668" s="49">
        <v>42258</v>
      </c>
      <c r="F1668" s="49">
        <v>42009</v>
      </c>
      <c r="G1668" t="s">
        <v>481</v>
      </c>
      <c r="H1668" t="s">
        <v>647</v>
      </c>
      <c r="I1668" s="49">
        <v>42264</v>
      </c>
      <c r="J1668" s="51">
        <v>178188</v>
      </c>
      <c r="K1668" s="77">
        <v>178188</v>
      </c>
    </row>
    <row r="1669" spans="1:11">
      <c r="A1669" s="48">
        <v>42217</v>
      </c>
      <c r="B1669">
        <v>226</v>
      </c>
      <c r="C1669" t="s">
        <v>542</v>
      </c>
      <c r="D1669" t="s">
        <v>644</v>
      </c>
      <c r="E1669" s="49">
        <v>42258</v>
      </c>
      <c r="F1669" s="49">
        <v>42074</v>
      </c>
      <c r="G1669" t="s">
        <v>309</v>
      </c>
      <c r="H1669" t="s">
        <v>642</v>
      </c>
      <c r="I1669" s="49">
        <v>42258</v>
      </c>
      <c r="J1669" s="51">
        <v>129384</v>
      </c>
      <c r="K1669" s="77">
        <v>129384</v>
      </c>
    </row>
    <row r="1670" spans="1:11">
      <c r="A1670" s="48">
        <v>42217</v>
      </c>
      <c r="B1670">
        <v>344</v>
      </c>
      <c r="C1670" t="s">
        <v>542</v>
      </c>
      <c r="D1670" t="s">
        <v>648</v>
      </c>
      <c r="E1670" s="49">
        <v>42261</v>
      </c>
      <c r="F1670" s="49">
        <v>41832</v>
      </c>
      <c r="G1670" t="s">
        <v>279</v>
      </c>
      <c r="H1670" t="s">
        <v>605</v>
      </c>
      <c r="I1670" s="49">
        <v>42261</v>
      </c>
      <c r="J1670" s="51">
        <v>332592</v>
      </c>
      <c r="K1670" s="77">
        <v>332592</v>
      </c>
    </row>
    <row r="1671" spans="1:11">
      <c r="A1671" s="48">
        <v>42217</v>
      </c>
      <c r="B1671">
        <v>113</v>
      </c>
      <c r="C1671" t="s">
        <v>542</v>
      </c>
      <c r="D1671" t="s">
        <v>648</v>
      </c>
      <c r="E1671" s="49">
        <v>42261</v>
      </c>
      <c r="F1671" s="49">
        <v>41832</v>
      </c>
      <c r="G1671" t="s">
        <v>284</v>
      </c>
      <c r="H1671" t="s">
        <v>605</v>
      </c>
      <c r="I1671" s="49">
        <v>42261</v>
      </c>
      <c r="J1671" s="51">
        <v>332592</v>
      </c>
      <c r="K1671" s="77">
        <v>332592</v>
      </c>
    </row>
    <row r="1672" spans="1:11">
      <c r="A1672" s="48">
        <v>42217</v>
      </c>
      <c r="B1672">
        <v>266</v>
      </c>
      <c r="C1672" t="s">
        <v>542</v>
      </c>
      <c r="D1672" t="s">
        <v>564</v>
      </c>
      <c r="E1672" s="49">
        <v>42261</v>
      </c>
      <c r="F1672" s="49">
        <v>41836</v>
      </c>
      <c r="G1672" t="s">
        <v>224</v>
      </c>
      <c r="H1672" t="s">
        <v>546</v>
      </c>
      <c r="I1672" s="49">
        <v>42268</v>
      </c>
      <c r="J1672" s="51">
        <v>372608</v>
      </c>
      <c r="K1672" s="77">
        <v>372608</v>
      </c>
    </row>
    <row r="1673" spans="1:11">
      <c r="A1673" s="48">
        <v>42217</v>
      </c>
      <c r="B1673">
        <v>169</v>
      </c>
      <c r="C1673" t="s">
        <v>542</v>
      </c>
      <c r="D1673" t="s">
        <v>611</v>
      </c>
      <c r="E1673" s="49">
        <v>42250</v>
      </c>
      <c r="F1673" s="49">
        <v>41916</v>
      </c>
      <c r="G1673" t="s">
        <v>177</v>
      </c>
      <c r="H1673" t="s">
        <v>615</v>
      </c>
      <c r="I1673" s="49">
        <v>42251</v>
      </c>
      <c r="J1673" s="51">
        <v>185955</v>
      </c>
      <c r="K1673" s="77">
        <v>185955</v>
      </c>
    </row>
    <row r="1674" spans="1:11" hidden="1">
      <c r="A1674" s="48">
        <v>42217</v>
      </c>
      <c r="B1674">
        <v>285</v>
      </c>
      <c r="C1674" t="s">
        <v>542</v>
      </c>
      <c r="D1674" t="s">
        <v>569</v>
      </c>
      <c r="E1674" s="49">
        <v>42248</v>
      </c>
      <c r="F1674" s="49">
        <v>41529</v>
      </c>
      <c r="G1674" t="s">
        <v>570</v>
      </c>
      <c r="H1674" t="s">
        <v>555</v>
      </c>
      <c r="I1674" s="49">
        <v>42248</v>
      </c>
      <c r="J1674" s="51">
        <v>1512</v>
      </c>
      <c r="K1674" s="77">
        <v>1512</v>
      </c>
    </row>
    <row r="1675" spans="1:11" hidden="1">
      <c r="A1675" s="48">
        <v>42217</v>
      </c>
      <c r="B1675">
        <v>300</v>
      </c>
      <c r="C1675" t="s">
        <v>542</v>
      </c>
      <c r="D1675" t="s">
        <v>569</v>
      </c>
      <c r="E1675" s="49">
        <v>42248</v>
      </c>
      <c r="F1675" s="49">
        <v>41529</v>
      </c>
      <c r="G1675" t="s">
        <v>619</v>
      </c>
      <c r="H1675" t="s">
        <v>555</v>
      </c>
      <c r="I1675" s="49">
        <v>42248</v>
      </c>
      <c r="J1675" s="51">
        <v>1344</v>
      </c>
      <c r="K1675" s="77">
        <v>1344</v>
      </c>
    </row>
    <row r="1676" spans="1:11" hidden="1">
      <c r="A1676" s="48">
        <v>42217</v>
      </c>
      <c r="B1676">
        <v>301</v>
      </c>
      <c r="C1676" t="s">
        <v>542</v>
      </c>
      <c r="D1676" t="s">
        <v>569</v>
      </c>
      <c r="E1676" s="49">
        <v>42248</v>
      </c>
      <c r="F1676" s="49">
        <v>41529</v>
      </c>
      <c r="G1676" t="s">
        <v>620</v>
      </c>
      <c r="H1676" t="s">
        <v>555</v>
      </c>
      <c r="I1676" s="49">
        <v>42248</v>
      </c>
      <c r="J1676" s="51">
        <v>1512</v>
      </c>
      <c r="K1676" s="77">
        <v>1512</v>
      </c>
    </row>
    <row r="1677" spans="1:11" hidden="1">
      <c r="A1677" s="48">
        <v>42217</v>
      </c>
      <c r="B1677">
        <v>302</v>
      </c>
      <c r="C1677" t="s">
        <v>542</v>
      </c>
      <c r="D1677" t="s">
        <v>569</v>
      </c>
      <c r="E1677" s="49">
        <v>42248</v>
      </c>
      <c r="F1677" s="49">
        <v>41529</v>
      </c>
      <c r="G1677" t="s">
        <v>621</v>
      </c>
      <c r="H1677" t="s">
        <v>555</v>
      </c>
      <c r="I1677" s="49">
        <v>42248</v>
      </c>
      <c r="J1677" s="51">
        <v>1512</v>
      </c>
      <c r="K1677" s="77">
        <v>1512</v>
      </c>
    </row>
    <row r="1678" spans="1:11" hidden="1">
      <c r="A1678" s="48">
        <v>42217</v>
      </c>
      <c r="B1678">
        <v>303</v>
      </c>
      <c r="C1678" t="s">
        <v>542</v>
      </c>
      <c r="D1678" t="s">
        <v>569</v>
      </c>
      <c r="E1678" s="49">
        <v>42248</v>
      </c>
      <c r="F1678" s="49">
        <v>41529</v>
      </c>
      <c r="G1678" t="s">
        <v>622</v>
      </c>
      <c r="H1678" t="s">
        <v>555</v>
      </c>
      <c r="I1678" s="49">
        <v>42248</v>
      </c>
      <c r="J1678" s="51">
        <v>1512</v>
      </c>
      <c r="K1678" s="77">
        <v>1512</v>
      </c>
    </row>
    <row r="1679" spans="1:11" hidden="1">
      <c r="A1679" s="48">
        <v>42217</v>
      </c>
      <c r="B1679">
        <v>304</v>
      </c>
      <c r="C1679" t="s">
        <v>542</v>
      </c>
      <c r="D1679" t="s">
        <v>569</v>
      </c>
      <c r="E1679" s="49">
        <v>42248</v>
      </c>
      <c r="F1679" s="49">
        <v>41529</v>
      </c>
      <c r="G1679" t="s">
        <v>623</v>
      </c>
      <c r="H1679" t="s">
        <v>555</v>
      </c>
      <c r="I1679" s="49">
        <v>42248</v>
      </c>
      <c r="J1679" s="51">
        <v>1344</v>
      </c>
      <c r="K1679" s="77">
        <v>1344</v>
      </c>
    </row>
    <row r="1680" spans="1:11" hidden="1">
      <c r="A1680" s="48">
        <v>42217</v>
      </c>
      <c r="B1680">
        <v>305</v>
      </c>
      <c r="C1680" t="s">
        <v>542</v>
      </c>
      <c r="D1680" t="s">
        <v>569</v>
      </c>
      <c r="E1680" s="49">
        <v>42248</v>
      </c>
      <c r="F1680" s="49">
        <v>41529</v>
      </c>
      <c r="G1680" t="s">
        <v>624</v>
      </c>
      <c r="H1680" t="s">
        <v>555</v>
      </c>
      <c r="I1680" s="49">
        <v>42248</v>
      </c>
      <c r="J1680" s="51">
        <v>1512</v>
      </c>
      <c r="K1680" s="77">
        <v>1512</v>
      </c>
    </row>
    <row r="1681" spans="1:11" hidden="1">
      <c r="A1681" s="48">
        <v>42217</v>
      </c>
      <c r="B1681">
        <v>307</v>
      </c>
      <c r="C1681" t="s">
        <v>542</v>
      </c>
      <c r="D1681" t="s">
        <v>569</v>
      </c>
      <c r="E1681" s="49">
        <v>42248</v>
      </c>
      <c r="F1681" s="49">
        <v>41529</v>
      </c>
      <c r="G1681" t="s">
        <v>625</v>
      </c>
      <c r="H1681" t="s">
        <v>555</v>
      </c>
      <c r="I1681" s="49">
        <v>42248</v>
      </c>
      <c r="J1681" s="51">
        <v>1512</v>
      </c>
      <c r="K1681" s="77">
        <v>1512</v>
      </c>
    </row>
    <row r="1682" spans="1:11" hidden="1">
      <c r="A1682" s="48">
        <v>42217</v>
      </c>
      <c r="B1682">
        <v>309</v>
      </c>
      <c r="C1682" t="s">
        <v>542</v>
      </c>
      <c r="D1682" t="s">
        <v>569</v>
      </c>
      <c r="E1682" s="49">
        <v>42248</v>
      </c>
      <c r="F1682" s="49">
        <v>41529</v>
      </c>
      <c r="G1682" t="s">
        <v>626</v>
      </c>
      <c r="H1682" t="s">
        <v>555</v>
      </c>
      <c r="I1682" s="49">
        <v>42248</v>
      </c>
      <c r="J1682" s="51">
        <v>1344</v>
      </c>
      <c r="K1682" s="77">
        <v>1344</v>
      </c>
    </row>
    <row r="1683" spans="1:11" hidden="1">
      <c r="A1683" s="48">
        <v>42217</v>
      </c>
      <c r="B1683">
        <v>310</v>
      </c>
      <c r="C1683" t="s">
        <v>542</v>
      </c>
      <c r="D1683" t="s">
        <v>569</v>
      </c>
      <c r="E1683" s="49">
        <v>42248</v>
      </c>
      <c r="F1683" s="49">
        <v>41529</v>
      </c>
      <c r="G1683" t="s">
        <v>627</v>
      </c>
      <c r="H1683" t="s">
        <v>555</v>
      </c>
      <c r="I1683" s="49">
        <v>42249</v>
      </c>
      <c r="J1683" s="51">
        <v>1344</v>
      </c>
      <c r="K1683" s="77">
        <v>1344</v>
      </c>
    </row>
    <row r="1684" spans="1:11" hidden="1">
      <c r="A1684" s="48">
        <v>42217</v>
      </c>
      <c r="B1684">
        <v>311</v>
      </c>
      <c r="C1684" t="s">
        <v>542</v>
      </c>
      <c r="D1684" t="s">
        <v>569</v>
      </c>
      <c r="E1684" s="49">
        <v>42248</v>
      </c>
      <c r="F1684" s="49">
        <v>41529</v>
      </c>
      <c r="G1684" t="s">
        <v>628</v>
      </c>
      <c r="H1684" t="s">
        <v>555</v>
      </c>
      <c r="I1684" s="49">
        <v>42249</v>
      </c>
      <c r="J1684" s="51">
        <v>1344</v>
      </c>
      <c r="K1684" s="77">
        <v>1344</v>
      </c>
    </row>
    <row r="1685" spans="1:11">
      <c r="A1685" s="48">
        <v>42217</v>
      </c>
      <c r="B1685">
        <v>216</v>
      </c>
      <c r="C1685" t="s">
        <v>542</v>
      </c>
      <c r="D1685" t="s">
        <v>613</v>
      </c>
      <c r="E1685" s="49">
        <v>42248</v>
      </c>
      <c r="F1685" s="49">
        <v>41280</v>
      </c>
      <c r="G1685" t="s">
        <v>400</v>
      </c>
      <c r="H1685" t="s">
        <v>616</v>
      </c>
      <c r="I1685" s="49">
        <v>42258</v>
      </c>
      <c r="J1685" s="51">
        <v>151971</v>
      </c>
      <c r="K1685" s="77">
        <v>151971</v>
      </c>
    </row>
    <row r="1686" spans="1:11">
      <c r="A1686" s="48">
        <v>42217</v>
      </c>
      <c r="B1686">
        <v>259</v>
      </c>
      <c r="C1686" t="s">
        <v>542</v>
      </c>
      <c r="D1686" t="s">
        <v>629</v>
      </c>
      <c r="E1686" s="49">
        <v>42248</v>
      </c>
      <c r="F1686" s="49">
        <v>41794</v>
      </c>
      <c r="G1686" t="s">
        <v>193</v>
      </c>
      <c r="H1686" t="s">
        <v>615</v>
      </c>
      <c r="I1686" s="49">
        <v>42249</v>
      </c>
      <c r="J1686" s="51">
        <v>402948</v>
      </c>
      <c r="K1686" s="77">
        <v>402948</v>
      </c>
    </row>
    <row r="1687" spans="1:11">
      <c r="A1687" s="48">
        <v>42217</v>
      </c>
      <c r="B1687">
        <v>179</v>
      </c>
      <c r="C1687" t="s">
        <v>542</v>
      </c>
      <c r="D1687" t="s">
        <v>611</v>
      </c>
      <c r="E1687" s="49">
        <v>42250</v>
      </c>
      <c r="F1687" s="49">
        <v>42005</v>
      </c>
      <c r="G1687" t="s">
        <v>382</v>
      </c>
      <c r="H1687" t="s">
        <v>547</v>
      </c>
      <c r="I1687" s="49">
        <v>42251</v>
      </c>
      <c r="J1687" s="51">
        <v>203276</v>
      </c>
      <c r="K1687" s="77">
        <v>203276</v>
      </c>
    </row>
    <row r="1688" spans="1:11">
      <c r="A1688" s="48">
        <v>42217</v>
      </c>
      <c r="B1688">
        <v>353</v>
      </c>
      <c r="C1688" t="s">
        <v>542</v>
      </c>
      <c r="D1688" t="s">
        <v>613</v>
      </c>
      <c r="E1688" s="49">
        <v>42248</v>
      </c>
      <c r="F1688" s="49">
        <v>41980</v>
      </c>
      <c r="G1688" t="s">
        <v>521</v>
      </c>
      <c r="H1688" t="s">
        <v>604</v>
      </c>
      <c r="I1688" s="49">
        <v>42258</v>
      </c>
      <c r="J1688" s="51">
        <v>165418</v>
      </c>
      <c r="K1688" s="77">
        <v>165418</v>
      </c>
    </row>
    <row r="1689" spans="1:11">
      <c r="A1689" s="48">
        <v>42217</v>
      </c>
      <c r="B1689">
        <v>321</v>
      </c>
      <c r="C1689" t="s">
        <v>542</v>
      </c>
      <c r="D1689" t="s">
        <v>613</v>
      </c>
      <c r="E1689" s="49">
        <v>42248</v>
      </c>
      <c r="F1689" s="49">
        <v>42073</v>
      </c>
      <c r="G1689" t="s">
        <v>72</v>
      </c>
      <c r="H1689" t="s">
        <v>604</v>
      </c>
      <c r="I1689" s="49">
        <v>42258</v>
      </c>
      <c r="J1689" s="51">
        <v>184600</v>
      </c>
      <c r="K1689" s="77">
        <v>184600</v>
      </c>
    </row>
    <row r="1690" spans="1:11">
      <c r="A1690" s="48">
        <v>42217</v>
      </c>
      <c r="B1690">
        <v>258</v>
      </c>
      <c r="C1690" t="s">
        <v>542</v>
      </c>
      <c r="D1690" t="s">
        <v>629</v>
      </c>
      <c r="E1690" s="49">
        <v>42248</v>
      </c>
      <c r="F1690" s="49">
        <v>41794</v>
      </c>
      <c r="G1690" t="s">
        <v>386</v>
      </c>
      <c r="H1690" t="s">
        <v>547</v>
      </c>
      <c r="I1690" s="49">
        <v>42249</v>
      </c>
      <c r="J1690" s="51">
        <v>233064</v>
      </c>
      <c r="K1690" s="77">
        <v>233064</v>
      </c>
    </row>
    <row r="1691" spans="1:11">
      <c r="A1691" s="48">
        <v>42217</v>
      </c>
      <c r="B1691">
        <v>177</v>
      </c>
      <c r="C1691" t="s">
        <v>542</v>
      </c>
      <c r="D1691" t="s">
        <v>611</v>
      </c>
      <c r="E1691" s="49">
        <v>42250</v>
      </c>
      <c r="F1691" s="49">
        <v>42006</v>
      </c>
      <c r="G1691" t="s">
        <v>378</v>
      </c>
      <c r="H1691" t="s">
        <v>547</v>
      </c>
      <c r="I1691" s="49">
        <v>42251</v>
      </c>
      <c r="J1691" s="51">
        <v>210501</v>
      </c>
      <c r="K1691" s="77">
        <v>210501</v>
      </c>
    </row>
    <row r="1692" spans="1:11">
      <c r="A1692" s="48">
        <v>42217</v>
      </c>
      <c r="B1692">
        <v>213</v>
      </c>
      <c r="C1692" t="s">
        <v>542</v>
      </c>
      <c r="D1692" t="s">
        <v>613</v>
      </c>
      <c r="E1692" s="49">
        <v>42248</v>
      </c>
      <c r="F1692" s="49">
        <v>41499</v>
      </c>
      <c r="G1692" t="s">
        <v>35</v>
      </c>
      <c r="H1692" t="s">
        <v>600</v>
      </c>
      <c r="I1692" s="49">
        <v>42258</v>
      </c>
      <c r="J1692" s="51">
        <v>190864</v>
      </c>
      <c r="K1692" s="77">
        <v>190864</v>
      </c>
    </row>
    <row r="1693" spans="1:11" hidden="1">
      <c r="A1693" s="48">
        <v>42217</v>
      </c>
      <c r="B1693">
        <v>227</v>
      </c>
      <c r="C1693" t="s">
        <v>542</v>
      </c>
      <c r="D1693" t="s">
        <v>667</v>
      </c>
      <c r="E1693" s="49">
        <v>42248</v>
      </c>
      <c r="F1693" s="49">
        <v>40736</v>
      </c>
      <c r="G1693" t="s">
        <v>668</v>
      </c>
      <c r="H1693" t="s">
        <v>555</v>
      </c>
      <c r="I1693" s="49">
        <v>42249</v>
      </c>
      <c r="J1693" s="51">
        <v>12636</v>
      </c>
      <c r="K1693" s="77">
        <v>12636</v>
      </c>
    </row>
    <row r="1694" spans="1:11">
      <c r="A1694" s="48">
        <v>42217</v>
      </c>
      <c r="B1694">
        <v>217</v>
      </c>
      <c r="C1694" t="s">
        <v>542</v>
      </c>
      <c r="D1694" t="s">
        <v>613</v>
      </c>
      <c r="E1694" s="49">
        <v>42248</v>
      </c>
      <c r="F1694" s="49">
        <v>40943</v>
      </c>
      <c r="G1694" t="s">
        <v>163</v>
      </c>
      <c r="H1694" t="s">
        <v>548</v>
      </c>
      <c r="I1694" s="49">
        <v>42262</v>
      </c>
      <c r="J1694" s="51">
        <v>51471</v>
      </c>
      <c r="K1694" s="77">
        <v>30229</v>
      </c>
    </row>
    <row r="1695" spans="1:11" hidden="1">
      <c r="A1695" s="48">
        <v>42217</v>
      </c>
      <c r="B1695">
        <v>337</v>
      </c>
      <c r="C1695" t="s">
        <v>542</v>
      </c>
      <c r="D1695" t="s">
        <v>613</v>
      </c>
      <c r="E1695" s="49">
        <v>42248</v>
      </c>
      <c r="F1695" s="49">
        <v>41707</v>
      </c>
      <c r="G1695" t="s">
        <v>522</v>
      </c>
      <c r="H1695" t="s">
        <v>548</v>
      </c>
      <c r="I1695" s="49">
        <v>42262</v>
      </c>
      <c r="J1695" s="51">
        <v>60684</v>
      </c>
      <c r="K1695" s="77">
        <v>31509</v>
      </c>
    </row>
    <row r="1696" spans="1:11">
      <c r="A1696" s="48">
        <v>42217</v>
      </c>
      <c r="B1696">
        <v>364</v>
      </c>
      <c r="C1696" t="s">
        <v>542</v>
      </c>
      <c r="D1696" t="s">
        <v>613</v>
      </c>
      <c r="E1696" s="49">
        <v>42248</v>
      </c>
      <c r="F1696" s="49">
        <v>41933</v>
      </c>
      <c r="G1696" t="s">
        <v>275</v>
      </c>
      <c r="H1696" t="s">
        <v>605</v>
      </c>
      <c r="I1696" s="49">
        <v>42262</v>
      </c>
      <c r="J1696" s="51">
        <v>24000</v>
      </c>
      <c r="K1696" s="77">
        <v>24000</v>
      </c>
    </row>
    <row r="1697" spans="1:11" hidden="1">
      <c r="A1697" s="48">
        <v>42217</v>
      </c>
      <c r="B1697">
        <v>299</v>
      </c>
      <c r="C1697" t="s">
        <v>542</v>
      </c>
      <c r="D1697" t="s">
        <v>659</v>
      </c>
      <c r="E1697" s="49">
        <v>42248</v>
      </c>
      <c r="F1697" s="49">
        <v>41534</v>
      </c>
      <c r="G1697" t="s">
        <v>661</v>
      </c>
      <c r="H1697" t="s">
        <v>555</v>
      </c>
      <c r="I1697" s="49">
        <v>42249</v>
      </c>
      <c r="J1697" s="51">
        <v>11172</v>
      </c>
      <c r="K1697" s="77">
        <v>11172</v>
      </c>
    </row>
    <row r="1698" spans="1:11" hidden="1">
      <c r="A1698" s="48">
        <v>42217</v>
      </c>
      <c r="B1698">
        <v>229</v>
      </c>
      <c r="C1698" t="s">
        <v>542</v>
      </c>
      <c r="D1698" t="s">
        <v>659</v>
      </c>
      <c r="E1698" s="49">
        <v>42248</v>
      </c>
      <c r="F1698" s="49">
        <v>41863</v>
      </c>
      <c r="G1698" t="s">
        <v>662</v>
      </c>
      <c r="H1698" t="s">
        <v>555</v>
      </c>
      <c r="I1698" s="49">
        <v>42249</v>
      </c>
      <c r="J1698" s="51">
        <v>3648</v>
      </c>
      <c r="K1698" s="77">
        <v>3648</v>
      </c>
    </row>
    <row r="1699" spans="1:11" hidden="1">
      <c r="A1699" s="48">
        <v>42217</v>
      </c>
      <c r="B1699">
        <v>315</v>
      </c>
      <c r="C1699" t="s">
        <v>542</v>
      </c>
      <c r="D1699" t="s">
        <v>659</v>
      </c>
      <c r="E1699" s="49">
        <v>42248</v>
      </c>
      <c r="F1699" s="49">
        <v>41863</v>
      </c>
      <c r="G1699" t="s">
        <v>663</v>
      </c>
      <c r="H1699" t="s">
        <v>555</v>
      </c>
      <c r="I1699" s="49">
        <v>42249</v>
      </c>
      <c r="J1699" s="51">
        <v>3648</v>
      </c>
      <c r="K1699" s="77">
        <v>3648</v>
      </c>
    </row>
    <row r="1700" spans="1:11">
      <c r="A1700" s="48">
        <v>42217</v>
      </c>
      <c r="B1700">
        <v>170</v>
      </c>
      <c r="C1700" t="s">
        <v>542</v>
      </c>
      <c r="D1700" t="s">
        <v>611</v>
      </c>
      <c r="E1700" s="49">
        <v>42250</v>
      </c>
      <c r="F1700" s="49">
        <v>40645</v>
      </c>
      <c r="G1700" t="s">
        <v>263</v>
      </c>
      <c r="H1700" t="s">
        <v>550</v>
      </c>
      <c r="I1700" s="49">
        <v>42251</v>
      </c>
      <c r="J1700" s="51">
        <v>133728</v>
      </c>
      <c r="K1700" s="77">
        <v>133728</v>
      </c>
    </row>
    <row r="1701" spans="1:11">
      <c r="A1701" s="48">
        <v>42217</v>
      </c>
      <c r="B1701">
        <v>171</v>
      </c>
      <c r="C1701" t="s">
        <v>542</v>
      </c>
      <c r="D1701" t="s">
        <v>611</v>
      </c>
      <c r="E1701" s="49">
        <v>42250</v>
      </c>
      <c r="F1701" s="49">
        <v>42016</v>
      </c>
      <c r="G1701" t="s">
        <v>266</v>
      </c>
      <c r="H1701" t="s">
        <v>550</v>
      </c>
      <c r="I1701" s="49">
        <v>42251</v>
      </c>
      <c r="J1701" s="51">
        <v>138720</v>
      </c>
      <c r="K1701" s="77">
        <v>138720</v>
      </c>
    </row>
    <row r="1702" spans="1:11">
      <c r="A1702" s="48">
        <v>42217</v>
      </c>
      <c r="B1702">
        <v>313</v>
      </c>
      <c r="C1702" t="s">
        <v>542</v>
      </c>
      <c r="D1702" t="s">
        <v>672</v>
      </c>
      <c r="E1702" s="49">
        <v>42249</v>
      </c>
      <c r="F1702" s="49">
        <v>41555</v>
      </c>
      <c r="G1702" t="s">
        <v>235</v>
      </c>
      <c r="H1702" t="s">
        <v>546</v>
      </c>
      <c r="I1702" s="49">
        <v>42250</v>
      </c>
      <c r="J1702" s="51">
        <v>97320</v>
      </c>
      <c r="K1702" s="77">
        <v>97320</v>
      </c>
    </row>
    <row r="1703" spans="1:11">
      <c r="A1703" s="48">
        <v>42217</v>
      </c>
      <c r="B1703">
        <v>171</v>
      </c>
      <c r="C1703" t="s">
        <v>542</v>
      </c>
      <c r="D1703" t="s">
        <v>611</v>
      </c>
      <c r="E1703" s="49">
        <v>42250</v>
      </c>
      <c r="F1703" s="49">
        <v>42016</v>
      </c>
      <c r="G1703" t="s">
        <v>266</v>
      </c>
      <c r="H1703" t="s">
        <v>550</v>
      </c>
      <c r="I1703" s="49">
        <v>42251</v>
      </c>
      <c r="J1703" s="51">
        <v>99288</v>
      </c>
      <c r="K1703" s="77">
        <v>99288</v>
      </c>
    </row>
    <row r="1704" spans="1:11" hidden="1">
      <c r="A1704" s="48">
        <v>42217</v>
      </c>
      <c r="B1704">
        <v>234</v>
      </c>
      <c r="C1704" t="s">
        <v>542</v>
      </c>
      <c r="D1704" t="s">
        <v>632</v>
      </c>
      <c r="E1704" s="49">
        <v>42249</v>
      </c>
      <c r="F1704" s="49">
        <v>41946</v>
      </c>
      <c r="G1704" t="s">
        <v>633</v>
      </c>
      <c r="H1704" t="s">
        <v>555</v>
      </c>
      <c r="I1704" s="49">
        <v>42255</v>
      </c>
      <c r="J1704" s="51">
        <v>8856</v>
      </c>
      <c r="K1704" s="77">
        <v>8856</v>
      </c>
    </row>
    <row r="1705" spans="1:11">
      <c r="A1705" s="48">
        <v>42217</v>
      </c>
      <c r="B1705">
        <v>178</v>
      </c>
      <c r="C1705" t="s">
        <v>542</v>
      </c>
      <c r="D1705" t="s">
        <v>611</v>
      </c>
      <c r="E1705" s="49">
        <v>42250</v>
      </c>
      <c r="F1705" s="49">
        <v>40630</v>
      </c>
      <c r="G1705" t="s">
        <v>428</v>
      </c>
      <c r="H1705" t="s">
        <v>643</v>
      </c>
      <c r="I1705" s="49">
        <v>42251</v>
      </c>
      <c r="J1705" s="51">
        <v>104904</v>
      </c>
      <c r="K1705" s="77">
        <v>104904</v>
      </c>
    </row>
    <row r="1706" spans="1:11">
      <c r="A1706" s="48">
        <v>42217</v>
      </c>
      <c r="B1706">
        <v>330</v>
      </c>
      <c r="C1706" t="s">
        <v>542</v>
      </c>
      <c r="D1706" t="s">
        <v>611</v>
      </c>
      <c r="E1706" s="49">
        <v>42250</v>
      </c>
      <c r="F1706" s="49">
        <v>41609</v>
      </c>
      <c r="G1706" t="s">
        <v>307</v>
      </c>
      <c r="H1706" t="s">
        <v>642</v>
      </c>
      <c r="I1706" s="49">
        <v>42251</v>
      </c>
      <c r="J1706" s="51">
        <v>329703</v>
      </c>
      <c r="K1706" s="77">
        <v>329703</v>
      </c>
    </row>
    <row r="1707" spans="1:11">
      <c r="A1707" s="48">
        <v>42217</v>
      </c>
      <c r="B1707">
        <v>328</v>
      </c>
      <c r="C1707" t="s">
        <v>542</v>
      </c>
      <c r="D1707" t="s">
        <v>611</v>
      </c>
      <c r="E1707" s="49">
        <v>42250</v>
      </c>
      <c r="F1707" s="49">
        <v>41609</v>
      </c>
      <c r="G1707" t="s">
        <v>303</v>
      </c>
      <c r="H1707" t="s">
        <v>642</v>
      </c>
      <c r="I1707" s="49">
        <v>42251</v>
      </c>
      <c r="J1707" s="51">
        <v>168879</v>
      </c>
      <c r="K1707" s="77">
        <v>168879</v>
      </c>
    </row>
    <row r="1708" spans="1:11">
      <c r="A1708" s="48">
        <v>42217</v>
      </c>
      <c r="B1708">
        <v>327</v>
      </c>
      <c r="C1708" t="s">
        <v>542</v>
      </c>
      <c r="D1708" t="s">
        <v>611</v>
      </c>
      <c r="E1708" s="49">
        <v>42250</v>
      </c>
      <c r="F1708" s="49">
        <v>41609</v>
      </c>
      <c r="G1708" t="s">
        <v>298</v>
      </c>
      <c r="H1708" t="s">
        <v>642</v>
      </c>
      <c r="I1708" s="49">
        <v>42251</v>
      </c>
      <c r="J1708" s="51">
        <v>174845</v>
      </c>
      <c r="K1708" s="77">
        <v>174845</v>
      </c>
    </row>
    <row r="1709" spans="1:11">
      <c r="A1709" s="48">
        <v>42217</v>
      </c>
      <c r="B1709">
        <v>331</v>
      </c>
      <c r="C1709" t="s">
        <v>542</v>
      </c>
      <c r="D1709" t="s">
        <v>611</v>
      </c>
      <c r="E1709" s="49">
        <v>42250</v>
      </c>
      <c r="F1709" s="49">
        <v>41609</v>
      </c>
      <c r="G1709" t="s">
        <v>313</v>
      </c>
      <c r="H1709" t="s">
        <v>642</v>
      </c>
      <c r="I1709" s="49">
        <v>42251</v>
      </c>
      <c r="J1709" s="51">
        <v>184830</v>
      </c>
      <c r="K1709" s="77">
        <v>184830</v>
      </c>
    </row>
    <row r="1710" spans="1:11">
      <c r="A1710" s="48">
        <v>42217</v>
      </c>
      <c r="B1710">
        <v>362</v>
      </c>
      <c r="C1710" t="s">
        <v>542</v>
      </c>
      <c r="D1710" t="s">
        <v>613</v>
      </c>
      <c r="E1710" s="49">
        <v>42249</v>
      </c>
      <c r="F1710" s="49">
        <v>41933</v>
      </c>
      <c r="G1710" t="s">
        <v>19</v>
      </c>
      <c r="H1710" t="s">
        <v>606</v>
      </c>
      <c r="I1710" s="49">
        <v>42268</v>
      </c>
      <c r="J1710" s="51">
        <v>20608</v>
      </c>
      <c r="K1710" s="77">
        <v>20608</v>
      </c>
    </row>
    <row r="1711" spans="1:11">
      <c r="A1711" s="48">
        <v>42217</v>
      </c>
      <c r="B1711">
        <v>314</v>
      </c>
      <c r="C1711" t="s">
        <v>542</v>
      </c>
      <c r="D1711" t="s">
        <v>672</v>
      </c>
      <c r="E1711" s="49">
        <v>42249</v>
      </c>
      <c r="F1711" s="49">
        <v>41555</v>
      </c>
      <c r="G1711" t="s">
        <v>239</v>
      </c>
      <c r="H1711" t="s">
        <v>546</v>
      </c>
      <c r="I1711" s="49">
        <v>42250</v>
      </c>
      <c r="J1711" s="51">
        <v>151392</v>
      </c>
      <c r="K1711" s="77">
        <v>151392</v>
      </c>
    </row>
    <row r="1712" spans="1:11">
      <c r="A1712" s="48">
        <v>42217</v>
      </c>
      <c r="B1712">
        <v>345</v>
      </c>
      <c r="C1712" t="s">
        <v>542</v>
      </c>
      <c r="D1712" t="s">
        <v>613</v>
      </c>
      <c r="E1712" s="49">
        <v>42249</v>
      </c>
      <c r="F1712" s="49">
        <v>41870</v>
      </c>
      <c r="G1712" t="s">
        <v>287</v>
      </c>
      <c r="H1712" t="s">
        <v>605</v>
      </c>
      <c r="I1712" s="49">
        <v>42262</v>
      </c>
      <c r="J1712" s="51">
        <v>51904</v>
      </c>
      <c r="K1712" s="77">
        <v>32440</v>
      </c>
    </row>
    <row r="1713" spans="1:11">
      <c r="A1713" s="48">
        <v>42217</v>
      </c>
      <c r="B1713">
        <v>214</v>
      </c>
      <c r="C1713" t="s">
        <v>542</v>
      </c>
      <c r="D1713" t="s">
        <v>613</v>
      </c>
      <c r="E1713" s="49">
        <v>42249</v>
      </c>
      <c r="F1713" s="49">
        <v>41499</v>
      </c>
      <c r="G1713" t="s">
        <v>37</v>
      </c>
      <c r="H1713" t="s">
        <v>600</v>
      </c>
      <c r="I1713" s="49">
        <v>42258</v>
      </c>
      <c r="J1713" s="51">
        <v>59772</v>
      </c>
      <c r="K1713" s="77">
        <v>59772</v>
      </c>
    </row>
    <row r="1714" spans="1:11">
      <c r="A1714" s="48">
        <v>42217</v>
      </c>
      <c r="B1714">
        <v>212</v>
      </c>
      <c r="C1714" t="s">
        <v>542</v>
      </c>
      <c r="D1714" t="s">
        <v>613</v>
      </c>
      <c r="E1714" s="49">
        <v>42249</v>
      </c>
      <c r="F1714" s="49">
        <v>41499</v>
      </c>
      <c r="G1714" t="s">
        <v>27</v>
      </c>
      <c r="H1714" t="s">
        <v>600</v>
      </c>
      <c r="I1714" s="49">
        <v>42258</v>
      </c>
      <c r="J1714" s="51">
        <v>74028</v>
      </c>
      <c r="K1714" s="77">
        <v>74028</v>
      </c>
    </row>
    <row r="1715" spans="1:11" hidden="1">
      <c r="A1715" s="48">
        <v>42217</v>
      </c>
      <c r="B1715">
        <v>231</v>
      </c>
      <c r="C1715" t="s">
        <v>542</v>
      </c>
      <c r="D1715" t="s">
        <v>561</v>
      </c>
      <c r="E1715" s="49">
        <v>42266</v>
      </c>
      <c r="F1715" s="49">
        <v>41829</v>
      </c>
      <c r="G1715" t="s">
        <v>562</v>
      </c>
      <c r="H1715" t="s">
        <v>555</v>
      </c>
      <c r="I1715" s="49">
        <v>42268</v>
      </c>
      <c r="J1715" s="51">
        <v>454</v>
      </c>
      <c r="K1715" s="77">
        <v>454</v>
      </c>
    </row>
    <row r="1716" spans="1:11" hidden="1">
      <c r="A1716" s="48">
        <v>42217</v>
      </c>
      <c r="B1716">
        <v>107</v>
      </c>
      <c r="C1716" t="s">
        <v>542</v>
      </c>
      <c r="D1716" t="s">
        <v>567</v>
      </c>
      <c r="E1716" s="49">
        <v>42248</v>
      </c>
      <c r="F1716" s="49">
        <v>42010</v>
      </c>
      <c r="G1716" t="s">
        <v>654</v>
      </c>
      <c r="H1716" t="s">
        <v>555</v>
      </c>
      <c r="I1716" s="49">
        <v>42248</v>
      </c>
      <c r="J1716" s="51">
        <v>16920</v>
      </c>
      <c r="K1716" s="77">
        <v>16920</v>
      </c>
    </row>
    <row r="1717" spans="1:11" hidden="1">
      <c r="A1717" s="48">
        <v>42217</v>
      </c>
      <c r="B1717">
        <v>106</v>
      </c>
      <c r="C1717" t="s">
        <v>542</v>
      </c>
      <c r="D1717" t="s">
        <v>567</v>
      </c>
      <c r="E1717" s="49">
        <v>42248</v>
      </c>
      <c r="F1717" s="49">
        <v>42010</v>
      </c>
      <c r="G1717" t="s">
        <v>601</v>
      </c>
      <c r="H1717" t="s">
        <v>555</v>
      </c>
      <c r="I1717" s="49">
        <v>42248</v>
      </c>
      <c r="J1717" s="51">
        <v>27804</v>
      </c>
      <c r="K1717" s="77">
        <v>27804</v>
      </c>
    </row>
    <row r="1718" spans="1:11">
      <c r="A1718" s="48">
        <v>42217</v>
      </c>
      <c r="B1718">
        <v>263</v>
      </c>
      <c r="C1718" t="s">
        <v>542</v>
      </c>
      <c r="D1718" t="s">
        <v>608</v>
      </c>
      <c r="E1718" s="49">
        <v>42248</v>
      </c>
      <c r="F1718" s="49">
        <v>41831</v>
      </c>
      <c r="G1718" t="s">
        <v>490</v>
      </c>
      <c r="H1718" t="s">
        <v>552</v>
      </c>
      <c r="I1718" s="49">
        <v>42248</v>
      </c>
      <c r="J1718" s="51">
        <v>187664</v>
      </c>
      <c r="K1718" s="77">
        <v>187664</v>
      </c>
    </row>
    <row r="1719" spans="1:11">
      <c r="A1719" s="48">
        <v>42217</v>
      </c>
      <c r="B1719">
        <v>175</v>
      </c>
      <c r="C1719" t="s">
        <v>542</v>
      </c>
      <c r="D1719" t="s">
        <v>611</v>
      </c>
      <c r="E1719" s="49">
        <v>42250</v>
      </c>
      <c r="F1719" s="49">
        <v>41949</v>
      </c>
      <c r="G1719" t="s">
        <v>355</v>
      </c>
      <c r="H1719" t="s">
        <v>614</v>
      </c>
      <c r="I1719" s="49">
        <v>42251</v>
      </c>
      <c r="J1719" s="51">
        <v>147378</v>
      </c>
      <c r="K1719" s="77">
        <v>147378</v>
      </c>
    </row>
    <row r="1720" spans="1:11">
      <c r="A1720" s="48">
        <v>42217</v>
      </c>
      <c r="B1720">
        <v>175</v>
      </c>
      <c r="C1720" t="s">
        <v>542</v>
      </c>
      <c r="D1720" t="s">
        <v>611</v>
      </c>
      <c r="E1720" s="49">
        <v>42250</v>
      </c>
      <c r="F1720" s="49">
        <v>41949</v>
      </c>
      <c r="G1720" t="s">
        <v>355</v>
      </c>
      <c r="H1720" t="s">
        <v>614</v>
      </c>
      <c r="I1720" s="49">
        <v>42251</v>
      </c>
      <c r="J1720" s="51">
        <v>104784</v>
      </c>
      <c r="K1720" s="77">
        <v>104784</v>
      </c>
    </row>
    <row r="1721" spans="1:11" hidden="1">
      <c r="A1721" s="48">
        <v>42217</v>
      </c>
      <c r="B1721">
        <v>312</v>
      </c>
      <c r="C1721" t="s">
        <v>542</v>
      </c>
      <c r="D1721" t="s">
        <v>617</v>
      </c>
      <c r="E1721" s="49">
        <v>42248</v>
      </c>
      <c r="F1721" s="49">
        <v>42176</v>
      </c>
      <c r="G1721" t="s">
        <v>618</v>
      </c>
      <c r="H1721" t="s">
        <v>555</v>
      </c>
      <c r="I1721" s="49">
        <v>42249</v>
      </c>
      <c r="J1721" s="51">
        <v>11910</v>
      </c>
      <c r="K1721" s="77">
        <v>11910</v>
      </c>
    </row>
    <row r="1722" spans="1:11" hidden="1">
      <c r="A1722" s="48">
        <v>42217</v>
      </c>
      <c r="B1722">
        <v>312</v>
      </c>
      <c r="C1722" t="s">
        <v>542</v>
      </c>
      <c r="D1722" t="s">
        <v>617</v>
      </c>
      <c r="E1722" s="49">
        <v>42248</v>
      </c>
      <c r="F1722" s="49">
        <v>42176</v>
      </c>
      <c r="G1722" t="s">
        <v>618</v>
      </c>
      <c r="H1722" t="s">
        <v>555</v>
      </c>
      <c r="I1722" s="49">
        <v>42251</v>
      </c>
      <c r="J1722" s="51">
        <v>3966</v>
      </c>
      <c r="K1722" s="77">
        <v>3966</v>
      </c>
    </row>
    <row r="1723" spans="1:11" hidden="1">
      <c r="A1723" s="48">
        <v>42217</v>
      </c>
      <c r="B1723">
        <v>352</v>
      </c>
      <c r="C1723" t="s">
        <v>542</v>
      </c>
      <c r="D1723" t="s">
        <v>567</v>
      </c>
      <c r="E1723" s="49">
        <v>42248</v>
      </c>
      <c r="F1723" s="49">
        <v>41924</v>
      </c>
      <c r="G1723" t="s">
        <v>658</v>
      </c>
      <c r="H1723" t="s">
        <v>555</v>
      </c>
      <c r="I1723" s="49">
        <v>42248</v>
      </c>
      <c r="J1723" s="51">
        <v>4004</v>
      </c>
      <c r="K1723" s="77">
        <v>4004</v>
      </c>
    </row>
    <row r="1724" spans="1:11">
      <c r="A1724" s="48">
        <v>42217</v>
      </c>
      <c r="B1724">
        <v>183</v>
      </c>
      <c r="C1724" t="s">
        <v>542</v>
      </c>
      <c r="D1724" t="s">
        <v>611</v>
      </c>
      <c r="E1724" s="49">
        <v>42250</v>
      </c>
      <c r="F1724" s="49">
        <v>41689</v>
      </c>
      <c r="G1724" t="s">
        <v>390</v>
      </c>
      <c r="H1724" t="s">
        <v>547</v>
      </c>
      <c r="I1724" s="49">
        <v>42251</v>
      </c>
      <c r="J1724" s="51">
        <v>154835</v>
      </c>
      <c r="K1724" s="77">
        <v>154835</v>
      </c>
    </row>
    <row r="1725" spans="1:11">
      <c r="A1725" s="48">
        <v>42217</v>
      </c>
      <c r="B1725">
        <v>182</v>
      </c>
      <c r="C1725" t="s">
        <v>542</v>
      </c>
      <c r="D1725" t="s">
        <v>611</v>
      </c>
      <c r="E1725" s="49">
        <v>42250</v>
      </c>
      <c r="F1725" s="49">
        <v>41489</v>
      </c>
      <c r="G1725" t="s">
        <v>473</v>
      </c>
      <c r="H1725" t="s">
        <v>612</v>
      </c>
      <c r="I1725" s="49">
        <v>42251</v>
      </c>
      <c r="J1725" s="51">
        <v>115560</v>
      </c>
      <c r="K1725" s="77">
        <v>115560</v>
      </c>
    </row>
    <row r="1726" spans="1:11">
      <c r="A1726" s="48">
        <v>42217</v>
      </c>
      <c r="B1726">
        <v>358</v>
      </c>
      <c r="C1726" t="s">
        <v>542</v>
      </c>
      <c r="D1726" t="s">
        <v>551</v>
      </c>
      <c r="E1726" s="49">
        <v>42250</v>
      </c>
      <c r="F1726" s="49">
        <v>41936</v>
      </c>
      <c r="G1726" t="s">
        <v>485</v>
      </c>
      <c r="H1726" t="s">
        <v>552</v>
      </c>
      <c r="I1726" s="49">
        <v>42250</v>
      </c>
      <c r="J1726" s="51">
        <v>229320</v>
      </c>
      <c r="K1726" s="77">
        <v>229320</v>
      </c>
    </row>
    <row r="1727" spans="1:11" hidden="1">
      <c r="A1727" s="48">
        <v>42217</v>
      </c>
      <c r="B1727">
        <v>308</v>
      </c>
      <c r="C1727" t="s">
        <v>542</v>
      </c>
      <c r="D1727" t="s">
        <v>638</v>
      </c>
      <c r="E1727" s="49">
        <v>42250</v>
      </c>
      <c r="F1727" s="49">
        <v>42027</v>
      </c>
      <c r="G1727" t="s">
        <v>639</v>
      </c>
      <c r="H1727" t="s">
        <v>555</v>
      </c>
      <c r="I1727" s="49">
        <v>42251</v>
      </c>
      <c r="J1727" s="51">
        <v>11106</v>
      </c>
      <c r="K1727" s="77">
        <v>11106</v>
      </c>
    </row>
    <row r="1728" spans="1:11" hidden="1">
      <c r="A1728" s="48">
        <v>42217</v>
      </c>
      <c r="B1728">
        <v>124</v>
      </c>
      <c r="C1728" t="s">
        <v>542</v>
      </c>
      <c r="D1728" t="s">
        <v>638</v>
      </c>
      <c r="E1728" s="49">
        <v>42250</v>
      </c>
      <c r="F1728" s="49">
        <v>42027</v>
      </c>
      <c r="G1728" t="s">
        <v>640</v>
      </c>
      <c r="H1728" t="s">
        <v>555</v>
      </c>
      <c r="I1728" s="49">
        <v>42251</v>
      </c>
      <c r="J1728" s="51">
        <v>11106</v>
      </c>
      <c r="K1728" s="77">
        <v>11106</v>
      </c>
    </row>
    <row r="1729" spans="1:11" hidden="1">
      <c r="A1729" s="48">
        <v>42217</v>
      </c>
      <c r="B1729">
        <v>372</v>
      </c>
      <c r="C1729" t="s">
        <v>542</v>
      </c>
      <c r="D1729" t="s">
        <v>576</v>
      </c>
      <c r="E1729" s="49">
        <v>42250</v>
      </c>
      <c r="F1729" s="49">
        <v>42250</v>
      </c>
      <c r="G1729" t="s">
        <v>585</v>
      </c>
      <c r="H1729" t="s">
        <v>555</v>
      </c>
      <c r="I1729" s="49">
        <v>42263</v>
      </c>
      <c r="J1729" s="51">
        <v>17316</v>
      </c>
      <c r="K1729" s="77">
        <v>17316</v>
      </c>
    </row>
    <row r="1730" spans="1:11" hidden="1">
      <c r="A1730" s="48">
        <v>42217</v>
      </c>
      <c r="B1730">
        <v>374</v>
      </c>
      <c r="C1730" t="s">
        <v>542</v>
      </c>
      <c r="D1730" t="s">
        <v>576</v>
      </c>
      <c r="E1730" s="49">
        <v>42250</v>
      </c>
      <c r="F1730" s="49">
        <v>42250</v>
      </c>
      <c r="G1730" t="s">
        <v>596</v>
      </c>
      <c r="H1730" t="s">
        <v>555</v>
      </c>
      <c r="I1730" s="49">
        <v>42263</v>
      </c>
      <c r="J1730" s="51">
        <v>11128</v>
      </c>
      <c r="K1730" s="77">
        <v>11128</v>
      </c>
    </row>
    <row r="1731" spans="1:11" hidden="1">
      <c r="A1731" s="48">
        <v>42217</v>
      </c>
      <c r="B1731">
        <v>236</v>
      </c>
      <c r="C1731" t="s">
        <v>542</v>
      </c>
      <c r="D1731" t="s">
        <v>634</v>
      </c>
      <c r="E1731" s="49">
        <v>42250</v>
      </c>
      <c r="F1731" s="49">
        <v>41802</v>
      </c>
      <c r="G1731" t="s">
        <v>529</v>
      </c>
      <c r="H1731" t="s">
        <v>635</v>
      </c>
      <c r="I1731" s="49">
        <v>42251</v>
      </c>
      <c r="J1731" s="51">
        <v>62094</v>
      </c>
      <c r="K1731" s="77">
        <v>62094</v>
      </c>
    </row>
    <row r="1732" spans="1:11" hidden="1">
      <c r="A1732" s="48">
        <v>42217</v>
      </c>
      <c r="B1732">
        <v>104</v>
      </c>
      <c r="C1732" t="s">
        <v>542</v>
      </c>
      <c r="D1732" t="s">
        <v>553</v>
      </c>
      <c r="E1732" s="49">
        <v>42251</v>
      </c>
      <c r="F1732" s="49">
        <v>41469</v>
      </c>
      <c r="G1732" t="s">
        <v>554</v>
      </c>
      <c r="H1732" t="s">
        <v>555</v>
      </c>
      <c r="I1732" s="49">
        <v>42255</v>
      </c>
      <c r="J1732" s="51">
        <v>178020</v>
      </c>
      <c r="K1732" s="77">
        <v>178020</v>
      </c>
    </row>
    <row r="1733" spans="1:11" hidden="1">
      <c r="A1733" s="48">
        <v>42217</v>
      </c>
      <c r="B1733">
        <v>105</v>
      </c>
      <c r="C1733" t="s">
        <v>542</v>
      </c>
      <c r="D1733" t="s">
        <v>553</v>
      </c>
      <c r="E1733" s="49">
        <v>42251</v>
      </c>
      <c r="F1733" s="49">
        <v>42040</v>
      </c>
      <c r="G1733" t="s">
        <v>556</v>
      </c>
      <c r="H1733" t="s">
        <v>555</v>
      </c>
      <c r="I1733" s="49">
        <v>42255</v>
      </c>
      <c r="J1733" s="51">
        <v>190216</v>
      </c>
      <c r="K1733" s="77">
        <v>190216</v>
      </c>
    </row>
    <row r="1734" spans="1:11" hidden="1">
      <c r="A1734" s="48">
        <v>42217</v>
      </c>
      <c r="B1734">
        <v>281</v>
      </c>
      <c r="C1734" t="s">
        <v>542</v>
      </c>
      <c r="D1734" t="s">
        <v>553</v>
      </c>
      <c r="E1734" s="49">
        <v>42251</v>
      </c>
      <c r="F1734" s="49">
        <v>42040</v>
      </c>
      <c r="G1734" t="s">
        <v>557</v>
      </c>
      <c r="H1734" t="s">
        <v>555</v>
      </c>
      <c r="I1734" s="49">
        <v>42255</v>
      </c>
      <c r="J1734" s="51">
        <v>190216</v>
      </c>
      <c r="K1734" s="77">
        <v>190216</v>
      </c>
    </row>
    <row r="1735" spans="1:11" hidden="1">
      <c r="A1735" s="48">
        <v>42217</v>
      </c>
      <c r="B1735">
        <v>278</v>
      </c>
      <c r="C1735" t="s">
        <v>542</v>
      </c>
      <c r="D1735" t="s">
        <v>553</v>
      </c>
      <c r="E1735" s="49">
        <v>42251</v>
      </c>
      <c r="F1735" s="49">
        <v>42040</v>
      </c>
      <c r="G1735" t="s">
        <v>558</v>
      </c>
      <c r="H1735" t="s">
        <v>555</v>
      </c>
      <c r="I1735" s="49">
        <v>42255</v>
      </c>
      <c r="J1735" s="51">
        <v>67496</v>
      </c>
      <c r="K1735" s="77">
        <v>67496</v>
      </c>
    </row>
    <row r="1736" spans="1:11" hidden="1">
      <c r="A1736" s="48">
        <v>42217</v>
      </c>
      <c r="B1736">
        <v>279</v>
      </c>
      <c r="C1736" t="s">
        <v>542</v>
      </c>
      <c r="D1736" t="s">
        <v>553</v>
      </c>
      <c r="E1736" s="49">
        <v>42251</v>
      </c>
      <c r="F1736" s="49">
        <v>42040</v>
      </c>
      <c r="G1736" t="s">
        <v>559</v>
      </c>
      <c r="H1736" t="s">
        <v>555</v>
      </c>
      <c r="I1736" s="49">
        <v>42255</v>
      </c>
      <c r="J1736" s="51">
        <v>140988</v>
      </c>
      <c r="K1736" s="77">
        <v>140988</v>
      </c>
    </row>
    <row r="1737" spans="1:11" hidden="1">
      <c r="A1737" s="48">
        <v>42217</v>
      </c>
      <c r="B1737">
        <v>280</v>
      </c>
      <c r="C1737" t="s">
        <v>542</v>
      </c>
      <c r="D1737" t="s">
        <v>553</v>
      </c>
      <c r="E1737" s="49">
        <v>42251</v>
      </c>
      <c r="F1737" s="49">
        <v>42040</v>
      </c>
      <c r="G1737" t="s">
        <v>560</v>
      </c>
      <c r="H1737" t="s">
        <v>555</v>
      </c>
      <c r="I1737" s="49">
        <v>42255</v>
      </c>
      <c r="J1737" s="51">
        <v>140988</v>
      </c>
      <c r="K1737" s="77">
        <v>140988</v>
      </c>
    </row>
    <row r="1738" spans="1:11" hidden="1">
      <c r="A1738" s="48">
        <v>42217</v>
      </c>
      <c r="B1738">
        <v>377</v>
      </c>
      <c r="C1738" t="s">
        <v>542</v>
      </c>
      <c r="D1738" t="s">
        <v>576</v>
      </c>
      <c r="E1738" s="49">
        <v>42306</v>
      </c>
      <c r="F1738" s="49">
        <v>42297</v>
      </c>
      <c r="G1738" t="s">
        <v>597</v>
      </c>
      <c r="H1738" t="s">
        <v>555</v>
      </c>
      <c r="I1738" s="49">
        <v>42318</v>
      </c>
      <c r="J1738" s="51">
        <v>1372</v>
      </c>
      <c r="K1738" s="77">
        <v>1372</v>
      </c>
    </row>
    <row r="1739" spans="1:11">
      <c r="A1739" s="48">
        <v>42217</v>
      </c>
      <c r="B1739">
        <v>128</v>
      </c>
      <c r="C1739" t="s">
        <v>542</v>
      </c>
      <c r="D1739" t="s">
        <v>571</v>
      </c>
      <c r="E1739" s="49">
        <v>42248</v>
      </c>
      <c r="F1739" s="49">
        <v>41799</v>
      </c>
      <c r="G1739" t="s">
        <v>83</v>
      </c>
      <c r="H1739" t="s">
        <v>572</v>
      </c>
      <c r="I1739" s="49">
        <v>42248</v>
      </c>
      <c r="J1739" s="51">
        <v>157212</v>
      </c>
      <c r="K1739" s="77">
        <v>157212</v>
      </c>
    </row>
    <row r="1740" spans="1:11">
      <c r="A1740" s="48">
        <v>42217</v>
      </c>
      <c r="B1740">
        <v>131</v>
      </c>
      <c r="C1740" t="s">
        <v>542</v>
      </c>
      <c r="D1740" t="s">
        <v>571</v>
      </c>
      <c r="E1740" s="49">
        <v>42248</v>
      </c>
      <c r="F1740" s="49">
        <v>41799</v>
      </c>
      <c r="G1740" t="s">
        <v>87</v>
      </c>
      <c r="H1740" t="s">
        <v>572</v>
      </c>
      <c r="I1740" s="49">
        <v>42248</v>
      </c>
      <c r="J1740" s="51">
        <v>103656</v>
      </c>
      <c r="K1740" s="77">
        <v>103656</v>
      </c>
    </row>
    <row r="1741" spans="1:11">
      <c r="A1741" s="48">
        <v>42217</v>
      </c>
      <c r="B1741">
        <v>133</v>
      </c>
      <c r="C1741" t="s">
        <v>542</v>
      </c>
      <c r="D1741" t="s">
        <v>571</v>
      </c>
      <c r="E1741" s="49">
        <v>42248</v>
      </c>
      <c r="F1741" s="49">
        <v>41707</v>
      </c>
      <c r="G1741" t="s">
        <v>147</v>
      </c>
      <c r="H1741" t="s">
        <v>548</v>
      </c>
      <c r="I1741" s="49">
        <v>42248</v>
      </c>
      <c r="J1741" s="51">
        <v>100152</v>
      </c>
      <c r="K1741" s="77">
        <v>100152</v>
      </c>
    </row>
    <row r="1742" spans="1:11" hidden="1">
      <c r="A1742" s="48">
        <v>42217</v>
      </c>
      <c r="B1742">
        <v>138</v>
      </c>
      <c r="C1742" t="s">
        <v>542</v>
      </c>
      <c r="D1742" t="s">
        <v>571</v>
      </c>
      <c r="E1742" s="49">
        <v>42248</v>
      </c>
      <c r="F1742" s="49">
        <v>41830</v>
      </c>
      <c r="G1742" t="s">
        <v>524</v>
      </c>
      <c r="H1742" t="s">
        <v>573</v>
      </c>
      <c r="I1742" s="49">
        <v>42248</v>
      </c>
      <c r="J1742" s="51">
        <v>220480</v>
      </c>
      <c r="K1742" s="77">
        <v>220480</v>
      </c>
    </row>
    <row r="1743" spans="1:11">
      <c r="A1743" s="48">
        <v>42217</v>
      </c>
      <c r="B1743">
        <v>139</v>
      </c>
      <c r="C1743" t="s">
        <v>542</v>
      </c>
      <c r="D1743" t="s">
        <v>571</v>
      </c>
      <c r="E1743" s="49">
        <v>42248</v>
      </c>
      <c r="F1743" s="49">
        <v>42111</v>
      </c>
      <c r="G1743" t="s">
        <v>339</v>
      </c>
      <c r="H1743" t="s">
        <v>549</v>
      </c>
      <c r="I1743" s="49">
        <v>42249</v>
      </c>
      <c r="J1743" s="51">
        <v>153596</v>
      </c>
      <c r="K1743" s="77">
        <v>153596</v>
      </c>
    </row>
    <row r="1744" spans="1:11">
      <c r="A1744" s="48">
        <v>42217</v>
      </c>
      <c r="B1744">
        <v>142</v>
      </c>
      <c r="C1744" t="s">
        <v>542</v>
      </c>
      <c r="D1744" t="s">
        <v>571</v>
      </c>
      <c r="E1744" s="49">
        <v>42248</v>
      </c>
      <c r="F1744" s="49">
        <v>41707</v>
      </c>
      <c r="G1744" t="s">
        <v>160</v>
      </c>
      <c r="H1744" t="s">
        <v>548</v>
      </c>
      <c r="I1744" s="49">
        <v>42249</v>
      </c>
      <c r="J1744" s="51">
        <v>100614</v>
      </c>
      <c r="K1744" s="77">
        <v>100614</v>
      </c>
    </row>
    <row r="1745" spans="1:11">
      <c r="A1745" s="48">
        <v>42217</v>
      </c>
      <c r="B1745">
        <v>143</v>
      </c>
      <c r="C1745" t="s">
        <v>542</v>
      </c>
      <c r="D1745" t="s">
        <v>571</v>
      </c>
      <c r="E1745" s="49">
        <v>42248</v>
      </c>
      <c r="F1745" s="49">
        <v>41749</v>
      </c>
      <c r="G1745" t="s">
        <v>343</v>
      </c>
      <c r="H1745" t="s">
        <v>549</v>
      </c>
      <c r="I1745" s="49">
        <v>42249</v>
      </c>
      <c r="J1745" s="51">
        <v>68887</v>
      </c>
      <c r="K1745" s="77">
        <v>68887</v>
      </c>
    </row>
    <row r="1746" spans="1:11">
      <c r="A1746" s="48">
        <v>42217</v>
      </c>
      <c r="B1746">
        <v>146</v>
      </c>
      <c r="C1746" t="s">
        <v>542</v>
      </c>
      <c r="D1746" t="s">
        <v>571</v>
      </c>
      <c r="E1746" s="49">
        <v>42248</v>
      </c>
      <c r="F1746" s="49">
        <v>42111</v>
      </c>
      <c r="G1746" t="s">
        <v>347</v>
      </c>
      <c r="H1746" t="s">
        <v>549</v>
      </c>
      <c r="I1746" s="49">
        <v>42249</v>
      </c>
      <c r="J1746" s="51">
        <v>150960</v>
      </c>
      <c r="K1746" s="77">
        <v>150960</v>
      </c>
    </row>
    <row r="1747" spans="1:11">
      <c r="A1747" s="48">
        <v>42217</v>
      </c>
      <c r="B1747">
        <v>147</v>
      </c>
      <c r="C1747" t="s">
        <v>542</v>
      </c>
      <c r="D1747" t="s">
        <v>571</v>
      </c>
      <c r="E1747" s="49">
        <v>42248</v>
      </c>
      <c r="F1747" s="49">
        <v>42118</v>
      </c>
      <c r="G1747" t="s">
        <v>45</v>
      </c>
      <c r="H1747" t="s">
        <v>574</v>
      </c>
      <c r="I1747" s="49">
        <v>42249</v>
      </c>
      <c r="J1747" s="51">
        <v>216418</v>
      </c>
      <c r="K1747" s="77">
        <v>216418</v>
      </c>
    </row>
    <row r="1748" spans="1:11">
      <c r="A1748" s="48">
        <v>42217</v>
      </c>
      <c r="B1748">
        <v>148</v>
      </c>
      <c r="C1748" t="s">
        <v>542</v>
      </c>
      <c r="D1748" t="s">
        <v>571</v>
      </c>
      <c r="E1748" s="49">
        <v>42277</v>
      </c>
      <c r="F1748" s="49">
        <v>42118</v>
      </c>
      <c r="G1748" t="s">
        <v>53</v>
      </c>
      <c r="H1748" t="s">
        <v>574</v>
      </c>
      <c r="I1748" s="49">
        <v>42283</v>
      </c>
      <c r="J1748" s="51">
        <v>169494</v>
      </c>
      <c r="K1748" s="77">
        <v>169494</v>
      </c>
    </row>
    <row r="1749" spans="1:11">
      <c r="A1749" s="48">
        <v>42217</v>
      </c>
      <c r="B1749">
        <v>150</v>
      </c>
      <c r="C1749" t="s">
        <v>542</v>
      </c>
      <c r="D1749" t="s">
        <v>571</v>
      </c>
      <c r="E1749" s="49">
        <v>42248</v>
      </c>
      <c r="F1749" s="49">
        <v>42111</v>
      </c>
      <c r="G1749" t="s">
        <v>351</v>
      </c>
      <c r="H1749" t="s">
        <v>549</v>
      </c>
      <c r="I1749" s="49">
        <v>42249</v>
      </c>
      <c r="J1749" s="51">
        <v>131313</v>
      </c>
      <c r="K1749" s="77">
        <v>131313</v>
      </c>
    </row>
    <row r="1750" spans="1:11">
      <c r="A1750" s="48">
        <v>42217</v>
      </c>
      <c r="B1750">
        <v>255</v>
      </c>
      <c r="C1750" t="s">
        <v>542</v>
      </c>
      <c r="D1750" t="s">
        <v>571</v>
      </c>
      <c r="E1750" s="49">
        <v>42248</v>
      </c>
      <c r="F1750" s="49">
        <v>41746</v>
      </c>
      <c r="G1750" t="s">
        <v>257</v>
      </c>
      <c r="H1750" t="s">
        <v>645</v>
      </c>
      <c r="I1750" s="49">
        <v>42249</v>
      </c>
      <c r="J1750" s="51">
        <v>190656</v>
      </c>
      <c r="K1750" s="77">
        <v>190656</v>
      </c>
    </row>
    <row r="1751" spans="1:11">
      <c r="A1751" s="48">
        <v>42217</v>
      </c>
      <c r="B1751">
        <v>256</v>
      </c>
      <c r="C1751" t="s">
        <v>542</v>
      </c>
      <c r="D1751" t="s">
        <v>571</v>
      </c>
      <c r="E1751" s="49">
        <v>42248</v>
      </c>
      <c r="F1751" s="49">
        <v>41746</v>
      </c>
      <c r="G1751" s="47" t="s">
        <v>441</v>
      </c>
      <c r="H1751" t="s">
        <v>573</v>
      </c>
      <c r="I1751" s="49">
        <v>42249</v>
      </c>
      <c r="J1751" s="51">
        <v>214766</v>
      </c>
      <c r="K1751" s="77">
        <v>214766</v>
      </c>
    </row>
    <row r="1752" spans="1:11" hidden="1">
      <c r="A1752" s="48">
        <v>42217</v>
      </c>
      <c r="B1752">
        <v>154</v>
      </c>
      <c r="C1752" t="s">
        <v>542</v>
      </c>
      <c r="D1752" t="s">
        <v>571</v>
      </c>
      <c r="E1752" s="49">
        <v>42248</v>
      </c>
      <c r="F1752" s="49">
        <v>41873</v>
      </c>
      <c r="G1752" t="s">
        <v>527</v>
      </c>
      <c r="H1752" t="s">
        <v>575</v>
      </c>
      <c r="I1752" s="49">
        <v>42249</v>
      </c>
      <c r="J1752" s="51">
        <v>173264</v>
      </c>
      <c r="K1752" s="77">
        <v>173264</v>
      </c>
    </row>
    <row r="1753" spans="1:11" hidden="1">
      <c r="A1753" s="48">
        <v>42217</v>
      </c>
      <c r="B1753">
        <v>351</v>
      </c>
      <c r="C1753" t="s">
        <v>542</v>
      </c>
      <c r="D1753" t="s">
        <v>567</v>
      </c>
      <c r="E1753" s="49">
        <v>42248</v>
      </c>
      <c r="F1753" s="49">
        <v>41924</v>
      </c>
      <c r="G1753" t="s">
        <v>568</v>
      </c>
      <c r="H1753" t="s">
        <v>555</v>
      </c>
      <c r="I1753" s="49">
        <v>42249</v>
      </c>
      <c r="J1753" s="51">
        <v>22110</v>
      </c>
      <c r="K1753" s="77">
        <v>22110</v>
      </c>
    </row>
    <row r="1754" spans="1:11" hidden="1">
      <c r="A1754" s="48">
        <v>42217</v>
      </c>
      <c r="B1754">
        <v>108</v>
      </c>
      <c r="C1754" t="s">
        <v>542</v>
      </c>
      <c r="D1754" t="s">
        <v>567</v>
      </c>
      <c r="E1754" s="49">
        <v>42248</v>
      </c>
      <c r="F1754" s="49">
        <v>42010</v>
      </c>
      <c r="G1754" t="s">
        <v>657</v>
      </c>
      <c r="H1754" t="s">
        <v>555</v>
      </c>
      <c r="I1754" s="49">
        <v>42249</v>
      </c>
      <c r="J1754" s="51">
        <v>24021</v>
      </c>
      <c r="K1754" s="77">
        <v>24021</v>
      </c>
    </row>
    <row r="1755" spans="1:11" hidden="1">
      <c r="A1755" s="48">
        <v>42217</v>
      </c>
      <c r="B1755">
        <v>317</v>
      </c>
      <c r="C1755" t="s">
        <v>542</v>
      </c>
      <c r="D1755" t="s">
        <v>567</v>
      </c>
      <c r="E1755" s="49">
        <v>42248</v>
      </c>
      <c r="F1755" s="49">
        <v>42010</v>
      </c>
      <c r="G1755" t="s">
        <v>652</v>
      </c>
      <c r="H1755" t="s">
        <v>555</v>
      </c>
      <c r="I1755" s="49">
        <v>42249</v>
      </c>
      <c r="J1755" s="51">
        <v>17580</v>
      </c>
      <c r="K1755" s="77">
        <v>17580</v>
      </c>
    </row>
    <row r="1756" spans="1:11" hidden="1">
      <c r="A1756" s="48">
        <v>42217</v>
      </c>
      <c r="B1756">
        <v>318</v>
      </c>
      <c r="C1756" t="s">
        <v>542</v>
      </c>
      <c r="D1756" t="s">
        <v>576</v>
      </c>
      <c r="E1756" s="49">
        <v>42248</v>
      </c>
      <c r="F1756" s="49">
        <v>41898</v>
      </c>
      <c r="G1756" t="s">
        <v>577</v>
      </c>
      <c r="H1756" t="s">
        <v>555</v>
      </c>
      <c r="I1756" s="49">
        <v>42249</v>
      </c>
      <c r="J1756" s="51">
        <v>69264</v>
      </c>
      <c r="K1756" s="77">
        <v>69264</v>
      </c>
    </row>
    <row r="1757" spans="1:11" hidden="1">
      <c r="A1757" s="48">
        <v>42217</v>
      </c>
      <c r="B1757">
        <v>366</v>
      </c>
      <c r="C1757" t="s">
        <v>542</v>
      </c>
      <c r="D1757" t="s">
        <v>576</v>
      </c>
      <c r="E1757" s="49">
        <v>42248</v>
      </c>
      <c r="F1757" s="49">
        <v>42076</v>
      </c>
      <c r="G1757" t="s">
        <v>578</v>
      </c>
      <c r="H1757" t="s">
        <v>555</v>
      </c>
      <c r="I1757" s="49">
        <v>42249</v>
      </c>
      <c r="J1757" s="51">
        <v>9880</v>
      </c>
      <c r="K1757" s="77">
        <v>9880</v>
      </c>
    </row>
    <row r="1758" spans="1:11" hidden="1">
      <c r="A1758" s="48">
        <v>42217</v>
      </c>
      <c r="B1758">
        <v>264</v>
      </c>
      <c r="C1758" t="s">
        <v>542</v>
      </c>
      <c r="D1758" t="s">
        <v>576</v>
      </c>
      <c r="E1758" s="49">
        <v>42248</v>
      </c>
      <c r="F1758" s="49">
        <v>41864</v>
      </c>
      <c r="G1758" t="s">
        <v>579</v>
      </c>
      <c r="H1758" t="s">
        <v>555</v>
      </c>
      <c r="I1758" s="49">
        <v>42249</v>
      </c>
      <c r="J1758" s="51">
        <v>85982</v>
      </c>
      <c r="K1758" s="77">
        <v>85982</v>
      </c>
    </row>
    <row r="1759" spans="1:11" hidden="1">
      <c r="A1759" s="48">
        <v>42217</v>
      </c>
      <c r="B1759">
        <v>265</v>
      </c>
      <c r="C1759" t="s">
        <v>542</v>
      </c>
      <c r="D1759" t="s">
        <v>576</v>
      </c>
      <c r="E1759" s="49">
        <v>42248</v>
      </c>
      <c r="F1759" s="49">
        <v>41864</v>
      </c>
      <c r="G1759" t="s">
        <v>592</v>
      </c>
      <c r="H1759" t="s">
        <v>555</v>
      </c>
      <c r="I1759" s="49">
        <v>42249</v>
      </c>
      <c r="J1759" s="51">
        <v>27738</v>
      </c>
      <c r="K1759" s="77">
        <v>27738</v>
      </c>
    </row>
    <row r="1760" spans="1:11">
      <c r="A1760" s="48">
        <v>42217</v>
      </c>
      <c r="B1760">
        <v>349</v>
      </c>
      <c r="C1760" t="s">
        <v>542</v>
      </c>
      <c r="D1760" t="s">
        <v>636</v>
      </c>
      <c r="E1760" s="49">
        <v>42248</v>
      </c>
      <c r="F1760" s="49">
        <v>41831</v>
      </c>
      <c r="G1760" t="s">
        <v>406</v>
      </c>
      <c r="H1760" t="s">
        <v>609</v>
      </c>
      <c r="I1760" s="49">
        <v>42248</v>
      </c>
      <c r="J1760" s="51">
        <v>196690</v>
      </c>
      <c r="K1760" s="77">
        <v>196690</v>
      </c>
    </row>
    <row r="1761" spans="1:11">
      <c r="A1761" s="48">
        <v>42217</v>
      </c>
      <c r="B1761">
        <v>359</v>
      </c>
      <c r="C1761" t="s">
        <v>542</v>
      </c>
      <c r="D1761" t="s">
        <v>636</v>
      </c>
      <c r="E1761" s="49">
        <v>42248</v>
      </c>
      <c r="F1761" s="49">
        <v>41933</v>
      </c>
      <c r="G1761" t="s">
        <v>411</v>
      </c>
      <c r="H1761" t="s">
        <v>609</v>
      </c>
      <c r="I1761" s="49">
        <v>42248</v>
      </c>
      <c r="J1761" s="51">
        <v>174304</v>
      </c>
      <c r="K1761" s="77">
        <v>174304</v>
      </c>
    </row>
    <row r="1762" spans="1:11">
      <c r="A1762" s="48">
        <v>42217</v>
      </c>
      <c r="B1762">
        <v>360</v>
      </c>
      <c r="C1762" t="s">
        <v>542</v>
      </c>
      <c r="D1762" t="s">
        <v>636</v>
      </c>
      <c r="E1762" s="49">
        <v>42248</v>
      </c>
      <c r="F1762" s="49">
        <v>41933</v>
      </c>
      <c r="G1762" t="s">
        <v>516</v>
      </c>
      <c r="H1762" t="s">
        <v>609</v>
      </c>
      <c r="I1762" s="49">
        <v>42269</v>
      </c>
      <c r="J1762" s="51">
        <v>132384</v>
      </c>
      <c r="K1762" s="77">
        <v>130808</v>
      </c>
    </row>
    <row r="1763" spans="1:11">
      <c r="A1763" s="48">
        <v>42217</v>
      </c>
      <c r="B1763">
        <v>270</v>
      </c>
      <c r="C1763" t="s">
        <v>542</v>
      </c>
      <c r="D1763" t="s">
        <v>636</v>
      </c>
      <c r="E1763" s="49">
        <v>42248</v>
      </c>
      <c r="F1763" s="49">
        <v>41130</v>
      </c>
      <c r="G1763" s="47" t="s">
        <v>518</v>
      </c>
      <c r="H1763" t="s">
        <v>637</v>
      </c>
      <c r="I1763" s="49">
        <v>42248</v>
      </c>
      <c r="J1763" s="51">
        <v>150380</v>
      </c>
      <c r="K1763" s="77">
        <v>150380</v>
      </c>
    </row>
    <row r="1764" spans="1:11">
      <c r="A1764" s="48">
        <v>42217</v>
      </c>
      <c r="B1764">
        <v>346</v>
      </c>
      <c r="C1764" t="s">
        <v>542</v>
      </c>
      <c r="D1764" t="s">
        <v>636</v>
      </c>
      <c r="E1764" s="49">
        <v>42248</v>
      </c>
      <c r="F1764" s="49">
        <v>41831</v>
      </c>
      <c r="G1764" t="s">
        <v>519</v>
      </c>
      <c r="H1764" t="s">
        <v>547</v>
      </c>
      <c r="I1764" s="49">
        <v>42248</v>
      </c>
      <c r="J1764" s="51">
        <v>170952</v>
      </c>
      <c r="K1764" s="77">
        <v>170952</v>
      </c>
    </row>
    <row r="1765" spans="1:11">
      <c r="A1765" s="48">
        <v>42217</v>
      </c>
      <c r="B1765">
        <v>271</v>
      </c>
      <c r="C1765" t="s">
        <v>542</v>
      </c>
      <c r="D1765" t="s">
        <v>636</v>
      </c>
      <c r="E1765" s="49">
        <v>42248</v>
      </c>
      <c r="F1765" s="49">
        <v>41130</v>
      </c>
      <c r="G1765" t="s">
        <v>423</v>
      </c>
      <c r="H1765" t="s">
        <v>609</v>
      </c>
      <c r="I1765" s="49">
        <v>42248</v>
      </c>
      <c r="J1765" s="51">
        <v>206388</v>
      </c>
      <c r="K1765" s="77">
        <v>206388</v>
      </c>
    </row>
    <row r="1766" spans="1:11">
      <c r="A1766" s="48">
        <v>42217</v>
      </c>
      <c r="B1766">
        <v>202</v>
      </c>
      <c r="C1766" t="s">
        <v>542</v>
      </c>
      <c r="D1766" t="s">
        <v>545</v>
      </c>
      <c r="E1766" s="49">
        <v>42248</v>
      </c>
      <c r="F1766" s="49">
        <v>41266</v>
      </c>
      <c r="G1766" t="s">
        <v>113</v>
      </c>
      <c r="H1766" t="s">
        <v>544</v>
      </c>
      <c r="I1766" s="49">
        <v>42248</v>
      </c>
      <c r="J1766" s="51">
        <v>164640</v>
      </c>
      <c r="K1766" s="77">
        <v>164640</v>
      </c>
    </row>
    <row r="1767" spans="1:11">
      <c r="A1767" s="48">
        <v>42217</v>
      </c>
      <c r="B1767">
        <v>240</v>
      </c>
      <c r="C1767" t="s">
        <v>542</v>
      </c>
      <c r="D1767" t="s">
        <v>545</v>
      </c>
      <c r="E1767" s="49">
        <v>42248</v>
      </c>
      <c r="F1767" s="49">
        <v>41687</v>
      </c>
      <c r="G1767" t="s">
        <v>39</v>
      </c>
      <c r="H1767" t="s">
        <v>600</v>
      </c>
      <c r="I1767" s="49">
        <v>42248</v>
      </c>
      <c r="J1767" s="51">
        <v>156732</v>
      </c>
      <c r="K1767" s="77">
        <v>156732</v>
      </c>
    </row>
    <row r="1768" spans="1:11" hidden="1">
      <c r="A1768" s="48">
        <v>42217</v>
      </c>
      <c r="B1768">
        <v>351</v>
      </c>
      <c r="C1768" t="s">
        <v>542</v>
      </c>
      <c r="D1768" t="s">
        <v>567</v>
      </c>
      <c r="E1768" s="49">
        <v>42248</v>
      </c>
      <c r="F1768" s="49">
        <v>41924</v>
      </c>
      <c r="G1768" t="s">
        <v>568</v>
      </c>
      <c r="H1768" t="s">
        <v>555</v>
      </c>
      <c r="I1768" s="49">
        <v>42249</v>
      </c>
      <c r="J1768" s="51">
        <v>2576</v>
      </c>
      <c r="K1768" s="77">
        <v>2576</v>
      </c>
    </row>
    <row r="1769" spans="1:11">
      <c r="A1769" s="48">
        <v>42217</v>
      </c>
      <c r="B1769">
        <v>348</v>
      </c>
      <c r="C1769" t="s">
        <v>542</v>
      </c>
      <c r="D1769" t="s">
        <v>545</v>
      </c>
      <c r="E1769" s="49">
        <v>42248</v>
      </c>
      <c r="F1769" s="49">
        <v>41867</v>
      </c>
      <c r="G1769" t="s">
        <v>123</v>
      </c>
      <c r="H1769" t="s">
        <v>544</v>
      </c>
      <c r="I1769" s="49">
        <v>42248</v>
      </c>
      <c r="J1769" s="51">
        <v>250920</v>
      </c>
      <c r="K1769" s="77">
        <v>250920</v>
      </c>
    </row>
    <row r="1770" spans="1:11">
      <c r="A1770" s="48">
        <v>42217</v>
      </c>
      <c r="B1770">
        <v>365</v>
      </c>
      <c r="C1770" t="s">
        <v>542</v>
      </c>
      <c r="D1770" t="s">
        <v>545</v>
      </c>
      <c r="E1770" s="49">
        <v>42248</v>
      </c>
      <c r="F1770" s="49">
        <v>42064</v>
      </c>
      <c r="G1770" t="s">
        <v>445</v>
      </c>
      <c r="H1770" t="s">
        <v>599</v>
      </c>
      <c r="I1770" s="49">
        <v>42248</v>
      </c>
      <c r="J1770" s="51">
        <v>175656</v>
      </c>
      <c r="K1770" s="77">
        <v>175656</v>
      </c>
    </row>
    <row r="1771" spans="1:11">
      <c r="A1771" s="48">
        <v>42217</v>
      </c>
      <c r="B1771">
        <v>361</v>
      </c>
      <c r="C1771" t="s">
        <v>542</v>
      </c>
      <c r="D1771" t="s">
        <v>545</v>
      </c>
      <c r="E1771" s="49">
        <v>42248</v>
      </c>
      <c r="F1771" s="49">
        <v>41933</v>
      </c>
      <c r="G1771" t="s">
        <v>118</v>
      </c>
      <c r="H1771" t="s">
        <v>544</v>
      </c>
      <c r="I1771" s="49">
        <v>42248</v>
      </c>
      <c r="J1771" s="51">
        <v>252450</v>
      </c>
      <c r="K1771" s="77">
        <v>252450</v>
      </c>
    </row>
    <row r="1772" spans="1:11" hidden="1">
      <c r="A1772" s="48">
        <v>42217</v>
      </c>
      <c r="B1772">
        <v>168</v>
      </c>
      <c r="C1772" t="s">
        <v>542</v>
      </c>
      <c r="D1772" t="s">
        <v>669</v>
      </c>
      <c r="E1772" s="49">
        <v>42278</v>
      </c>
      <c r="F1772" s="49">
        <v>41641</v>
      </c>
      <c r="G1772" t="s">
        <v>670</v>
      </c>
      <c r="H1772" t="s">
        <v>555</v>
      </c>
      <c r="I1772" s="49">
        <v>42292</v>
      </c>
      <c r="J1772" s="51">
        <v>6208</v>
      </c>
      <c r="K1772" s="77">
        <v>6208</v>
      </c>
    </row>
    <row r="1773" spans="1:11">
      <c r="A1773" s="48">
        <v>42217</v>
      </c>
      <c r="B1773">
        <v>203</v>
      </c>
      <c r="C1773" t="s">
        <v>542</v>
      </c>
      <c r="D1773" t="s">
        <v>545</v>
      </c>
      <c r="E1773" s="49">
        <v>42248</v>
      </c>
      <c r="F1773" s="49">
        <v>41266</v>
      </c>
      <c r="G1773" t="s">
        <v>132</v>
      </c>
      <c r="H1773" t="s">
        <v>603</v>
      </c>
      <c r="I1773" s="49">
        <v>42248</v>
      </c>
      <c r="J1773" s="51">
        <v>219554</v>
      </c>
      <c r="K1773" s="77">
        <v>219554</v>
      </c>
    </row>
    <row r="1774" spans="1:11" hidden="1">
      <c r="A1774" s="48">
        <v>42217</v>
      </c>
      <c r="B1774">
        <v>228</v>
      </c>
      <c r="C1774" t="s">
        <v>542</v>
      </c>
      <c r="D1774" t="s">
        <v>659</v>
      </c>
      <c r="E1774" s="49">
        <v>42248</v>
      </c>
      <c r="F1774" s="49">
        <v>41534</v>
      </c>
      <c r="G1774" t="s">
        <v>660</v>
      </c>
      <c r="H1774" t="s">
        <v>555</v>
      </c>
      <c r="I1774" s="49">
        <v>42249</v>
      </c>
      <c r="J1774" s="51">
        <v>11172</v>
      </c>
      <c r="K1774" s="77">
        <v>11172</v>
      </c>
    </row>
    <row r="1775" spans="1:11">
      <c r="A1775" s="48">
        <v>42217</v>
      </c>
      <c r="B1775">
        <v>339</v>
      </c>
      <c r="C1775" t="s">
        <v>542</v>
      </c>
      <c r="D1775" t="s">
        <v>20</v>
      </c>
      <c r="E1775" s="49">
        <v>42248</v>
      </c>
      <c r="F1775" s="49">
        <v>41748</v>
      </c>
      <c r="G1775" t="s">
        <v>366</v>
      </c>
      <c r="H1775" t="s">
        <v>602</v>
      </c>
      <c r="I1775" s="49">
        <v>42248</v>
      </c>
      <c r="J1775" s="51">
        <v>273024</v>
      </c>
      <c r="K1775" s="77">
        <v>273024</v>
      </c>
    </row>
    <row r="1776" spans="1:11">
      <c r="A1776" s="48">
        <v>42217</v>
      </c>
      <c r="B1776">
        <v>357</v>
      </c>
      <c r="C1776" t="s">
        <v>542</v>
      </c>
      <c r="D1776" t="s">
        <v>20</v>
      </c>
      <c r="E1776" s="49">
        <v>42248</v>
      </c>
      <c r="F1776" s="49">
        <v>41977</v>
      </c>
      <c r="G1776" t="s">
        <v>371</v>
      </c>
      <c r="H1776" t="s">
        <v>602</v>
      </c>
      <c r="I1776" s="49">
        <v>42248</v>
      </c>
      <c r="J1776" s="51">
        <v>286208</v>
      </c>
      <c r="K1776" s="77">
        <v>286208</v>
      </c>
    </row>
    <row r="1777" spans="1:11">
      <c r="A1777" s="48">
        <v>42217</v>
      </c>
      <c r="B1777">
        <v>368</v>
      </c>
      <c r="C1777" t="s">
        <v>542</v>
      </c>
      <c r="D1777" t="s">
        <v>20</v>
      </c>
      <c r="E1777" s="49">
        <v>42248</v>
      </c>
      <c r="F1777" s="49">
        <v>42106</v>
      </c>
      <c r="G1777" t="s">
        <v>361</v>
      </c>
      <c r="H1777" t="s">
        <v>602</v>
      </c>
      <c r="I1777" s="49">
        <v>42248</v>
      </c>
      <c r="J1777" s="51">
        <v>204984</v>
      </c>
      <c r="K1777" s="77">
        <v>204984</v>
      </c>
    </row>
    <row r="1778" spans="1:11">
      <c r="A1778" s="48">
        <v>42217</v>
      </c>
      <c r="B1778">
        <v>369</v>
      </c>
      <c r="C1778" t="s">
        <v>542</v>
      </c>
      <c r="D1778" t="s">
        <v>20</v>
      </c>
      <c r="E1778" s="49">
        <v>42248</v>
      </c>
      <c r="F1778" s="49">
        <v>42117</v>
      </c>
      <c r="G1778" t="s">
        <v>327</v>
      </c>
      <c r="H1778" t="s">
        <v>549</v>
      </c>
      <c r="I1778" s="49">
        <v>42248</v>
      </c>
      <c r="J1778" s="51">
        <v>176176</v>
      </c>
      <c r="K1778" s="77">
        <v>176176</v>
      </c>
    </row>
    <row r="1779" spans="1:11">
      <c r="A1779" s="48">
        <v>42217</v>
      </c>
      <c r="B1779">
        <v>370</v>
      </c>
      <c r="C1779" t="s">
        <v>542</v>
      </c>
      <c r="D1779" t="s">
        <v>20</v>
      </c>
      <c r="E1779" s="49">
        <v>42248</v>
      </c>
      <c r="F1779" s="49">
        <v>42117</v>
      </c>
      <c r="G1779" t="s">
        <v>332</v>
      </c>
      <c r="H1779" t="s">
        <v>549</v>
      </c>
      <c r="I1779" s="49">
        <v>42248</v>
      </c>
      <c r="J1779" s="51">
        <v>180336</v>
      </c>
      <c r="K1779" s="77">
        <v>180336</v>
      </c>
    </row>
    <row r="1780" spans="1:11">
      <c r="A1780" s="48">
        <v>42217</v>
      </c>
      <c r="B1780">
        <v>367</v>
      </c>
      <c r="C1780" t="s">
        <v>542</v>
      </c>
      <c r="D1780" t="s">
        <v>20</v>
      </c>
      <c r="E1780" s="49">
        <v>42248</v>
      </c>
      <c r="F1780" s="49">
        <v>42107</v>
      </c>
      <c r="G1780" t="s">
        <v>61</v>
      </c>
      <c r="H1780" t="s">
        <v>574</v>
      </c>
      <c r="I1780" s="49">
        <v>42248</v>
      </c>
      <c r="J1780" s="51">
        <v>120800</v>
      </c>
      <c r="K1780" s="77">
        <v>120800</v>
      </c>
    </row>
    <row r="1781" spans="1:11">
      <c r="A1781" s="48">
        <v>42217</v>
      </c>
      <c r="B1781">
        <v>340</v>
      </c>
      <c r="C1781" t="s">
        <v>542</v>
      </c>
      <c r="D1781" t="s">
        <v>545</v>
      </c>
      <c r="E1781" s="49">
        <v>42248</v>
      </c>
      <c r="F1781" s="49">
        <v>41746</v>
      </c>
      <c r="G1781" t="s">
        <v>220</v>
      </c>
      <c r="H1781" t="s">
        <v>546</v>
      </c>
      <c r="I1781" s="49">
        <v>42248</v>
      </c>
      <c r="J1781" s="51">
        <v>255060</v>
      </c>
      <c r="K1781" s="77">
        <v>255060</v>
      </c>
    </row>
    <row r="1782" spans="1:11">
      <c r="A1782" s="48">
        <v>42217</v>
      </c>
      <c r="B1782">
        <v>156</v>
      </c>
      <c r="C1782" t="s">
        <v>542</v>
      </c>
      <c r="D1782" t="s">
        <v>608</v>
      </c>
      <c r="E1782" s="49">
        <v>42248</v>
      </c>
      <c r="F1782" s="49">
        <v>41831</v>
      </c>
      <c r="G1782" t="s">
        <v>415</v>
      </c>
      <c r="H1782" t="s">
        <v>609</v>
      </c>
      <c r="I1782" s="49">
        <v>42248</v>
      </c>
      <c r="J1782" s="51">
        <v>190608</v>
      </c>
      <c r="K1782" s="77">
        <v>190608</v>
      </c>
    </row>
    <row r="1783" spans="1:11">
      <c r="A1783" s="48">
        <v>42217</v>
      </c>
      <c r="B1783">
        <v>261</v>
      </c>
      <c r="C1783" t="s">
        <v>542</v>
      </c>
      <c r="D1783" t="s">
        <v>608</v>
      </c>
      <c r="E1783" s="49">
        <v>42248</v>
      </c>
      <c r="F1783" s="49">
        <v>41831</v>
      </c>
      <c r="G1783" t="s">
        <v>419</v>
      </c>
      <c r="H1783" t="s">
        <v>609</v>
      </c>
      <c r="I1783" s="49">
        <v>42248</v>
      </c>
      <c r="J1783" s="51">
        <v>200700</v>
      </c>
      <c r="K1783" s="77">
        <v>200700</v>
      </c>
    </row>
    <row r="1784" spans="1:11">
      <c r="A1784" s="48">
        <v>42217</v>
      </c>
      <c r="B1784">
        <v>287</v>
      </c>
      <c r="C1784" t="s">
        <v>542</v>
      </c>
      <c r="D1784" t="s">
        <v>608</v>
      </c>
      <c r="E1784" s="49">
        <v>42248</v>
      </c>
      <c r="F1784" s="49">
        <v>41831</v>
      </c>
      <c r="G1784" t="s">
        <v>517</v>
      </c>
      <c r="H1784" t="s">
        <v>552</v>
      </c>
      <c r="I1784" s="49">
        <v>42248</v>
      </c>
      <c r="J1784" s="51">
        <v>333304</v>
      </c>
      <c r="K1784" s="77">
        <v>333304</v>
      </c>
    </row>
    <row r="1785" spans="1:11">
      <c r="A1785" s="48">
        <v>42217</v>
      </c>
      <c r="B1785">
        <v>288</v>
      </c>
      <c r="C1785" t="s">
        <v>542</v>
      </c>
      <c r="D1785" t="s">
        <v>608</v>
      </c>
      <c r="E1785" s="49">
        <v>42248</v>
      </c>
      <c r="F1785" s="49">
        <v>41831</v>
      </c>
      <c r="G1785" t="s">
        <v>497</v>
      </c>
      <c r="H1785" t="s">
        <v>552</v>
      </c>
      <c r="I1785" s="49">
        <v>42250</v>
      </c>
      <c r="J1785" s="51">
        <v>195320</v>
      </c>
      <c r="K1785" s="77">
        <v>194035</v>
      </c>
    </row>
    <row r="1786" spans="1:11">
      <c r="A1786" s="48">
        <v>42217</v>
      </c>
      <c r="B1786">
        <v>165</v>
      </c>
      <c r="C1786" t="s">
        <v>542</v>
      </c>
      <c r="D1786" t="s">
        <v>608</v>
      </c>
      <c r="E1786" s="49">
        <v>42248</v>
      </c>
      <c r="F1786" s="49">
        <v>41831</v>
      </c>
      <c r="G1786" t="s">
        <v>500</v>
      </c>
      <c r="H1786" t="s">
        <v>552</v>
      </c>
      <c r="I1786" s="49">
        <v>42248</v>
      </c>
      <c r="J1786" s="51">
        <v>286676</v>
      </c>
      <c r="K1786" s="77">
        <v>286676</v>
      </c>
    </row>
    <row r="1787" spans="1:11">
      <c r="A1787" s="48">
        <v>42217</v>
      </c>
      <c r="B1787">
        <v>267</v>
      </c>
      <c r="C1787" t="s">
        <v>542</v>
      </c>
      <c r="D1787" t="s">
        <v>608</v>
      </c>
      <c r="E1787" s="49">
        <v>42248</v>
      </c>
      <c r="F1787" s="49">
        <v>41831</v>
      </c>
      <c r="G1787" t="s">
        <v>468</v>
      </c>
      <c r="H1787" t="s">
        <v>610</v>
      </c>
      <c r="I1787" s="49">
        <v>42248</v>
      </c>
      <c r="J1787" s="51">
        <v>159789</v>
      </c>
      <c r="K1787" s="77">
        <v>159789</v>
      </c>
    </row>
    <row r="1788" spans="1:11" hidden="1">
      <c r="A1788" s="48">
        <v>42186</v>
      </c>
      <c r="B1788">
        <v>312</v>
      </c>
      <c r="C1788" t="s">
        <v>542</v>
      </c>
      <c r="D1788" t="s">
        <v>617</v>
      </c>
      <c r="E1788" s="49">
        <v>42248</v>
      </c>
      <c r="F1788" s="49">
        <v>42176</v>
      </c>
      <c r="G1788" t="s">
        <v>618</v>
      </c>
      <c r="H1788" t="s">
        <v>555</v>
      </c>
      <c r="I1788" s="49">
        <v>42249</v>
      </c>
      <c r="J1788" s="51">
        <v>11910</v>
      </c>
      <c r="K1788" s="77">
        <v>11910</v>
      </c>
    </row>
    <row r="1789" spans="1:11" hidden="1">
      <c r="A1789" s="48">
        <v>42186</v>
      </c>
      <c r="B1789">
        <v>231</v>
      </c>
      <c r="C1789" t="s">
        <v>542</v>
      </c>
      <c r="D1789" t="s">
        <v>561</v>
      </c>
      <c r="E1789" s="49">
        <v>42241</v>
      </c>
      <c r="F1789" s="49">
        <v>41829</v>
      </c>
      <c r="G1789" t="s">
        <v>562</v>
      </c>
      <c r="H1789" t="s">
        <v>555</v>
      </c>
      <c r="I1789" s="49">
        <v>42244</v>
      </c>
      <c r="J1789" s="51">
        <v>454</v>
      </c>
      <c r="K1789" s="77">
        <v>454</v>
      </c>
    </row>
    <row r="1790" spans="1:11" hidden="1">
      <c r="A1790" s="48">
        <v>42186</v>
      </c>
      <c r="B1790">
        <v>232</v>
      </c>
      <c r="C1790" t="s">
        <v>542</v>
      </c>
      <c r="D1790" t="s">
        <v>561</v>
      </c>
      <c r="E1790" s="49">
        <v>42241</v>
      </c>
      <c r="F1790" s="49">
        <v>41829</v>
      </c>
      <c r="G1790" t="s">
        <v>563</v>
      </c>
      <c r="H1790" t="s">
        <v>555</v>
      </c>
      <c r="I1790" s="49">
        <v>42244</v>
      </c>
      <c r="J1790" s="51">
        <v>1180</v>
      </c>
      <c r="K1790" s="77">
        <v>1180</v>
      </c>
    </row>
    <row r="1791" spans="1:11">
      <c r="A1791" s="48">
        <v>42186</v>
      </c>
      <c r="B1791">
        <v>128</v>
      </c>
      <c r="C1791" t="s">
        <v>542</v>
      </c>
      <c r="D1791" t="s">
        <v>571</v>
      </c>
      <c r="E1791" s="49">
        <v>42219</v>
      </c>
      <c r="F1791" s="49">
        <v>41799</v>
      </c>
      <c r="G1791" t="s">
        <v>83</v>
      </c>
      <c r="H1791" t="s">
        <v>572</v>
      </c>
      <c r="I1791" s="49">
        <v>42219</v>
      </c>
      <c r="J1791" s="51">
        <v>101235</v>
      </c>
      <c r="K1791" s="77">
        <v>101235</v>
      </c>
    </row>
    <row r="1792" spans="1:11">
      <c r="A1792" s="48">
        <v>42186</v>
      </c>
      <c r="B1792">
        <v>131</v>
      </c>
      <c r="C1792" t="s">
        <v>542</v>
      </c>
      <c r="D1792" t="s">
        <v>571</v>
      </c>
      <c r="E1792" s="49">
        <v>42219</v>
      </c>
      <c r="F1792" s="49">
        <v>41799</v>
      </c>
      <c r="G1792" t="s">
        <v>87</v>
      </c>
      <c r="H1792" t="s">
        <v>572</v>
      </c>
      <c r="I1792" s="49">
        <v>42219</v>
      </c>
      <c r="J1792" s="51">
        <v>60466</v>
      </c>
      <c r="K1792" s="77">
        <v>60466</v>
      </c>
    </row>
    <row r="1793" spans="1:11">
      <c r="A1793" s="48">
        <v>42186</v>
      </c>
      <c r="B1793">
        <v>133</v>
      </c>
      <c r="C1793" t="s">
        <v>542</v>
      </c>
      <c r="D1793" t="s">
        <v>571</v>
      </c>
      <c r="E1793" s="49">
        <v>42219</v>
      </c>
      <c r="F1793" s="49">
        <v>41707</v>
      </c>
      <c r="G1793" t="s">
        <v>147</v>
      </c>
      <c r="H1793" t="s">
        <v>548</v>
      </c>
      <c r="I1793" s="49">
        <v>42219</v>
      </c>
      <c r="J1793" s="51">
        <v>107856</v>
      </c>
      <c r="K1793" s="77">
        <v>107856</v>
      </c>
    </row>
    <row r="1794" spans="1:11" hidden="1">
      <c r="A1794" s="48">
        <v>42186</v>
      </c>
      <c r="B1794">
        <v>138</v>
      </c>
      <c r="C1794" t="s">
        <v>542</v>
      </c>
      <c r="D1794" t="s">
        <v>571</v>
      </c>
      <c r="E1794" s="49">
        <v>42219</v>
      </c>
      <c r="F1794" s="49">
        <v>41830</v>
      </c>
      <c r="G1794" t="s">
        <v>524</v>
      </c>
      <c r="H1794" t="s">
        <v>573</v>
      </c>
      <c r="I1794" s="49">
        <v>42219</v>
      </c>
      <c r="J1794" s="51">
        <v>205920</v>
      </c>
      <c r="K1794" s="77">
        <v>205920</v>
      </c>
    </row>
    <row r="1795" spans="1:11">
      <c r="A1795" s="48">
        <v>42186</v>
      </c>
      <c r="B1795">
        <v>139</v>
      </c>
      <c r="C1795" t="s">
        <v>542</v>
      </c>
      <c r="D1795" t="s">
        <v>571</v>
      </c>
      <c r="E1795" s="49">
        <v>42219</v>
      </c>
      <c r="F1795" s="49">
        <v>42111</v>
      </c>
      <c r="G1795" t="s">
        <v>339</v>
      </c>
      <c r="H1795" t="s">
        <v>549</v>
      </c>
      <c r="I1795" s="49">
        <v>42219</v>
      </c>
      <c r="J1795" s="51">
        <v>166668</v>
      </c>
      <c r="K1795" s="77">
        <v>166668</v>
      </c>
    </row>
    <row r="1796" spans="1:11">
      <c r="A1796" s="48">
        <v>42186</v>
      </c>
      <c r="B1796">
        <v>142</v>
      </c>
      <c r="C1796" t="s">
        <v>542</v>
      </c>
      <c r="D1796" t="s">
        <v>571</v>
      </c>
      <c r="E1796" s="49">
        <v>42219</v>
      </c>
      <c r="F1796" s="49">
        <v>41707</v>
      </c>
      <c r="G1796" t="s">
        <v>160</v>
      </c>
      <c r="H1796" t="s">
        <v>548</v>
      </c>
      <c r="I1796" s="49">
        <v>42219</v>
      </c>
      <c r="J1796" s="51">
        <v>100614</v>
      </c>
      <c r="K1796" s="77">
        <v>100614</v>
      </c>
    </row>
    <row r="1797" spans="1:11">
      <c r="A1797" s="48">
        <v>42186</v>
      </c>
      <c r="B1797">
        <v>143</v>
      </c>
      <c r="C1797" t="s">
        <v>542</v>
      </c>
      <c r="D1797" t="s">
        <v>571</v>
      </c>
      <c r="E1797" s="49">
        <v>42219</v>
      </c>
      <c r="F1797" s="49">
        <v>41749</v>
      </c>
      <c r="G1797" t="s">
        <v>343</v>
      </c>
      <c r="H1797" t="s">
        <v>549</v>
      </c>
      <c r="I1797" s="49">
        <v>42219</v>
      </c>
      <c r="J1797" s="51">
        <v>40414</v>
      </c>
      <c r="K1797" s="77">
        <v>40414</v>
      </c>
    </row>
    <row r="1798" spans="1:11">
      <c r="A1798" s="48">
        <v>42186</v>
      </c>
      <c r="B1798">
        <v>144</v>
      </c>
      <c r="C1798" t="s">
        <v>542</v>
      </c>
      <c r="D1798" t="s">
        <v>571</v>
      </c>
      <c r="E1798" s="49">
        <v>42219</v>
      </c>
      <c r="F1798" s="49">
        <v>42097</v>
      </c>
      <c r="G1798" t="s">
        <v>77</v>
      </c>
      <c r="H1798" t="s">
        <v>604</v>
      </c>
      <c r="I1798" s="49">
        <v>42219</v>
      </c>
      <c r="J1798" s="51">
        <v>152224</v>
      </c>
      <c r="K1798" s="77">
        <v>152224</v>
      </c>
    </row>
    <row r="1799" spans="1:11">
      <c r="A1799" s="48">
        <v>42186</v>
      </c>
      <c r="B1799">
        <v>146</v>
      </c>
      <c r="C1799" t="s">
        <v>542</v>
      </c>
      <c r="D1799" t="s">
        <v>571</v>
      </c>
      <c r="E1799" s="49">
        <v>42219</v>
      </c>
      <c r="F1799" s="49">
        <v>42111</v>
      </c>
      <c r="G1799" t="s">
        <v>347</v>
      </c>
      <c r="H1799" t="s">
        <v>549</v>
      </c>
      <c r="I1799" s="49">
        <v>42219</v>
      </c>
      <c r="J1799" s="51">
        <v>166464</v>
      </c>
      <c r="K1799" s="77">
        <v>166464</v>
      </c>
    </row>
    <row r="1800" spans="1:11">
      <c r="A1800" s="48">
        <v>42186</v>
      </c>
      <c r="B1800">
        <v>147</v>
      </c>
      <c r="C1800" t="s">
        <v>542</v>
      </c>
      <c r="D1800" t="s">
        <v>571</v>
      </c>
      <c r="E1800" s="49">
        <v>42219</v>
      </c>
      <c r="F1800" s="49">
        <v>42118</v>
      </c>
      <c r="G1800" t="s">
        <v>45</v>
      </c>
      <c r="H1800" t="s">
        <v>574</v>
      </c>
      <c r="I1800" s="49">
        <v>42219</v>
      </c>
      <c r="J1800" s="51">
        <v>130203</v>
      </c>
      <c r="K1800" s="77">
        <v>130203</v>
      </c>
    </row>
    <row r="1801" spans="1:11">
      <c r="A1801" s="48">
        <v>42186</v>
      </c>
      <c r="B1801">
        <v>148</v>
      </c>
      <c r="C1801" t="s">
        <v>542</v>
      </c>
      <c r="D1801" t="s">
        <v>571</v>
      </c>
      <c r="E1801" s="49">
        <v>42219</v>
      </c>
      <c r="F1801" s="49">
        <v>42118</v>
      </c>
      <c r="G1801" t="s">
        <v>53</v>
      </c>
      <c r="H1801" t="s">
        <v>574</v>
      </c>
      <c r="I1801" s="49">
        <v>42219</v>
      </c>
      <c r="J1801" s="51">
        <v>215127</v>
      </c>
      <c r="K1801" s="77">
        <v>215127</v>
      </c>
    </row>
    <row r="1802" spans="1:11">
      <c r="A1802" s="48">
        <v>42186</v>
      </c>
      <c r="B1802">
        <v>150</v>
      </c>
      <c r="C1802" t="s">
        <v>542</v>
      </c>
      <c r="D1802" t="s">
        <v>571</v>
      </c>
      <c r="E1802" s="49">
        <v>42219</v>
      </c>
      <c r="F1802" s="49">
        <v>42111</v>
      </c>
      <c r="G1802" t="s">
        <v>351</v>
      </c>
      <c r="H1802" t="s">
        <v>549</v>
      </c>
      <c r="I1802" s="49">
        <v>42219</v>
      </c>
      <c r="J1802" s="51">
        <v>135642</v>
      </c>
      <c r="K1802" s="77">
        <v>135642</v>
      </c>
    </row>
    <row r="1803" spans="1:11">
      <c r="A1803" s="48">
        <v>42186</v>
      </c>
      <c r="B1803">
        <v>151</v>
      </c>
      <c r="C1803" t="s">
        <v>542</v>
      </c>
      <c r="D1803" t="s">
        <v>571</v>
      </c>
      <c r="E1803" s="49">
        <v>42219</v>
      </c>
      <c r="F1803" s="49">
        <v>42107</v>
      </c>
      <c r="G1803" t="s">
        <v>61</v>
      </c>
      <c r="H1803" t="s">
        <v>574</v>
      </c>
      <c r="I1803" s="49">
        <v>42219</v>
      </c>
      <c r="J1803" s="51">
        <v>67080</v>
      </c>
      <c r="K1803" s="77">
        <v>67080</v>
      </c>
    </row>
    <row r="1804" spans="1:11">
      <c r="A1804" s="48">
        <v>42186</v>
      </c>
      <c r="B1804">
        <v>255</v>
      </c>
      <c r="C1804" t="s">
        <v>542</v>
      </c>
      <c r="D1804" t="s">
        <v>571</v>
      </c>
      <c r="E1804" s="49">
        <v>42219</v>
      </c>
      <c r="F1804" s="49">
        <v>41746</v>
      </c>
      <c r="G1804" t="s">
        <v>257</v>
      </c>
      <c r="H1804" t="s">
        <v>645</v>
      </c>
      <c r="I1804" s="49">
        <v>42219</v>
      </c>
      <c r="J1804" s="51">
        <v>121146</v>
      </c>
      <c r="K1804" s="77">
        <v>121146</v>
      </c>
    </row>
    <row r="1805" spans="1:11">
      <c r="A1805" s="48">
        <v>42186</v>
      </c>
      <c r="B1805">
        <v>256</v>
      </c>
      <c r="C1805" t="s">
        <v>542</v>
      </c>
      <c r="D1805" t="s">
        <v>571</v>
      </c>
      <c r="E1805" s="49">
        <v>42219</v>
      </c>
      <c r="F1805" s="49">
        <v>41746</v>
      </c>
      <c r="G1805" s="47" t="s">
        <v>441</v>
      </c>
      <c r="H1805" t="s">
        <v>573</v>
      </c>
      <c r="I1805" s="49">
        <v>42219</v>
      </c>
      <c r="J1805" s="51">
        <v>144158</v>
      </c>
      <c r="K1805" s="77">
        <v>144158</v>
      </c>
    </row>
    <row r="1806" spans="1:11" hidden="1">
      <c r="A1806" s="48">
        <v>42186</v>
      </c>
      <c r="B1806">
        <v>154</v>
      </c>
      <c r="C1806" t="s">
        <v>542</v>
      </c>
      <c r="D1806" t="s">
        <v>571</v>
      </c>
      <c r="E1806" s="49">
        <v>42219</v>
      </c>
      <c r="F1806" s="49">
        <v>41873</v>
      </c>
      <c r="G1806" t="s">
        <v>527</v>
      </c>
      <c r="H1806" t="s">
        <v>575</v>
      </c>
      <c r="I1806" s="49">
        <v>42219</v>
      </c>
      <c r="J1806" s="51">
        <v>138992</v>
      </c>
      <c r="K1806" s="77">
        <v>138992</v>
      </c>
    </row>
    <row r="1807" spans="1:11" hidden="1">
      <c r="A1807" s="48">
        <v>42186</v>
      </c>
      <c r="B1807">
        <v>227</v>
      </c>
      <c r="C1807" t="s">
        <v>542</v>
      </c>
      <c r="D1807" t="s">
        <v>667</v>
      </c>
      <c r="E1807" s="49">
        <v>42222</v>
      </c>
      <c r="F1807" s="49">
        <v>40736</v>
      </c>
      <c r="G1807" t="s">
        <v>668</v>
      </c>
      <c r="H1807" t="s">
        <v>555</v>
      </c>
      <c r="I1807" s="49">
        <v>42222</v>
      </c>
      <c r="J1807" s="51">
        <v>13608</v>
      </c>
      <c r="K1807" s="77">
        <v>13608</v>
      </c>
    </row>
    <row r="1808" spans="1:11" hidden="1">
      <c r="A1808" s="48">
        <v>42186</v>
      </c>
      <c r="B1808">
        <v>104</v>
      </c>
      <c r="C1808" t="s">
        <v>542</v>
      </c>
      <c r="D1808" t="s">
        <v>553</v>
      </c>
      <c r="E1808" s="49">
        <v>42223</v>
      </c>
      <c r="F1808" s="49">
        <v>41469</v>
      </c>
      <c r="G1808" t="s">
        <v>554</v>
      </c>
      <c r="H1808" t="s">
        <v>555</v>
      </c>
      <c r="I1808" s="49">
        <v>42226</v>
      </c>
      <c r="J1808" s="51">
        <v>178020</v>
      </c>
      <c r="K1808" s="77">
        <v>178020</v>
      </c>
    </row>
    <row r="1809" spans="1:11" hidden="1">
      <c r="A1809" s="48">
        <v>42186</v>
      </c>
      <c r="B1809">
        <v>105</v>
      </c>
      <c r="C1809" t="s">
        <v>542</v>
      </c>
      <c r="D1809" t="s">
        <v>553</v>
      </c>
      <c r="E1809" s="49">
        <v>42223</v>
      </c>
      <c r="F1809" s="49">
        <v>42040</v>
      </c>
      <c r="G1809" t="s">
        <v>556</v>
      </c>
      <c r="H1809" t="s">
        <v>555</v>
      </c>
      <c r="I1809" s="49">
        <v>42226</v>
      </c>
      <c r="J1809" s="51">
        <v>190216</v>
      </c>
      <c r="K1809" s="77">
        <v>190216</v>
      </c>
    </row>
    <row r="1810" spans="1:11" hidden="1">
      <c r="A1810" s="48">
        <v>42186</v>
      </c>
      <c r="B1810">
        <v>281</v>
      </c>
      <c r="C1810" t="s">
        <v>542</v>
      </c>
      <c r="D1810" t="s">
        <v>553</v>
      </c>
      <c r="E1810" s="49">
        <v>42223</v>
      </c>
      <c r="F1810" s="49">
        <v>42040</v>
      </c>
      <c r="G1810" t="s">
        <v>557</v>
      </c>
      <c r="H1810" t="s">
        <v>555</v>
      </c>
      <c r="I1810" s="49">
        <v>42226</v>
      </c>
      <c r="J1810" s="51">
        <v>190216</v>
      </c>
      <c r="K1810" s="77">
        <v>190216</v>
      </c>
    </row>
    <row r="1811" spans="1:11" hidden="1">
      <c r="A1811" s="48">
        <v>42186</v>
      </c>
      <c r="B1811">
        <v>278</v>
      </c>
      <c r="C1811" t="s">
        <v>542</v>
      </c>
      <c r="D1811" t="s">
        <v>553</v>
      </c>
      <c r="E1811" s="49">
        <v>42223</v>
      </c>
      <c r="F1811" s="49">
        <v>42040</v>
      </c>
      <c r="G1811" t="s">
        <v>558</v>
      </c>
      <c r="H1811" t="s">
        <v>555</v>
      </c>
      <c r="I1811" s="49">
        <v>42226</v>
      </c>
      <c r="J1811" s="51">
        <v>95108</v>
      </c>
      <c r="K1811" s="77">
        <v>95108</v>
      </c>
    </row>
    <row r="1812" spans="1:11" hidden="1">
      <c r="A1812" s="48">
        <v>42186</v>
      </c>
      <c r="B1812">
        <v>280</v>
      </c>
      <c r="C1812" t="s">
        <v>542</v>
      </c>
      <c r="D1812" t="s">
        <v>553</v>
      </c>
      <c r="E1812" s="49">
        <v>42223</v>
      </c>
      <c r="F1812" s="49">
        <v>42040</v>
      </c>
      <c r="G1812" t="s">
        <v>560</v>
      </c>
      <c r="H1812" t="s">
        <v>555</v>
      </c>
      <c r="I1812" s="49">
        <v>42226</v>
      </c>
      <c r="J1812" s="51">
        <v>140988</v>
      </c>
      <c r="K1812" s="77">
        <v>140988</v>
      </c>
    </row>
    <row r="1813" spans="1:11" hidden="1">
      <c r="A1813" s="48">
        <v>42186</v>
      </c>
      <c r="B1813">
        <v>279</v>
      </c>
      <c r="C1813" t="s">
        <v>542</v>
      </c>
      <c r="D1813" t="s">
        <v>553</v>
      </c>
      <c r="E1813" s="49">
        <v>42223</v>
      </c>
      <c r="F1813" s="49">
        <v>42040</v>
      </c>
      <c r="G1813" t="s">
        <v>559</v>
      </c>
      <c r="H1813" t="s">
        <v>555</v>
      </c>
      <c r="I1813" s="49">
        <v>42226</v>
      </c>
      <c r="J1813" s="51">
        <v>140988</v>
      </c>
      <c r="K1813" s="77">
        <v>140988</v>
      </c>
    </row>
    <row r="1814" spans="1:11">
      <c r="A1814" s="48">
        <v>42186</v>
      </c>
      <c r="B1814">
        <v>350</v>
      </c>
      <c r="C1814" t="s">
        <v>542</v>
      </c>
      <c r="D1814" t="s">
        <v>650</v>
      </c>
      <c r="E1814" s="49">
        <v>42226</v>
      </c>
      <c r="F1814" s="49">
        <v>41900</v>
      </c>
      <c r="G1814" t="s">
        <v>450</v>
      </c>
      <c r="H1814" t="s">
        <v>651</v>
      </c>
      <c r="I1814" s="49">
        <v>42227</v>
      </c>
      <c r="J1814" s="51">
        <v>187288</v>
      </c>
      <c r="K1814" s="77">
        <v>187288</v>
      </c>
    </row>
    <row r="1815" spans="1:11">
      <c r="A1815" s="48">
        <v>42186</v>
      </c>
      <c r="B1815">
        <v>247</v>
      </c>
      <c r="C1815" t="s">
        <v>542</v>
      </c>
      <c r="D1815" t="s">
        <v>644</v>
      </c>
      <c r="E1815" s="49">
        <v>42227</v>
      </c>
      <c r="F1815" s="49">
        <v>41643</v>
      </c>
      <c r="G1815" t="s">
        <v>434</v>
      </c>
      <c r="H1815" t="s">
        <v>573</v>
      </c>
      <c r="I1815" s="49">
        <v>42227</v>
      </c>
      <c r="J1815" s="51">
        <v>90644</v>
      </c>
      <c r="K1815" s="77">
        <v>90644</v>
      </c>
    </row>
    <row r="1816" spans="1:11">
      <c r="A1816" s="48">
        <v>42186</v>
      </c>
      <c r="B1816">
        <v>268</v>
      </c>
      <c r="C1816" t="s">
        <v>542</v>
      </c>
      <c r="D1816" t="s">
        <v>644</v>
      </c>
      <c r="E1816" s="49">
        <v>42227</v>
      </c>
      <c r="F1816" s="49">
        <v>41828</v>
      </c>
      <c r="G1816" t="s">
        <v>204</v>
      </c>
      <c r="H1816" t="s">
        <v>546</v>
      </c>
      <c r="I1816" s="49">
        <v>42227</v>
      </c>
      <c r="J1816" s="51">
        <v>186270</v>
      </c>
      <c r="K1816" s="77">
        <v>186270</v>
      </c>
    </row>
    <row r="1817" spans="1:11">
      <c r="A1817" s="48">
        <v>42186</v>
      </c>
      <c r="B1817">
        <v>248</v>
      </c>
      <c r="C1817" t="s">
        <v>542</v>
      </c>
      <c r="D1817" t="s">
        <v>644</v>
      </c>
      <c r="E1817" s="49">
        <v>42227</v>
      </c>
      <c r="F1817" s="49">
        <v>41643</v>
      </c>
      <c r="G1817" t="s">
        <v>243</v>
      </c>
      <c r="H1817" t="s">
        <v>645</v>
      </c>
      <c r="I1817" s="49">
        <v>42227</v>
      </c>
      <c r="J1817" s="51">
        <v>95526</v>
      </c>
      <c r="K1817" s="77">
        <v>95526</v>
      </c>
    </row>
    <row r="1818" spans="1:11">
      <c r="A1818" s="48">
        <v>42186</v>
      </c>
      <c r="B1818">
        <v>289</v>
      </c>
      <c r="C1818" t="s">
        <v>542</v>
      </c>
      <c r="D1818" t="s">
        <v>644</v>
      </c>
      <c r="E1818" s="49">
        <v>42227</v>
      </c>
      <c r="F1818" s="49">
        <v>42009</v>
      </c>
      <c r="G1818" t="s">
        <v>247</v>
      </c>
      <c r="H1818" t="s">
        <v>645</v>
      </c>
      <c r="I1818" s="49">
        <v>42227</v>
      </c>
      <c r="J1818" s="51">
        <v>147636</v>
      </c>
      <c r="K1818" s="77">
        <v>147636</v>
      </c>
    </row>
    <row r="1819" spans="1:11">
      <c r="A1819" s="48">
        <v>42186</v>
      </c>
      <c r="B1819">
        <v>249</v>
      </c>
      <c r="C1819" t="s">
        <v>542</v>
      </c>
      <c r="D1819" t="s">
        <v>644</v>
      </c>
      <c r="E1819" s="49">
        <v>42227</v>
      </c>
      <c r="F1819" s="49">
        <v>41626</v>
      </c>
      <c r="G1819" t="s">
        <v>293</v>
      </c>
      <c r="H1819" t="s">
        <v>642</v>
      </c>
      <c r="I1819" s="49">
        <v>42227</v>
      </c>
      <c r="J1819" s="51">
        <v>63984</v>
      </c>
      <c r="K1819" s="77">
        <v>63984</v>
      </c>
    </row>
    <row r="1820" spans="1:11">
      <c r="A1820" s="48">
        <v>42186</v>
      </c>
      <c r="B1820">
        <v>218</v>
      </c>
      <c r="C1820" t="s">
        <v>542</v>
      </c>
      <c r="D1820" t="s">
        <v>644</v>
      </c>
      <c r="E1820" s="49">
        <v>42227</v>
      </c>
      <c r="F1820" s="49">
        <v>41585</v>
      </c>
      <c r="G1820" t="s">
        <v>456</v>
      </c>
      <c r="H1820" t="s">
        <v>607</v>
      </c>
      <c r="I1820" s="49">
        <v>42227</v>
      </c>
      <c r="J1820" s="51">
        <v>204660</v>
      </c>
      <c r="K1820" s="77">
        <v>204660</v>
      </c>
    </row>
    <row r="1821" spans="1:11">
      <c r="A1821" s="48">
        <v>42186</v>
      </c>
      <c r="B1821">
        <v>338</v>
      </c>
      <c r="C1821" t="s">
        <v>542</v>
      </c>
      <c r="D1821" t="s">
        <v>644</v>
      </c>
      <c r="E1821" s="49">
        <v>42227</v>
      </c>
      <c r="F1821" s="49">
        <v>41711</v>
      </c>
      <c r="G1821" t="s">
        <v>250</v>
      </c>
      <c r="H1821" t="s">
        <v>645</v>
      </c>
      <c r="I1821" s="49">
        <v>42227</v>
      </c>
      <c r="J1821" s="51">
        <v>217665</v>
      </c>
      <c r="K1821" s="77">
        <v>217665</v>
      </c>
    </row>
    <row r="1822" spans="1:11">
      <c r="A1822" s="48">
        <v>42186</v>
      </c>
      <c r="B1822">
        <v>219</v>
      </c>
      <c r="C1822" t="s">
        <v>542</v>
      </c>
      <c r="D1822" t="s">
        <v>644</v>
      </c>
      <c r="E1822" s="49">
        <v>42227</v>
      </c>
      <c r="F1822" s="49">
        <v>41692</v>
      </c>
      <c r="G1822" t="s">
        <v>504</v>
      </c>
      <c r="H1822" t="s">
        <v>575</v>
      </c>
      <c r="I1822" s="49">
        <v>42227</v>
      </c>
      <c r="J1822" s="51">
        <v>53692</v>
      </c>
      <c r="K1822" s="77">
        <v>53692</v>
      </c>
    </row>
    <row r="1823" spans="1:11">
      <c r="A1823" s="48">
        <v>42186</v>
      </c>
      <c r="B1823">
        <v>342</v>
      </c>
      <c r="C1823" t="s">
        <v>542</v>
      </c>
      <c r="D1823" t="s">
        <v>644</v>
      </c>
      <c r="E1823" s="49">
        <v>42227</v>
      </c>
      <c r="F1823" s="49">
        <v>41658</v>
      </c>
      <c r="G1823" t="s">
        <v>316</v>
      </c>
      <c r="H1823" t="s">
        <v>646</v>
      </c>
      <c r="I1823" s="49">
        <v>42227</v>
      </c>
      <c r="J1823" s="51">
        <v>279069</v>
      </c>
      <c r="K1823" s="77">
        <v>279069</v>
      </c>
    </row>
    <row r="1824" spans="1:11">
      <c r="A1824" s="48">
        <v>42186</v>
      </c>
      <c r="B1824">
        <v>221</v>
      </c>
      <c r="C1824" t="s">
        <v>542</v>
      </c>
      <c r="D1824" t="s">
        <v>644</v>
      </c>
      <c r="E1824" s="49">
        <v>42227</v>
      </c>
      <c r="F1824" s="49">
        <v>41555</v>
      </c>
      <c r="G1824" t="s">
        <v>478</v>
      </c>
      <c r="H1824" t="s">
        <v>647</v>
      </c>
      <c r="I1824" s="49">
        <v>42227</v>
      </c>
      <c r="J1824" s="51">
        <v>127558</v>
      </c>
      <c r="K1824" s="77">
        <v>127558</v>
      </c>
    </row>
    <row r="1825" spans="1:11">
      <c r="A1825" s="48">
        <v>42186</v>
      </c>
      <c r="B1825">
        <v>355</v>
      </c>
      <c r="C1825" t="s">
        <v>542</v>
      </c>
      <c r="D1825" t="s">
        <v>644</v>
      </c>
      <c r="E1825" s="49">
        <v>42227</v>
      </c>
      <c r="F1825" s="49">
        <v>41950</v>
      </c>
      <c r="G1825" t="s">
        <v>209</v>
      </c>
      <c r="H1825" t="s">
        <v>546</v>
      </c>
      <c r="I1825" s="49">
        <v>42227</v>
      </c>
      <c r="J1825" s="51">
        <v>306876</v>
      </c>
      <c r="K1825" s="77">
        <v>306876</v>
      </c>
    </row>
    <row r="1826" spans="1:11">
      <c r="A1826" s="48">
        <v>42186</v>
      </c>
      <c r="B1826">
        <v>223</v>
      </c>
      <c r="C1826" t="s">
        <v>542</v>
      </c>
      <c r="D1826" t="s">
        <v>644</v>
      </c>
      <c r="E1826" s="49">
        <v>42227</v>
      </c>
      <c r="F1826" s="49">
        <v>41555</v>
      </c>
      <c r="G1826" t="s">
        <v>213</v>
      </c>
      <c r="H1826" t="s">
        <v>546</v>
      </c>
      <c r="I1826" s="49">
        <v>42227</v>
      </c>
      <c r="J1826" s="51">
        <v>57477</v>
      </c>
      <c r="K1826" s="77">
        <v>57477</v>
      </c>
    </row>
    <row r="1827" spans="1:11">
      <c r="A1827" s="48">
        <v>42186</v>
      </c>
      <c r="B1827">
        <v>336</v>
      </c>
      <c r="C1827" t="s">
        <v>542</v>
      </c>
      <c r="D1827" t="s">
        <v>644</v>
      </c>
      <c r="E1827" s="49">
        <v>42227</v>
      </c>
      <c r="F1827" s="49">
        <v>41707</v>
      </c>
      <c r="G1827" t="s">
        <v>156</v>
      </c>
      <c r="H1827" t="s">
        <v>548</v>
      </c>
      <c r="I1827" s="49">
        <v>42228</v>
      </c>
      <c r="J1827" s="51">
        <v>191568</v>
      </c>
      <c r="K1827" s="77">
        <v>191568</v>
      </c>
    </row>
    <row r="1828" spans="1:11">
      <c r="A1828" s="48">
        <v>42186</v>
      </c>
      <c r="B1828">
        <v>291</v>
      </c>
      <c r="C1828" t="s">
        <v>542</v>
      </c>
      <c r="D1828" t="s">
        <v>644</v>
      </c>
      <c r="E1828" s="49">
        <v>42227</v>
      </c>
      <c r="F1828" s="49">
        <v>42009</v>
      </c>
      <c r="G1828" t="s">
        <v>254</v>
      </c>
      <c r="H1828" t="s">
        <v>645</v>
      </c>
      <c r="I1828" s="49">
        <v>42228</v>
      </c>
      <c r="J1828" s="51">
        <v>197560</v>
      </c>
      <c r="K1828" s="77">
        <v>197560</v>
      </c>
    </row>
    <row r="1829" spans="1:11">
      <c r="A1829" s="48">
        <v>42186</v>
      </c>
      <c r="B1829">
        <v>292</v>
      </c>
      <c r="C1829" t="s">
        <v>542</v>
      </c>
      <c r="D1829" t="s">
        <v>644</v>
      </c>
      <c r="E1829" s="49">
        <v>42227</v>
      </c>
      <c r="F1829" s="49">
        <v>42009</v>
      </c>
      <c r="G1829" t="s">
        <v>216</v>
      </c>
      <c r="H1829" t="s">
        <v>546</v>
      </c>
      <c r="I1829" s="49">
        <v>42228</v>
      </c>
      <c r="J1829" s="51">
        <v>255588</v>
      </c>
      <c r="K1829" s="77">
        <v>255588</v>
      </c>
    </row>
    <row r="1830" spans="1:11">
      <c r="A1830" s="48">
        <v>42186</v>
      </c>
      <c r="B1830">
        <v>343</v>
      </c>
      <c r="C1830" t="s">
        <v>542</v>
      </c>
      <c r="D1830" t="s">
        <v>644</v>
      </c>
      <c r="E1830" s="49">
        <v>42227</v>
      </c>
      <c r="F1830" s="49">
        <v>41658</v>
      </c>
      <c r="G1830" s="47" t="s">
        <v>324</v>
      </c>
      <c r="H1830" t="s">
        <v>646</v>
      </c>
      <c r="I1830" s="49">
        <v>42228</v>
      </c>
      <c r="J1830" s="51">
        <v>276111</v>
      </c>
      <c r="K1830" s="77">
        <v>276111</v>
      </c>
    </row>
    <row r="1831" spans="1:11">
      <c r="A1831" s="48">
        <v>42186</v>
      </c>
      <c r="B1831">
        <v>290</v>
      </c>
      <c r="C1831" t="s">
        <v>542</v>
      </c>
      <c r="D1831" t="s">
        <v>644</v>
      </c>
      <c r="E1831" s="49">
        <v>42227</v>
      </c>
      <c r="F1831" s="49">
        <v>41873</v>
      </c>
      <c r="G1831" t="s">
        <v>508</v>
      </c>
      <c r="H1831" t="s">
        <v>575</v>
      </c>
      <c r="I1831" s="49">
        <v>42228</v>
      </c>
      <c r="J1831" s="51">
        <v>183600</v>
      </c>
      <c r="K1831" s="77">
        <v>183600</v>
      </c>
    </row>
    <row r="1832" spans="1:11">
      <c r="A1832" s="48">
        <v>42186</v>
      </c>
      <c r="B1832">
        <v>224</v>
      </c>
      <c r="C1832" t="s">
        <v>542</v>
      </c>
      <c r="D1832" t="s">
        <v>644</v>
      </c>
      <c r="E1832" s="49">
        <v>42227</v>
      </c>
      <c r="F1832" s="49">
        <v>41555</v>
      </c>
      <c r="G1832" t="s">
        <v>232</v>
      </c>
      <c r="H1832" t="s">
        <v>546</v>
      </c>
      <c r="I1832" s="49">
        <v>42228</v>
      </c>
      <c r="J1832" s="51">
        <v>115549</v>
      </c>
      <c r="K1832" s="77">
        <v>115549</v>
      </c>
    </row>
    <row r="1833" spans="1:11">
      <c r="A1833" s="48">
        <v>42186</v>
      </c>
      <c r="B1833">
        <v>225</v>
      </c>
      <c r="C1833" t="s">
        <v>542</v>
      </c>
      <c r="D1833" t="s">
        <v>644</v>
      </c>
      <c r="E1833" s="49">
        <v>42227</v>
      </c>
      <c r="F1833" s="49">
        <v>41555</v>
      </c>
      <c r="G1833" t="s">
        <v>172</v>
      </c>
      <c r="H1833" t="s">
        <v>641</v>
      </c>
      <c r="I1833" s="49">
        <v>42228</v>
      </c>
      <c r="J1833" s="51">
        <v>170520</v>
      </c>
      <c r="K1833" s="77">
        <v>170520</v>
      </c>
    </row>
    <row r="1834" spans="1:11">
      <c r="A1834" s="48">
        <v>42186</v>
      </c>
      <c r="B1834">
        <v>293</v>
      </c>
      <c r="C1834" t="s">
        <v>542</v>
      </c>
      <c r="D1834" t="s">
        <v>644</v>
      </c>
      <c r="E1834" s="49">
        <v>42227</v>
      </c>
      <c r="F1834" s="49">
        <v>42009</v>
      </c>
      <c r="G1834" t="s">
        <v>481</v>
      </c>
      <c r="H1834" t="s">
        <v>647</v>
      </c>
      <c r="I1834" s="49">
        <v>42228</v>
      </c>
      <c r="J1834" s="51">
        <v>176751</v>
      </c>
      <c r="K1834" s="77">
        <v>176751</v>
      </c>
    </row>
    <row r="1835" spans="1:11">
      <c r="A1835" s="48">
        <v>42186</v>
      </c>
      <c r="B1835">
        <v>226</v>
      </c>
      <c r="C1835" t="s">
        <v>542</v>
      </c>
      <c r="D1835" t="s">
        <v>644</v>
      </c>
      <c r="E1835" s="49">
        <v>42227</v>
      </c>
      <c r="F1835" s="49">
        <v>42074</v>
      </c>
      <c r="G1835" t="s">
        <v>309</v>
      </c>
      <c r="H1835" t="s">
        <v>642</v>
      </c>
      <c r="I1835" s="49">
        <v>42228</v>
      </c>
      <c r="J1835" s="51">
        <v>126988</v>
      </c>
      <c r="K1835" s="77">
        <v>126988</v>
      </c>
    </row>
    <row r="1836" spans="1:11" hidden="1">
      <c r="A1836" s="48">
        <v>42186</v>
      </c>
      <c r="B1836">
        <v>324</v>
      </c>
      <c r="C1836" t="s">
        <v>542</v>
      </c>
      <c r="D1836" t="s">
        <v>653</v>
      </c>
      <c r="E1836" s="49">
        <v>42227</v>
      </c>
      <c r="F1836" s="49">
        <v>41492</v>
      </c>
      <c r="G1836" t="s">
        <v>108</v>
      </c>
      <c r="H1836" t="s">
        <v>635</v>
      </c>
      <c r="I1836" s="49">
        <v>42228</v>
      </c>
      <c r="J1836" s="51">
        <v>38340</v>
      </c>
      <c r="K1836" s="77">
        <v>38340</v>
      </c>
    </row>
    <row r="1837" spans="1:11" hidden="1">
      <c r="A1837" s="48">
        <v>42186</v>
      </c>
      <c r="B1837">
        <v>101</v>
      </c>
      <c r="C1837" t="s">
        <v>542</v>
      </c>
      <c r="D1837" t="s">
        <v>565</v>
      </c>
      <c r="E1837" s="49">
        <v>42228</v>
      </c>
      <c r="F1837" s="49">
        <v>42461</v>
      </c>
      <c r="G1837" t="s">
        <v>649</v>
      </c>
      <c r="H1837" t="s">
        <v>555</v>
      </c>
      <c r="I1837" s="49">
        <v>42229</v>
      </c>
      <c r="J1837" s="51">
        <v>7470</v>
      </c>
      <c r="K1837" s="77">
        <v>7470</v>
      </c>
    </row>
    <row r="1838" spans="1:11" hidden="1">
      <c r="A1838" s="48">
        <v>42186</v>
      </c>
      <c r="B1838">
        <v>102</v>
      </c>
      <c r="C1838" t="s">
        <v>542</v>
      </c>
      <c r="D1838" t="s">
        <v>565</v>
      </c>
      <c r="E1838" s="49">
        <v>42228</v>
      </c>
      <c r="F1838" s="49">
        <v>42461</v>
      </c>
      <c r="G1838" t="s">
        <v>566</v>
      </c>
      <c r="H1838" t="s">
        <v>555</v>
      </c>
      <c r="I1838" s="49">
        <v>42229</v>
      </c>
      <c r="J1838" s="51">
        <v>9738</v>
      </c>
      <c r="K1838" s="77">
        <v>9738</v>
      </c>
    </row>
    <row r="1839" spans="1:11" hidden="1">
      <c r="A1839" s="48">
        <v>42186</v>
      </c>
      <c r="B1839">
        <v>228</v>
      </c>
      <c r="C1839" t="s">
        <v>542</v>
      </c>
      <c r="D1839" t="s">
        <v>659</v>
      </c>
      <c r="E1839" s="49">
        <v>42228</v>
      </c>
      <c r="F1839" s="49">
        <v>41534</v>
      </c>
      <c r="G1839" t="s">
        <v>660</v>
      </c>
      <c r="H1839" t="s">
        <v>555</v>
      </c>
      <c r="I1839" s="49">
        <v>42229</v>
      </c>
      <c r="J1839" s="51">
        <v>12936</v>
      </c>
      <c r="K1839" s="77">
        <v>12936</v>
      </c>
    </row>
    <row r="1840" spans="1:11" hidden="1">
      <c r="A1840" s="48">
        <v>42186</v>
      </c>
      <c r="B1840">
        <v>299</v>
      </c>
      <c r="C1840" t="s">
        <v>542</v>
      </c>
      <c r="D1840" t="s">
        <v>659</v>
      </c>
      <c r="E1840" s="49">
        <v>42228</v>
      </c>
      <c r="F1840" s="49">
        <v>41534</v>
      </c>
      <c r="G1840" t="s">
        <v>661</v>
      </c>
      <c r="H1840" t="s">
        <v>555</v>
      </c>
      <c r="I1840" s="49">
        <v>42229</v>
      </c>
      <c r="J1840" s="51">
        <v>12936</v>
      </c>
      <c r="K1840" s="77">
        <v>12936</v>
      </c>
    </row>
    <row r="1841" spans="1:11" hidden="1">
      <c r="A1841" s="48">
        <v>42186</v>
      </c>
      <c r="B1841">
        <v>229</v>
      </c>
      <c r="C1841" t="s">
        <v>542</v>
      </c>
      <c r="D1841" t="s">
        <v>659</v>
      </c>
      <c r="E1841" s="49">
        <v>42228</v>
      </c>
      <c r="F1841" s="49">
        <v>41863</v>
      </c>
      <c r="G1841" t="s">
        <v>662</v>
      </c>
      <c r="H1841" t="s">
        <v>555</v>
      </c>
      <c r="I1841" s="49">
        <v>42229</v>
      </c>
      <c r="J1841" s="51">
        <v>4256</v>
      </c>
      <c r="K1841" s="77">
        <v>4256</v>
      </c>
    </row>
    <row r="1842" spans="1:11" hidden="1">
      <c r="A1842" s="48">
        <v>42186</v>
      </c>
      <c r="B1842">
        <v>315</v>
      </c>
      <c r="C1842" t="s">
        <v>542</v>
      </c>
      <c r="D1842" t="s">
        <v>659</v>
      </c>
      <c r="E1842" s="49">
        <v>42228</v>
      </c>
      <c r="F1842" s="49">
        <v>41863</v>
      </c>
      <c r="G1842" t="s">
        <v>663</v>
      </c>
      <c r="H1842" t="s">
        <v>555</v>
      </c>
      <c r="I1842" s="49">
        <v>42229</v>
      </c>
      <c r="J1842" s="51">
        <v>4256</v>
      </c>
      <c r="K1842" s="77">
        <v>4256</v>
      </c>
    </row>
    <row r="1843" spans="1:11">
      <c r="A1843" s="48">
        <v>42186</v>
      </c>
      <c r="B1843">
        <v>344</v>
      </c>
      <c r="C1843" t="s">
        <v>542</v>
      </c>
      <c r="D1843" t="s">
        <v>648</v>
      </c>
      <c r="E1843" s="49">
        <v>42229</v>
      </c>
      <c r="F1843" s="49">
        <v>41832</v>
      </c>
      <c r="G1843" t="s">
        <v>279</v>
      </c>
      <c r="H1843" t="s">
        <v>605</v>
      </c>
      <c r="I1843" s="49">
        <v>42233</v>
      </c>
      <c r="J1843" s="51">
        <v>345384</v>
      </c>
      <c r="K1843" s="77">
        <v>345384</v>
      </c>
    </row>
    <row r="1844" spans="1:11">
      <c r="A1844" s="48">
        <v>42186</v>
      </c>
      <c r="B1844">
        <v>113</v>
      </c>
      <c r="C1844" t="s">
        <v>542</v>
      </c>
      <c r="D1844" t="s">
        <v>648</v>
      </c>
      <c r="E1844" s="49">
        <v>42229</v>
      </c>
      <c r="F1844" s="49">
        <v>41832</v>
      </c>
      <c r="G1844" t="s">
        <v>284</v>
      </c>
      <c r="H1844" t="s">
        <v>605</v>
      </c>
      <c r="I1844" s="49">
        <v>42233</v>
      </c>
      <c r="J1844" s="51">
        <v>345384</v>
      </c>
      <c r="K1844" s="77">
        <v>345384</v>
      </c>
    </row>
    <row r="1845" spans="1:11" hidden="1">
      <c r="A1845" s="48">
        <v>42186</v>
      </c>
      <c r="B1845">
        <v>106</v>
      </c>
      <c r="C1845" t="s">
        <v>542</v>
      </c>
      <c r="D1845" t="s">
        <v>567</v>
      </c>
      <c r="E1845" s="49">
        <v>42219</v>
      </c>
      <c r="F1845" s="49">
        <v>42010</v>
      </c>
      <c r="G1845" t="s">
        <v>601</v>
      </c>
      <c r="H1845" t="s">
        <v>555</v>
      </c>
      <c r="I1845" s="49">
        <v>42220</v>
      </c>
      <c r="J1845" s="51">
        <v>31114</v>
      </c>
      <c r="K1845" s="77">
        <v>31114</v>
      </c>
    </row>
    <row r="1846" spans="1:11">
      <c r="A1846" s="48">
        <v>42186</v>
      </c>
      <c r="B1846">
        <v>349</v>
      </c>
      <c r="C1846" t="s">
        <v>542</v>
      </c>
      <c r="D1846" t="s">
        <v>636</v>
      </c>
      <c r="E1846" s="49">
        <v>42217</v>
      </c>
      <c r="F1846" s="49">
        <v>41831</v>
      </c>
      <c r="G1846" t="s">
        <v>406</v>
      </c>
      <c r="H1846" t="s">
        <v>609</v>
      </c>
      <c r="I1846" s="49">
        <v>42219</v>
      </c>
      <c r="J1846" s="51">
        <v>186010</v>
      </c>
      <c r="K1846" s="77">
        <v>186010</v>
      </c>
    </row>
    <row r="1847" spans="1:11">
      <c r="A1847" s="48">
        <v>42186</v>
      </c>
      <c r="B1847">
        <v>270</v>
      </c>
      <c r="C1847" t="s">
        <v>542</v>
      </c>
      <c r="D1847" t="s">
        <v>636</v>
      </c>
      <c r="E1847" s="49">
        <v>42217</v>
      </c>
      <c r="F1847" s="49">
        <v>41130</v>
      </c>
      <c r="G1847" s="47" t="s">
        <v>518</v>
      </c>
      <c r="H1847" t="s">
        <v>637</v>
      </c>
      <c r="I1847" s="49">
        <v>42219</v>
      </c>
      <c r="J1847" s="51">
        <v>155490</v>
      </c>
      <c r="K1847" s="77">
        <v>155490</v>
      </c>
    </row>
    <row r="1848" spans="1:11">
      <c r="A1848" s="48">
        <v>42186</v>
      </c>
      <c r="B1848">
        <v>359</v>
      </c>
      <c r="C1848" t="s">
        <v>542</v>
      </c>
      <c r="D1848" t="s">
        <v>636</v>
      </c>
      <c r="E1848" s="49">
        <v>42217</v>
      </c>
      <c r="F1848" s="49">
        <v>41933</v>
      </c>
      <c r="G1848" t="s">
        <v>411</v>
      </c>
      <c r="H1848" t="s">
        <v>609</v>
      </c>
      <c r="I1848" s="49">
        <v>42219</v>
      </c>
      <c r="J1848" s="51">
        <v>176818</v>
      </c>
      <c r="K1848" s="77">
        <v>176818</v>
      </c>
    </row>
    <row r="1849" spans="1:11">
      <c r="A1849" s="48">
        <v>42186</v>
      </c>
      <c r="B1849">
        <v>346</v>
      </c>
      <c r="C1849" t="s">
        <v>542</v>
      </c>
      <c r="D1849" t="s">
        <v>636</v>
      </c>
      <c r="E1849" s="49">
        <v>42217</v>
      </c>
      <c r="F1849" s="49">
        <v>41831</v>
      </c>
      <c r="G1849" t="s">
        <v>519</v>
      </c>
      <c r="H1849" t="s">
        <v>547</v>
      </c>
      <c r="I1849" s="49">
        <v>42219</v>
      </c>
      <c r="J1849" s="51">
        <v>165086</v>
      </c>
      <c r="K1849" s="77">
        <v>165086</v>
      </c>
    </row>
    <row r="1850" spans="1:11">
      <c r="A1850" s="48">
        <v>42186</v>
      </c>
      <c r="B1850">
        <v>271</v>
      </c>
      <c r="C1850" t="s">
        <v>542</v>
      </c>
      <c r="D1850" t="s">
        <v>636</v>
      </c>
      <c r="E1850" s="49">
        <v>42217</v>
      </c>
      <c r="F1850" s="49">
        <v>41130</v>
      </c>
      <c r="G1850" t="s">
        <v>423</v>
      </c>
      <c r="H1850" t="s">
        <v>609</v>
      </c>
      <c r="I1850" s="49">
        <v>42219</v>
      </c>
      <c r="J1850" s="51">
        <v>217854</v>
      </c>
      <c r="K1850" s="77">
        <v>217854</v>
      </c>
    </row>
    <row r="1851" spans="1:11">
      <c r="A1851" s="48">
        <v>42186</v>
      </c>
      <c r="B1851">
        <v>360</v>
      </c>
      <c r="C1851" t="s">
        <v>542</v>
      </c>
      <c r="D1851" t="s">
        <v>636</v>
      </c>
      <c r="E1851" s="49">
        <v>42217</v>
      </c>
      <c r="F1851" s="49">
        <v>41933</v>
      </c>
      <c r="G1851" t="s">
        <v>516</v>
      </c>
      <c r="H1851" t="s">
        <v>609</v>
      </c>
      <c r="I1851" s="49">
        <v>42219</v>
      </c>
      <c r="J1851" s="51">
        <v>121352</v>
      </c>
      <c r="K1851" s="77">
        <v>121352</v>
      </c>
    </row>
    <row r="1852" spans="1:11" hidden="1">
      <c r="A1852" s="48">
        <v>42186</v>
      </c>
      <c r="B1852">
        <v>234</v>
      </c>
      <c r="C1852" t="s">
        <v>542</v>
      </c>
      <c r="D1852" t="s">
        <v>632</v>
      </c>
      <c r="E1852" s="49">
        <v>42217</v>
      </c>
      <c r="F1852" s="49">
        <v>41946</v>
      </c>
      <c r="G1852" t="s">
        <v>633</v>
      </c>
      <c r="H1852" t="s">
        <v>555</v>
      </c>
      <c r="I1852" s="49">
        <v>42219</v>
      </c>
      <c r="J1852" s="51">
        <v>8856</v>
      </c>
      <c r="K1852" s="77">
        <v>8856</v>
      </c>
    </row>
    <row r="1853" spans="1:11" hidden="1">
      <c r="A1853" s="48">
        <v>42186</v>
      </c>
      <c r="B1853">
        <v>318</v>
      </c>
      <c r="C1853" t="s">
        <v>542</v>
      </c>
      <c r="D1853" t="s">
        <v>576</v>
      </c>
      <c r="E1853" s="49">
        <v>42219</v>
      </c>
      <c r="F1853" s="49">
        <v>41898</v>
      </c>
      <c r="G1853" t="s">
        <v>577</v>
      </c>
      <c r="H1853" t="s">
        <v>555</v>
      </c>
      <c r="I1853" s="49">
        <v>42220</v>
      </c>
      <c r="J1853" s="51">
        <v>69264</v>
      </c>
      <c r="K1853" s="77">
        <v>69264</v>
      </c>
    </row>
    <row r="1854" spans="1:11" hidden="1">
      <c r="A1854" s="48">
        <v>42186</v>
      </c>
      <c r="B1854">
        <v>366</v>
      </c>
      <c r="C1854" t="s">
        <v>542</v>
      </c>
      <c r="D1854" t="s">
        <v>576</v>
      </c>
      <c r="E1854" s="49">
        <v>42219</v>
      </c>
      <c r="F1854" s="49">
        <v>42076</v>
      </c>
      <c r="G1854" t="s">
        <v>578</v>
      </c>
      <c r="H1854" t="s">
        <v>555</v>
      </c>
      <c r="I1854" s="49">
        <v>42220</v>
      </c>
      <c r="J1854" s="51">
        <v>10640</v>
      </c>
      <c r="K1854" s="77">
        <v>10640</v>
      </c>
    </row>
    <row r="1855" spans="1:11" hidden="1">
      <c r="A1855" s="48">
        <v>42186</v>
      </c>
      <c r="B1855">
        <v>264</v>
      </c>
      <c r="C1855" t="s">
        <v>542</v>
      </c>
      <c r="D1855" t="s">
        <v>576</v>
      </c>
      <c r="E1855" s="49">
        <v>42219</v>
      </c>
      <c r="F1855" s="49">
        <v>41864</v>
      </c>
      <c r="G1855" t="s">
        <v>579</v>
      </c>
      <c r="H1855" t="s">
        <v>555</v>
      </c>
      <c r="I1855" s="49">
        <v>42220</v>
      </c>
      <c r="J1855" s="51">
        <v>92596</v>
      </c>
      <c r="K1855" s="77">
        <v>92596</v>
      </c>
    </row>
    <row r="1856" spans="1:11" hidden="1">
      <c r="A1856" s="48">
        <v>42186</v>
      </c>
      <c r="B1856">
        <v>265</v>
      </c>
      <c r="C1856" t="s">
        <v>542</v>
      </c>
      <c r="D1856" t="s">
        <v>576</v>
      </c>
      <c r="E1856" s="49">
        <v>42219</v>
      </c>
      <c r="F1856" s="49">
        <v>41864</v>
      </c>
      <c r="G1856" t="s">
        <v>592</v>
      </c>
      <c r="H1856" t="s">
        <v>555</v>
      </c>
      <c r="I1856" s="49">
        <v>42220</v>
      </c>
      <c r="J1856" s="51">
        <v>27738</v>
      </c>
      <c r="K1856" s="77">
        <v>27738</v>
      </c>
    </row>
    <row r="1857" spans="1:11">
      <c r="A1857" s="48">
        <v>42186</v>
      </c>
      <c r="B1857">
        <v>259</v>
      </c>
      <c r="C1857" t="s">
        <v>542</v>
      </c>
      <c r="D1857" t="s">
        <v>629</v>
      </c>
      <c r="E1857" s="49">
        <v>42217</v>
      </c>
      <c r="F1857" s="49">
        <v>41794</v>
      </c>
      <c r="G1857" t="s">
        <v>193</v>
      </c>
      <c r="H1857" t="s">
        <v>615</v>
      </c>
      <c r="I1857" s="49">
        <v>42219</v>
      </c>
      <c r="J1857" s="51">
        <v>415233</v>
      </c>
      <c r="K1857" s="77">
        <v>415233</v>
      </c>
    </row>
    <row r="1858" spans="1:11">
      <c r="A1858" s="48">
        <v>42186</v>
      </c>
      <c r="B1858">
        <v>258</v>
      </c>
      <c r="C1858" t="s">
        <v>542</v>
      </c>
      <c r="D1858" t="s">
        <v>629</v>
      </c>
      <c r="E1858" s="49">
        <v>42217</v>
      </c>
      <c r="F1858" s="49">
        <v>41794</v>
      </c>
      <c r="G1858" t="s">
        <v>386</v>
      </c>
      <c r="H1858" t="s">
        <v>547</v>
      </c>
      <c r="I1858" s="49">
        <v>42219</v>
      </c>
      <c r="J1858" s="51">
        <v>235305</v>
      </c>
      <c r="K1858" s="77">
        <v>235305</v>
      </c>
    </row>
    <row r="1859" spans="1:11" hidden="1">
      <c r="A1859" s="48">
        <v>42186</v>
      </c>
      <c r="B1859">
        <v>317</v>
      </c>
      <c r="C1859" t="s">
        <v>542</v>
      </c>
      <c r="D1859" t="s">
        <v>567</v>
      </c>
      <c r="E1859" s="49">
        <v>42220</v>
      </c>
      <c r="F1859" s="49">
        <v>42010</v>
      </c>
      <c r="G1859" t="s">
        <v>652</v>
      </c>
      <c r="H1859" t="s">
        <v>555</v>
      </c>
      <c r="I1859" s="49">
        <v>42220</v>
      </c>
      <c r="J1859" s="51">
        <v>18166</v>
      </c>
      <c r="K1859" s="77">
        <v>18166</v>
      </c>
    </row>
    <row r="1860" spans="1:11">
      <c r="A1860" s="48">
        <v>42186</v>
      </c>
      <c r="B1860">
        <v>202</v>
      </c>
      <c r="C1860" t="s">
        <v>542</v>
      </c>
      <c r="D1860" t="s">
        <v>545</v>
      </c>
      <c r="E1860" s="49">
        <v>42217</v>
      </c>
      <c r="F1860" s="49">
        <v>41266</v>
      </c>
      <c r="G1860" t="s">
        <v>113</v>
      </c>
      <c r="H1860" t="s">
        <v>544</v>
      </c>
      <c r="I1860" s="49">
        <v>42219</v>
      </c>
      <c r="J1860" s="51">
        <v>167776</v>
      </c>
      <c r="K1860" s="77">
        <v>167776</v>
      </c>
    </row>
    <row r="1861" spans="1:11">
      <c r="A1861" s="48">
        <v>42186</v>
      </c>
      <c r="B1861">
        <v>365</v>
      </c>
      <c r="C1861" t="s">
        <v>542</v>
      </c>
      <c r="D1861" t="s">
        <v>545</v>
      </c>
      <c r="E1861" s="49">
        <v>42217</v>
      </c>
      <c r="F1861" s="49">
        <v>42064</v>
      </c>
      <c r="G1861" t="s">
        <v>445</v>
      </c>
      <c r="H1861" t="s">
        <v>599</v>
      </c>
      <c r="I1861" s="49">
        <v>42219</v>
      </c>
      <c r="J1861" s="51">
        <v>180160</v>
      </c>
      <c r="K1861" s="77">
        <v>180160</v>
      </c>
    </row>
    <row r="1862" spans="1:11">
      <c r="A1862" s="48">
        <v>42186</v>
      </c>
      <c r="B1862">
        <v>348</v>
      </c>
      <c r="C1862" t="s">
        <v>542</v>
      </c>
      <c r="D1862" t="s">
        <v>545</v>
      </c>
      <c r="E1862" s="49">
        <v>42217</v>
      </c>
      <c r="F1862" s="49">
        <v>41867</v>
      </c>
      <c r="G1862" t="s">
        <v>123</v>
      </c>
      <c r="H1862" t="s">
        <v>544</v>
      </c>
      <c r="I1862" s="49">
        <v>42219</v>
      </c>
      <c r="J1862" s="51">
        <v>321300</v>
      </c>
      <c r="K1862" s="77">
        <v>321300</v>
      </c>
    </row>
    <row r="1863" spans="1:11">
      <c r="A1863" s="48">
        <v>42186</v>
      </c>
      <c r="B1863">
        <v>340</v>
      </c>
      <c r="C1863" t="s">
        <v>542</v>
      </c>
      <c r="D1863" t="s">
        <v>545</v>
      </c>
      <c r="E1863" s="49">
        <v>42217</v>
      </c>
      <c r="F1863" s="49">
        <v>41746</v>
      </c>
      <c r="G1863" t="s">
        <v>220</v>
      </c>
      <c r="H1863" t="s">
        <v>546</v>
      </c>
      <c r="I1863" s="49">
        <v>42219</v>
      </c>
      <c r="J1863" s="51">
        <v>296262</v>
      </c>
      <c r="K1863" s="77">
        <v>296262</v>
      </c>
    </row>
    <row r="1864" spans="1:11">
      <c r="A1864" s="48">
        <v>42186</v>
      </c>
      <c r="B1864">
        <v>339</v>
      </c>
      <c r="C1864" t="s">
        <v>542</v>
      </c>
      <c r="D1864" t="s">
        <v>20</v>
      </c>
      <c r="E1864" s="49">
        <v>42217</v>
      </c>
      <c r="F1864" s="49">
        <v>41748</v>
      </c>
      <c r="G1864" t="s">
        <v>366</v>
      </c>
      <c r="H1864" t="s">
        <v>602</v>
      </c>
      <c r="I1864" s="49">
        <v>42219</v>
      </c>
      <c r="J1864" s="51">
        <v>276480</v>
      </c>
      <c r="K1864" s="77">
        <v>276480</v>
      </c>
    </row>
    <row r="1865" spans="1:11">
      <c r="A1865" s="48">
        <v>42186</v>
      </c>
      <c r="B1865">
        <v>240</v>
      </c>
      <c r="C1865" t="s">
        <v>542</v>
      </c>
      <c r="D1865" t="s">
        <v>545</v>
      </c>
      <c r="E1865" s="49">
        <v>42217</v>
      </c>
      <c r="F1865" s="49">
        <v>41687</v>
      </c>
      <c r="G1865" t="s">
        <v>39</v>
      </c>
      <c r="H1865" t="s">
        <v>600</v>
      </c>
      <c r="I1865" s="49">
        <v>42219</v>
      </c>
      <c r="J1865" s="51">
        <v>171558</v>
      </c>
      <c r="K1865" s="77">
        <v>171558</v>
      </c>
    </row>
    <row r="1866" spans="1:11">
      <c r="A1866" s="48">
        <v>42186</v>
      </c>
      <c r="B1866">
        <v>357</v>
      </c>
      <c r="C1866" t="s">
        <v>542</v>
      </c>
      <c r="D1866" t="s">
        <v>20</v>
      </c>
      <c r="E1866" s="49">
        <v>42217</v>
      </c>
      <c r="F1866" s="49">
        <v>41977</v>
      </c>
      <c r="G1866" t="s">
        <v>371</v>
      </c>
      <c r="H1866" t="s">
        <v>602</v>
      </c>
      <c r="I1866" s="49">
        <v>42219</v>
      </c>
      <c r="J1866" s="51">
        <v>294464</v>
      </c>
      <c r="K1866" s="77">
        <v>294464</v>
      </c>
    </row>
    <row r="1867" spans="1:11">
      <c r="A1867" s="48">
        <v>42186</v>
      </c>
      <c r="B1867">
        <v>203</v>
      </c>
      <c r="C1867" t="s">
        <v>542</v>
      </c>
      <c r="D1867" t="s">
        <v>545</v>
      </c>
      <c r="E1867" s="49">
        <v>42217</v>
      </c>
      <c r="F1867" s="49">
        <v>41266</v>
      </c>
      <c r="G1867" t="s">
        <v>132</v>
      </c>
      <c r="H1867" t="s">
        <v>603</v>
      </c>
      <c r="I1867" s="49">
        <v>42219</v>
      </c>
      <c r="J1867" s="51">
        <v>229732</v>
      </c>
      <c r="K1867" s="77">
        <v>229732</v>
      </c>
    </row>
    <row r="1868" spans="1:11">
      <c r="A1868" s="48">
        <v>42186</v>
      </c>
      <c r="B1868">
        <v>368</v>
      </c>
      <c r="C1868" t="s">
        <v>542</v>
      </c>
      <c r="D1868" t="s">
        <v>20</v>
      </c>
      <c r="E1868" s="49">
        <v>42217</v>
      </c>
      <c r="F1868" s="49">
        <v>42106</v>
      </c>
      <c r="G1868" t="s">
        <v>361</v>
      </c>
      <c r="H1868" t="s">
        <v>602</v>
      </c>
      <c r="I1868" s="49">
        <v>42219</v>
      </c>
      <c r="J1868" s="51">
        <v>212868</v>
      </c>
      <c r="K1868" s="77">
        <v>212868</v>
      </c>
    </row>
    <row r="1869" spans="1:11">
      <c r="A1869" s="48">
        <v>42186</v>
      </c>
      <c r="B1869">
        <v>369</v>
      </c>
      <c r="C1869" t="s">
        <v>542</v>
      </c>
      <c r="D1869" t="s">
        <v>20</v>
      </c>
      <c r="E1869" s="49">
        <v>42217</v>
      </c>
      <c r="F1869" s="49">
        <v>42117</v>
      </c>
      <c r="G1869" t="s">
        <v>327</v>
      </c>
      <c r="H1869" t="s">
        <v>549</v>
      </c>
      <c r="I1869" s="49">
        <v>42219</v>
      </c>
      <c r="J1869" s="51">
        <v>182952</v>
      </c>
      <c r="K1869" s="77">
        <v>182952</v>
      </c>
    </row>
    <row r="1870" spans="1:11">
      <c r="A1870" s="48">
        <v>42186</v>
      </c>
      <c r="B1870">
        <v>361</v>
      </c>
      <c r="C1870" t="s">
        <v>542</v>
      </c>
      <c r="D1870" t="s">
        <v>545</v>
      </c>
      <c r="E1870" s="49">
        <v>42217</v>
      </c>
      <c r="F1870" s="49">
        <v>41933</v>
      </c>
      <c r="G1870" t="s">
        <v>118</v>
      </c>
      <c r="H1870" t="s">
        <v>544</v>
      </c>
      <c r="I1870" s="49">
        <v>42219</v>
      </c>
      <c r="J1870" s="51">
        <v>319770</v>
      </c>
      <c r="K1870" s="77">
        <v>319770</v>
      </c>
    </row>
    <row r="1871" spans="1:11">
      <c r="A1871" s="48">
        <v>42186</v>
      </c>
      <c r="B1871">
        <v>370</v>
      </c>
      <c r="C1871" t="s">
        <v>542</v>
      </c>
      <c r="D1871" t="s">
        <v>20</v>
      </c>
      <c r="E1871" s="49">
        <v>42217</v>
      </c>
      <c r="F1871" s="49">
        <v>42117</v>
      </c>
      <c r="G1871" t="s">
        <v>332</v>
      </c>
      <c r="H1871" t="s">
        <v>549</v>
      </c>
      <c r="I1871" s="49">
        <v>42219</v>
      </c>
      <c r="J1871" s="51">
        <v>104040</v>
      </c>
      <c r="K1871" s="77">
        <v>104040</v>
      </c>
    </row>
    <row r="1872" spans="1:11">
      <c r="A1872" s="48">
        <v>42186</v>
      </c>
      <c r="B1872">
        <v>353</v>
      </c>
      <c r="C1872" t="s">
        <v>542</v>
      </c>
      <c r="D1872" t="s">
        <v>613</v>
      </c>
      <c r="E1872" s="49">
        <v>42217</v>
      </c>
      <c r="F1872" s="49">
        <v>41980</v>
      </c>
      <c r="G1872" t="s">
        <v>521</v>
      </c>
      <c r="H1872" t="s">
        <v>604</v>
      </c>
      <c r="I1872" s="49">
        <v>42219</v>
      </c>
      <c r="J1872" s="51">
        <v>170236</v>
      </c>
      <c r="K1872" s="77">
        <v>170236</v>
      </c>
    </row>
    <row r="1873" spans="1:11">
      <c r="A1873" s="48">
        <v>42186</v>
      </c>
      <c r="B1873">
        <v>216</v>
      </c>
      <c r="C1873" t="s">
        <v>542</v>
      </c>
      <c r="D1873" t="s">
        <v>613</v>
      </c>
      <c r="E1873" s="49">
        <v>42217</v>
      </c>
      <c r="F1873" s="49">
        <v>41280</v>
      </c>
      <c r="G1873" t="s">
        <v>400</v>
      </c>
      <c r="H1873" t="s">
        <v>616</v>
      </c>
      <c r="I1873" s="49">
        <v>42219</v>
      </c>
      <c r="J1873" s="51">
        <v>162159</v>
      </c>
      <c r="K1873" s="77">
        <v>162159</v>
      </c>
    </row>
    <row r="1874" spans="1:11">
      <c r="A1874" s="48">
        <v>42186</v>
      </c>
      <c r="B1874">
        <v>321</v>
      </c>
      <c r="C1874" t="s">
        <v>542</v>
      </c>
      <c r="D1874" t="s">
        <v>613</v>
      </c>
      <c r="E1874" s="49">
        <v>42217</v>
      </c>
      <c r="F1874" s="49">
        <v>42073</v>
      </c>
      <c r="G1874" t="s">
        <v>72</v>
      </c>
      <c r="H1874" t="s">
        <v>604</v>
      </c>
      <c r="I1874" s="49">
        <v>42219</v>
      </c>
      <c r="J1874" s="51">
        <v>179062</v>
      </c>
      <c r="K1874" s="77">
        <v>179062</v>
      </c>
    </row>
    <row r="1875" spans="1:11" hidden="1">
      <c r="A1875" s="48">
        <v>42186</v>
      </c>
      <c r="B1875">
        <v>236</v>
      </c>
      <c r="C1875" t="s">
        <v>542</v>
      </c>
      <c r="D1875" t="s">
        <v>634</v>
      </c>
      <c r="E1875" s="49">
        <v>42217</v>
      </c>
      <c r="F1875" s="49">
        <v>41802</v>
      </c>
      <c r="G1875" t="s">
        <v>529</v>
      </c>
      <c r="H1875" t="s">
        <v>635</v>
      </c>
      <c r="I1875" s="49">
        <v>42219</v>
      </c>
      <c r="J1875" s="51">
        <v>63990</v>
      </c>
      <c r="K1875" s="77">
        <v>63990</v>
      </c>
    </row>
    <row r="1876" spans="1:11" hidden="1">
      <c r="A1876" s="48">
        <v>42186</v>
      </c>
      <c r="B1876">
        <v>168</v>
      </c>
      <c r="C1876" t="s">
        <v>542</v>
      </c>
      <c r="D1876" t="s">
        <v>669</v>
      </c>
      <c r="E1876" s="49">
        <v>42218</v>
      </c>
      <c r="F1876" s="49">
        <v>41641</v>
      </c>
      <c r="G1876" t="s">
        <v>670</v>
      </c>
      <c r="H1876" t="s">
        <v>555</v>
      </c>
      <c r="I1876" s="49">
        <v>42219</v>
      </c>
      <c r="J1876" s="51">
        <v>6984</v>
      </c>
      <c r="K1876" s="77">
        <v>6984</v>
      </c>
    </row>
    <row r="1877" spans="1:11">
      <c r="A1877" s="48">
        <v>42186</v>
      </c>
      <c r="B1877">
        <v>263</v>
      </c>
      <c r="C1877" t="s">
        <v>542</v>
      </c>
      <c r="D1877" t="s">
        <v>608</v>
      </c>
      <c r="E1877" s="49">
        <v>42219</v>
      </c>
      <c r="F1877" s="49">
        <v>41831</v>
      </c>
      <c r="G1877" t="s">
        <v>490</v>
      </c>
      <c r="H1877" t="s">
        <v>552</v>
      </c>
      <c r="I1877" s="49">
        <v>42219</v>
      </c>
      <c r="J1877" s="51">
        <v>205416</v>
      </c>
      <c r="K1877" s="77">
        <v>205416</v>
      </c>
    </row>
    <row r="1878" spans="1:11">
      <c r="A1878" s="48">
        <v>42186</v>
      </c>
      <c r="B1878">
        <v>156</v>
      </c>
      <c r="C1878" t="s">
        <v>542</v>
      </c>
      <c r="D1878" t="s">
        <v>608</v>
      </c>
      <c r="E1878" s="49">
        <v>42219</v>
      </c>
      <c r="F1878" s="49">
        <v>41831</v>
      </c>
      <c r="G1878" t="s">
        <v>415</v>
      </c>
      <c r="H1878" t="s">
        <v>609</v>
      </c>
      <c r="I1878" s="49">
        <v>42219</v>
      </c>
      <c r="J1878" s="51">
        <v>200640</v>
      </c>
      <c r="K1878" s="77">
        <v>200640</v>
      </c>
    </row>
    <row r="1879" spans="1:11">
      <c r="A1879" s="48">
        <v>42186</v>
      </c>
      <c r="B1879">
        <v>261</v>
      </c>
      <c r="C1879" t="s">
        <v>542</v>
      </c>
      <c r="D1879" t="s">
        <v>608</v>
      </c>
      <c r="E1879" s="49">
        <v>42219</v>
      </c>
      <c r="F1879" s="49">
        <v>41831</v>
      </c>
      <c r="G1879" t="s">
        <v>419</v>
      </c>
      <c r="H1879" t="s">
        <v>609</v>
      </c>
      <c r="I1879" s="49">
        <v>42219</v>
      </c>
      <c r="J1879" s="51">
        <v>211404</v>
      </c>
      <c r="K1879" s="77">
        <v>211404</v>
      </c>
    </row>
    <row r="1880" spans="1:11">
      <c r="A1880" s="48">
        <v>42186</v>
      </c>
      <c r="B1880">
        <v>287</v>
      </c>
      <c r="C1880" t="s">
        <v>542</v>
      </c>
      <c r="D1880" t="s">
        <v>608</v>
      </c>
      <c r="E1880" s="49">
        <v>42219</v>
      </c>
      <c r="F1880" s="49">
        <v>41831</v>
      </c>
      <c r="G1880" t="s">
        <v>517</v>
      </c>
      <c r="H1880" t="s">
        <v>552</v>
      </c>
      <c r="I1880" s="49">
        <v>42219</v>
      </c>
      <c r="J1880" s="51">
        <v>338768</v>
      </c>
      <c r="K1880" s="77">
        <v>338768</v>
      </c>
    </row>
    <row r="1881" spans="1:11">
      <c r="A1881" s="48">
        <v>42186</v>
      </c>
      <c r="B1881">
        <v>288</v>
      </c>
      <c r="C1881" t="s">
        <v>542</v>
      </c>
      <c r="D1881" t="s">
        <v>608</v>
      </c>
      <c r="E1881" s="49">
        <v>42219</v>
      </c>
      <c r="F1881" s="49">
        <v>41831</v>
      </c>
      <c r="G1881" t="s">
        <v>497</v>
      </c>
      <c r="H1881" t="s">
        <v>552</v>
      </c>
      <c r="I1881" s="49">
        <v>42219</v>
      </c>
      <c r="J1881" s="51">
        <v>206885</v>
      </c>
      <c r="K1881" s="77">
        <v>206885</v>
      </c>
    </row>
    <row r="1882" spans="1:11">
      <c r="A1882" s="48">
        <v>42186</v>
      </c>
      <c r="B1882">
        <v>165</v>
      </c>
      <c r="C1882" t="s">
        <v>542</v>
      </c>
      <c r="D1882" t="s">
        <v>608</v>
      </c>
      <c r="E1882" s="49">
        <v>42219</v>
      </c>
      <c r="F1882" s="49">
        <v>41831</v>
      </c>
      <c r="G1882" t="s">
        <v>500</v>
      </c>
      <c r="H1882" t="s">
        <v>552</v>
      </c>
      <c r="I1882" s="49">
        <v>42219</v>
      </c>
      <c r="J1882" s="51">
        <v>311688</v>
      </c>
      <c r="K1882" s="77">
        <v>311688</v>
      </c>
    </row>
    <row r="1883" spans="1:11">
      <c r="A1883" s="48">
        <v>42186</v>
      </c>
      <c r="B1883">
        <v>183</v>
      </c>
      <c r="C1883" t="s">
        <v>542</v>
      </c>
      <c r="D1883" t="s">
        <v>611</v>
      </c>
      <c r="E1883" s="49">
        <v>42221</v>
      </c>
      <c r="F1883" s="49">
        <v>41689</v>
      </c>
      <c r="G1883" t="s">
        <v>390</v>
      </c>
      <c r="H1883" t="s">
        <v>547</v>
      </c>
      <c r="I1883" s="49">
        <v>42222</v>
      </c>
      <c r="J1883" s="51">
        <v>159160</v>
      </c>
      <c r="K1883" s="77">
        <v>159160</v>
      </c>
    </row>
    <row r="1884" spans="1:11">
      <c r="A1884" s="48">
        <v>42186</v>
      </c>
      <c r="B1884">
        <v>267</v>
      </c>
      <c r="C1884" t="s">
        <v>542</v>
      </c>
      <c r="D1884" t="s">
        <v>608</v>
      </c>
      <c r="E1884" s="49">
        <v>42219</v>
      </c>
      <c r="F1884" s="49">
        <v>41831</v>
      </c>
      <c r="G1884" t="s">
        <v>468</v>
      </c>
      <c r="H1884" t="s">
        <v>610</v>
      </c>
      <c r="I1884" s="49">
        <v>42219</v>
      </c>
      <c r="J1884" s="51">
        <v>163050</v>
      </c>
      <c r="K1884" s="77">
        <v>163050</v>
      </c>
    </row>
    <row r="1885" spans="1:11">
      <c r="A1885" s="48">
        <v>42186</v>
      </c>
      <c r="B1885">
        <v>182</v>
      </c>
      <c r="C1885" t="s">
        <v>542</v>
      </c>
      <c r="D1885" t="s">
        <v>611</v>
      </c>
      <c r="E1885" s="49">
        <v>42221</v>
      </c>
      <c r="F1885" s="49">
        <v>41489</v>
      </c>
      <c r="G1885" t="s">
        <v>473</v>
      </c>
      <c r="H1885" t="s">
        <v>612</v>
      </c>
      <c r="I1885" s="49">
        <v>42222</v>
      </c>
      <c r="J1885" s="51">
        <v>117486</v>
      </c>
      <c r="K1885" s="77">
        <v>117486</v>
      </c>
    </row>
    <row r="1886" spans="1:11">
      <c r="A1886" s="48">
        <v>42186</v>
      </c>
      <c r="B1886">
        <v>175</v>
      </c>
      <c r="C1886" t="s">
        <v>542</v>
      </c>
      <c r="D1886" t="s">
        <v>611</v>
      </c>
      <c r="E1886" s="49">
        <v>42221</v>
      </c>
      <c r="F1886" s="49">
        <v>41949</v>
      </c>
      <c r="G1886" t="s">
        <v>355</v>
      </c>
      <c r="H1886" t="s">
        <v>614</v>
      </c>
      <c r="I1886" s="49">
        <v>42222</v>
      </c>
      <c r="J1886" s="51">
        <v>151032</v>
      </c>
      <c r="K1886" s="77">
        <v>151032</v>
      </c>
    </row>
    <row r="1887" spans="1:11">
      <c r="A1887" s="48">
        <v>42186</v>
      </c>
      <c r="B1887">
        <v>175</v>
      </c>
      <c r="C1887" t="s">
        <v>542</v>
      </c>
      <c r="D1887" t="s">
        <v>611</v>
      </c>
      <c r="E1887" s="49">
        <v>42221</v>
      </c>
      <c r="F1887" s="49">
        <v>41949</v>
      </c>
      <c r="G1887" t="s">
        <v>355</v>
      </c>
      <c r="H1887" t="s">
        <v>614</v>
      </c>
      <c r="I1887" s="49">
        <v>42222</v>
      </c>
      <c r="J1887" s="51">
        <v>110112</v>
      </c>
      <c r="K1887" s="77">
        <v>110112</v>
      </c>
    </row>
    <row r="1888" spans="1:11">
      <c r="A1888" s="48">
        <v>42186</v>
      </c>
      <c r="B1888">
        <v>169</v>
      </c>
      <c r="C1888" t="s">
        <v>542</v>
      </c>
      <c r="D1888" t="s">
        <v>611</v>
      </c>
      <c r="E1888" s="49">
        <v>42221</v>
      </c>
      <c r="F1888" s="49">
        <v>41916</v>
      </c>
      <c r="G1888" t="s">
        <v>177</v>
      </c>
      <c r="H1888" t="s">
        <v>615</v>
      </c>
      <c r="I1888" s="49">
        <v>42222</v>
      </c>
      <c r="J1888" s="51">
        <v>180642</v>
      </c>
      <c r="K1888" s="77">
        <v>180642</v>
      </c>
    </row>
    <row r="1889" spans="1:11">
      <c r="A1889" s="48">
        <v>42186</v>
      </c>
      <c r="B1889">
        <v>213</v>
      </c>
      <c r="C1889" t="s">
        <v>542</v>
      </c>
      <c r="D1889" t="s">
        <v>613</v>
      </c>
      <c r="E1889" s="49">
        <v>42219</v>
      </c>
      <c r="F1889" s="49">
        <v>41499</v>
      </c>
      <c r="G1889" t="s">
        <v>35</v>
      </c>
      <c r="H1889" t="s">
        <v>600</v>
      </c>
      <c r="I1889" s="49">
        <v>42219</v>
      </c>
      <c r="J1889" s="51">
        <v>173952</v>
      </c>
      <c r="K1889" s="77">
        <v>173952</v>
      </c>
    </row>
    <row r="1890" spans="1:11">
      <c r="A1890" s="48">
        <v>42186</v>
      </c>
      <c r="B1890">
        <v>179</v>
      </c>
      <c r="C1890" t="s">
        <v>542</v>
      </c>
      <c r="D1890" t="s">
        <v>611</v>
      </c>
      <c r="E1890" s="49">
        <v>42221</v>
      </c>
      <c r="F1890" s="49">
        <v>42005</v>
      </c>
      <c r="G1890" t="s">
        <v>382</v>
      </c>
      <c r="H1890" t="s">
        <v>547</v>
      </c>
      <c r="I1890" s="49">
        <v>42222</v>
      </c>
      <c r="J1890" s="51">
        <v>211270</v>
      </c>
      <c r="K1890" s="77">
        <v>211270</v>
      </c>
    </row>
    <row r="1891" spans="1:11">
      <c r="A1891" s="48">
        <v>42186</v>
      </c>
      <c r="B1891">
        <v>217</v>
      </c>
      <c r="C1891" t="s">
        <v>542</v>
      </c>
      <c r="D1891" t="s">
        <v>613</v>
      </c>
      <c r="E1891" s="49">
        <v>42219</v>
      </c>
      <c r="F1891" s="49">
        <v>40943</v>
      </c>
      <c r="G1891" t="s">
        <v>163</v>
      </c>
      <c r="H1891" t="s">
        <v>548</v>
      </c>
      <c r="I1891" s="49">
        <v>42219</v>
      </c>
      <c r="J1891" s="51">
        <v>41667</v>
      </c>
      <c r="K1891" s="77">
        <v>41667</v>
      </c>
    </row>
    <row r="1892" spans="1:11">
      <c r="A1892" s="48">
        <v>42186</v>
      </c>
      <c r="B1892">
        <v>177</v>
      </c>
      <c r="C1892" t="s">
        <v>542</v>
      </c>
      <c r="D1892" t="s">
        <v>611</v>
      </c>
      <c r="E1892" s="49">
        <v>42221</v>
      </c>
      <c r="F1892" s="49">
        <v>42006</v>
      </c>
      <c r="G1892" t="s">
        <v>378</v>
      </c>
      <c r="H1892" t="s">
        <v>547</v>
      </c>
      <c r="I1892" s="49">
        <v>42222</v>
      </c>
      <c r="J1892" s="51">
        <v>224042</v>
      </c>
      <c r="K1892" s="77">
        <v>224042</v>
      </c>
    </row>
    <row r="1893" spans="1:11">
      <c r="A1893" s="48">
        <v>42186</v>
      </c>
      <c r="B1893">
        <v>362</v>
      </c>
      <c r="C1893" t="s">
        <v>542</v>
      </c>
      <c r="D1893" t="s">
        <v>613</v>
      </c>
      <c r="E1893" s="49">
        <v>42219</v>
      </c>
      <c r="F1893" s="49">
        <v>41933</v>
      </c>
      <c r="G1893" t="s">
        <v>19</v>
      </c>
      <c r="H1893" t="s">
        <v>606</v>
      </c>
      <c r="I1893" s="49">
        <v>42219</v>
      </c>
      <c r="J1893" s="51">
        <v>22816</v>
      </c>
      <c r="K1893" s="77">
        <v>22816</v>
      </c>
    </row>
    <row r="1894" spans="1:11">
      <c r="A1894" s="48">
        <v>42186</v>
      </c>
      <c r="B1894">
        <v>364</v>
      </c>
      <c r="C1894" t="s">
        <v>542</v>
      </c>
      <c r="D1894" t="s">
        <v>613</v>
      </c>
      <c r="E1894" s="49">
        <v>42219</v>
      </c>
      <c r="F1894" s="49">
        <v>41933</v>
      </c>
      <c r="G1894" t="s">
        <v>275</v>
      </c>
      <c r="H1894" t="s">
        <v>605</v>
      </c>
      <c r="I1894" s="49">
        <v>42219</v>
      </c>
      <c r="J1894" s="51">
        <v>25600</v>
      </c>
      <c r="K1894" s="77">
        <v>25600</v>
      </c>
    </row>
    <row r="1895" spans="1:11" hidden="1">
      <c r="A1895" s="48">
        <v>42186</v>
      </c>
      <c r="B1895">
        <v>337</v>
      </c>
      <c r="C1895" t="s">
        <v>542</v>
      </c>
      <c r="D1895" t="s">
        <v>613</v>
      </c>
      <c r="E1895" s="49">
        <v>42219</v>
      </c>
      <c r="F1895" s="49">
        <v>41707</v>
      </c>
      <c r="G1895" t="s">
        <v>522</v>
      </c>
      <c r="H1895" t="s">
        <v>548</v>
      </c>
      <c r="I1895" s="49">
        <v>42219</v>
      </c>
      <c r="J1895" s="51">
        <v>28008</v>
      </c>
      <c r="K1895" s="77">
        <v>28008</v>
      </c>
    </row>
    <row r="1896" spans="1:11">
      <c r="A1896" s="48">
        <v>42186</v>
      </c>
      <c r="B1896">
        <v>170</v>
      </c>
      <c r="C1896" t="s">
        <v>542</v>
      </c>
      <c r="D1896" t="s">
        <v>611</v>
      </c>
      <c r="E1896" s="49">
        <v>42221</v>
      </c>
      <c r="F1896" s="49">
        <v>40645</v>
      </c>
      <c r="G1896" t="s">
        <v>263</v>
      </c>
      <c r="H1896" t="s">
        <v>550</v>
      </c>
      <c r="I1896" s="49">
        <v>42222</v>
      </c>
      <c r="J1896" s="51">
        <v>135072</v>
      </c>
      <c r="K1896" s="77">
        <v>135072</v>
      </c>
    </row>
    <row r="1897" spans="1:11">
      <c r="A1897" s="48">
        <v>42186</v>
      </c>
      <c r="B1897">
        <v>345</v>
      </c>
      <c r="C1897" t="s">
        <v>542</v>
      </c>
      <c r="D1897" t="s">
        <v>613</v>
      </c>
      <c r="E1897" s="49">
        <v>42219</v>
      </c>
      <c r="F1897" s="49">
        <v>41870</v>
      </c>
      <c r="G1897" t="s">
        <v>287</v>
      </c>
      <c r="H1897" t="s">
        <v>605</v>
      </c>
      <c r="I1897" s="49">
        <v>42219</v>
      </c>
      <c r="J1897" s="51">
        <v>81100</v>
      </c>
      <c r="K1897" s="77">
        <v>81100</v>
      </c>
    </row>
    <row r="1898" spans="1:11">
      <c r="A1898" s="48">
        <v>42186</v>
      </c>
      <c r="B1898">
        <v>313</v>
      </c>
      <c r="C1898" t="s">
        <v>542</v>
      </c>
      <c r="D1898" t="s">
        <v>672</v>
      </c>
      <c r="E1898" s="49">
        <v>42219</v>
      </c>
      <c r="F1898" s="49">
        <v>41555</v>
      </c>
      <c r="G1898" t="s">
        <v>235</v>
      </c>
      <c r="H1898" t="s">
        <v>546</v>
      </c>
      <c r="I1898" s="49">
        <v>42220</v>
      </c>
      <c r="J1898" s="51">
        <v>111107</v>
      </c>
      <c r="K1898" s="77">
        <v>111107</v>
      </c>
    </row>
    <row r="1899" spans="1:11" hidden="1">
      <c r="A1899" s="48">
        <v>42186</v>
      </c>
      <c r="B1899">
        <v>285</v>
      </c>
      <c r="C1899" t="s">
        <v>542</v>
      </c>
      <c r="D1899" t="s">
        <v>569</v>
      </c>
      <c r="E1899" s="49">
        <v>42219</v>
      </c>
      <c r="F1899" s="49">
        <v>41529</v>
      </c>
      <c r="G1899" t="s">
        <v>570</v>
      </c>
      <c r="H1899" t="s">
        <v>555</v>
      </c>
      <c r="I1899" s="49">
        <v>42220</v>
      </c>
      <c r="J1899" s="51">
        <v>1512</v>
      </c>
      <c r="K1899" s="77">
        <v>1512</v>
      </c>
    </row>
    <row r="1900" spans="1:11" hidden="1">
      <c r="A1900" s="48">
        <v>42186</v>
      </c>
      <c r="B1900">
        <v>300</v>
      </c>
      <c r="C1900" t="s">
        <v>542</v>
      </c>
      <c r="D1900" t="s">
        <v>569</v>
      </c>
      <c r="E1900" s="49">
        <v>42219</v>
      </c>
      <c r="F1900" s="49">
        <v>41529</v>
      </c>
      <c r="G1900" t="s">
        <v>619</v>
      </c>
      <c r="H1900" t="s">
        <v>555</v>
      </c>
      <c r="I1900" s="49">
        <v>42220</v>
      </c>
      <c r="J1900" s="51">
        <v>1512</v>
      </c>
      <c r="K1900" s="77">
        <v>1512</v>
      </c>
    </row>
    <row r="1901" spans="1:11" hidden="1">
      <c r="A1901" s="48">
        <v>42186</v>
      </c>
      <c r="B1901">
        <v>301</v>
      </c>
      <c r="C1901" t="s">
        <v>542</v>
      </c>
      <c r="D1901" t="s">
        <v>569</v>
      </c>
      <c r="E1901" s="49">
        <v>42219</v>
      </c>
      <c r="F1901" s="49">
        <v>41529</v>
      </c>
      <c r="G1901" t="s">
        <v>620</v>
      </c>
      <c r="H1901" t="s">
        <v>555</v>
      </c>
      <c r="I1901" s="49">
        <v>42220</v>
      </c>
      <c r="J1901" s="51">
        <v>1512</v>
      </c>
      <c r="K1901" s="77">
        <v>1512</v>
      </c>
    </row>
    <row r="1902" spans="1:11" hidden="1">
      <c r="A1902" s="48">
        <v>42186</v>
      </c>
      <c r="B1902">
        <v>302</v>
      </c>
      <c r="C1902" t="s">
        <v>542</v>
      </c>
      <c r="D1902" t="s">
        <v>569</v>
      </c>
      <c r="E1902" s="49">
        <v>42219</v>
      </c>
      <c r="F1902" s="49">
        <v>41529</v>
      </c>
      <c r="G1902" t="s">
        <v>621</v>
      </c>
      <c r="H1902" t="s">
        <v>555</v>
      </c>
      <c r="I1902" s="49">
        <v>42220</v>
      </c>
      <c r="J1902" s="51">
        <v>1512</v>
      </c>
      <c r="K1902" s="77">
        <v>1512</v>
      </c>
    </row>
    <row r="1903" spans="1:11" hidden="1">
      <c r="A1903" s="48">
        <v>42186</v>
      </c>
      <c r="B1903">
        <v>303</v>
      </c>
      <c r="C1903" t="s">
        <v>542</v>
      </c>
      <c r="D1903" t="s">
        <v>569</v>
      </c>
      <c r="E1903" s="49">
        <v>42219</v>
      </c>
      <c r="F1903" s="49">
        <v>41529</v>
      </c>
      <c r="G1903" t="s">
        <v>622</v>
      </c>
      <c r="H1903" t="s">
        <v>555</v>
      </c>
      <c r="I1903" s="49">
        <v>42220</v>
      </c>
      <c r="J1903" s="51">
        <v>1512</v>
      </c>
      <c r="K1903" s="77">
        <v>1512</v>
      </c>
    </row>
    <row r="1904" spans="1:11" hidden="1">
      <c r="A1904" s="48">
        <v>42186</v>
      </c>
      <c r="B1904">
        <v>304</v>
      </c>
      <c r="C1904" t="s">
        <v>542</v>
      </c>
      <c r="D1904" t="s">
        <v>569</v>
      </c>
      <c r="E1904" s="49">
        <v>42219</v>
      </c>
      <c r="F1904" s="49">
        <v>41529</v>
      </c>
      <c r="G1904" t="s">
        <v>623</v>
      </c>
      <c r="H1904" t="s">
        <v>555</v>
      </c>
      <c r="I1904" s="49">
        <v>42220</v>
      </c>
      <c r="J1904" s="51">
        <v>1512</v>
      </c>
      <c r="K1904" s="77">
        <v>1512</v>
      </c>
    </row>
    <row r="1905" spans="1:11" hidden="1">
      <c r="A1905" s="48">
        <v>42186</v>
      </c>
      <c r="B1905">
        <v>305</v>
      </c>
      <c r="C1905" t="s">
        <v>542</v>
      </c>
      <c r="D1905" t="s">
        <v>569</v>
      </c>
      <c r="E1905" s="49">
        <v>42219</v>
      </c>
      <c r="F1905" s="49">
        <v>41529</v>
      </c>
      <c r="G1905" t="s">
        <v>624</v>
      </c>
      <c r="H1905" t="s">
        <v>555</v>
      </c>
      <c r="I1905" s="49">
        <v>42220</v>
      </c>
      <c r="J1905" s="51">
        <v>1512</v>
      </c>
      <c r="K1905" s="77">
        <v>1512</v>
      </c>
    </row>
    <row r="1906" spans="1:11" hidden="1">
      <c r="A1906" s="48">
        <v>42186</v>
      </c>
      <c r="B1906">
        <v>307</v>
      </c>
      <c r="C1906" t="s">
        <v>542</v>
      </c>
      <c r="D1906" t="s">
        <v>569</v>
      </c>
      <c r="E1906" s="49">
        <v>42219</v>
      </c>
      <c r="F1906" s="49">
        <v>41529</v>
      </c>
      <c r="G1906" t="s">
        <v>625</v>
      </c>
      <c r="H1906" t="s">
        <v>555</v>
      </c>
      <c r="I1906" s="49">
        <v>42220</v>
      </c>
      <c r="J1906" s="51">
        <v>1512</v>
      </c>
      <c r="K1906" s="77">
        <v>1512</v>
      </c>
    </row>
    <row r="1907" spans="1:11" hidden="1">
      <c r="A1907" s="48">
        <v>42186</v>
      </c>
      <c r="B1907">
        <v>309</v>
      </c>
      <c r="C1907" t="s">
        <v>542</v>
      </c>
      <c r="D1907" t="s">
        <v>569</v>
      </c>
      <c r="E1907" s="49">
        <v>42219</v>
      </c>
      <c r="F1907" s="49">
        <v>41529</v>
      </c>
      <c r="G1907" t="s">
        <v>626</v>
      </c>
      <c r="H1907" t="s">
        <v>555</v>
      </c>
      <c r="I1907" s="49">
        <v>42220</v>
      </c>
      <c r="J1907" s="51">
        <v>1512</v>
      </c>
      <c r="K1907" s="77">
        <v>1512</v>
      </c>
    </row>
    <row r="1908" spans="1:11">
      <c r="A1908" s="48">
        <v>42186</v>
      </c>
      <c r="B1908">
        <v>314</v>
      </c>
      <c r="C1908" t="s">
        <v>542</v>
      </c>
      <c r="D1908" t="s">
        <v>672</v>
      </c>
      <c r="E1908" s="49">
        <v>42219</v>
      </c>
      <c r="F1908" s="49">
        <v>41555</v>
      </c>
      <c r="G1908" t="s">
        <v>239</v>
      </c>
      <c r="H1908" t="s">
        <v>546</v>
      </c>
      <c r="I1908" s="49">
        <v>42220</v>
      </c>
      <c r="J1908" s="51">
        <v>156704</v>
      </c>
      <c r="K1908" s="77">
        <v>156704</v>
      </c>
    </row>
    <row r="1909" spans="1:11" hidden="1">
      <c r="A1909" s="48">
        <v>42186</v>
      </c>
      <c r="B1909">
        <v>310</v>
      </c>
      <c r="C1909" t="s">
        <v>542</v>
      </c>
      <c r="D1909" t="s">
        <v>569</v>
      </c>
      <c r="E1909" s="49">
        <v>42219</v>
      </c>
      <c r="F1909" s="49">
        <v>41529</v>
      </c>
      <c r="G1909" t="s">
        <v>627</v>
      </c>
      <c r="H1909" t="s">
        <v>555</v>
      </c>
      <c r="I1909" s="49">
        <v>42220</v>
      </c>
      <c r="J1909" s="51">
        <v>1512</v>
      </c>
      <c r="K1909" s="77">
        <v>1512</v>
      </c>
    </row>
    <row r="1910" spans="1:11" hidden="1">
      <c r="A1910" s="48">
        <v>42186</v>
      </c>
      <c r="B1910">
        <v>311</v>
      </c>
      <c r="C1910" t="s">
        <v>542</v>
      </c>
      <c r="D1910" t="s">
        <v>569</v>
      </c>
      <c r="E1910" s="49">
        <v>42219</v>
      </c>
      <c r="F1910" s="49">
        <v>41529</v>
      </c>
      <c r="G1910" t="s">
        <v>628</v>
      </c>
      <c r="H1910" t="s">
        <v>555</v>
      </c>
      <c r="I1910" s="49">
        <v>42220</v>
      </c>
      <c r="J1910" s="51">
        <v>1512</v>
      </c>
      <c r="K1910" s="77">
        <v>1512</v>
      </c>
    </row>
    <row r="1911" spans="1:11">
      <c r="A1911" s="48">
        <v>42186</v>
      </c>
      <c r="B1911">
        <v>171</v>
      </c>
      <c r="C1911" t="s">
        <v>542</v>
      </c>
      <c r="D1911" t="s">
        <v>611</v>
      </c>
      <c r="E1911" s="49">
        <v>42221</v>
      </c>
      <c r="F1911" s="49">
        <v>42016</v>
      </c>
      <c r="G1911" t="s">
        <v>266</v>
      </c>
      <c r="H1911" t="s">
        <v>550</v>
      </c>
      <c r="I1911" s="49">
        <v>42227</v>
      </c>
      <c r="J1911" s="51">
        <v>137564</v>
      </c>
      <c r="K1911" s="77">
        <v>137564</v>
      </c>
    </row>
    <row r="1912" spans="1:11">
      <c r="A1912" s="48">
        <v>42186</v>
      </c>
      <c r="B1912">
        <v>214</v>
      </c>
      <c r="C1912" t="s">
        <v>542</v>
      </c>
      <c r="D1912" t="s">
        <v>613</v>
      </c>
      <c r="E1912" s="49">
        <v>42219</v>
      </c>
      <c r="F1912" s="49">
        <v>41499</v>
      </c>
      <c r="G1912" t="s">
        <v>37</v>
      </c>
      <c r="H1912" t="s">
        <v>600</v>
      </c>
      <c r="I1912" s="49">
        <v>42220</v>
      </c>
      <c r="J1912" s="51">
        <v>109875</v>
      </c>
      <c r="K1912" s="77">
        <v>109875</v>
      </c>
    </row>
    <row r="1913" spans="1:11">
      <c r="A1913" s="48">
        <v>42186</v>
      </c>
      <c r="B1913">
        <v>212</v>
      </c>
      <c r="C1913" t="s">
        <v>542</v>
      </c>
      <c r="D1913" t="s">
        <v>613</v>
      </c>
      <c r="E1913" s="49">
        <v>42219</v>
      </c>
      <c r="F1913" s="49">
        <v>41499</v>
      </c>
      <c r="G1913" t="s">
        <v>27</v>
      </c>
      <c r="H1913" t="s">
        <v>600</v>
      </c>
      <c r="I1913" s="49">
        <v>42220</v>
      </c>
      <c r="J1913" s="51">
        <v>143280</v>
      </c>
      <c r="K1913" s="77">
        <v>143280</v>
      </c>
    </row>
    <row r="1914" spans="1:11">
      <c r="A1914" s="48">
        <v>42186</v>
      </c>
      <c r="B1914">
        <v>171</v>
      </c>
      <c r="C1914" t="s">
        <v>542</v>
      </c>
      <c r="D1914" t="s">
        <v>611</v>
      </c>
      <c r="E1914" s="49">
        <v>42221</v>
      </c>
      <c r="F1914" s="49">
        <v>42016</v>
      </c>
      <c r="G1914" t="s">
        <v>266</v>
      </c>
      <c r="H1914" t="s">
        <v>550</v>
      </c>
      <c r="I1914" s="49">
        <v>42227</v>
      </c>
      <c r="J1914" s="51">
        <v>67374</v>
      </c>
      <c r="K1914" s="77">
        <v>67374</v>
      </c>
    </row>
    <row r="1915" spans="1:11">
      <c r="A1915" s="48">
        <v>42186</v>
      </c>
      <c r="B1915">
        <v>178</v>
      </c>
      <c r="C1915" t="s">
        <v>542</v>
      </c>
      <c r="D1915" t="s">
        <v>611</v>
      </c>
      <c r="E1915" s="49">
        <v>42221</v>
      </c>
      <c r="F1915" s="49">
        <v>40630</v>
      </c>
      <c r="G1915" t="s">
        <v>428</v>
      </c>
      <c r="H1915" t="s">
        <v>643</v>
      </c>
      <c r="I1915" s="49">
        <v>42222</v>
      </c>
      <c r="J1915" s="51">
        <v>104904</v>
      </c>
      <c r="K1915" s="77">
        <v>104904</v>
      </c>
    </row>
    <row r="1916" spans="1:11">
      <c r="A1916" s="48">
        <v>42186</v>
      </c>
      <c r="B1916">
        <v>330</v>
      </c>
      <c r="C1916" t="s">
        <v>542</v>
      </c>
      <c r="D1916" t="s">
        <v>611</v>
      </c>
      <c r="E1916" s="49">
        <v>42221</v>
      </c>
      <c r="F1916" s="49">
        <v>41609</v>
      </c>
      <c r="G1916" t="s">
        <v>307</v>
      </c>
      <c r="H1916" t="s">
        <v>642</v>
      </c>
      <c r="I1916" s="49">
        <v>42222</v>
      </c>
      <c r="J1916" s="51">
        <v>319033</v>
      </c>
      <c r="K1916" s="77">
        <v>319033</v>
      </c>
    </row>
    <row r="1917" spans="1:11">
      <c r="A1917" s="48">
        <v>42186</v>
      </c>
      <c r="B1917">
        <v>328</v>
      </c>
      <c r="C1917" t="s">
        <v>542</v>
      </c>
      <c r="D1917" t="s">
        <v>611</v>
      </c>
      <c r="E1917" s="49">
        <v>42221</v>
      </c>
      <c r="F1917" s="49">
        <v>41609</v>
      </c>
      <c r="G1917" t="s">
        <v>303</v>
      </c>
      <c r="H1917" t="s">
        <v>642</v>
      </c>
      <c r="I1917" s="49">
        <v>42222</v>
      </c>
      <c r="J1917" s="51">
        <v>168879</v>
      </c>
      <c r="K1917" s="77">
        <v>168879</v>
      </c>
    </row>
    <row r="1918" spans="1:11">
      <c r="A1918" s="48">
        <v>42186</v>
      </c>
      <c r="B1918">
        <v>327</v>
      </c>
      <c r="C1918" t="s">
        <v>542</v>
      </c>
      <c r="D1918" t="s">
        <v>611</v>
      </c>
      <c r="E1918" s="49">
        <v>42221</v>
      </c>
      <c r="F1918" s="49">
        <v>41609</v>
      </c>
      <c r="G1918" t="s">
        <v>298</v>
      </c>
      <c r="H1918" t="s">
        <v>642</v>
      </c>
      <c r="I1918" s="49">
        <v>42222</v>
      </c>
      <c r="J1918" s="51">
        <v>173400</v>
      </c>
      <c r="K1918" s="77">
        <v>173400</v>
      </c>
    </row>
    <row r="1919" spans="1:11">
      <c r="A1919" s="48">
        <v>42186</v>
      </c>
      <c r="B1919">
        <v>329</v>
      </c>
      <c r="C1919" t="s">
        <v>542</v>
      </c>
      <c r="D1919" t="s">
        <v>611</v>
      </c>
      <c r="E1919" s="49">
        <v>42221</v>
      </c>
      <c r="F1919" s="49">
        <v>41609</v>
      </c>
      <c r="G1919" t="s">
        <v>305</v>
      </c>
      <c r="H1919" t="s">
        <v>642</v>
      </c>
      <c r="I1919" s="49">
        <v>42222</v>
      </c>
      <c r="J1919" s="51">
        <v>172560</v>
      </c>
      <c r="K1919" s="77">
        <v>172560</v>
      </c>
    </row>
    <row r="1920" spans="1:11">
      <c r="A1920" s="48">
        <v>42186</v>
      </c>
      <c r="B1920">
        <v>112</v>
      </c>
      <c r="C1920" t="s">
        <v>542</v>
      </c>
      <c r="D1920" t="s">
        <v>543</v>
      </c>
      <c r="E1920" s="49">
        <v>42220</v>
      </c>
      <c r="F1920" s="49">
        <v>41579</v>
      </c>
      <c r="G1920" t="s">
        <v>394</v>
      </c>
      <c r="H1920" t="s">
        <v>547</v>
      </c>
      <c r="I1920" s="49">
        <v>42220</v>
      </c>
      <c r="J1920" s="51">
        <v>286090</v>
      </c>
      <c r="K1920" s="77">
        <v>286090</v>
      </c>
    </row>
    <row r="1921" spans="1:11">
      <c r="A1921" s="48">
        <v>42186</v>
      </c>
      <c r="B1921">
        <v>331</v>
      </c>
      <c r="C1921" t="s">
        <v>542</v>
      </c>
      <c r="D1921" t="s">
        <v>611</v>
      </c>
      <c r="E1921" s="49">
        <v>42221</v>
      </c>
      <c r="F1921" s="49">
        <v>41609</v>
      </c>
      <c r="G1921" t="s">
        <v>313</v>
      </c>
      <c r="H1921" t="s">
        <v>642</v>
      </c>
      <c r="I1921" s="49">
        <v>42222</v>
      </c>
      <c r="J1921" s="51">
        <v>187860</v>
      </c>
      <c r="K1921" s="77">
        <v>187860</v>
      </c>
    </row>
    <row r="1922" spans="1:11" hidden="1">
      <c r="A1922" s="48">
        <v>42186</v>
      </c>
      <c r="B1922">
        <v>308</v>
      </c>
      <c r="C1922" t="s">
        <v>542</v>
      </c>
      <c r="D1922" t="s">
        <v>638</v>
      </c>
      <c r="E1922" s="49">
        <v>42220</v>
      </c>
      <c r="F1922" s="49">
        <v>42027</v>
      </c>
      <c r="G1922" t="s">
        <v>639</v>
      </c>
      <c r="H1922" t="s">
        <v>555</v>
      </c>
      <c r="I1922" s="49">
        <v>42220</v>
      </c>
      <c r="J1922" s="51">
        <v>11106</v>
      </c>
      <c r="K1922" s="77">
        <v>11106</v>
      </c>
    </row>
    <row r="1923" spans="1:11" hidden="1">
      <c r="A1923" s="48">
        <v>42186</v>
      </c>
      <c r="B1923">
        <v>124</v>
      </c>
      <c r="C1923" t="s">
        <v>542</v>
      </c>
      <c r="D1923" t="s">
        <v>638</v>
      </c>
      <c r="E1923" s="49">
        <v>42220</v>
      </c>
      <c r="F1923" s="49">
        <v>42027</v>
      </c>
      <c r="G1923" t="s">
        <v>640</v>
      </c>
      <c r="H1923" t="s">
        <v>555</v>
      </c>
      <c r="I1923" s="49">
        <v>42220</v>
      </c>
      <c r="J1923" s="51">
        <v>11106</v>
      </c>
      <c r="K1923" s="77">
        <v>11106</v>
      </c>
    </row>
    <row r="1924" spans="1:11">
      <c r="A1924" s="48">
        <v>42186</v>
      </c>
      <c r="B1924">
        <v>358</v>
      </c>
      <c r="C1924" t="s">
        <v>542</v>
      </c>
      <c r="D1924" t="s">
        <v>551</v>
      </c>
      <c r="E1924" s="49">
        <v>42220</v>
      </c>
      <c r="F1924" s="49">
        <v>41936</v>
      </c>
      <c r="G1924" t="s">
        <v>485</v>
      </c>
      <c r="H1924" t="s">
        <v>552</v>
      </c>
      <c r="I1924" s="49">
        <v>42220</v>
      </c>
      <c r="J1924" s="51">
        <v>238140</v>
      </c>
      <c r="K1924" s="77">
        <v>238140</v>
      </c>
    </row>
    <row r="1925" spans="1:11" hidden="1">
      <c r="A1925" s="48">
        <v>42186</v>
      </c>
      <c r="B1925">
        <v>363</v>
      </c>
      <c r="C1925" t="s">
        <v>542</v>
      </c>
      <c r="D1925" t="s">
        <v>655</v>
      </c>
      <c r="E1925" s="49">
        <v>42221</v>
      </c>
      <c r="F1925" s="49">
        <v>42027</v>
      </c>
      <c r="G1925" t="s">
        <v>656</v>
      </c>
      <c r="H1925" t="s">
        <v>555</v>
      </c>
      <c r="I1925" s="49">
        <v>42222</v>
      </c>
      <c r="J1925" s="51">
        <v>19332</v>
      </c>
      <c r="K1925" s="77">
        <v>19332</v>
      </c>
    </row>
    <row r="1926" spans="1:11" hidden="1">
      <c r="A1926" s="48">
        <v>42186</v>
      </c>
      <c r="B1926">
        <v>325</v>
      </c>
      <c r="C1926" t="s">
        <v>542</v>
      </c>
      <c r="D1926" t="s">
        <v>655</v>
      </c>
      <c r="E1926" s="49">
        <v>42221</v>
      </c>
      <c r="F1926" s="49">
        <v>41500</v>
      </c>
      <c r="G1926" t="s">
        <v>631</v>
      </c>
      <c r="H1926" t="s">
        <v>555</v>
      </c>
      <c r="I1926" s="49">
        <v>42222</v>
      </c>
      <c r="J1926" s="51">
        <v>8064</v>
      </c>
      <c r="K1926" s="77">
        <v>8064</v>
      </c>
    </row>
    <row r="1927" spans="1:11">
      <c r="A1927" s="48">
        <v>42186</v>
      </c>
      <c r="B1927">
        <v>239</v>
      </c>
      <c r="C1927" t="s">
        <v>542</v>
      </c>
      <c r="D1927" t="s">
        <v>543</v>
      </c>
      <c r="E1927" s="49">
        <v>42221</v>
      </c>
      <c r="F1927" s="49">
        <v>41712</v>
      </c>
      <c r="G1927" t="s">
        <v>126</v>
      </c>
      <c r="H1927" t="s">
        <v>544</v>
      </c>
      <c r="I1927" s="49">
        <v>42222</v>
      </c>
      <c r="J1927" s="51">
        <v>82824</v>
      </c>
      <c r="K1927" s="77">
        <v>82824</v>
      </c>
    </row>
    <row r="1928" spans="1:11">
      <c r="A1928" s="48">
        <v>42186</v>
      </c>
      <c r="B1928">
        <v>110</v>
      </c>
      <c r="C1928" t="s">
        <v>542</v>
      </c>
      <c r="D1928" t="s">
        <v>543</v>
      </c>
      <c r="E1928" s="49">
        <v>42221</v>
      </c>
      <c r="F1928" s="49">
        <v>41707</v>
      </c>
      <c r="G1928" t="s">
        <v>151</v>
      </c>
      <c r="H1928" t="s">
        <v>548</v>
      </c>
      <c r="I1928" s="49">
        <v>42222</v>
      </c>
      <c r="J1928" s="51">
        <v>123220</v>
      </c>
      <c r="K1928" s="77">
        <v>123220</v>
      </c>
    </row>
    <row r="1929" spans="1:11">
      <c r="A1929" s="48">
        <v>42186</v>
      </c>
      <c r="B1929">
        <v>282</v>
      </c>
      <c r="C1929" t="s">
        <v>542</v>
      </c>
      <c r="D1929" t="s">
        <v>543</v>
      </c>
      <c r="E1929" s="49">
        <v>42221</v>
      </c>
      <c r="F1929" s="49">
        <v>42028</v>
      </c>
      <c r="G1929" t="s">
        <v>520</v>
      </c>
      <c r="H1929" t="s">
        <v>550</v>
      </c>
      <c r="I1929" s="49">
        <v>42222</v>
      </c>
      <c r="J1929" s="51">
        <v>43680</v>
      </c>
      <c r="K1929" s="77">
        <v>43680</v>
      </c>
    </row>
    <row r="1930" spans="1:11" hidden="1">
      <c r="A1930" s="48">
        <v>42186</v>
      </c>
      <c r="B1930">
        <v>238</v>
      </c>
      <c r="C1930" t="s">
        <v>542</v>
      </c>
      <c r="D1930" t="s">
        <v>543</v>
      </c>
      <c r="E1930" s="49">
        <v>42222</v>
      </c>
      <c r="F1930" s="49">
        <v>41712</v>
      </c>
      <c r="G1930" t="s">
        <v>525</v>
      </c>
      <c r="H1930" t="s">
        <v>544</v>
      </c>
      <c r="I1930" s="49">
        <v>42222</v>
      </c>
      <c r="J1930" s="51">
        <v>53476</v>
      </c>
      <c r="K1930" s="77">
        <v>53476</v>
      </c>
    </row>
    <row r="1931" spans="1:11" hidden="1">
      <c r="A1931" s="48">
        <v>42186</v>
      </c>
      <c r="B1931">
        <v>373</v>
      </c>
      <c r="C1931" t="s">
        <v>542</v>
      </c>
      <c r="D1931" t="s">
        <v>576</v>
      </c>
      <c r="E1931" s="49">
        <v>42250</v>
      </c>
      <c r="F1931" s="49">
        <v>42250</v>
      </c>
      <c r="G1931" t="s">
        <v>582</v>
      </c>
      <c r="H1931" t="s">
        <v>555</v>
      </c>
      <c r="I1931" s="49">
        <v>42263</v>
      </c>
      <c r="J1931" s="51">
        <v>9576</v>
      </c>
      <c r="K1931" s="77">
        <v>9576</v>
      </c>
    </row>
    <row r="1932" spans="1:11" hidden="1">
      <c r="A1932" s="48">
        <v>42186</v>
      </c>
      <c r="B1932">
        <v>312</v>
      </c>
      <c r="C1932" t="s">
        <v>542</v>
      </c>
      <c r="D1932" t="s">
        <v>617</v>
      </c>
      <c r="E1932" s="49">
        <v>42248</v>
      </c>
      <c r="F1932" s="49">
        <v>42176</v>
      </c>
      <c r="G1932" t="s">
        <v>618</v>
      </c>
      <c r="H1932" t="s">
        <v>555</v>
      </c>
      <c r="I1932" s="49">
        <v>42249</v>
      </c>
      <c r="J1932" s="51">
        <v>2644</v>
      </c>
      <c r="K1932" s="77">
        <v>2644</v>
      </c>
    </row>
    <row r="1933" spans="1:11" hidden="1">
      <c r="A1933" s="48">
        <v>42186</v>
      </c>
      <c r="B1933">
        <v>352</v>
      </c>
      <c r="C1933" t="s">
        <v>542</v>
      </c>
      <c r="D1933" t="s">
        <v>567</v>
      </c>
      <c r="E1933" s="49">
        <v>42248</v>
      </c>
      <c r="F1933" s="49">
        <v>41924</v>
      </c>
      <c r="G1933" t="s">
        <v>658</v>
      </c>
      <c r="H1933" t="s">
        <v>555</v>
      </c>
      <c r="I1933" s="49">
        <v>42249</v>
      </c>
      <c r="J1933" s="51">
        <v>4312</v>
      </c>
      <c r="K1933" s="77">
        <v>4312</v>
      </c>
    </row>
    <row r="1934" spans="1:11">
      <c r="A1934" s="48">
        <v>42186</v>
      </c>
      <c r="B1934">
        <v>111</v>
      </c>
      <c r="C1934" t="s">
        <v>542</v>
      </c>
      <c r="D1934" t="s">
        <v>543</v>
      </c>
      <c r="E1934" s="49">
        <v>42242</v>
      </c>
      <c r="F1934" s="49">
        <v>42139</v>
      </c>
      <c r="G1934" t="s">
        <v>334</v>
      </c>
      <c r="H1934" t="s">
        <v>549</v>
      </c>
      <c r="I1934" s="49">
        <v>42244</v>
      </c>
      <c r="J1934" s="51">
        <v>110285</v>
      </c>
      <c r="K1934" s="77">
        <v>110285</v>
      </c>
    </row>
    <row r="1935" spans="1:11">
      <c r="A1935" s="48">
        <v>42186</v>
      </c>
      <c r="B1935">
        <v>266</v>
      </c>
      <c r="C1935" t="s">
        <v>542</v>
      </c>
      <c r="D1935" t="s">
        <v>564</v>
      </c>
      <c r="E1935" s="49">
        <v>42234</v>
      </c>
      <c r="F1935" s="49">
        <v>41836</v>
      </c>
      <c r="G1935" t="s">
        <v>224</v>
      </c>
      <c r="H1935" t="s">
        <v>546</v>
      </c>
      <c r="I1935" s="49">
        <v>42235</v>
      </c>
      <c r="J1935" s="51">
        <v>272640</v>
      </c>
      <c r="K1935" s="77">
        <v>272640</v>
      </c>
    </row>
    <row r="1936" spans="1:11" hidden="1">
      <c r="A1936" s="48">
        <v>42186</v>
      </c>
      <c r="B1936">
        <v>351</v>
      </c>
      <c r="C1936" t="s">
        <v>542</v>
      </c>
      <c r="D1936" t="s">
        <v>567</v>
      </c>
      <c r="E1936" s="49">
        <v>42220</v>
      </c>
      <c r="F1936" s="49">
        <v>41924</v>
      </c>
      <c r="G1936" t="s">
        <v>568</v>
      </c>
      <c r="H1936" t="s">
        <v>555</v>
      </c>
      <c r="I1936" s="49">
        <v>42220</v>
      </c>
      <c r="J1936" s="51">
        <v>20803</v>
      </c>
      <c r="K1936" s="77">
        <v>20803</v>
      </c>
    </row>
    <row r="1937" spans="1:11" hidden="1">
      <c r="A1937" s="48">
        <v>42186</v>
      </c>
      <c r="B1937">
        <v>351</v>
      </c>
      <c r="C1937" t="s">
        <v>542</v>
      </c>
      <c r="D1937" t="s">
        <v>567</v>
      </c>
      <c r="E1937" s="49">
        <v>42220</v>
      </c>
      <c r="F1937" s="49">
        <v>41924</v>
      </c>
      <c r="G1937" t="s">
        <v>568</v>
      </c>
      <c r="H1937" t="s">
        <v>555</v>
      </c>
      <c r="I1937" s="49">
        <v>42220</v>
      </c>
      <c r="J1937" s="51">
        <v>4592</v>
      </c>
      <c r="K1937" s="77">
        <v>4592</v>
      </c>
    </row>
    <row r="1938" spans="1:11" hidden="1">
      <c r="A1938" s="48">
        <v>42186</v>
      </c>
      <c r="B1938">
        <v>108</v>
      </c>
      <c r="C1938" t="s">
        <v>542</v>
      </c>
      <c r="D1938" t="s">
        <v>567</v>
      </c>
      <c r="E1938" s="49">
        <v>42219</v>
      </c>
      <c r="F1938" s="49">
        <v>42010</v>
      </c>
      <c r="G1938" t="s">
        <v>657</v>
      </c>
      <c r="H1938" t="s">
        <v>555</v>
      </c>
      <c r="I1938" s="49">
        <v>42220</v>
      </c>
      <c r="J1938" s="51">
        <v>25434</v>
      </c>
      <c r="K1938" s="77">
        <v>25434</v>
      </c>
    </row>
    <row r="1939" spans="1:11" hidden="1">
      <c r="A1939" s="48">
        <v>42186</v>
      </c>
      <c r="B1939">
        <v>107</v>
      </c>
      <c r="C1939" t="s">
        <v>542</v>
      </c>
      <c r="D1939" t="s">
        <v>567</v>
      </c>
      <c r="E1939" s="49">
        <v>42219</v>
      </c>
      <c r="F1939" s="49">
        <v>42010</v>
      </c>
      <c r="G1939" t="s">
        <v>654</v>
      </c>
      <c r="H1939" t="s">
        <v>555</v>
      </c>
      <c r="I1939" s="49">
        <v>42220</v>
      </c>
      <c r="J1939" s="51">
        <v>16920</v>
      </c>
      <c r="K1939" s="77">
        <v>16920</v>
      </c>
    </row>
    <row r="1940" spans="1:11" hidden="1">
      <c r="A1940" s="48">
        <v>42186</v>
      </c>
      <c r="B1940">
        <v>356</v>
      </c>
      <c r="C1940" t="s">
        <v>542</v>
      </c>
      <c r="D1940" t="s">
        <v>665</v>
      </c>
      <c r="E1940" s="49">
        <v>42250</v>
      </c>
      <c r="F1940" s="49">
        <v>41946</v>
      </c>
      <c r="G1940" t="s">
        <v>666</v>
      </c>
      <c r="H1940" t="s">
        <v>555</v>
      </c>
      <c r="I1940" s="49">
        <v>42250</v>
      </c>
      <c r="J1940" s="51">
        <v>4624</v>
      </c>
      <c r="K1940" s="77">
        <v>4624</v>
      </c>
    </row>
    <row r="1941" spans="1:11" hidden="1">
      <c r="A1941" s="48">
        <v>42186</v>
      </c>
      <c r="B1941">
        <v>372</v>
      </c>
      <c r="C1941" t="s">
        <v>542</v>
      </c>
      <c r="D1941" t="s">
        <v>576</v>
      </c>
      <c r="E1941" s="49">
        <v>42250</v>
      </c>
      <c r="F1941" s="49">
        <v>42250</v>
      </c>
      <c r="G1941" t="s">
        <v>585</v>
      </c>
      <c r="H1941" t="s">
        <v>555</v>
      </c>
      <c r="I1941" s="49">
        <v>42263</v>
      </c>
      <c r="J1941" s="51">
        <v>18648</v>
      </c>
      <c r="K1941" s="77">
        <v>18648</v>
      </c>
    </row>
    <row r="1942" spans="1:11" hidden="1">
      <c r="A1942" s="48">
        <v>42186</v>
      </c>
      <c r="B1942">
        <v>374</v>
      </c>
      <c r="C1942" t="s">
        <v>542</v>
      </c>
      <c r="D1942" t="s">
        <v>576</v>
      </c>
      <c r="E1942" s="49">
        <v>42250</v>
      </c>
      <c r="F1942" s="49">
        <v>42250</v>
      </c>
      <c r="G1942" t="s">
        <v>596</v>
      </c>
      <c r="H1942" t="s">
        <v>555</v>
      </c>
      <c r="I1942" s="49">
        <v>42263</v>
      </c>
      <c r="J1942" s="51">
        <v>11984</v>
      </c>
      <c r="K1942" s="77">
        <v>11984</v>
      </c>
    </row>
    <row r="1943" spans="1:11">
      <c r="A1943" s="48">
        <v>42401</v>
      </c>
      <c r="B1943">
        <v>169</v>
      </c>
      <c r="C1943" t="s">
        <v>673</v>
      </c>
      <c r="D1943" s="49" t="s">
        <v>611</v>
      </c>
      <c r="E1943" s="49">
        <v>42452</v>
      </c>
      <c r="F1943" s="49">
        <v>41916</v>
      </c>
      <c r="G1943" t="s">
        <v>177</v>
      </c>
      <c r="H1943" s="49" t="s">
        <v>615</v>
      </c>
      <c r="I1943" s="49"/>
      <c r="J1943" s="51">
        <v>127423</v>
      </c>
      <c r="K1943" s="77">
        <v>0</v>
      </c>
    </row>
    <row r="1944" spans="1:11">
      <c r="A1944" s="48">
        <v>42401</v>
      </c>
      <c r="B1944">
        <v>170</v>
      </c>
      <c r="C1944" t="s">
        <v>673</v>
      </c>
      <c r="D1944" s="49" t="s">
        <v>611</v>
      </c>
      <c r="E1944" s="49">
        <v>42452</v>
      </c>
      <c r="F1944" s="49">
        <v>42296</v>
      </c>
      <c r="G1944" t="s">
        <v>263</v>
      </c>
      <c r="H1944" s="49" t="s">
        <v>550</v>
      </c>
      <c r="I1944" s="49"/>
      <c r="J1944" s="51">
        <v>163584</v>
      </c>
      <c r="K1944" s="77">
        <v>0</v>
      </c>
    </row>
    <row r="1945" spans="1:11">
      <c r="A1945" s="48">
        <v>42401</v>
      </c>
      <c r="B1945">
        <v>176</v>
      </c>
      <c r="C1945" t="s">
        <v>673</v>
      </c>
      <c r="D1945" s="49" t="s">
        <v>611</v>
      </c>
      <c r="E1945" s="49">
        <v>42452</v>
      </c>
      <c r="F1945" s="49">
        <v>42296</v>
      </c>
      <c r="G1945" t="s">
        <v>136</v>
      </c>
      <c r="H1945" s="49" t="s">
        <v>603</v>
      </c>
      <c r="I1945" s="49"/>
      <c r="J1945" s="51">
        <v>211839</v>
      </c>
      <c r="K1945" s="77">
        <v>0</v>
      </c>
    </row>
    <row r="1946" spans="1:11">
      <c r="A1946" s="48">
        <v>42401</v>
      </c>
      <c r="B1946">
        <v>180</v>
      </c>
      <c r="C1946" t="s">
        <v>673</v>
      </c>
      <c r="D1946" s="49" t="s">
        <v>611</v>
      </c>
      <c r="E1946" s="49">
        <v>42452</v>
      </c>
      <c r="F1946" s="49">
        <v>42296</v>
      </c>
      <c r="G1946" t="s">
        <v>143</v>
      </c>
      <c r="H1946" s="49" t="s">
        <v>603</v>
      </c>
      <c r="I1946" s="49"/>
      <c r="J1946" s="51">
        <v>202827</v>
      </c>
      <c r="K1946" s="77">
        <v>0</v>
      </c>
    </row>
    <row r="1947" spans="1:11">
      <c r="A1947" s="48">
        <v>42401</v>
      </c>
      <c r="B1947">
        <v>173</v>
      </c>
      <c r="C1947" t="s">
        <v>673</v>
      </c>
      <c r="D1947" s="49" t="s">
        <v>611</v>
      </c>
      <c r="E1947" s="49">
        <v>42452</v>
      </c>
      <c r="F1947" s="49">
        <v>41115</v>
      </c>
      <c r="G1947" t="s">
        <v>270</v>
      </c>
      <c r="H1947" s="49" t="s">
        <v>550</v>
      </c>
      <c r="I1947" s="49"/>
      <c r="J1947" s="51">
        <v>132696</v>
      </c>
      <c r="K1947" s="77">
        <v>0</v>
      </c>
    </row>
    <row r="1948" spans="1:11">
      <c r="A1948" s="48">
        <v>42370</v>
      </c>
      <c r="B1948">
        <v>175</v>
      </c>
      <c r="C1948" t="s">
        <v>673</v>
      </c>
      <c r="D1948" s="49" t="s">
        <v>611</v>
      </c>
      <c r="E1948" s="49">
        <v>42452</v>
      </c>
      <c r="F1948" s="49">
        <v>41949</v>
      </c>
      <c r="G1948" t="s">
        <v>355</v>
      </c>
      <c r="H1948" s="49" t="s">
        <v>614</v>
      </c>
      <c r="I1948" s="49"/>
      <c r="J1948" s="51">
        <v>156351</v>
      </c>
      <c r="K1948" s="77">
        <v>0</v>
      </c>
    </row>
    <row r="1949" spans="1:11">
      <c r="A1949" s="48">
        <v>42339</v>
      </c>
      <c r="B1949">
        <v>175</v>
      </c>
      <c r="C1949" t="s">
        <v>673</v>
      </c>
      <c r="D1949" s="49" t="s">
        <v>611</v>
      </c>
      <c r="E1949" s="49">
        <v>42452</v>
      </c>
      <c r="F1949" s="49">
        <v>41949</v>
      </c>
      <c r="G1949" t="s">
        <v>355</v>
      </c>
      <c r="H1949" s="49" t="s">
        <v>614</v>
      </c>
      <c r="I1949" s="49"/>
      <c r="J1949" s="51">
        <v>151920</v>
      </c>
      <c r="K1949" s="77">
        <v>0</v>
      </c>
    </row>
    <row r="1950" spans="1:11">
      <c r="A1950" s="48">
        <v>42339</v>
      </c>
      <c r="B1950">
        <v>170</v>
      </c>
      <c r="C1950" t="s">
        <v>673</v>
      </c>
      <c r="D1950" s="49" t="s">
        <v>611</v>
      </c>
      <c r="E1950" s="49">
        <v>42452</v>
      </c>
      <c r="F1950" s="49">
        <v>42296</v>
      </c>
      <c r="G1950" t="s">
        <v>263</v>
      </c>
      <c r="H1950" s="49" t="s">
        <v>550</v>
      </c>
      <c r="I1950" s="49"/>
      <c r="J1950" s="51">
        <v>177216</v>
      </c>
      <c r="K1950" s="77">
        <v>0</v>
      </c>
    </row>
    <row r="1951" spans="1:11">
      <c r="A1951" s="48">
        <v>42278</v>
      </c>
      <c r="B1951">
        <v>170</v>
      </c>
      <c r="C1951" t="s">
        <v>673</v>
      </c>
      <c r="D1951" s="49" t="s">
        <v>611</v>
      </c>
      <c r="E1951" s="49">
        <v>42452</v>
      </c>
      <c r="F1951" s="49">
        <v>40645</v>
      </c>
      <c r="G1951" t="s">
        <v>263</v>
      </c>
      <c r="H1951" s="49" t="s">
        <v>550</v>
      </c>
      <c r="I1951" s="49"/>
      <c r="J1951" s="51">
        <v>131712</v>
      </c>
      <c r="K1951" s="77">
        <v>0</v>
      </c>
    </row>
    <row r="1952" spans="1:11">
      <c r="A1952" s="48">
        <v>42217</v>
      </c>
      <c r="B1952">
        <v>181</v>
      </c>
      <c r="C1952" t="s">
        <v>673</v>
      </c>
      <c r="D1952" s="49" t="s">
        <v>611</v>
      </c>
      <c r="E1952" s="49">
        <v>42452</v>
      </c>
      <c r="F1952" s="49">
        <v>41916</v>
      </c>
      <c r="G1952" t="s">
        <v>199</v>
      </c>
      <c r="H1952" s="49" t="s">
        <v>615</v>
      </c>
      <c r="I1952" s="49"/>
      <c r="J1952" s="51">
        <v>253737</v>
      </c>
      <c r="K1952" s="77">
        <v>0</v>
      </c>
    </row>
    <row r="1953" spans="1:11">
      <c r="A1953" s="48">
        <v>42217</v>
      </c>
      <c r="B1953">
        <v>329</v>
      </c>
      <c r="C1953" t="s">
        <v>673</v>
      </c>
      <c r="D1953" s="49" t="s">
        <v>611</v>
      </c>
      <c r="E1953" s="49">
        <v>42452</v>
      </c>
      <c r="F1953" s="49">
        <v>41609</v>
      </c>
      <c r="G1953" t="s">
        <v>305</v>
      </c>
      <c r="H1953" s="49" t="s">
        <v>642</v>
      </c>
      <c r="I1953" s="49"/>
      <c r="J1953" s="51">
        <v>173998</v>
      </c>
      <c r="K1953" s="77">
        <v>0</v>
      </c>
    </row>
    <row r="1954" spans="1:11">
      <c r="A1954" s="48">
        <v>42186</v>
      </c>
      <c r="B1954">
        <v>181</v>
      </c>
      <c r="C1954" t="s">
        <v>673</v>
      </c>
      <c r="D1954" s="49" t="s">
        <v>611</v>
      </c>
      <c r="E1954" s="49">
        <v>42452</v>
      </c>
      <c r="F1954" s="49">
        <v>41916</v>
      </c>
      <c r="G1954" t="s">
        <v>199</v>
      </c>
      <c r="H1954" s="49" t="s">
        <v>615</v>
      </c>
      <c r="I1954" s="49"/>
      <c r="J1954" s="51">
        <v>255834</v>
      </c>
      <c r="K1954" s="77">
        <v>0</v>
      </c>
    </row>
    <row r="1955" spans="1:11">
      <c r="A1955" s="48"/>
      <c r="D1955" s="49"/>
      <c r="E1955" s="49"/>
      <c r="F1955" s="49"/>
      <c r="H1955" s="49"/>
      <c r="I1955" s="77"/>
    </row>
    <row r="1956" spans="1:11">
      <c r="A1956" s="48"/>
      <c r="D1956" s="49"/>
      <c r="E1956" s="49"/>
      <c r="F1956" s="49"/>
      <c r="H1956" s="49"/>
      <c r="I1956" s="77"/>
    </row>
    <row r="1957" spans="1:11">
      <c r="A1957" s="48"/>
      <c r="D1957" s="49"/>
      <c r="E1957" s="49"/>
      <c r="F1957" s="49"/>
      <c r="H1957" s="49"/>
      <c r="I1957" s="77"/>
    </row>
    <row r="1958" spans="1:11">
      <c r="A1958" s="48"/>
      <c r="D1958" s="49"/>
      <c r="E1958" s="49"/>
      <c r="F1958" s="49"/>
      <c r="H1958" s="49"/>
      <c r="I1958" s="77"/>
    </row>
    <row r="1959" spans="1:11">
      <c r="A1959" s="48"/>
      <c r="D1959" s="49"/>
      <c r="E1959" s="49"/>
      <c r="F1959" s="49"/>
      <c r="H1959" s="49"/>
      <c r="I1959" s="77"/>
    </row>
    <row r="1960" spans="1:11">
      <c r="A1960" s="48"/>
      <c r="D1960" s="49"/>
      <c r="E1960" s="49"/>
      <c r="F1960" s="49"/>
      <c r="H1960" s="49"/>
      <c r="I1960" s="77"/>
    </row>
    <row r="1961" spans="1:11">
      <c r="A1961" s="48"/>
      <c r="D1961" s="49"/>
      <c r="E1961" s="49"/>
      <c r="F1961" s="49"/>
      <c r="H1961" s="49"/>
      <c r="I1961" s="77"/>
    </row>
    <row r="1962" spans="1:11">
      <c r="A1962" s="48"/>
      <c r="D1962" s="49"/>
      <c r="E1962" s="49"/>
      <c r="F1962" s="49"/>
      <c r="H1962" s="49"/>
      <c r="I1962" s="77"/>
    </row>
    <row r="1963" spans="1:11">
      <c r="A1963" s="48"/>
      <c r="D1963" s="49"/>
      <c r="E1963" s="49"/>
      <c r="F1963" s="49"/>
      <c r="H1963" s="49"/>
      <c r="I1963" s="77"/>
    </row>
    <row r="1964" spans="1:11">
      <c r="A1964" s="48"/>
      <c r="D1964" s="49"/>
      <c r="E1964" s="49"/>
      <c r="F1964" s="49"/>
      <c r="H1964" s="49"/>
      <c r="I1964" s="77"/>
    </row>
    <row r="1965" spans="1:11">
      <c r="A1965" s="48"/>
      <c r="D1965" s="49"/>
      <c r="E1965" s="49"/>
      <c r="F1965" s="49"/>
      <c r="H1965" s="49"/>
      <c r="I1965" s="77"/>
    </row>
    <row r="1966" spans="1:11">
      <c r="A1966" s="48"/>
      <c r="D1966" s="49"/>
      <c r="E1966" s="49"/>
      <c r="F1966" s="49"/>
      <c r="H1966" s="49"/>
      <c r="I1966" s="77"/>
    </row>
    <row r="1967" spans="1:11">
      <c r="A1967" s="48"/>
      <c r="D1967" s="49"/>
      <c r="E1967" s="49"/>
      <c r="F1967" s="49"/>
      <c r="H1967" s="49"/>
      <c r="I1967" s="77"/>
    </row>
    <row r="1968" spans="1:11">
      <c r="A1968" s="48"/>
      <c r="D1968" s="49"/>
      <c r="E1968" s="49"/>
      <c r="F1968" s="49"/>
      <c r="H1968" s="49"/>
      <c r="I1968" s="77"/>
    </row>
    <row r="1969" spans="1:9">
      <c r="A1969" s="48"/>
      <c r="D1969" s="49"/>
      <c r="E1969" s="49"/>
      <c r="F1969" s="49"/>
      <c r="H1969" s="49"/>
      <c r="I1969" s="77"/>
    </row>
    <row r="1970" spans="1:9">
      <c r="A1970" s="48"/>
      <c r="D1970" s="49"/>
      <c r="E1970" s="49"/>
      <c r="F1970" s="49"/>
      <c r="H1970" s="49"/>
      <c r="I1970" s="77"/>
    </row>
    <row r="1971" spans="1:9">
      <c r="A1971" s="48"/>
      <c r="D1971" s="49"/>
      <c r="E1971" s="49"/>
      <c r="F1971" s="49"/>
      <c r="H1971" s="49"/>
      <c r="I1971" s="77"/>
    </row>
    <row r="1972" spans="1:9">
      <c r="A1972" s="48"/>
      <c r="D1972" s="49"/>
      <c r="E1972" s="49"/>
      <c r="F1972" s="49"/>
      <c r="H1972" s="49"/>
      <c r="I1972" s="77"/>
    </row>
    <row r="1973" spans="1:9">
      <c r="A1973" s="48"/>
      <c r="D1973" s="49"/>
      <c r="E1973" s="49"/>
      <c r="F1973" s="49"/>
      <c r="H1973" s="49"/>
      <c r="I1973" s="77"/>
    </row>
    <row r="1974" spans="1:9">
      <c r="A1974" s="48"/>
      <c r="D1974" s="49"/>
      <c r="E1974" s="49"/>
      <c r="F1974" s="49"/>
      <c r="H1974" s="49"/>
      <c r="I1974" s="77"/>
    </row>
    <row r="1975" spans="1:9">
      <c r="A1975" s="48"/>
      <c r="D1975" s="49"/>
      <c r="E1975" s="49"/>
      <c r="F1975" s="49"/>
      <c r="H1975" s="49"/>
      <c r="I1975" s="77"/>
    </row>
    <row r="1976" spans="1:9">
      <c r="A1976" s="48"/>
      <c r="D1976" s="49"/>
      <c r="E1976" s="49"/>
      <c r="F1976" s="49"/>
      <c r="H1976" s="49"/>
      <c r="I1976" s="77"/>
    </row>
    <row r="1977" spans="1:9">
      <c r="A1977" s="48"/>
      <c r="D1977" s="49"/>
      <c r="E1977" s="49"/>
      <c r="F1977" s="49"/>
      <c r="H1977" s="49"/>
      <c r="I1977" s="77"/>
    </row>
    <row r="1978" spans="1:9">
      <c r="A1978" s="48"/>
      <c r="D1978" s="49"/>
      <c r="E1978" s="49"/>
      <c r="F1978" s="49"/>
      <c r="H1978" s="49"/>
      <c r="I1978" s="77"/>
    </row>
    <row r="1979" spans="1:9">
      <c r="A1979" s="48"/>
      <c r="D1979" s="49"/>
      <c r="E1979" s="49"/>
      <c r="F1979" s="49"/>
      <c r="H1979" s="49"/>
      <c r="I1979" s="77"/>
    </row>
    <row r="1980" spans="1:9">
      <c r="A1980" s="48"/>
      <c r="D1980" s="49"/>
      <c r="E1980" s="49"/>
      <c r="F1980" s="49"/>
      <c r="H1980" s="49"/>
      <c r="I1980" s="77"/>
    </row>
    <row r="1981" spans="1:9">
      <c r="A1981" s="48"/>
      <c r="D1981" s="49"/>
      <c r="E1981" s="49"/>
      <c r="F1981" s="49"/>
      <c r="H1981" s="49"/>
      <c r="I1981" s="77"/>
    </row>
    <row r="1982" spans="1:9">
      <c r="A1982" s="48"/>
      <c r="D1982" s="49"/>
      <c r="E1982" s="49"/>
      <c r="F1982" s="49"/>
      <c r="H1982" s="49"/>
      <c r="I1982" s="77"/>
    </row>
    <row r="1983" spans="1:9">
      <c r="A1983" s="48"/>
      <c r="D1983" s="49"/>
      <c r="E1983" s="49"/>
      <c r="F1983" s="49"/>
      <c r="H1983" s="49"/>
      <c r="I1983" s="77"/>
    </row>
    <row r="1984" spans="1:9">
      <c r="A1984" s="48"/>
      <c r="D1984" s="49"/>
      <c r="E1984" s="49"/>
      <c r="F1984" s="49"/>
      <c r="H1984" s="49"/>
      <c r="I1984" s="77"/>
    </row>
    <row r="1985" spans="1:9">
      <c r="A1985" s="48"/>
      <c r="D1985" s="49"/>
      <c r="E1985" s="49"/>
      <c r="F1985" s="49"/>
      <c r="H1985" s="49"/>
      <c r="I1985" s="77"/>
    </row>
    <row r="1986" spans="1:9">
      <c r="A1986" s="48"/>
      <c r="D1986" s="49"/>
      <c r="E1986" s="49"/>
      <c r="F1986" s="49"/>
      <c r="H1986" s="49"/>
      <c r="I1986" s="77"/>
    </row>
    <row r="1987" spans="1:9">
      <c r="A1987" s="48"/>
      <c r="D1987" s="49"/>
      <c r="E1987" s="49"/>
      <c r="F1987" s="49"/>
      <c r="H1987" s="49"/>
      <c r="I1987" s="77"/>
    </row>
    <row r="1988" spans="1:9">
      <c r="A1988" s="48"/>
      <c r="D1988" s="49"/>
      <c r="E1988" s="49"/>
      <c r="F1988" s="49"/>
      <c r="H1988" s="49"/>
      <c r="I1988" s="77"/>
    </row>
    <row r="1989" spans="1:9">
      <c r="A1989" s="48"/>
      <c r="D1989" s="49"/>
      <c r="E1989" s="49"/>
      <c r="F1989" s="49"/>
      <c r="H1989" s="49"/>
      <c r="I1989" s="77"/>
    </row>
    <row r="1990" spans="1:9">
      <c r="A1990" s="48"/>
      <c r="D1990" s="49"/>
      <c r="E1990" s="49"/>
      <c r="F1990" s="49"/>
      <c r="H1990" s="49"/>
      <c r="I1990" s="77"/>
    </row>
    <row r="1991" spans="1:9">
      <c r="A1991" s="48"/>
      <c r="D1991" s="49"/>
      <c r="E1991" s="49"/>
      <c r="F1991" s="49"/>
      <c r="H1991" s="49"/>
      <c r="I1991" s="77"/>
    </row>
    <row r="1992" spans="1:9">
      <c r="A1992" s="48"/>
      <c r="D1992" s="49"/>
      <c r="E1992" s="49"/>
      <c r="F1992" s="49"/>
      <c r="H1992" s="49"/>
      <c r="I1992" s="77"/>
    </row>
    <row r="1993" spans="1:9">
      <c r="A1993" s="48"/>
      <c r="D1993" s="49"/>
      <c r="E1993" s="49"/>
      <c r="F1993" s="49"/>
      <c r="H1993" s="49"/>
      <c r="I1993" s="77"/>
    </row>
    <row r="1994" spans="1:9">
      <c r="A1994" s="48"/>
      <c r="D1994" s="49"/>
      <c r="E1994" s="49"/>
      <c r="F1994" s="49"/>
      <c r="H1994" s="49"/>
      <c r="I1994" s="77"/>
    </row>
    <row r="1995" spans="1:9">
      <c r="A1995" s="48"/>
      <c r="D1995" s="49"/>
      <c r="E1995" s="49"/>
      <c r="F1995" s="49"/>
      <c r="H1995" s="49"/>
      <c r="I1995" s="77"/>
    </row>
    <row r="1996" spans="1:9">
      <c r="A1996" s="48"/>
      <c r="D1996" s="49"/>
      <c r="E1996" s="49"/>
      <c r="F1996" s="49"/>
      <c r="H1996" s="49"/>
      <c r="I1996" s="77"/>
    </row>
    <row r="1997" spans="1:9">
      <c r="A1997" s="48"/>
      <c r="D1997" s="49"/>
      <c r="E1997" s="49"/>
      <c r="F1997" s="49"/>
      <c r="H1997" s="49"/>
      <c r="I1997" s="77"/>
    </row>
    <row r="1998" spans="1:9">
      <c r="A1998" s="48"/>
      <c r="D1998" s="49"/>
      <c r="E1998" s="49"/>
      <c r="F1998" s="49"/>
      <c r="H1998" s="49"/>
      <c r="I1998" s="77"/>
    </row>
    <row r="1999" spans="1:9">
      <c r="A1999" s="48"/>
      <c r="D1999" s="49"/>
      <c r="E1999" s="49"/>
      <c r="F1999" s="49"/>
      <c r="H1999" s="49"/>
      <c r="I1999" s="77"/>
    </row>
    <row r="2000" spans="1:9">
      <c r="A2000" s="48"/>
      <c r="D2000" s="49"/>
      <c r="E2000" s="49"/>
      <c r="F2000" s="49"/>
      <c r="H2000" s="49"/>
      <c r="I2000" s="77"/>
    </row>
    <row r="2001" spans="1:11">
      <c r="A2001" s="48"/>
      <c r="D2001" s="49"/>
      <c r="E2001" s="49"/>
      <c r="F2001" s="49"/>
      <c r="H2001" s="49"/>
      <c r="I2001" s="77"/>
    </row>
    <row r="2002" spans="1:11">
      <c r="A2002" s="48"/>
      <c r="D2002" s="49"/>
      <c r="E2002" s="49"/>
      <c r="F2002" s="49"/>
      <c r="H2002" s="49"/>
      <c r="I2002" s="77"/>
    </row>
    <row r="2003" spans="1:11">
      <c r="A2003" s="48"/>
      <c r="D2003" s="49"/>
      <c r="E2003" s="49"/>
      <c r="F2003" s="49"/>
      <c r="H2003" s="49"/>
      <c r="I2003" s="77"/>
    </row>
    <row r="2004" spans="1:11">
      <c r="A2004" s="48"/>
      <c r="D2004" s="49"/>
      <c r="E2004" s="49"/>
      <c r="F2004" s="49"/>
      <c r="H2004" s="49"/>
      <c r="I2004" s="77"/>
    </row>
    <row r="2005" spans="1:11">
      <c r="A2005" s="48"/>
      <c r="D2005" s="49"/>
      <c r="E2005" s="49"/>
      <c r="F2005" s="49"/>
      <c r="H2005" s="49"/>
      <c r="I2005" s="77"/>
    </row>
    <row r="2006" spans="1:11">
      <c r="A2006" s="48"/>
      <c r="D2006" s="49"/>
      <c r="E2006" s="49"/>
      <c r="F2006" s="49"/>
      <c r="H2006" s="49"/>
      <c r="I2006" s="77"/>
    </row>
    <row r="2007" spans="1:11">
      <c r="A2007" s="48"/>
      <c r="D2007" s="49"/>
      <c r="E2007" s="49"/>
      <c r="F2007" s="49"/>
      <c r="H2007" s="49"/>
      <c r="I2007" s="77"/>
    </row>
    <row r="2008" spans="1:11">
      <c r="A2008" s="48"/>
      <c r="D2008" s="49"/>
      <c r="E2008" s="49"/>
      <c r="F2008" s="49"/>
      <c r="H2008" s="49"/>
      <c r="I2008" s="77"/>
    </row>
    <row r="2009" spans="1:11">
      <c r="A2009" s="48"/>
      <c r="E2009" s="49"/>
      <c r="F2009" s="49"/>
      <c r="I2009" s="49"/>
      <c r="K2009" s="77"/>
    </row>
    <row r="2010" spans="1:11">
      <c r="A2010" s="48"/>
      <c r="E2010" s="49"/>
      <c r="F2010" s="49"/>
      <c r="I2010" s="49"/>
      <c r="K2010" s="77"/>
    </row>
    <row r="2011" spans="1:11">
      <c r="A2011" s="48"/>
      <c r="E2011" s="49"/>
      <c r="F2011" s="49"/>
      <c r="I2011" s="49"/>
      <c r="K2011" s="77"/>
    </row>
    <row r="2012" spans="1:11">
      <c r="A2012" s="48"/>
      <c r="E2012" s="49"/>
      <c r="F2012" s="49"/>
      <c r="I2012" s="49"/>
      <c r="K2012" s="77"/>
    </row>
    <row r="2013" spans="1:11">
      <c r="A2013" s="48"/>
      <c r="E2013" s="49"/>
      <c r="F2013" s="49"/>
      <c r="I2013" s="49"/>
      <c r="K2013" s="77"/>
    </row>
    <row r="2014" spans="1:11">
      <c r="A2014" s="48"/>
      <c r="E2014" s="49"/>
      <c r="F2014" s="49"/>
      <c r="I2014" s="49"/>
      <c r="K2014" s="77"/>
    </row>
    <row r="2015" spans="1:11">
      <c r="A2015" s="48"/>
      <c r="E2015" s="49"/>
      <c r="F2015" s="49"/>
      <c r="I2015" s="49"/>
      <c r="K2015" s="77"/>
    </row>
    <row r="2016" spans="1:11">
      <c r="A2016" s="48"/>
      <c r="E2016" s="49"/>
      <c r="F2016" s="49"/>
      <c r="I2016" s="49"/>
      <c r="K2016" s="77"/>
    </row>
    <row r="2017" spans="1:11">
      <c r="A2017" s="48"/>
      <c r="E2017" s="49"/>
      <c r="F2017" s="49"/>
      <c r="I2017" s="49"/>
      <c r="K2017" s="77"/>
    </row>
    <row r="2018" spans="1:11">
      <c r="A2018" s="48"/>
      <c r="E2018" s="49"/>
      <c r="F2018" s="49"/>
      <c r="I2018" s="49"/>
      <c r="K2018" s="77"/>
    </row>
    <row r="2019" spans="1:11">
      <c r="A2019" s="48"/>
      <c r="E2019" s="49"/>
      <c r="F2019" s="49"/>
      <c r="I2019" s="49"/>
      <c r="K2019" s="77"/>
    </row>
    <row r="2020" spans="1:11">
      <c r="A2020" s="48"/>
      <c r="E2020" s="49"/>
      <c r="F2020" s="49"/>
      <c r="I2020" s="49"/>
      <c r="K2020" s="77"/>
    </row>
    <row r="2021" spans="1:11">
      <c r="A2021" s="48"/>
      <c r="E2021" s="49"/>
      <c r="F2021" s="49"/>
      <c r="I2021" s="49"/>
      <c r="K2021" s="77"/>
    </row>
    <row r="2022" spans="1:11">
      <c r="A2022" s="48"/>
      <c r="E2022" s="49"/>
      <c r="F2022" s="49"/>
      <c r="I2022" s="49"/>
      <c r="K2022" s="77"/>
    </row>
    <row r="2023" spans="1:11">
      <c r="A2023" s="48"/>
      <c r="E2023" s="49"/>
      <c r="F2023" s="49"/>
      <c r="I2023" s="49"/>
      <c r="K2023" s="77"/>
    </row>
    <row r="2024" spans="1:11">
      <c r="A2024" s="48"/>
      <c r="E2024" s="49"/>
      <c r="F2024" s="49"/>
      <c r="I2024" s="49"/>
      <c r="K2024" s="77"/>
    </row>
    <row r="2025" spans="1:11">
      <c r="A2025" s="48"/>
      <c r="E2025" s="49"/>
      <c r="F2025" s="49"/>
      <c r="I2025" s="49"/>
      <c r="K2025" s="77"/>
    </row>
    <row r="2026" spans="1:11">
      <c r="A2026" s="48"/>
      <c r="E2026" s="49"/>
      <c r="F2026" s="49"/>
      <c r="I2026" s="49"/>
      <c r="K2026" s="77"/>
    </row>
    <row r="2027" spans="1:11">
      <c r="A2027" s="48"/>
      <c r="E2027" s="49"/>
      <c r="F2027" s="49"/>
      <c r="I2027" s="49"/>
      <c r="K2027" s="77"/>
    </row>
    <row r="2028" spans="1:11">
      <c r="A2028" s="48"/>
      <c r="E2028" s="49"/>
      <c r="F2028" s="49"/>
      <c r="I2028" s="49"/>
      <c r="K2028" s="77"/>
    </row>
    <row r="2029" spans="1:11">
      <c r="A2029" s="48"/>
      <c r="E2029" s="49"/>
      <c r="F2029" s="49"/>
      <c r="I2029" s="49"/>
      <c r="K2029" s="77"/>
    </row>
    <row r="2030" spans="1:11">
      <c r="A2030" s="48"/>
      <c r="E2030" s="49"/>
      <c r="F2030" s="49"/>
      <c r="I2030" s="49"/>
      <c r="K2030" s="77"/>
    </row>
    <row r="2031" spans="1:11">
      <c r="A2031" s="48"/>
      <c r="E2031" s="49"/>
      <c r="F2031" s="49"/>
      <c r="I2031" s="49"/>
      <c r="K2031" s="77"/>
    </row>
    <row r="2032" spans="1:11">
      <c r="A2032" s="48"/>
      <c r="E2032" s="49"/>
      <c r="F2032" s="49"/>
      <c r="I2032" s="49"/>
      <c r="K2032" s="77"/>
    </row>
    <row r="2033" spans="1:11">
      <c r="A2033" s="48"/>
      <c r="E2033" s="49"/>
      <c r="F2033" s="49"/>
      <c r="I2033" s="49"/>
      <c r="K2033" s="77"/>
    </row>
    <row r="2034" spans="1:11">
      <c r="A2034" s="48"/>
      <c r="E2034" s="49"/>
      <c r="F2034" s="49"/>
      <c r="I2034" s="49"/>
      <c r="K2034" s="77"/>
    </row>
    <row r="2035" spans="1:11">
      <c r="A2035" s="48"/>
      <c r="E2035" s="49"/>
      <c r="F2035" s="49"/>
      <c r="I2035" s="49"/>
      <c r="K2035" s="77"/>
    </row>
    <row r="2036" spans="1:11">
      <c r="A2036" s="48"/>
      <c r="E2036" s="49"/>
      <c r="F2036" s="49"/>
      <c r="I2036" s="49"/>
      <c r="K2036" s="77"/>
    </row>
    <row r="2037" spans="1:11">
      <c r="A2037" s="48"/>
      <c r="E2037" s="49"/>
      <c r="F2037" s="49"/>
      <c r="I2037" s="49"/>
      <c r="K2037" s="77"/>
    </row>
    <row r="2038" spans="1:11">
      <c r="A2038" s="48"/>
      <c r="E2038" s="49"/>
      <c r="F2038" s="49"/>
      <c r="I2038" s="49"/>
      <c r="K2038" s="77"/>
    </row>
    <row r="2039" spans="1:11">
      <c r="A2039" s="48"/>
      <c r="E2039" s="49"/>
      <c r="F2039" s="49"/>
      <c r="I2039" s="49"/>
      <c r="K2039" s="77"/>
    </row>
    <row r="2040" spans="1:11">
      <c r="A2040" s="48"/>
      <c r="E2040" s="49"/>
      <c r="F2040" s="49"/>
      <c r="I2040" s="49"/>
      <c r="K2040" s="77"/>
    </row>
    <row r="2041" spans="1:11">
      <c r="A2041" s="48"/>
      <c r="E2041" s="49"/>
      <c r="F2041" s="49"/>
      <c r="I2041" s="49"/>
      <c r="K2041" s="77"/>
    </row>
    <row r="2042" spans="1:11">
      <c r="A2042" s="48"/>
      <c r="E2042" s="49"/>
      <c r="F2042" s="49"/>
      <c r="I2042" s="49"/>
      <c r="K2042" s="77"/>
    </row>
    <row r="2043" spans="1:11">
      <c r="A2043" s="48"/>
      <c r="E2043" s="49"/>
      <c r="F2043" s="49"/>
      <c r="I2043" s="49"/>
      <c r="K2043" s="77"/>
    </row>
    <row r="2044" spans="1:11">
      <c r="A2044" s="48"/>
      <c r="E2044" s="49"/>
      <c r="F2044" s="49"/>
      <c r="I2044" s="49"/>
      <c r="K2044" s="77"/>
    </row>
    <row r="2045" spans="1:11">
      <c r="A2045" s="48"/>
      <c r="E2045" s="49"/>
      <c r="F2045" s="49"/>
      <c r="I2045" s="49"/>
      <c r="K2045" s="77"/>
    </row>
    <row r="2046" spans="1:11">
      <c r="A2046" s="48"/>
      <c r="E2046" s="49"/>
      <c r="F2046" s="49"/>
      <c r="I2046" s="49"/>
      <c r="K2046" s="77"/>
    </row>
    <row r="2047" spans="1:11">
      <c r="A2047" s="48"/>
      <c r="E2047" s="49"/>
      <c r="F2047" s="49"/>
      <c r="I2047" s="49"/>
      <c r="K2047" s="77"/>
    </row>
    <row r="2048" spans="1:11">
      <c r="A2048" s="48"/>
      <c r="E2048" s="49"/>
      <c r="F2048" s="49"/>
      <c r="I2048" s="49"/>
      <c r="K2048" s="77"/>
    </row>
    <row r="2049" spans="1:11">
      <c r="A2049" s="48"/>
      <c r="E2049" s="49"/>
      <c r="F2049" s="49"/>
      <c r="I2049" s="49"/>
      <c r="K2049" s="77"/>
    </row>
    <row r="2050" spans="1:11">
      <c r="A2050" s="48"/>
      <c r="E2050" s="49"/>
      <c r="F2050" s="49"/>
      <c r="I2050" s="49"/>
      <c r="K2050" s="77"/>
    </row>
    <row r="2051" spans="1:11">
      <c r="A2051" s="48"/>
      <c r="E2051" s="49"/>
      <c r="F2051" s="49"/>
      <c r="I2051" s="49"/>
      <c r="K2051" s="77"/>
    </row>
    <row r="2052" spans="1:11">
      <c r="A2052" s="48"/>
      <c r="E2052" s="49"/>
      <c r="F2052" s="49"/>
      <c r="I2052" s="49"/>
      <c r="K2052" s="77"/>
    </row>
    <row r="2053" spans="1:11">
      <c r="A2053" s="48"/>
      <c r="E2053" s="49"/>
      <c r="F2053" s="49"/>
      <c r="I2053" s="49"/>
      <c r="K2053" s="77"/>
    </row>
    <row r="2054" spans="1:11">
      <c r="A2054" s="48"/>
      <c r="E2054" s="49"/>
      <c r="F2054" s="49"/>
      <c r="I2054" s="49"/>
      <c r="K2054" s="77"/>
    </row>
    <row r="2055" spans="1:11">
      <c r="A2055" s="48"/>
      <c r="E2055" s="49"/>
      <c r="F2055" s="49"/>
      <c r="I2055" s="49"/>
      <c r="K2055" s="77"/>
    </row>
    <row r="2056" spans="1:11">
      <c r="A2056" s="48"/>
      <c r="E2056" s="49"/>
      <c r="F2056" s="49"/>
      <c r="I2056" s="49"/>
      <c r="K2056" s="77"/>
    </row>
    <row r="2057" spans="1:11">
      <c r="A2057" s="48"/>
      <c r="E2057" s="49"/>
      <c r="F2057" s="49"/>
      <c r="I2057" s="49"/>
      <c r="K2057" s="77"/>
    </row>
    <row r="2058" spans="1:11">
      <c r="A2058" s="48"/>
      <c r="E2058" s="49"/>
      <c r="F2058" s="49"/>
      <c r="I2058" s="49"/>
      <c r="K2058" s="77"/>
    </row>
    <row r="2059" spans="1:11">
      <c r="A2059" s="48"/>
      <c r="E2059" s="49"/>
      <c r="F2059" s="49"/>
      <c r="I2059" s="49"/>
      <c r="K2059" s="77"/>
    </row>
    <row r="2060" spans="1:11">
      <c r="A2060" s="48"/>
      <c r="E2060" s="49"/>
      <c r="F2060" s="49"/>
      <c r="I2060" s="49"/>
      <c r="K2060" s="77"/>
    </row>
    <row r="2061" spans="1:11">
      <c r="A2061" s="48"/>
      <c r="E2061" s="49"/>
      <c r="F2061" s="49"/>
      <c r="I2061" s="49"/>
      <c r="K2061" s="77"/>
    </row>
    <row r="2062" spans="1:11">
      <c r="A2062" s="48"/>
      <c r="E2062" s="49"/>
      <c r="F2062" s="49"/>
      <c r="I2062" s="49"/>
      <c r="K2062" s="77"/>
    </row>
    <row r="2063" spans="1:11">
      <c r="A2063" s="48"/>
      <c r="E2063" s="49"/>
      <c r="F2063" s="49"/>
      <c r="I2063" s="49"/>
      <c r="K2063" s="77"/>
    </row>
    <row r="2064" spans="1:11">
      <c r="A2064" s="48"/>
      <c r="E2064" s="49"/>
      <c r="F2064" s="49"/>
      <c r="I2064" s="49"/>
      <c r="K2064" s="77"/>
    </row>
    <row r="2065" spans="1:11">
      <c r="A2065" s="48"/>
      <c r="E2065" s="49"/>
      <c r="F2065" s="49"/>
      <c r="I2065" s="49"/>
      <c r="K2065" s="77"/>
    </row>
    <row r="2066" spans="1:11">
      <c r="A2066" s="48"/>
      <c r="E2066" s="49"/>
      <c r="F2066" s="49"/>
      <c r="I2066" s="49"/>
      <c r="K2066" s="77"/>
    </row>
    <row r="2067" spans="1:11">
      <c r="A2067" s="48"/>
      <c r="E2067" s="49"/>
      <c r="F2067" s="49"/>
      <c r="I2067" s="49"/>
      <c r="K2067" s="77"/>
    </row>
    <row r="2068" spans="1:11">
      <c r="A2068" s="48"/>
      <c r="E2068" s="49"/>
      <c r="F2068" s="49"/>
      <c r="I2068" s="49"/>
      <c r="K2068" s="77"/>
    </row>
    <row r="2069" spans="1:11">
      <c r="A2069" s="48"/>
      <c r="E2069" s="49"/>
      <c r="F2069" s="49"/>
      <c r="I2069" s="49"/>
      <c r="K2069" s="77"/>
    </row>
    <row r="2070" spans="1:11">
      <c r="A2070" s="48"/>
      <c r="E2070" s="49"/>
      <c r="F2070" s="49"/>
      <c r="I2070" s="49"/>
      <c r="K2070" s="77"/>
    </row>
    <row r="2071" spans="1:11">
      <c r="A2071" s="48"/>
      <c r="E2071" s="49"/>
      <c r="F2071" s="49"/>
      <c r="I2071" s="49"/>
      <c r="K2071" s="77"/>
    </row>
    <row r="2072" spans="1:11">
      <c r="A2072" s="48"/>
      <c r="E2072" s="49"/>
      <c r="F2072" s="49"/>
      <c r="I2072" s="49"/>
      <c r="K2072" s="77"/>
    </row>
    <row r="2073" spans="1:11">
      <c r="A2073" s="48"/>
      <c r="E2073" s="49"/>
      <c r="F2073" s="49"/>
      <c r="I2073" s="49"/>
      <c r="K2073" s="77"/>
    </row>
    <row r="2074" spans="1:11">
      <c r="A2074" s="48"/>
      <c r="E2074" s="49"/>
      <c r="F2074" s="49"/>
      <c r="I2074" s="49"/>
      <c r="K2074" s="77"/>
    </row>
    <row r="2075" spans="1:11">
      <c r="A2075" s="48"/>
      <c r="E2075" s="49"/>
      <c r="F2075" s="49"/>
      <c r="I2075" s="49"/>
      <c r="K2075" s="77"/>
    </row>
    <row r="2076" spans="1:11">
      <c r="A2076" s="48"/>
      <c r="E2076" s="49"/>
      <c r="F2076" s="49"/>
      <c r="I2076" s="49"/>
      <c r="K2076" s="77"/>
    </row>
    <row r="2077" spans="1:11">
      <c r="A2077" s="48"/>
      <c r="E2077" s="49"/>
      <c r="F2077" s="49"/>
      <c r="I2077" s="49"/>
      <c r="K2077" s="77"/>
    </row>
    <row r="2078" spans="1:11">
      <c r="A2078" s="48"/>
      <c r="E2078" s="49"/>
      <c r="F2078" s="49"/>
      <c r="I2078" s="49"/>
      <c r="K2078" s="77"/>
    </row>
    <row r="2079" spans="1:11">
      <c r="A2079" s="48"/>
      <c r="E2079" s="49"/>
      <c r="F2079" s="49"/>
      <c r="I2079" s="49"/>
      <c r="K2079" s="77"/>
    </row>
    <row r="2080" spans="1:11">
      <c r="A2080" s="48"/>
      <c r="E2080" s="49"/>
      <c r="F2080" s="49"/>
      <c r="I2080" s="49"/>
      <c r="K2080" s="77"/>
    </row>
    <row r="2081" spans="1:11">
      <c r="A2081" s="48"/>
      <c r="E2081" s="49"/>
      <c r="F2081" s="49"/>
      <c r="I2081" s="49"/>
      <c r="K2081" s="77"/>
    </row>
    <row r="2082" spans="1:11">
      <c r="A2082" s="48"/>
      <c r="E2082" s="49"/>
      <c r="F2082" s="49"/>
      <c r="I2082" s="49"/>
      <c r="K2082" s="77"/>
    </row>
    <row r="2083" spans="1:11">
      <c r="A2083" s="48"/>
      <c r="E2083" s="49"/>
      <c r="F2083" s="49"/>
      <c r="I2083" s="49"/>
      <c r="K2083" s="77"/>
    </row>
    <row r="2084" spans="1:11">
      <c r="A2084" s="48"/>
      <c r="E2084" s="49"/>
      <c r="F2084" s="49"/>
      <c r="I2084" s="49"/>
      <c r="K2084" s="77"/>
    </row>
    <row r="2085" spans="1:11">
      <c r="A2085" s="48"/>
      <c r="E2085" s="49"/>
      <c r="F2085" s="49"/>
      <c r="I2085" s="49"/>
      <c r="K2085" s="77"/>
    </row>
    <row r="2086" spans="1:11">
      <c r="A2086" s="48"/>
      <c r="E2086" s="49"/>
      <c r="F2086" s="49"/>
      <c r="I2086" s="49"/>
      <c r="K2086" s="77"/>
    </row>
    <row r="2087" spans="1:11">
      <c r="A2087" s="48"/>
      <c r="E2087" s="49"/>
      <c r="F2087" s="49"/>
      <c r="I2087" s="49"/>
      <c r="K2087" s="77"/>
    </row>
    <row r="2088" spans="1:11">
      <c r="A2088" s="48"/>
      <c r="E2088" s="49"/>
      <c r="F2088" s="49"/>
      <c r="I2088" s="49"/>
      <c r="K2088" s="77"/>
    </row>
    <row r="2089" spans="1:11">
      <c r="A2089" s="48"/>
      <c r="E2089" s="49"/>
      <c r="F2089" s="49"/>
      <c r="I2089" s="49"/>
      <c r="K2089" s="77"/>
    </row>
    <row r="2090" spans="1:11">
      <c r="A2090" s="48"/>
      <c r="E2090" s="49"/>
      <c r="F2090" s="49"/>
      <c r="I2090" s="49"/>
      <c r="K2090" s="77"/>
    </row>
    <row r="2091" spans="1:11">
      <c r="A2091" s="48"/>
      <c r="E2091" s="49"/>
      <c r="F2091" s="49"/>
      <c r="I2091" s="49"/>
      <c r="K2091" s="77"/>
    </row>
    <row r="2092" spans="1:11">
      <c r="A2092" s="48"/>
      <c r="E2092" s="49"/>
      <c r="F2092" s="49"/>
      <c r="I2092" s="49"/>
      <c r="K2092" s="77"/>
    </row>
    <row r="2093" spans="1:11">
      <c r="A2093" s="48"/>
      <c r="E2093" s="49"/>
      <c r="F2093" s="49"/>
      <c r="I2093" s="49"/>
      <c r="K2093" s="77"/>
    </row>
    <row r="2094" spans="1:11">
      <c r="A2094" s="48"/>
      <c r="E2094" s="49"/>
      <c r="F2094" s="49"/>
      <c r="I2094" s="49"/>
      <c r="K2094" s="77"/>
    </row>
    <row r="2095" spans="1:11">
      <c r="A2095" s="48"/>
      <c r="E2095" s="49"/>
      <c r="F2095" s="49"/>
      <c r="I2095" s="49"/>
      <c r="K2095" s="77"/>
    </row>
    <row r="2096" spans="1:11">
      <c r="A2096" s="48"/>
      <c r="E2096" s="49"/>
      <c r="F2096" s="49"/>
      <c r="I2096" s="49"/>
      <c r="K2096" s="77"/>
    </row>
    <row r="2097" spans="1:11">
      <c r="A2097" s="48"/>
      <c r="E2097" s="49"/>
      <c r="F2097" s="49"/>
      <c r="I2097" s="49"/>
      <c r="K2097" s="77"/>
    </row>
    <row r="2098" spans="1:11">
      <c r="A2098" s="48"/>
      <c r="E2098" s="49"/>
      <c r="F2098" s="49"/>
      <c r="I2098" s="49"/>
      <c r="K2098" s="77"/>
    </row>
    <row r="2099" spans="1:11">
      <c r="A2099" s="48"/>
      <c r="E2099" s="49"/>
      <c r="F2099" s="49"/>
      <c r="I2099" s="49"/>
      <c r="K2099" s="77"/>
    </row>
    <row r="2100" spans="1:11">
      <c r="A2100" s="48"/>
      <c r="E2100" s="49"/>
      <c r="F2100" s="49"/>
      <c r="I2100" s="49"/>
      <c r="K2100" s="77"/>
    </row>
    <row r="2101" spans="1:11">
      <c r="A2101" s="48"/>
      <c r="E2101" s="49"/>
      <c r="F2101" s="49"/>
      <c r="I2101" s="49"/>
      <c r="K2101" s="77"/>
    </row>
    <row r="2102" spans="1:11">
      <c r="A2102" s="48"/>
      <c r="E2102" s="49"/>
      <c r="F2102" s="49"/>
      <c r="I2102" s="49"/>
      <c r="K2102" s="77"/>
    </row>
    <row r="2103" spans="1:11">
      <c r="A2103" s="48"/>
      <c r="E2103" s="49"/>
      <c r="F2103" s="49"/>
      <c r="I2103" s="49"/>
      <c r="K2103" s="77"/>
    </row>
    <row r="2104" spans="1:11">
      <c r="A2104" s="48"/>
      <c r="E2104" s="49"/>
      <c r="F2104" s="49"/>
      <c r="I2104" s="49"/>
      <c r="K2104" s="77"/>
    </row>
    <row r="2105" spans="1:11">
      <c r="A2105" s="48"/>
      <c r="E2105" s="49"/>
      <c r="F2105" s="49"/>
      <c r="I2105" s="49"/>
      <c r="K2105" s="77"/>
    </row>
    <row r="2106" spans="1:11">
      <c r="A2106" s="48"/>
      <c r="E2106" s="49"/>
      <c r="F2106" s="49"/>
      <c r="I2106" s="49"/>
      <c r="K2106" s="77"/>
    </row>
    <row r="2107" spans="1:11">
      <c r="A2107" s="48"/>
      <c r="E2107" s="49"/>
      <c r="F2107" s="49"/>
      <c r="I2107" s="49"/>
      <c r="K2107" s="77"/>
    </row>
    <row r="2108" spans="1:11">
      <c r="A2108" s="48"/>
      <c r="E2108" s="49"/>
      <c r="F2108" s="49"/>
      <c r="I2108" s="49"/>
      <c r="K2108" s="77"/>
    </row>
    <row r="2109" spans="1:11">
      <c r="A2109" s="48"/>
      <c r="E2109" s="49"/>
      <c r="F2109" s="49"/>
      <c r="I2109" s="49"/>
      <c r="K2109" s="77"/>
    </row>
    <row r="2110" spans="1:11">
      <c r="A2110" s="48"/>
      <c r="E2110" s="49"/>
      <c r="F2110" s="49"/>
      <c r="I2110" s="49"/>
      <c r="K2110" s="77"/>
    </row>
    <row r="2111" spans="1:11">
      <c r="A2111" s="48"/>
      <c r="E2111" s="49"/>
      <c r="F2111" s="49"/>
      <c r="I2111" s="49"/>
      <c r="K2111" s="77"/>
    </row>
    <row r="2112" spans="1:11">
      <c r="A2112" s="48"/>
      <c r="E2112" s="49"/>
      <c r="F2112" s="49"/>
      <c r="I2112" s="49"/>
      <c r="K2112" s="77"/>
    </row>
    <row r="2113" spans="1:11">
      <c r="A2113" s="48"/>
      <c r="E2113" s="49"/>
      <c r="F2113" s="49"/>
      <c r="I2113" s="49"/>
      <c r="K2113" s="77"/>
    </row>
    <row r="2114" spans="1:11">
      <c r="A2114" s="48"/>
      <c r="E2114" s="49"/>
      <c r="F2114" s="49"/>
      <c r="I2114" s="49"/>
      <c r="K2114" s="77"/>
    </row>
    <row r="2115" spans="1:11">
      <c r="A2115" s="48"/>
      <c r="E2115" s="49"/>
      <c r="F2115" s="49"/>
      <c r="I2115" s="49"/>
      <c r="K2115" s="77"/>
    </row>
    <row r="2116" spans="1:11">
      <c r="A2116" s="48"/>
      <c r="E2116" s="49"/>
      <c r="F2116" s="49"/>
      <c r="I2116" s="49"/>
      <c r="K2116" s="77"/>
    </row>
    <row r="2117" spans="1:11">
      <c r="A2117" s="48"/>
      <c r="E2117" s="49"/>
      <c r="F2117" s="49"/>
      <c r="I2117" s="49"/>
      <c r="K2117" s="77"/>
    </row>
    <row r="2118" spans="1:11">
      <c r="A2118" s="48"/>
      <c r="E2118" s="49"/>
      <c r="F2118" s="49"/>
      <c r="I2118" s="49"/>
      <c r="K2118" s="77"/>
    </row>
    <row r="2119" spans="1:11">
      <c r="A2119" s="48"/>
      <c r="E2119" s="49"/>
      <c r="F2119" s="49"/>
      <c r="I2119" s="49"/>
      <c r="K2119" s="77"/>
    </row>
    <row r="2120" spans="1:11">
      <c r="A2120" s="48"/>
      <c r="E2120" s="49"/>
      <c r="F2120" s="49"/>
      <c r="I2120" s="49"/>
      <c r="K2120" s="77"/>
    </row>
    <row r="2121" spans="1:11">
      <c r="A2121" s="48"/>
      <c r="E2121" s="49"/>
      <c r="F2121" s="49"/>
      <c r="I2121" s="49"/>
      <c r="K2121" s="77"/>
    </row>
    <row r="2122" spans="1:11">
      <c r="A2122" s="48"/>
      <c r="E2122" s="49"/>
      <c r="F2122" s="49"/>
      <c r="I2122" s="49"/>
      <c r="K2122" s="77"/>
    </row>
    <row r="2123" spans="1:11">
      <c r="A2123" s="48"/>
      <c r="E2123" s="49"/>
      <c r="F2123" s="49"/>
      <c r="I2123" s="49"/>
      <c r="K2123" s="77"/>
    </row>
    <row r="2124" spans="1:11">
      <c r="A2124" s="48"/>
      <c r="E2124" s="49"/>
      <c r="F2124" s="49"/>
      <c r="I2124" s="49"/>
      <c r="K2124" s="77"/>
    </row>
    <row r="2125" spans="1:11">
      <c r="A2125" s="48"/>
      <c r="E2125" s="49"/>
      <c r="F2125" s="49"/>
      <c r="I2125" s="49"/>
      <c r="K2125" s="77"/>
    </row>
    <row r="2126" spans="1:11">
      <c r="A2126" s="48"/>
      <c r="E2126" s="49"/>
      <c r="F2126" s="49"/>
      <c r="I2126" s="49"/>
      <c r="K2126" s="77"/>
    </row>
    <row r="2127" spans="1:11">
      <c r="A2127" s="48"/>
      <c r="E2127" s="49"/>
      <c r="F2127" s="49"/>
      <c r="I2127" s="49"/>
      <c r="K2127" s="77"/>
    </row>
    <row r="2128" spans="1:11">
      <c r="A2128" s="48"/>
      <c r="E2128" s="49"/>
      <c r="F2128" s="49"/>
      <c r="I2128" s="49"/>
      <c r="K2128" s="77"/>
    </row>
    <row r="2129" spans="1:11">
      <c r="A2129" s="48"/>
      <c r="E2129" s="49"/>
      <c r="F2129" s="49"/>
      <c r="I2129" s="49"/>
      <c r="K2129" s="77"/>
    </row>
    <row r="2130" spans="1:11">
      <c r="A2130" s="48"/>
      <c r="E2130" s="49"/>
      <c r="F2130" s="49"/>
      <c r="I2130" s="49"/>
      <c r="K2130" s="77"/>
    </row>
    <row r="2131" spans="1:11">
      <c r="A2131" s="48"/>
      <c r="E2131" s="49"/>
      <c r="F2131" s="49"/>
      <c r="I2131" s="49"/>
      <c r="K2131" s="77"/>
    </row>
    <row r="2132" spans="1:11">
      <c r="A2132" s="48"/>
      <c r="E2132" s="49"/>
      <c r="F2132" s="49"/>
      <c r="I2132" s="49"/>
      <c r="K2132" s="77"/>
    </row>
    <row r="2133" spans="1:11">
      <c r="A2133" s="48"/>
      <c r="E2133" s="49"/>
      <c r="F2133" s="49"/>
      <c r="I2133" s="49"/>
      <c r="K2133" s="77"/>
    </row>
    <row r="2134" spans="1:11">
      <c r="A2134" s="48"/>
      <c r="E2134" s="49"/>
      <c r="F2134" s="49"/>
      <c r="I2134" s="49"/>
      <c r="K2134" s="77"/>
    </row>
    <row r="2135" spans="1:11">
      <c r="A2135" s="48"/>
      <c r="E2135" s="49"/>
      <c r="F2135" s="49"/>
      <c r="I2135" s="49"/>
      <c r="K2135" s="77"/>
    </row>
    <row r="2136" spans="1:11">
      <c r="A2136" s="48"/>
      <c r="E2136" s="49"/>
      <c r="F2136" s="49"/>
      <c r="I2136" s="49"/>
      <c r="K2136" s="77"/>
    </row>
    <row r="2137" spans="1:11">
      <c r="A2137" s="48"/>
      <c r="E2137" s="49"/>
      <c r="F2137" s="49"/>
      <c r="I2137" s="49"/>
      <c r="K2137" s="77"/>
    </row>
    <row r="2138" spans="1:11">
      <c r="A2138" s="48"/>
      <c r="E2138" s="49"/>
      <c r="F2138" s="49"/>
      <c r="I2138" s="49"/>
      <c r="K2138" s="77"/>
    </row>
    <row r="2139" spans="1:11">
      <c r="A2139" s="48"/>
      <c r="E2139" s="49"/>
      <c r="F2139" s="49"/>
      <c r="I2139" s="49"/>
      <c r="K2139" s="77"/>
    </row>
    <row r="2140" spans="1:11">
      <c r="A2140" s="48"/>
      <c r="E2140" s="49"/>
      <c r="F2140" s="49"/>
      <c r="I2140" s="49"/>
      <c r="K2140" s="77"/>
    </row>
    <row r="2141" spans="1:11">
      <c r="A2141" s="48"/>
      <c r="E2141" s="49"/>
      <c r="F2141" s="49"/>
      <c r="I2141" s="49"/>
      <c r="K2141" s="77"/>
    </row>
    <row r="2142" spans="1:11">
      <c r="A2142" s="48"/>
      <c r="E2142" s="49"/>
      <c r="F2142" s="49"/>
      <c r="I2142" s="49"/>
      <c r="K2142" s="77"/>
    </row>
    <row r="2143" spans="1:11">
      <c r="A2143" s="48"/>
      <c r="E2143" s="49"/>
      <c r="F2143" s="49"/>
      <c r="I2143" s="49"/>
      <c r="K2143" s="77"/>
    </row>
    <row r="2144" spans="1:11">
      <c r="A2144" s="48"/>
      <c r="E2144" s="49"/>
      <c r="F2144" s="49"/>
      <c r="I2144" s="49"/>
      <c r="K2144" s="77"/>
    </row>
    <row r="2145" spans="1:11">
      <c r="A2145" s="48"/>
      <c r="E2145" s="49"/>
      <c r="F2145" s="49"/>
      <c r="I2145" s="49"/>
      <c r="K2145" s="77"/>
    </row>
    <row r="2146" spans="1:11">
      <c r="A2146" s="48"/>
      <c r="E2146" s="49"/>
      <c r="F2146" s="49"/>
      <c r="I2146" s="49"/>
      <c r="K2146" s="77"/>
    </row>
    <row r="2147" spans="1:11">
      <c r="A2147" s="48"/>
      <c r="E2147" s="49"/>
      <c r="F2147" s="49"/>
      <c r="I2147" s="49"/>
      <c r="K2147" s="77"/>
    </row>
    <row r="2148" spans="1:11">
      <c r="A2148" s="48"/>
      <c r="E2148" s="49"/>
      <c r="F2148" s="49"/>
      <c r="I2148" s="49"/>
      <c r="K2148" s="77"/>
    </row>
    <row r="2149" spans="1:11">
      <c r="A2149" s="48"/>
      <c r="E2149" s="49"/>
      <c r="F2149" s="49"/>
      <c r="I2149" s="49"/>
      <c r="K2149" s="77"/>
    </row>
    <row r="2150" spans="1:11">
      <c r="A2150" s="48"/>
      <c r="E2150" s="49"/>
      <c r="F2150" s="49"/>
      <c r="I2150" s="49"/>
      <c r="K2150" s="77"/>
    </row>
    <row r="2151" spans="1:11">
      <c r="A2151" s="48"/>
      <c r="E2151" s="49"/>
      <c r="F2151" s="49"/>
      <c r="I2151" s="49"/>
      <c r="K2151" s="77"/>
    </row>
    <row r="2152" spans="1:11">
      <c r="A2152" s="48"/>
      <c r="E2152" s="49"/>
      <c r="F2152" s="49"/>
      <c r="I2152" s="49"/>
      <c r="K2152" s="77"/>
    </row>
    <row r="2153" spans="1:11">
      <c r="A2153" s="48"/>
      <c r="E2153" s="49"/>
      <c r="F2153" s="49"/>
      <c r="I2153" s="49"/>
      <c r="K2153" s="77"/>
    </row>
    <row r="2154" spans="1:11">
      <c r="A2154" s="48"/>
      <c r="E2154" s="49"/>
      <c r="F2154" s="49"/>
      <c r="I2154" s="49"/>
      <c r="K2154" s="77"/>
    </row>
    <row r="2155" spans="1:11">
      <c r="A2155" s="48"/>
      <c r="E2155" s="49"/>
      <c r="F2155" s="49"/>
      <c r="I2155" s="49"/>
      <c r="K2155" s="77"/>
    </row>
    <row r="2156" spans="1:11">
      <c r="A2156" s="48"/>
      <c r="E2156" s="49"/>
      <c r="F2156" s="49"/>
      <c r="I2156" s="49"/>
      <c r="K2156" s="77"/>
    </row>
    <row r="2157" spans="1:11">
      <c r="A2157" s="48"/>
      <c r="E2157" s="49"/>
      <c r="F2157" s="49"/>
      <c r="I2157" s="49"/>
      <c r="K2157" s="77"/>
    </row>
    <row r="2158" spans="1:11">
      <c r="A2158" s="48"/>
      <c r="E2158" s="49"/>
      <c r="F2158" s="49"/>
      <c r="I2158" s="49"/>
      <c r="K2158" s="77"/>
    </row>
    <row r="2159" spans="1:11">
      <c r="A2159" s="48"/>
      <c r="E2159" s="49"/>
      <c r="F2159" s="49"/>
      <c r="I2159" s="49"/>
      <c r="K2159" s="77"/>
    </row>
    <row r="2160" spans="1:11">
      <c r="A2160" s="48"/>
      <c r="E2160" s="49"/>
      <c r="F2160" s="49"/>
      <c r="I2160" s="49"/>
      <c r="K2160" s="77"/>
    </row>
    <row r="2161" spans="1:11">
      <c r="A2161" s="48"/>
      <c r="E2161" s="49"/>
      <c r="F2161" s="49"/>
      <c r="I2161" s="49"/>
      <c r="K2161" s="77"/>
    </row>
    <row r="2162" spans="1:11">
      <c r="A2162" s="48"/>
      <c r="E2162" s="49"/>
      <c r="F2162" s="49"/>
      <c r="I2162" s="49"/>
      <c r="K2162" s="77"/>
    </row>
    <row r="2163" spans="1:11">
      <c r="A2163" s="48"/>
      <c r="E2163" s="49"/>
      <c r="F2163" s="49"/>
      <c r="I2163" s="49"/>
      <c r="K2163" s="77"/>
    </row>
    <row r="2164" spans="1:11">
      <c r="A2164" s="48"/>
      <c r="E2164" s="49"/>
      <c r="F2164" s="49"/>
      <c r="I2164" s="49"/>
      <c r="K2164" s="77"/>
    </row>
    <row r="2165" spans="1:11">
      <c r="A2165" s="48"/>
      <c r="E2165" s="49"/>
      <c r="F2165" s="49"/>
      <c r="I2165" s="49"/>
      <c r="K2165" s="77"/>
    </row>
    <row r="2166" spans="1:11">
      <c r="A2166" s="48"/>
      <c r="E2166" s="49"/>
      <c r="F2166" s="49"/>
      <c r="I2166" s="49"/>
      <c r="K2166" s="77"/>
    </row>
    <row r="2167" spans="1:11">
      <c r="A2167" s="48"/>
      <c r="E2167" s="49"/>
      <c r="F2167" s="49"/>
      <c r="I2167" s="49"/>
      <c r="K2167" s="77"/>
    </row>
    <row r="2168" spans="1:11">
      <c r="A2168" s="48"/>
      <c r="E2168" s="49"/>
      <c r="F2168" s="49"/>
      <c r="I2168" s="49"/>
      <c r="K2168" s="77"/>
    </row>
    <row r="2169" spans="1:11">
      <c r="A2169" s="48"/>
      <c r="E2169" s="49"/>
      <c r="F2169" s="49"/>
      <c r="I2169" s="49"/>
      <c r="K2169" s="77"/>
    </row>
    <row r="2170" spans="1:11">
      <c r="A2170" s="48"/>
      <c r="E2170" s="49"/>
      <c r="F2170" s="49"/>
      <c r="I2170" s="49"/>
      <c r="K2170" s="77"/>
    </row>
    <row r="2171" spans="1:11">
      <c r="A2171" s="48"/>
      <c r="E2171" s="49"/>
      <c r="F2171" s="49"/>
      <c r="I2171" s="49"/>
      <c r="K2171" s="77"/>
    </row>
    <row r="2172" spans="1:11">
      <c r="A2172" s="48"/>
      <c r="E2172" s="49"/>
      <c r="F2172" s="49"/>
      <c r="I2172" s="49"/>
      <c r="K2172" s="77"/>
    </row>
    <row r="2173" spans="1:11">
      <c r="A2173" s="48"/>
      <c r="E2173" s="49"/>
      <c r="F2173" s="49"/>
      <c r="I2173" s="49"/>
      <c r="K2173" s="77"/>
    </row>
    <row r="2174" spans="1:11">
      <c r="A2174" s="48"/>
      <c r="E2174" s="49"/>
      <c r="F2174" s="49"/>
      <c r="I2174" s="49"/>
      <c r="K2174" s="77"/>
    </row>
    <row r="2175" spans="1:11">
      <c r="A2175" s="48"/>
      <c r="E2175" s="49"/>
      <c r="F2175" s="49"/>
      <c r="I2175" s="49"/>
      <c r="K2175" s="77"/>
    </row>
    <row r="2176" spans="1:11">
      <c r="A2176" s="48"/>
      <c r="E2176" s="49"/>
      <c r="F2176" s="49"/>
      <c r="I2176" s="49"/>
      <c r="K2176" s="77"/>
    </row>
    <row r="2177" spans="1:11">
      <c r="A2177" s="48"/>
      <c r="E2177" s="49"/>
      <c r="F2177" s="49"/>
      <c r="I2177" s="49"/>
      <c r="K2177" s="77"/>
    </row>
    <row r="2178" spans="1:11">
      <c r="A2178" s="48"/>
      <c r="E2178" s="49"/>
      <c r="F2178" s="49"/>
      <c r="I2178" s="49"/>
      <c r="K2178" s="77"/>
    </row>
    <row r="2179" spans="1:11">
      <c r="A2179" s="48"/>
      <c r="E2179" s="49"/>
      <c r="F2179" s="49"/>
      <c r="I2179" s="49"/>
      <c r="K2179" s="77"/>
    </row>
    <row r="2180" spans="1:11">
      <c r="A2180" s="48"/>
      <c r="E2180" s="49"/>
      <c r="F2180" s="49"/>
      <c r="I2180" s="49"/>
      <c r="K2180" s="77"/>
    </row>
    <row r="2181" spans="1:11">
      <c r="A2181" s="48"/>
      <c r="E2181" s="49"/>
      <c r="F2181" s="49"/>
      <c r="I2181" s="49"/>
      <c r="K2181" s="77"/>
    </row>
    <row r="2182" spans="1:11">
      <c r="A2182" s="48"/>
      <c r="E2182" s="49"/>
      <c r="F2182" s="49"/>
      <c r="I2182" s="49"/>
      <c r="K2182" s="77"/>
    </row>
    <row r="2183" spans="1:11">
      <c r="A2183" s="48"/>
      <c r="E2183" s="49"/>
      <c r="F2183" s="49"/>
      <c r="I2183" s="49"/>
      <c r="K2183" s="77"/>
    </row>
    <row r="2184" spans="1:11">
      <c r="A2184" s="48"/>
      <c r="E2184" s="49"/>
      <c r="F2184" s="49"/>
      <c r="I2184" s="49"/>
      <c r="K2184" s="77"/>
    </row>
    <row r="2185" spans="1:11">
      <c r="A2185" s="48"/>
      <c r="E2185" s="49"/>
      <c r="F2185" s="49"/>
      <c r="I2185" s="49"/>
      <c r="K2185" s="77"/>
    </row>
    <row r="2186" spans="1:11">
      <c r="A2186" s="48"/>
      <c r="E2186" s="49"/>
      <c r="F2186" s="49"/>
      <c r="I2186" s="49"/>
      <c r="K2186" s="77"/>
    </row>
    <row r="2187" spans="1:11">
      <c r="A2187" s="48"/>
      <c r="E2187" s="49"/>
      <c r="F2187" s="49"/>
      <c r="I2187" s="49"/>
      <c r="K2187" s="77"/>
    </row>
    <row r="2188" spans="1:11">
      <c r="A2188" s="48"/>
      <c r="E2188" s="49"/>
      <c r="F2188" s="49"/>
      <c r="I2188" s="49"/>
      <c r="K2188" s="77"/>
    </row>
    <row r="2189" spans="1:11">
      <c r="A2189" s="48"/>
      <c r="E2189" s="49"/>
      <c r="F2189" s="49"/>
      <c r="I2189" s="49"/>
      <c r="K2189" s="77"/>
    </row>
    <row r="2190" spans="1:11">
      <c r="A2190" s="48"/>
      <c r="E2190" s="49"/>
      <c r="F2190" s="49"/>
      <c r="I2190" s="49"/>
      <c r="K2190" s="77"/>
    </row>
    <row r="2191" spans="1:11">
      <c r="A2191" s="48"/>
      <c r="E2191" s="49"/>
      <c r="F2191" s="49"/>
      <c r="I2191" s="49"/>
      <c r="K2191" s="77"/>
    </row>
    <row r="2192" spans="1:11">
      <c r="A2192" s="48"/>
      <c r="E2192" s="49"/>
      <c r="F2192" s="49"/>
      <c r="I2192" s="49"/>
      <c r="K2192" s="77"/>
    </row>
    <row r="2193" spans="1:11">
      <c r="A2193" s="48"/>
      <c r="E2193" s="49"/>
      <c r="F2193" s="49"/>
      <c r="I2193" s="49"/>
      <c r="K2193" s="77"/>
    </row>
    <row r="2194" spans="1:11">
      <c r="A2194" s="48"/>
      <c r="E2194" s="49"/>
      <c r="F2194" s="49"/>
      <c r="I2194" s="49"/>
      <c r="K2194" s="77"/>
    </row>
    <row r="2195" spans="1:11">
      <c r="A2195" s="48"/>
      <c r="E2195" s="49"/>
      <c r="F2195" s="49"/>
      <c r="I2195" s="49"/>
      <c r="K2195" s="77"/>
    </row>
    <row r="2196" spans="1:11">
      <c r="A2196" s="48"/>
      <c r="E2196" s="49"/>
      <c r="F2196" s="49"/>
      <c r="I2196" s="49"/>
      <c r="K2196" s="77"/>
    </row>
    <row r="2197" spans="1:11">
      <c r="A2197" s="48"/>
      <c r="E2197" s="49"/>
      <c r="F2197" s="49"/>
      <c r="I2197" s="49"/>
      <c r="K2197" s="77"/>
    </row>
    <row r="2198" spans="1:11">
      <c r="A2198" s="48"/>
      <c r="E2198" s="49"/>
      <c r="F2198" s="49"/>
      <c r="I2198" s="49"/>
      <c r="K2198" s="77"/>
    </row>
    <row r="2199" spans="1:11">
      <c r="A2199" s="48"/>
      <c r="E2199" s="49"/>
      <c r="F2199" s="49"/>
      <c r="I2199" s="49"/>
      <c r="K2199" s="77"/>
    </row>
    <row r="2200" spans="1:11">
      <c r="A2200" s="48"/>
      <c r="E2200" s="49"/>
      <c r="F2200" s="49"/>
      <c r="I2200" s="49"/>
      <c r="K2200" s="77"/>
    </row>
    <row r="2201" spans="1:11">
      <c r="A2201" s="48"/>
      <c r="E2201" s="49"/>
      <c r="F2201" s="49"/>
      <c r="I2201" s="49"/>
      <c r="K2201" s="77"/>
    </row>
    <row r="2202" spans="1:11">
      <c r="A2202" s="48"/>
      <c r="E2202" s="49"/>
      <c r="F2202" s="49"/>
      <c r="I2202" s="49"/>
      <c r="K2202" s="77"/>
    </row>
    <row r="2203" spans="1:11">
      <c r="A2203" s="48"/>
      <c r="E2203" s="49"/>
      <c r="F2203" s="49"/>
      <c r="I2203" s="49"/>
      <c r="K2203" s="77"/>
    </row>
    <row r="2204" spans="1:11">
      <c r="A2204" s="48"/>
      <c r="E2204" s="49"/>
      <c r="F2204" s="49"/>
      <c r="I2204" s="49"/>
      <c r="K2204" s="77"/>
    </row>
    <row r="2205" spans="1:11">
      <c r="A2205" s="48"/>
      <c r="E2205" s="49"/>
      <c r="F2205" s="49"/>
      <c r="I2205" s="49"/>
      <c r="K2205" s="77"/>
    </row>
    <row r="2206" spans="1:11">
      <c r="A2206" s="48"/>
      <c r="E2206" s="49"/>
      <c r="F2206" s="49"/>
      <c r="I2206" s="49"/>
      <c r="K2206" s="77"/>
    </row>
    <row r="2207" spans="1:11">
      <c r="A2207" s="48"/>
      <c r="E2207" s="49"/>
      <c r="F2207" s="49"/>
      <c r="I2207" s="49"/>
      <c r="K2207" s="77"/>
    </row>
    <row r="2208" spans="1:11">
      <c r="A2208" s="48"/>
      <c r="E2208" s="49"/>
      <c r="F2208" s="49"/>
      <c r="I2208" s="49"/>
      <c r="K2208" s="77"/>
    </row>
    <row r="2209" spans="1:11">
      <c r="A2209" s="48"/>
      <c r="E2209" s="49"/>
      <c r="F2209" s="49"/>
      <c r="I2209" s="49"/>
      <c r="K2209" s="77"/>
    </row>
    <row r="2210" spans="1:11">
      <c r="A2210" s="48"/>
      <c r="E2210" s="49"/>
      <c r="F2210" s="49"/>
      <c r="I2210" s="49"/>
      <c r="K2210" s="77"/>
    </row>
    <row r="2211" spans="1:11">
      <c r="A2211" s="48"/>
      <c r="E2211" s="49"/>
      <c r="F2211" s="49"/>
      <c r="I2211" s="49"/>
      <c r="K2211" s="77"/>
    </row>
    <row r="2212" spans="1:11">
      <c r="A2212" s="48"/>
      <c r="E2212" s="49"/>
      <c r="F2212" s="49"/>
      <c r="I2212" s="49"/>
      <c r="K2212" s="77"/>
    </row>
    <row r="2213" spans="1:11">
      <c r="A2213" s="48"/>
      <c r="E2213" s="49"/>
      <c r="F2213" s="49"/>
      <c r="I2213" s="49"/>
      <c r="K2213" s="77"/>
    </row>
    <row r="2214" spans="1:11">
      <c r="A2214" s="48"/>
      <c r="E2214" s="49"/>
      <c r="F2214" s="49"/>
      <c r="I2214" s="49"/>
      <c r="K2214" s="77"/>
    </row>
    <row r="2215" spans="1:11">
      <c r="A2215" s="48"/>
      <c r="E2215" s="49"/>
      <c r="F2215" s="49"/>
      <c r="I2215" s="49"/>
      <c r="K2215" s="77"/>
    </row>
    <row r="2216" spans="1:11">
      <c r="A2216" s="48"/>
      <c r="E2216" s="49"/>
      <c r="F2216" s="49"/>
      <c r="I2216" s="49"/>
      <c r="K2216" s="77"/>
    </row>
    <row r="2217" spans="1:11">
      <c r="A2217" s="48"/>
      <c r="E2217" s="49"/>
      <c r="F2217" s="49"/>
      <c r="I2217" s="49"/>
      <c r="K2217" s="77"/>
    </row>
    <row r="2218" spans="1:11">
      <c r="A2218" s="48"/>
      <c r="E2218" s="49"/>
      <c r="F2218" s="49"/>
      <c r="I2218" s="49"/>
      <c r="K2218" s="77"/>
    </row>
    <row r="2219" spans="1:11">
      <c r="A2219" s="48"/>
      <c r="E2219" s="49"/>
      <c r="F2219" s="49"/>
      <c r="I2219" s="49"/>
      <c r="K2219" s="77"/>
    </row>
    <row r="2220" spans="1:11">
      <c r="A2220" s="48"/>
      <c r="E2220" s="49"/>
      <c r="F2220" s="49"/>
      <c r="I2220" s="49"/>
      <c r="K2220" s="77"/>
    </row>
    <row r="2221" spans="1:11">
      <c r="A2221" s="48"/>
      <c r="E2221" s="49"/>
      <c r="F2221" s="49"/>
      <c r="I2221" s="49"/>
      <c r="K2221" s="77"/>
    </row>
    <row r="2222" spans="1:11">
      <c r="A2222" s="48"/>
      <c r="E2222" s="49"/>
      <c r="F2222" s="49"/>
      <c r="I2222" s="49"/>
      <c r="K2222" s="77"/>
    </row>
    <row r="2223" spans="1:11">
      <c r="A2223" s="48"/>
      <c r="E2223" s="49"/>
      <c r="F2223" s="49"/>
      <c r="I2223" s="49"/>
      <c r="K2223" s="77"/>
    </row>
    <row r="2224" spans="1:11">
      <c r="A2224" s="48"/>
      <c r="E2224" s="49"/>
      <c r="F2224" s="49"/>
      <c r="I2224" s="49"/>
      <c r="K2224" s="77"/>
    </row>
    <row r="2225" spans="1:11">
      <c r="A2225" s="48"/>
      <c r="E2225" s="49"/>
      <c r="F2225" s="49"/>
      <c r="I2225" s="49"/>
      <c r="K2225" s="77"/>
    </row>
    <row r="2226" spans="1:11">
      <c r="A2226" s="48"/>
      <c r="E2226" s="49"/>
      <c r="F2226" s="49"/>
      <c r="I2226" s="49"/>
      <c r="K2226" s="77"/>
    </row>
    <row r="2227" spans="1:11">
      <c r="A2227" s="48"/>
      <c r="E2227" s="49"/>
      <c r="F2227" s="49"/>
      <c r="I2227" s="49"/>
      <c r="K2227" s="77"/>
    </row>
    <row r="2228" spans="1:11">
      <c r="A2228" s="48"/>
      <c r="E2228" s="49"/>
      <c r="F2228" s="49"/>
      <c r="I2228" s="49"/>
      <c r="K2228" s="77"/>
    </row>
    <row r="2229" spans="1:11">
      <c r="A2229" s="48"/>
      <c r="E2229" s="49"/>
      <c r="F2229" s="49"/>
      <c r="I2229" s="49"/>
      <c r="K2229" s="77"/>
    </row>
    <row r="2230" spans="1:11">
      <c r="A2230" s="48"/>
      <c r="E2230" s="49"/>
      <c r="F2230" s="49"/>
      <c r="I2230" s="49"/>
      <c r="K2230" s="77"/>
    </row>
    <row r="2231" spans="1:11">
      <c r="A2231" s="48"/>
      <c r="E2231" s="49"/>
      <c r="F2231" s="49"/>
      <c r="I2231" s="49"/>
      <c r="K2231" s="77"/>
    </row>
    <row r="2232" spans="1:11">
      <c r="A2232" s="48"/>
      <c r="E2232" s="49"/>
      <c r="F2232" s="49"/>
      <c r="I2232" s="49"/>
      <c r="K2232" s="77"/>
    </row>
    <row r="2233" spans="1:11">
      <c r="A2233" s="48"/>
      <c r="E2233" s="49"/>
      <c r="F2233" s="49"/>
      <c r="I2233" s="49"/>
      <c r="K2233" s="77"/>
    </row>
    <row r="2234" spans="1:11">
      <c r="A2234" s="48"/>
      <c r="E2234" s="49"/>
      <c r="F2234" s="49"/>
      <c r="I2234" s="49"/>
      <c r="K2234" s="77"/>
    </row>
    <row r="2235" spans="1:11">
      <c r="A2235" s="48"/>
      <c r="E2235" s="49"/>
      <c r="F2235" s="49"/>
      <c r="I2235" s="49"/>
      <c r="K2235" s="77"/>
    </row>
    <row r="2236" spans="1:11">
      <c r="A2236" s="48"/>
      <c r="E2236" s="49"/>
      <c r="F2236" s="49"/>
      <c r="I2236" s="49"/>
      <c r="K2236" s="77"/>
    </row>
    <row r="2237" spans="1:11">
      <c r="A2237" s="48"/>
      <c r="E2237" s="49"/>
      <c r="F2237" s="49"/>
      <c r="I2237" s="49"/>
      <c r="K2237" s="77"/>
    </row>
    <row r="2238" spans="1:11">
      <c r="A2238" s="48"/>
      <c r="E2238" s="49"/>
      <c r="F2238" s="49"/>
      <c r="I2238" s="49"/>
      <c r="K2238" s="77"/>
    </row>
    <row r="2239" spans="1:11">
      <c r="A2239" s="48"/>
      <c r="E2239" s="49"/>
      <c r="F2239" s="49"/>
      <c r="I2239" s="49"/>
      <c r="K2239" s="77"/>
    </row>
    <row r="2240" spans="1:11">
      <c r="A2240" s="48"/>
      <c r="E2240" s="49"/>
      <c r="F2240" s="49"/>
      <c r="I2240" s="49"/>
      <c r="K2240" s="77"/>
    </row>
    <row r="2241" spans="1:11">
      <c r="A2241" s="48"/>
      <c r="E2241" s="49"/>
      <c r="F2241" s="49"/>
      <c r="I2241" s="49"/>
      <c r="K2241" s="77"/>
    </row>
    <row r="2242" spans="1:11">
      <c r="A2242" s="48"/>
      <c r="E2242" s="49"/>
      <c r="F2242" s="49"/>
      <c r="I2242" s="49"/>
      <c r="K2242" s="77"/>
    </row>
    <row r="2243" spans="1:11">
      <c r="A2243" s="48"/>
      <c r="E2243" s="49"/>
      <c r="F2243" s="49"/>
      <c r="I2243" s="49"/>
      <c r="K2243" s="77"/>
    </row>
    <row r="2244" spans="1:11">
      <c r="A2244" s="48"/>
      <c r="E2244" s="49"/>
      <c r="F2244" s="49"/>
      <c r="I2244" s="49"/>
      <c r="K2244" s="77"/>
    </row>
    <row r="2245" spans="1:11">
      <c r="A2245" s="48"/>
      <c r="E2245" s="49"/>
      <c r="F2245" s="49"/>
      <c r="I2245" s="49"/>
      <c r="K2245" s="77"/>
    </row>
    <row r="2246" spans="1:11">
      <c r="A2246" s="48"/>
      <c r="E2246" s="49"/>
      <c r="F2246" s="49"/>
      <c r="I2246" s="49"/>
      <c r="K2246" s="77"/>
    </row>
    <row r="2247" spans="1:11">
      <c r="A2247" s="48"/>
      <c r="E2247" s="49"/>
      <c r="F2247" s="49"/>
      <c r="I2247" s="49"/>
      <c r="K2247" s="77"/>
    </row>
    <row r="2248" spans="1:11">
      <c r="A2248" s="48"/>
      <c r="E2248" s="49"/>
      <c r="F2248" s="49"/>
      <c r="I2248" s="49"/>
      <c r="K2248" s="77"/>
    </row>
    <row r="2249" spans="1:11">
      <c r="A2249" s="48"/>
      <c r="E2249" s="49"/>
      <c r="F2249" s="49"/>
      <c r="I2249" s="49"/>
      <c r="K2249" s="77"/>
    </row>
    <row r="2250" spans="1:11">
      <c r="A2250" s="48"/>
      <c r="E2250" s="49"/>
      <c r="F2250" s="49"/>
      <c r="I2250" s="49"/>
      <c r="K2250" s="77"/>
    </row>
    <row r="2251" spans="1:11">
      <c r="A2251" s="48"/>
      <c r="E2251" s="49"/>
      <c r="F2251" s="49"/>
      <c r="I2251" s="49"/>
      <c r="K2251" s="77"/>
    </row>
    <row r="2252" spans="1:11">
      <c r="A2252" s="48"/>
      <c r="E2252" s="49"/>
      <c r="F2252" s="49"/>
      <c r="I2252" s="49"/>
      <c r="K2252" s="77"/>
    </row>
    <row r="2253" spans="1:11">
      <c r="A2253" s="48"/>
      <c r="E2253" s="49"/>
      <c r="F2253" s="49"/>
      <c r="I2253" s="49"/>
      <c r="K2253" s="77"/>
    </row>
    <row r="2254" spans="1:11">
      <c r="A2254" s="48"/>
      <c r="E2254" s="49"/>
      <c r="F2254" s="49"/>
      <c r="I2254" s="49"/>
      <c r="K2254" s="77"/>
    </row>
    <row r="2255" spans="1:11">
      <c r="A2255" s="48"/>
      <c r="E2255" s="49"/>
      <c r="F2255" s="49"/>
      <c r="I2255" s="49"/>
      <c r="K2255" s="77"/>
    </row>
    <row r="2256" spans="1:11">
      <c r="A2256" s="48"/>
      <c r="E2256" s="49"/>
      <c r="F2256" s="49"/>
      <c r="I2256" s="49"/>
      <c r="K2256" s="77"/>
    </row>
    <row r="2257" spans="1:11">
      <c r="A2257" s="48"/>
      <c r="E2257" s="49"/>
      <c r="F2257" s="49"/>
      <c r="I2257" s="49"/>
      <c r="K2257" s="77"/>
    </row>
    <row r="2258" spans="1:11">
      <c r="A2258" s="48"/>
      <c r="E2258" s="49"/>
      <c r="F2258" s="49"/>
      <c r="I2258" s="49"/>
      <c r="K2258" s="77"/>
    </row>
    <row r="2259" spans="1:11">
      <c r="A2259" s="48"/>
      <c r="E2259" s="49"/>
      <c r="F2259" s="49"/>
      <c r="I2259" s="49"/>
      <c r="K2259" s="77"/>
    </row>
    <row r="2260" spans="1:11">
      <c r="A2260" s="48"/>
      <c r="E2260" s="49"/>
      <c r="F2260" s="49"/>
      <c r="I2260" s="49"/>
      <c r="K2260" s="77"/>
    </row>
    <row r="2261" spans="1:11">
      <c r="A2261" s="48"/>
      <c r="E2261" s="49"/>
      <c r="F2261" s="49"/>
      <c r="I2261" s="49"/>
      <c r="K2261" s="77"/>
    </row>
    <row r="2262" spans="1:11">
      <c r="A2262" s="48"/>
      <c r="E2262" s="49"/>
      <c r="F2262" s="49"/>
      <c r="I2262" s="49"/>
      <c r="K2262" s="77"/>
    </row>
    <row r="2263" spans="1:11">
      <c r="A2263" s="48"/>
      <c r="E2263" s="49"/>
      <c r="F2263" s="49"/>
      <c r="I2263" s="49"/>
      <c r="K2263" s="77"/>
    </row>
    <row r="2264" spans="1:11">
      <c r="A2264" s="48"/>
      <c r="E2264" s="49"/>
      <c r="F2264" s="49"/>
      <c r="I2264" s="49"/>
      <c r="K2264" s="77"/>
    </row>
    <row r="2265" spans="1:11">
      <c r="A2265" s="48"/>
      <c r="E2265" s="49"/>
      <c r="F2265" s="49"/>
      <c r="I2265" s="49"/>
      <c r="K2265" s="77"/>
    </row>
    <row r="2266" spans="1:11">
      <c r="A2266" s="48"/>
      <c r="E2266" s="49"/>
      <c r="F2266" s="49"/>
      <c r="I2266" s="49"/>
      <c r="K2266" s="77"/>
    </row>
    <row r="2267" spans="1:11">
      <c r="A2267" s="48"/>
      <c r="E2267" s="49"/>
      <c r="F2267" s="49"/>
      <c r="I2267" s="49"/>
      <c r="K2267" s="77"/>
    </row>
    <row r="2268" spans="1:11">
      <c r="A2268" s="48"/>
      <c r="E2268" s="49"/>
      <c r="F2268" s="49"/>
      <c r="I2268" s="49"/>
      <c r="K2268" s="77"/>
    </row>
    <row r="2269" spans="1:11">
      <c r="A2269" s="48"/>
      <c r="E2269" s="49"/>
      <c r="F2269" s="49"/>
      <c r="I2269" s="49"/>
      <c r="K2269" s="77"/>
    </row>
    <row r="2270" spans="1:11">
      <c r="A2270" s="48"/>
      <c r="E2270" s="49"/>
      <c r="F2270" s="49"/>
      <c r="I2270" s="49"/>
      <c r="K2270" s="77"/>
    </row>
    <row r="2271" spans="1:11">
      <c r="A2271" s="48"/>
      <c r="E2271" s="49"/>
      <c r="F2271" s="49"/>
      <c r="I2271" s="49"/>
      <c r="K2271" s="77"/>
    </row>
    <row r="2272" spans="1:11">
      <c r="A2272" s="48"/>
      <c r="E2272" s="49"/>
      <c r="F2272" s="49"/>
      <c r="I2272" s="49"/>
      <c r="K2272" s="77"/>
    </row>
    <row r="2273" spans="1:11">
      <c r="A2273" s="48"/>
      <c r="E2273" s="49"/>
      <c r="F2273" s="49"/>
      <c r="I2273" s="49"/>
      <c r="K2273" s="77"/>
    </row>
    <row r="2274" spans="1:11">
      <c r="A2274" s="48"/>
      <c r="E2274" s="49"/>
      <c r="F2274" s="49"/>
      <c r="I2274" s="49"/>
      <c r="K2274" s="77"/>
    </row>
    <row r="2275" spans="1:11">
      <c r="A2275" s="48"/>
      <c r="E2275" s="49"/>
      <c r="F2275" s="49"/>
      <c r="I2275" s="49"/>
      <c r="K2275" s="77"/>
    </row>
    <row r="2276" spans="1:11">
      <c r="A2276" s="48"/>
      <c r="E2276" s="49"/>
      <c r="F2276" s="49"/>
      <c r="I2276" s="49"/>
      <c r="K2276" s="77"/>
    </row>
    <row r="2277" spans="1:11">
      <c r="A2277" s="48"/>
      <c r="E2277" s="49"/>
      <c r="F2277" s="49"/>
      <c r="I2277" s="49"/>
      <c r="K2277" s="77"/>
    </row>
    <row r="2278" spans="1:11">
      <c r="A2278" s="48"/>
      <c r="E2278" s="49"/>
      <c r="F2278" s="49"/>
      <c r="I2278" s="49"/>
      <c r="K2278" s="77"/>
    </row>
    <row r="2279" spans="1:11">
      <c r="A2279" s="48"/>
      <c r="E2279" s="49"/>
      <c r="F2279" s="49"/>
      <c r="I2279" s="49"/>
      <c r="K2279" s="77"/>
    </row>
    <row r="2280" spans="1:11">
      <c r="A2280" s="48"/>
      <c r="E2280" s="49"/>
      <c r="F2280" s="49"/>
      <c r="I2280" s="49"/>
      <c r="K2280" s="77"/>
    </row>
    <row r="2281" spans="1:11">
      <c r="A2281" s="48"/>
      <c r="E2281" s="49"/>
      <c r="F2281" s="49"/>
      <c r="I2281" s="49"/>
      <c r="K2281" s="77"/>
    </row>
    <row r="2282" spans="1:11">
      <c r="A2282" s="48"/>
      <c r="E2282" s="49"/>
      <c r="F2282" s="49"/>
      <c r="I2282" s="49"/>
      <c r="K2282" s="77"/>
    </row>
    <row r="2283" spans="1:11">
      <c r="A2283" s="48"/>
      <c r="E2283" s="49"/>
      <c r="F2283" s="49"/>
      <c r="I2283" s="49"/>
      <c r="K2283" s="77"/>
    </row>
    <row r="2284" spans="1:11">
      <c r="A2284" s="48"/>
      <c r="E2284" s="49"/>
      <c r="F2284" s="49"/>
      <c r="I2284" s="49"/>
      <c r="K2284" s="77"/>
    </row>
    <row r="2285" spans="1:11">
      <c r="A2285" s="48"/>
      <c r="E2285" s="49"/>
      <c r="F2285" s="49"/>
      <c r="I2285" s="49"/>
      <c r="K2285" s="77"/>
    </row>
    <row r="2286" spans="1:11">
      <c r="A2286" s="48"/>
      <c r="E2286" s="49"/>
      <c r="F2286" s="49"/>
      <c r="I2286" s="49"/>
      <c r="K2286" s="77"/>
    </row>
    <row r="2287" spans="1:11">
      <c r="A2287" s="48"/>
      <c r="E2287" s="49"/>
      <c r="F2287" s="49"/>
      <c r="I2287" s="49"/>
      <c r="K2287" s="77"/>
    </row>
    <row r="2288" spans="1:11">
      <c r="A2288" s="48"/>
      <c r="E2288" s="49"/>
      <c r="F2288" s="49"/>
      <c r="I2288" s="49"/>
      <c r="K2288" s="77"/>
    </row>
    <row r="2289" spans="1:11">
      <c r="A2289" s="48"/>
      <c r="E2289" s="49"/>
      <c r="F2289" s="49"/>
      <c r="I2289" s="49"/>
      <c r="K2289" s="77"/>
    </row>
    <row r="2290" spans="1:11">
      <c r="A2290" s="48"/>
      <c r="E2290" s="49"/>
      <c r="F2290" s="49"/>
      <c r="I2290" s="49"/>
      <c r="K2290" s="77"/>
    </row>
    <row r="2291" spans="1:11">
      <c r="A2291" s="48"/>
      <c r="E2291" s="49"/>
      <c r="F2291" s="49"/>
      <c r="I2291" s="49"/>
      <c r="K2291" s="77"/>
    </row>
    <row r="2292" spans="1:11">
      <c r="A2292" s="48"/>
      <c r="E2292" s="49"/>
      <c r="F2292" s="49"/>
      <c r="I2292" s="49"/>
      <c r="K2292" s="77"/>
    </row>
    <row r="2293" spans="1:11">
      <c r="A2293" s="48"/>
      <c r="E2293" s="49"/>
      <c r="F2293" s="49"/>
      <c r="I2293" s="49"/>
      <c r="K2293" s="77"/>
    </row>
    <row r="2294" spans="1:11">
      <c r="A2294" s="48"/>
      <c r="E2294" s="49"/>
      <c r="F2294" s="49"/>
      <c r="I2294" s="49"/>
      <c r="K2294" s="77"/>
    </row>
    <row r="2295" spans="1:11">
      <c r="A2295" s="48"/>
      <c r="E2295" s="49"/>
      <c r="F2295" s="49"/>
      <c r="I2295" s="49"/>
      <c r="K2295" s="77"/>
    </row>
    <row r="2296" spans="1:11">
      <c r="A2296" s="48"/>
      <c r="E2296" s="49"/>
      <c r="F2296" s="49"/>
      <c r="I2296" s="49"/>
      <c r="K2296" s="77"/>
    </row>
    <row r="2297" spans="1:11">
      <c r="A2297" s="48"/>
      <c r="E2297" s="49"/>
      <c r="F2297" s="49"/>
      <c r="I2297" s="49"/>
      <c r="K2297" s="77"/>
    </row>
    <row r="2298" spans="1:11">
      <c r="A2298" s="48"/>
      <c r="E2298" s="49"/>
      <c r="F2298" s="49"/>
      <c r="I2298" s="49"/>
      <c r="K2298" s="77"/>
    </row>
    <row r="2299" spans="1:11">
      <c r="A2299" s="48"/>
      <c r="E2299" s="49"/>
      <c r="F2299" s="49"/>
      <c r="I2299" s="49"/>
      <c r="K2299" s="77"/>
    </row>
    <row r="2300" spans="1:11">
      <c r="A2300" s="48"/>
      <c r="E2300" s="49"/>
      <c r="F2300" s="49"/>
      <c r="I2300" s="49"/>
      <c r="K2300" s="77"/>
    </row>
    <row r="2301" spans="1:11">
      <c r="A2301" s="48"/>
      <c r="E2301" s="49"/>
      <c r="F2301" s="49"/>
      <c r="I2301" s="49"/>
      <c r="K2301" s="77"/>
    </row>
    <row r="2302" spans="1:11">
      <c r="A2302" s="48"/>
      <c r="E2302" s="49"/>
      <c r="F2302" s="49"/>
      <c r="I2302" s="49"/>
      <c r="K2302" s="77"/>
    </row>
    <row r="2303" spans="1:11">
      <c r="A2303" s="48"/>
      <c r="E2303" s="49"/>
      <c r="F2303" s="49"/>
      <c r="I2303" s="49"/>
      <c r="K2303" s="77"/>
    </row>
    <row r="2304" spans="1:11">
      <c r="A2304" s="48"/>
      <c r="E2304" s="49"/>
      <c r="F2304" s="49"/>
      <c r="I2304" s="49"/>
      <c r="K2304" s="77"/>
    </row>
    <row r="2305" spans="1:11">
      <c r="A2305" s="48"/>
      <c r="E2305" s="49"/>
      <c r="F2305" s="49"/>
      <c r="I2305" s="49"/>
      <c r="K2305" s="77"/>
    </row>
    <row r="2306" spans="1:11">
      <c r="A2306" s="48"/>
      <c r="E2306" s="49"/>
      <c r="F2306" s="49"/>
      <c r="I2306" s="49"/>
      <c r="K2306" s="77"/>
    </row>
    <row r="2307" spans="1:11">
      <c r="A2307" s="48"/>
      <c r="E2307" s="49"/>
      <c r="F2307" s="49"/>
      <c r="I2307" s="49"/>
      <c r="K2307" s="77"/>
    </row>
    <row r="2308" spans="1:11">
      <c r="A2308" s="48"/>
      <c r="E2308" s="49"/>
      <c r="F2308" s="49"/>
      <c r="I2308" s="49"/>
      <c r="K2308" s="77"/>
    </row>
    <row r="2309" spans="1:11">
      <c r="A2309" s="48"/>
      <c r="E2309" s="49"/>
      <c r="F2309" s="49"/>
      <c r="I2309" s="49"/>
      <c r="K2309" s="77"/>
    </row>
    <row r="2310" spans="1:11">
      <c r="A2310" s="48"/>
      <c r="E2310" s="49"/>
      <c r="F2310" s="49"/>
      <c r="I2310" s="49"/>
      <c r="K2310" s="77"/>
    </row>
    <row r="2311" spans="1:11">
      <c r="A2311" s="48"/>
      <c r="E2311" s="49"/>
      <c r="F2311" s="49"/>
      <c r="I2311" s="49"/>
      <c r="K2311" s="77"/>
    </row>
    <row r="2312" spans="1:11">
      <c r="A2312" s="48"/>
      <c r="E2312" s="49"/>
      <c r="F2312" s="49"/>
      <c r="I2312" s="49"/>
      <c r="K2312" s="77"/>
    </row>
    <row r="2313" spans="1:11">
      <c r="A2313" s="48"/>
      <c r="E2313" s="49"/>
      <c r="F2313" s="49"/>
      <c r="I2313" s="49"/>
      <c r="K2313" s="77"/>
    </row>
    <row r="2314" spans="1:11">
      <c r="A2314" s="48"/>
      <c r="E2314" s="49"/>
      <c r="F2314" s="49"/>
      <c r="I2314" s="49"/>
      <c r="K2314" s="77"/>
    </row>
    <row r="2315" spans="1:11">
      <c r="A2315" s="48"/>
      <c r="E2315" s="49"/>
      <c r="F2315" s="49"/>
      <c r="I2315" s="49"/>
      <c r="K2315" s="77"/>
    </row>
    <row r="2316" spans="1:11">
      <c r="A2316" s="48"/>
      <c r="E2316" s="49"/>
      <c r="F2316" s="49"/>
      <c r="I2316" s="49"/>
      <c r="K2316" s="77"/>
    </row>
    <row r="2317" spans="1:11">
      <c r="A2317" s="48"/>
      <c r="E2317" s="49"/>
      <c r="F2317" s="49"/>
      <c r="I2317" s="49"/>
      <c r="K2317" s="77"/>
    </row>
    <row r="2318" spans="1:11">
      <c r="A2318" s="48"/>
      <c r="E2318" s="49"/>
      <c r="F2318" s="49"/>
      <c r="I2318" s="49"/>
      <c r="K2318" s="77"/>
    </row>
    <row r="2319" spans="1:11">
      <c r="A2319" s="48"/>
      <c r="E2319" s="49"/>
      <c r="F2319" s="49"/>
      <c r="I2319" s="49"/>
      <c r="K2319" s="77"/>
    </row>
    <row r="2320" spans="1:11">
      <c r="A2320" s="48"/>
      <c r="E2320" s="49"/>
      <c r="F2320" s="49"/>
      <c r="I2320" s="49"/>
      <c r="K2320" s="77"/>
    </row>
    <row r="2321" spans="1:11">
      <c r="A2321" s="48"/>
      <c r="E2321" s="49"/>
      <c r="F2321" s="49"/>
      <c r="I2321" s="49"/>
      <c r="K2321" s="77"/>
    </row>
    <row r="2322" spans="1:11">
      <c r="A2322" s="48"/>
      <c r="E2322" s="49"/>
      <c r="F2322" s="49"/>
      <c r="I2322" s="49"/>
      <c r="K2322" s="77"/>
    </row>
    <row r="2323" spans="1:11">
      <c r="A2323" s="48"/>
      <c r="E2323" s="49"/>
      <c r="F2323" s="49"/>
      <c r="I2323" s="49"/>
      <c r="K2323" s="77"/>
    </row>
    <row r="2324" spans="1:11">
      <c r="A2324" s="48"/>
      <c r="E2324" s="49"/>
      <c r="F2324" s="49"/>
      <c r="I2324" s="49"/>
      <c r="K2324" s="77"/>
    </row>
    <row r="2325" spans="1:11">
      <c r="A2325" s="48"/>
      <c r="E2325" s="49"/>
      <c r="F2325" s="49"/>
      <c r="I2325" s="49"/>
      <c r="K2325" s="77"/>
    </row>
    <row r="2326" spans="1:11">
      <c r="A2326" s="48"/>
      <c r="E2326" s="49"/>
      <c r="F2326" s="49"/>
      <c r="I2326" s="49"/>
      <c r="K2326" s="77"/>
    </row>
    <row r="2327" spans="1:11">
      <c r="A2327" s="48"/>
      <c r="E2327" s="49"/>
      <c r="F2327" s="49"/>
      <c r="I2327" s="49"/>
      <c r="K2327" s="77"/>
    </row>
    <row r="2328" spans="1:11">
      <c r="A2328" s="48"/>
      <c r="E2328" s="49"/>
      <c r="F2328" s="49"/>
      <c r="I2328" s="49"/>
      <c r="K2328" s="77"/>
    </row>
    <row r="2329" spans="1:11">
      <c r="A2329" s="48"/>
      <c r="E2329" s="49"/>
      <c r="F2329" s="49"/>
      <c r="I2329" s="49"/>
      <c r="K2329" s="77"/>
    </row>
    <row r="2330" spans="1:11">
      <c r="A2330" s="48"/>
      <c r="E2330" s="49"/>
      <c r="F2330" s="49"/>
      <c r="I2330" s="49"/>
      <c r="K2330" s="77"/>
    </row>
    <row r="2331" spans="1:11">
      <c r="A2331" s="48"/>
      <c r="E2331" s="49"/>
      <c r="F2331" s="49"/>
      <c r="I2331" s="49"/>
      <c r="K2331" s="77"/>
    </row>
    <row r="2332" spans="1:11">
      <c r="A2332" s="48"/>
      <c r="E2332" s="49"/>
      <c r="F2332" s="49"/>
      <c r="I2332" s="49"/>
      <c r="K2332" s="77"/>
    </row>
    <row r="2333" spans="1:11">
      <c r="A2333" s="48"/>
      <c r="E2333" s="49"/>
      <c r="F2333" s="49"/>
      <c r="I2333" s="49"/>
      <c r="K2333" s="77"/>
    </row>
    <row r="2334" spans="1:11">
      <c r="A2334" s="48"/>
      <c r="E2334" s="49"/>
      <c r="F2334" s="49"/>
      <c r="I2334" s="49"/>
      <c r="K2334" s="77"/>
    </row>
    <row r="2335" spans="1:11">
      <c r="A2335" s="48"/>
      <c r="E2335" s="49"/>
      <c r="F2335" s="49"/>
      <c r="I2335" s="49"/>
      <c r="K2335" s="77"/>
    </row>
    <row r="2336" spans="1:11">
      <c r="A2336" s="48"/>
      <c r="E2336" s="49"/>
      <c r="F2336" s="49"/>
      <c r="I2336" s="49"/>
      <c r="K2336" s="77"/>
    </row>
    <row r="2337" spans="1:11">
      <c r="A2337" s="48"/>
      <c r="E2337" s="49"/>
      <c r="F2337" s="49"/>
      <c r="I2337" s="49"/>
      <c r="K2337" s="77"/>
    </row>
    <row r="2338" spans="1:11">
      <c r="A2338" s="48"/>
      <c r="E2338" s="49"/>
      <c r="F2338" s="49"/>
      <c r="I2338" s="49"/>
      <c r="K2338" s="77"/>
    </row>
    <row r="2339" spans="1:11">
      <c r="A2339" s="48"/>
      <c r="E2339" s="49"/>
      <c r="F2339" s="49"/>
      <c r="I2339" s="49"/>
      <c r="K2339" s="77"/>
    </row>
    <row r="2340" spans="1:11">
      <c r="A2340" s="48"/>
      <c r="E2340" s="49"/>
      <c r="F2340" s="49"/>
      <c r="I2340" s="49"/>
      <c r="K2340" s="77"/>
    </row>
    <row r="2341" spans="1:11">
      <c r="A2341" s="48"/>
      <c r="E2341" s="49"/>
      <c r="F2341" s="49"/>
      <c r="I2341" s="49"/>
      <c r="K2341" s="77"/>
    </row>
    <row r="2342" spans="1:11">
      <c r="A2342" s="48"/>
      <c r="E2342" s="49"/>
      <c r="F2342" s="49"/>
      <c r="I2342" s="49"/>
      <c r="K2342" s="77"/>
    </row>
    <row r="2343" spans="1:11">
      <c r="A2343" s="48"/>
      <c r="E2343" s="49"/>
      <c r="F2343" s="49"/>
      <c r="I2343" s="49"/>
      <c r="K2343" s="77"/>
    </row>
    <row r="2344" spans="1:11">
      <c r="A2344" s="48"/>
      <c r="E2344" s="49"/>
      <c r="F2344" s="49"/>
      <c r="I2344" s="49"/>
      <c r="K2344" s="77"/>
    </row>
    <row r="2345" spans="1:11">
      <c r="A2345" s="48"/>
      <c r="E2345" s="49"/>
      <c r="F2345" s="49"/>
      <c r="I2345" s="49"/>
      <c r="K2345" s="77"/>
    </row>
    <row r="2346" spans="1:11">
      <c r="A2346" s="48"/>
      <c r="E2346" s="49"/>
      <c r="F2346" s="49"/>
      <c r="I2346" s="49"/>
      <c r="K2346" s="77"/>
    </row>
    <row r="2347" spans="1:11">
      <c r="A2347" s="48"/>
      <c r="E2347" s="49"/>
      <c r="F2347" s="49"/>
      <c r="I2347" s="49"/>
      <c r="K2347" s="77"/>
    </row>
    <row r="2348" spans="1:11">
      <c r="A2348" s="48"/>
      <c r="E2348" s="49"/>
      <c r="F2348" s="49"/>
      <c r="I2348" s="49"/>
      <c r="K2348" s="77"/>
    </row>
    <row r="2349" spans="1:11">
      <c r="A2349" s="48"/>
      <c r="E2349" s="49"/>
      <c r="F2349" s="49"/>
      <c r="I2349" s="49"/>
      <c r="K2349" s="77"/>
    </row>
    <row r="2350" spans="1:11">
      <c r="A2350" s="48"/>
      <c r="E2350" s="49"/>
      <c r="F2350" s="49"/>
      <c r="I2350" s="49"/>
      <c r="K2350" s="77"/>
    </row>
    <row r="2351" spans="1:11">
      <c r="A2351" s="48"/>
      <c r="E2351" s="49"/>
      <c r="F2351" s="49"/>
      <c r="I2351" s="49"/>
      <c r="K2351" s="77"/>
    </row>
    <row r="2352" spans="1:11">
      <c r="A2352" s="48"/>
      <c r="E2352" s="49"/>
      <c r="F2352" s="49"/>
      <c r="I2352" s="49"/>
      <c r="K2352" s="77"/>
    </row>
    <row r="2353" spans="1:11">
      <c r="A2353" s="48"/>
      <c r="E2353" s="49"/>
      <c r="F2353" s="49"/>
      <c r="I2353" s="49"/>
      <c r="K2353" s="77"/>
    </row>
    <row r="2354" spans="1:11">
      <c r="A2354" s="48"/>
      <c r="E2354" s="49"/>
      <c r="F2354" s="49"/>
      <c r="I2354" s="49"/>
      <c r="K2354" s="77"/>
    </row>
    <row r="2355" spans="1:11">
      <c r="A2355" s="48"/>
      <c r="E2355" s="49"/>
      <c r="F2355" s="49"/>
      <c r="I2355" s="49"/>
      <c r="K2355" s="77"/>
    </row>
    <row r="2356" spans="1:11">
      <c r="A2356" s="48"/>
      <c r="E2356" s="49"/>
      <c r="F2356" s="49"/>
      <c r="I2356" s="49"/>
      <c r="K2356" s="77"/>
    </row>
    <row r="2357" spans="1:11">
      <c r="A2357" s="48"/>
      <c r="E2357" s="49"/>
      <c r="F2357" s="49"/>
      <c r="I2357" s="49"/>
      <c r="K2357" s="77"/>
    </row>
    <row r="2358" spans="1:11">
      <c r="A2358" s="48"/>
      <c r="E2358" s="49"/>
      <c r="F2358" s="49"/>
      <c r="I2358" s="49"/>
      <c r="K2358" s="77"/>
    </row>
    <row r="2359" spans="1:11">
      <c r="A2359" s="48"/>
      <c r="E2359" s="49"/>
      <c r="F2359" s="49"/>
      <c r="I2359" s="49"/>
      <c r="K2359" s="77"/>
    </row>
    <row r="2360" spans="1:11">
      <c r="A2360" s="48"/>
      <c r="E2360" s="49"/>
      <c r="F2360" s="49"/>
      <c r="I2360" s="49"/>
      <c r="K2360" s="77"/>
    </row>
    <row r="2361" spans="1:11">
      <c r="A2361" s="48"/>
      <c r="E2361" s="49"/>
      <c r="F2361" s="49"/>
      <c r="I2361" s="49"/>
      <c r="K2361" s="77"/>
    </row>
    <row r="2362" spans="1:11">
      <c r="A2362" s="48"/>
      <c r="E2362" s="49"/>
      <c r="F2362" s="49"/>
      <c r="I2362" s="49"/>
      <c r="K2362" s="77"/>
    </row>
    <row r="2363" spans="1:11">
      <c r="A2363" s="48"/>
      <c r="E2363" s="49"/>
      <c r="F2363" s="49"/>
      <c r="I2363" s="49"/>
      <c r="K2363" s="77"/>
    </row>
    <row r="2364" spans="1:11">
      <c r="A2364" s="48"/>
      <c r="E2364" s="49"/>
      <c r="F2364" s="49"/>
      <c r="I2364" s="49"/>
      <c r="K2364" s="77"/>
    </row>
    <row r="2365" spans="1:11">
      <c r="A2365" s="48"/>
      <c r="E2365" s="49"/>
      <c r="F2365" s="49"/>
      <c r="I2365" s="49"/>
      <c r="K2365" s="77"/>
    </row>
    <row r="2366" spans="1:11">
      <c r="A2366" s="48"/>
      <c r="E2366" s="49"/>
      <c r="F2366" s="49"/>
      <c r="I2366" s="49"/>
      <c r="K2366" s="77"/>
    </row>
    <row r="2367" spans="1:11">
      <c r="A2367" s="48"/>
      <c r="E2367" s="49"/>
      <c r="F2367" s="49"/>
      <c r="I2367" s="49"/>
      <c r="K2367" s="77"/>
    </row>
    <row r="2368" spans="1:11">
      <c r="A2368" s="48"/>
      <c r="E2368" s="49"/>
      <c r="F2368" s="49"/>
      <c r="I2368" s="49"/>
      <c r="K2368" s="77"/>
    </row>
    <row r="2369" spans="1:11">
      <c r="A2369" s="48"/>
      <c r="E2369" s="49"/>
      <c r="F2369" s="49"/>
      <c r="I2369" s="49"/>
      <c r="K2369" s="77"/>
    </row>
    <row r="2370" spans="1:11">
      <c r="A2370" s="48"/>
      <c r="E2370" s="49"/>
      <c r="F2370" s="49"/>
      <c r="I2370" s="49"/>
      <c r="K2370" s="77"/>
    </row>
    <row r="2371" spans="1:11">
      <c r="A2371" s="48"/>
      <c r="E2371" s="49"/>
      <c r="F2371" s="49"/>
      <c r="I2371" s="49"/>
      <c r="K2371" s="77"/>
    </row>
    <row r="2372" spans="1:11">
      <c r="A2372" s="48"/>
      <c r="E2372" s="49"/>
      <c r="F2372" s="49"/>
      <c r="I2372" s="49"/>
      <c r="K2372" s="77"/>
    </row>
    <row r="2373" spans="1:11">
      <c r="A2373" s="48"/>
      <c r="E2373" s="49"/>
      <c r="F2373" s="49"/>
      <c r="I2373" s="49"/>
      <c r="K2373" s="77"/>
    </row>
    <row r="2374" spans="1:11">
      <c r="A2374" s="48"/>
      <c r="E2374" s="49"/>
      <c r="F2374" s="49"/>
      <c r="I2374" s="49"/>
      <c r="K2374" s="77"/>
    </row>
    <row r="2375" spans="1:11">
      <c r="A2375" s="48"/>
      <c r="E2375" s="49"/>
      <c r="F2375" s="49"/>
      <c r="I2375" s="49"/>
      <c r="K2375" s="77"/>
    </row>
    <row r="2376" spans="1:11">
      <c r="A2376" s="48"/>
      <c r="E2376" s="49"/>
      <c r="F2376" s="49"/>
      <c r="I2376" s="49"/>
      <c r="K2376" s="77"/>
    </row>
    <row r="2377" spans="1:11">
      <c r="A2377" s="48"/>
      <c r="E2377" s="49"/>
      <c r="F2377" s="49"/>
      <c r="I2377" s="49"/>
      <c r="K2377" s="77"/>
    </row>
    <row r="2378" spans="1:11">
      <c r="A2378" s="48"/>
      <c r="E2378" s="49"/>
      <c r="F2378" s="49"/>
      <c r="I2378" s="49"/>
      <c r="K2378" s="77"/>
    </row>
    <row r="2379" spans="1:11">
      <c r="A2379" s="48"/>
      <c r="E2379" s="49"/>
      <c r="F2379" s="49"/>
      <c r="I2379" s="49"/>
      <c r="K2379" s="77"/>
    </row>
    <row r="2380" spans="1:11">
      <c r="A2380" s="48"/>
      <c r="E2380" s="49"/>
      <c r="F2380" s="49"/>
      <c r="I2380" s="49"/>
      <c r="K2380" s="77"/>
    </row>
    <row r="2381" spans="1:11">
      <c r="A2381" s="48"/>
      <c r="E2381" s="49"/>
      <c r="F2381" s="49"/>
      <c r="I2381" s="49"/>
      <c r="K2381" s="77"/>
    </row>
    <row r="2382" spans="1:11">
      <c r="A2382" s="48"/>
      <c r="E2382" s="49"/>
      <c r="F2382" s="49"/>
      <c r="I2382" s="49"/>
      <c r="K2382" s="77"/>
    </row>
    <row r="2383" spans="1:11">
      <c r="A2383" s="48"/>
      <c r="E2383" s="49"/>
      <c r="F2383" s="49"/>
      <c r="I2383" s="49"/>
      <c r="K2383" s="77"/>
    </row>
    <row r="2384" spans="1:11">
      <c r="A2384" s="48"/>
      <c r="E2384" s="49"/>
      <c r="F2384" s="49"/>
      <c r="I2384" s="49"/>
      <c r="K2384" s="77"/>
    </row>
    <row r="2385" spans="1:11">
      <c r="A2385" s="48"/>
      <c r="E2385" s="49"/>
      <c r="F2385" s="49"/>
      <c r="I2385" s="49"/>
      <c r="K2385" s="77"/>
    </row>
    <row r="2386" spans="1:11">
      <c r="A2386" s="48"/>
      <c r="E2386" s="49"/>
      <c r="F2386" s="49"/>
      <c r="I2386" s="49"/>
      <c r="K2386" s="77"/>
    </row>
    <row r="2387" spans="1:11">
      <c r="A2387" s="48"/>
      <c r="E2387" s="49"/>
      <c r="F2387" s="49"/>
      <c r="I2387" s="49"/>
      <c r="K2387" s="77"/>
    </row>
    <row r="2388" spans="1:11">
      <c r="A2388" s="48"/>
      <c r="E2388" s="49"/>
      <c r="F2388" s="49"/>
      <c r="I2388" s="49"/>
      <c r="K2388" s="77"/>
    </row>
    <row r="2389" spans="1:11">
      <c r="A2389" s="48"/>
      <c r="E2389" s="49"/>
      <c r="F2389" s="49"/>
      <c r="I2389" s="49"/>
      <c r="K2389" s="77"/>
    </row>
    <row r="2390" spans="1:11">
      <c r="A2390" s="48"/>
      <c r="E2390" s="49"/>
      <c r="F2390" s="49"/>
      <c r="I2390" s="49"/>
      <c r="K2390" s="77"/>
    </row>
    <row r="2391" spans="1:11">
      <c r="A2391" s="48"/>
      <c r="E2391" s="49"/>
      <c r="F2391" s="49"/>
      <c r="I2391" s="49"/>
      <c r="K2391" s="77"/>
    </row>
    <row r="2392" spans="1:11">
      <c r="A2392" s="48"/>
      <c r="E2392" s="49"/>
      <c r="F2392" s="49"/>
      <c r="I2392" s="49"/>
      <c r="K2392" s="77"/>
    </row>
    <row r="2393" spans="1:11">
      <c r="A2393" s="48"/>
      <c r="E2393" s="49"/>
      <c r="F2393" s="49"/>
      <c r="I2393" s="49"/>
      <c r="K2393" s="77"/>
    </row>
    <row r="2394" spans="1:11">
      <c r="A2394" s="48"/>
      <c r="E2394" s="49"/>
      <c r="F2394" s="49"/>
      <c r="I2394" s="49"/>
      <c r="K2394" s="77"/>
    </row>
    <row r="2395" spans="1:11">
      <c r="A2395" s="48"/>
      <c r="E2395" s="49"/>
      <c r="F2395" s="49"/>
      <c r="I2395" s="49"/>
      <c r="K2395" s="77"/>
    </row>
    <row r="2396" spans="1:11">
      <c r="A2396" s="48"/>
      <c r="E2396" s="49"/>
      <c r="F2396" s="49"/>
      <c r="I2396" s="49"/>
      <c r="K2396" s="77"/>
    </row>
    <row r="2397" spans="1:11">
      <c r="A2397" s="48"/>
      <c r="E2397" s="49"/>
      <c r="F2397" s="49"/>
      <c r="I2397" s="49"/>
      <c r="K2397" s="77"/>
    </row>
    <row r="2398" spans="1:11">
      <c r="A2398" s="48"/>
      <c r="E2398" s="49"/>
      <c r="F2398" s="49"/>
      <c r="I2398" s="49"/>
      <c r="K2398" s="77"/>
    </row>
    <row r="2399" spans="1:11">
      <c r="A2399" s="48"/>
      <c r="E2399" s="49"/>
      <c r="F2399" s="49"/>
      <c r="I2399" s="49"/>
      <c r="K2399" s="77"/>
    </row>
    <row r="2400" spans="1:11">
      <c r="A2400" s="48"/>
      <c r="E2400" s="49"/>
      <c r="F2400" s="49"/>
      <c r="I2400" s="49"/>
      <c r="K2400" s="77"/>
    </row>
    <row r="2401" spans="1:11">
      <c r="A2401" s="48"/>
      <c r="E2401" s="49"/>
      <c r="F2401" s="49"/>
      <c r="I2401" s="49"/>
      <c r="K2401" s="77"/>
    </row>
    <row r="2402" spans="1:11">
      <c r="A2402" s="48"/>
      <c r="E2402" s="49"/>
      <c r="F2402" s="49"/>
      <c r="I2402" s="49"/>
      <c r="K2402" s="77"/>
    </row>
    <row r="2403" spans="1:11">
      <c r="A2403" s="48"/>
      <c r="E2403" s="49"/>
      <c r="F2403" s="49"/>
      <c r="I2403" s="49"/>
      <c r="K2403" s="77"/>
    </row>
    <row r="2404" spans="1:11">
      <c r="A2404" s="48"/>
      <c r="E2404" s="49"/>
      <c r="F2404" s="49"/>
      <c r="I2404" s="49"/>
      <c r="K2404" s="77"/>
    </row>
    <row r="2405" spans="1:11">
      <c r="A2405" s="48"/>
      <c r="E2405" s="49"/>
      <c r="F2405" s="49"/>
      <c r="I2405" s="49"/>
      <c r="K2405" s="77"/>
    </row>
    <row r="2406" spans="1:11">
      <c r="A2406" s="48"/>
      <c r="E2406" s="49"/>
      <c r="F2406" s="49"/>
      <c r="I2406" s="49"/>
      <c r="K2406" s="77"/>
    </row>
    <row r="2407" spans="1:11">
      <c r="A2407" s="48"/>
      <c r="E2407" s="49"/>
      <c r="F2407" s="49"/>
      <c r="I2407" s="49"/>
      <c r="K2407" s="77"/>
    </row>
    <row r="2408" spans="1:11">
      <c r="A2408" s="48"/>
      <c r="E2408" s="49"/>
      <c r="F2408" s="49"/>
      <c r="I2408" s="49"/>
      <c r="K2408" s="77"/>
    </row>
    <row r="2409" spans="1:11">
      <c r="A2409" s="48"/>
      <c r="E2409" s="49"/>
      <c r="F2409" s="49"/>
      <c r="I2409" s="49"/>
      <c r="K2409" s="77"/>
    </row>
    <row r="2410" spans="1:11">
      <c r="A2410" s="48"/>
      <c r="E2410" s="49"/>
      <c r="F2410" s="49"/>
      <c r="I2410" s="49"/>
      <c r="K2410" s="77"/>
    </row>
    <row r="2411" spans="1:11">
      <c r="A2411" s="48"/>
      <c r="E2411" s="49"/>
      <c r="F2411" s="49"/>
      <c r="I2411" s="49"/>
      <c r="K2411" s="77"/>
    </row>
    <row r="2412" spans="1:11">
      <c r="A2412" s="48"/>
      <c r="E2412" s="49"/>
      <c r="F2412" s="49"/>
      <c r="I2412" s="49"/>
      <c r="K2412" s="77"/>
    </row>
    <row r="2413" spans="1:11">
      <c r="A2413" s="48"/>
      <c r="E2413" s="49"/>
      <c r="F2413" s="49"/>
      <c r="I2413" s="49"/>
      <c r="K2413" s="77"/>
    </row>
    <row r="2414" spans="1:11">
      <c r="A2414" s="48"/>
      <c r="E2414" s="49"/>
      <c r="F2414" s="49"/>
      <c r="I2414" s="49"/>
      <c r="K2414" s="77"/>
    </row>
    <row r="2415" spans="1:11">
      <c r="A2415" s="48"/>
      <c r="E2415" s="49"/>
      <c r="F2415" s="49"/>
      <c r="I2415" s="49"/>
      <c r="K2415" s="77"/>
    </row>
    <row r="2416" spans="1:11">
      <c r="A2416" s="48"/>
      <c r="E2416" s="49"/>
      <c r="F2416" s="49"/>
      <c r="I2416" s="49"/>
      <c r="K2416" s="77"/>
    </row>
    <row r="2417" spans="1:11">
      <c r="A2417" s="48"/>
      <c r="E2417" s="49"/>
      <c r="F2417" s="49"/>
      <c r="I2417" s="49"/>
      <c r="K2417" s="77"/>
    </row>
    <row r="2418" spans="1:11">
      <c r="A2418" s="48"/>
      <c r="E2418" s="49"/>
      <c r="F2418" s="49"/>
      <c r="I2418" s="49"/>
      <c r="K2418" s="77"/>
    </row>
    <row r="2419" spans="1:11">
      <c r="A2419" s="48"/>
      <c r="E2419" s="49"/>
      <c r="F2419" s="49"/>
      <c r="I2419" s="49"/>
      <c r="K2419" s="77"/>
    </row>
    <row r="2420" spans="1:11">
      <c r="A2420" s="48"/>
      <c r="E2420" s="49"/>
      <c r="F2420" s="49"/>
      <c r="I2420" s="49"/>
      <c r="K2420" s="77"/>
    </row>
    <row r="2421" spans="1:11">
      <c r="A2421" s="48"/>
      <c r="E2421" s="49"/>
      <c r="F2421" s="49"/>
      <c r="I2421" s="49"/>
      <c r="K2421" s="77"/>
    </row>
    <row r="2422" spans="1:11">
      <c r="A2422" s="48"/>
      <c r="E2422" s="49"/>
      <c r="F2422" s="49"/>
      <c r="I2422" s="49"/>
      <c r="K2422" s="77"/>
    </row>
    <row r="2423" spans="1:11">
      <c r="A2423" s="48"/>
      <c r="E2423" s="49"/>
      <c r="F2423" s="49"/>
      <c r="I2423" s="49"/>
      <c r="K2423" s="77"/>
    </row>
    <row r="2424" spans="1:11">
      <c r="A2424" s="48"/>
      <c r="E2424" s="49"/>
      <c r="F2424" s="49"/>
      <c r="I2424" s="49"/>
      <c r="K2424" s="77"/>
    </row>
    <row r="2425" spans="1:11">
      <c r="A2425" s="48"/>
      <c r="E2425" s="49"/>
      <c r="F2425" s="49"/>
      <c r="I2425" s="49"/>
      <c r="K2425" s="77"/>
    </row>
    <row r="2426" spans="1:11">
      <c r="A2426" s="48"/>
      <c r="E2426" s="49"/>
      <c r="F2426" s="49"/>
      <c r="I2426" s="49"/>
      <c r="K2426" s="77"/>
    </row>
    <row r="2427" spans="1:11">
      <c r="A2427" s="48"/>
      <c r="E2427" s="49"/>
      <c r="F2427" s="49"/>
      <c r="I2427" s="49"/>
      <c r="K2427" s="77"/>
    </row>
    <row r="2428" spans="1:11">
      <c r="A2428" s="48"/>
      <c r="E2428" s="49"/>
      <c r="F2428" s="49"/>
      <c r="I2428" s="49"/>
      <c r="K2428" s="77"/>
    </row>
    <row r="2429" spans="1:11">
      <c r="A2429" s="48"/>
      <c r="E2429" s="49"/>
      <c r="F2429" s="49"/>
      <c r="I2429" s="49"/>
      <c r="K2429" s="77"/>
    </row>
    <row r="2430" spans="1:11">
      <c r="A2430" s="48"/>
      <c r="E2430" s="49"/>
      <c r="F2430" s="49"/>
      <c r="I2430" s="49"/>
      <c r="K2430" s="77"/>
    </row>
    <row r="2431" spans="1:11">
      <c r="A2431" s="48"/>
      <c r="E2431" s="49"/>
      <c r="F2431" s="49"/>
      <c r="I2431" s="49"/>
      <c r="K2431" s="77"/>
    </row>
    <row r="2432" spans="1:11">
      <c r="A2432" s="48"/>
      <c r="E2432" s="49"/>
      <c r="F2432" s="49"/>
      <c r="I2432" s="49"/>
      <c r="K2432" s="77"/>
    </row>
    <row r="2433" spans="1:11">
      <c r="A2433" s="48"/>
      <c r="E2433" s="49"/>
      <c r="F2433" s="49"/>
      <c r="I2433" s="49"/>
      <c r="K2433" s="77"/>
    </row>
    <row r="2434" spans="1:11">
      <c r="A2434" s="48"/>
      <c r="E2434" s="49"/>
      <c r="F2434" s="49"/>
      <c r="I2434" s="49"/>
      <c r="K2434" s="77"/>
    </row>
    <row r="2435" spans="1:11">
      <c r="A2435" s="48"/>
      <c r="E2435" s="49"/>
      <c r="F2435" s="49"/>
      <c r="I2435" s="49"/>
      <c r="K2435" s="77"/>
    </row>
    <row r="2436" spans="1:11">
      <c r="A2436" s="48"/>
      <c r="E2436" s="49"/>
      <c r="F2436" s="49"/>
      <c r="I2436" s="49"/>
      <c r="K2436" s="77"/>
    </row>
    <row r="2437" spans="1:11">
      <c r="A2437" s="48"/>
      <c r="E2437" s="49"/>
      <c r="F2437" s="49"/>
      <c r="I2437" s="49"/>
      <c r="K2437" s="77"/>
    </row>
    <row r="2438" spans="1:11">
      <c r="A2438" s="48"/>
      <c r="E2438" s="49"/>
      <c r="F2438" s="49"/>
      <c r="I2438" s="49"/>
      <c r="K2438" s="77"/>
    </row>
    <row r="2439" spans="1:11">
      <c r="A2439" s="48"/>
      <c r="E2439" s="49"/>
      <c r="F2439" s="49"/>
      <c r="I2439" s="49"/>
      <c r="K2439" s="77"/>
    </row>
    <row r="2440" spans="1:11">
      <c r="A2440" s="48"/>
      <c r="E2440" s="49"/>
      <c r="F2440" s="49"/>
      <c r="I2440" s="49"/>
      <c r="K2440" s="77"/>
    </row>
    <row r="2441" spans="1:11">
      <c r="A2441" s="48"/>
      <c r="E2441" s="49"/>
      <c r="F2441" s="49"/>
      <c r="I2441" s="49"/>
      <c r="K2441" s="77"/>
    </row>
    <row r="2442" spans="1:11">
      <c r="A2442" s="48"/>
      <c r="E2442" s="49"/>
      <c r="F2442" s="49"/>
      <c r="I2442" s="49"/>
      <c r="K2442" s="77"/>
    </row>
    <row r="2443" spans="1:11">
      <c r="A2443" s="48"/>
      <c r="E2443" s="49"/>
      <c r="F2443" s="49"/>
      <c r="I2443" s="49"/>
      <c r="K2443" s="77"/>
    </row>
    <row r="2444" spans="1:11">
      <c r="A2444" s="48"/>
      <c r="E2444" s="49"/>
      <c r="F2444" s="49"/>
      <c r="I2444" s="49"/>
      <c r="K2444" s="77"/>
    </row>
    <row r="2445" spans="1:11">
      <c r="A2445" s="48"/>
      <c r="E2445" s="49"/>
      <c r="F2445" s="49"/>
      <c r="I2445" s="49"/>
      <c r="K2445" s="77"/>
    </row>
    <row r="2446" spans="1:11">
      <c r="A2446" s="48"/>
      <c r="E2446" s="49"/>
      <c r="F2446" s="49"/>
      <c r="I2446" s="49"/>
      <c r="K2446" s="77"/>
    </row>
    <row r="2447" spans="1:11">
      <c r="A2447" s="48"/>
      <c r="E2447" s="49"/>
      <c r="F2447" s="49"/>
      <c r="I2447" s="49"/>
      <c r="K2447" s="77"/>
    </row>
    <row r="2448" spans="1:11">
      <c r="A2448" s="48"/>
      <c r="E2448" s="49"/>
      <c r="F2448" s="49"/>
      <c r="I2448" s="49"/>
      <c r="K2448" s="77"/>
    </row>
    <row r="2449" spans="1:11">
      <c r="A2449" s="48"/>
      <c r="E2449" s="49"/>
      <c r="F2449" s="49"/>
      <c r="I2449" s="49"/>
      <c r="K2449" s="77"/>
    </row>
    <row r="2450" spans="1:11">
      <c r="A2450" s="48"/>
      <c r="E2450" s="49"/>
      <c r="F2450" s="49"/>
      <c r="I2450" s="49"/>
      <c r="K2450" s="77"/>
    </row>
    <row r="2451" spans="1:11">
      <c r="A2451" s="48"/>
      <c r="E2451" s="49"/>
      <c r="F2451" s="49"/>
      <c r="I2451" s="49"/>
      <c r="K2451" s="77"/>
    </row>
    <row r="2452" spans="1:11">
      <c r="A2452" s="48"/>
      <c r="E2452" s="49"/>
      <c r="F2452" s="49"/>
      <c r="I2452" s="49"/>
      <c r="K2452" s="77"/>
    </row>
    <row r="2453" spans="1:11">
      <c r="A2453" s="48"/>
      <c r="E2453" s="49"/>
      <c r="F2453" s="49"/>
      <c r="I2453" s="49"/>
      <c r="K2453" s="77"/>
    </row>
    <row r="2454" spans="1:11">
      <c r="A2454" s="48"/>
      <c r="E2454" s="49"/>
      <c r="F2454" s="49"/>
      <c r="I2454" s="49"/>
      <c r="K2454" s="77"/>
    </row>
    <row r="2455" spans="1:11">
      <c r="A2455" s="48"/>
      <c r="E2455" s="49"/>
      <c r="F2455" s="49"/>
      <c r="I2455" s="49"/>
      <c r="K2455" s="77"/>
    </row>
    <row r="2456" spans="1:11">
      <c r="A2456" s="48"/>
      <c r="E2456" s="49"/>
      <c r="F2456" s="49"/>
      <c r="I2456" s="49"/>
      <c r="K2456" s="77"/>
    </row>
    <row r="2457" spans="1:11">
      <c r="A2457" s="48"/>
      <c r="E2457" s="49"/>
      <c r="F2457" s="49"/>
      <c r="I2457" s="49"/>
      <c r="K2457" s="77"/>
    </row>
    <row r="2458" spans="1:11">
      <c r="A2458" s="48"/>
      <c r="E2458" s="49"/>
      <c r="F2458" s="49"/>
      <c r="I2458" s="49"/>
      <c r="K2458" s="77"/>
    </row>
    <row r="2459" spans="1:11">
      <c r="A2459" s="48"/>
      <c r="E2459" s="49"/>
      <c r="F2459" s="49"/>
      <c r="I2459" s="49"/>
      <c r="K2459" s="77"/>
    </row>
    <row r="2460" spans="1:11">
      <c r="A2460" s="48"/>
      <c r="E2460" s="49"/>
      <c r="F2460" s="49"/>
      <c r="I2460" s="49"/>
      <c r="K2460" s="77"/>
    </row>
    <row r="2461" spans="1:11">
      <c r="A2461" s="48"/>
      <c r="E2461" s="49"/>
      <c r="F2461" s="49"/>
      <c r="I2461" s="49"/>
      <c r="K2461" s="77"/>
    </row>
    <row r="2462" spans="1:11">
      <c r="A2462" s="48"/>
      <c r="E2462" s="49"/>
      <c r="F2462" s="49"/>
      <c r="I2462" s="49"/>
      <c r="K2462" s="77"/>
    </row>
    <row r="2463" spans="1:11">
      <c r="A2463" s="48"/>
      <c r="E2463" s="49"/>
      <c r="F2463" s="49"/>
      <c r="I2463" s="49"/>
      <c r="K2463" s="77"/>
    </row>
    <row r="2464" spans="1:11">
      <c r="A2464" s="48"/>
      <c r="E2464" s="49"/>
      <c r="F2464" s="49"/>
      <c r="I2464" s="49"/>
      <c r="K2464" s="77"/>
    </row>
    <row r="2465" spans="1:11">
      <c r="A2465" s="48"/>
      <c r="E2465" s="49"/>
      <c r="F2465" s="49"/>
      <c r="I2465" s="49"/>
      <c r="K2465" s="77"/>
    </row>
    <row r="2466" spans="1:11">
      <c r="A2466" s="48"/>
      <c r="E2466" s="49"/>
      <c r="F2466" s="49"/>
      <c r="I2466" s="49"/>
      <c r="K2466" s="77"/>
    </row>
    <row r="2467" spans="1:11">
      <c r="A2467" s="48"/>
      <c r="E2467" s="49"/>
      <c r="F2467" s="49"/>
      <c r="I2467" s="49"/>
      <c r="K2467" s="77"/>
    </row>
    <row r="2468" spans="1:11">
      <c r="A2468" s="48"/>
      <c r="E2468" s="49"/>
      <c r="F2468" s="49"/>
      <c r="I2468" s="49"/>
      <c r="K2468" s="77"/>
    </row>
    <row r="2469" spans="1:11">
      <c r="A2469" s="48"/>
      <c r="E2469" s="49"/>
      <c r="F2469" s="49"/>
      <c r="I2469" s="49"/>
      <c r="K2469" s="77"/>
    </row>
    <row r="2470" spans="1:11">
      <c r="A2470" s="48"/>
      <c r="E2470" s="49"/>
      <c r="F2470" s="49"/>
      <c r="I2470" s="49"/>
      <c r="K2470" s="77"/>
    </row>
    <row r="2471" spans="1:11">
      <c r="A2471" s="48"/>
      <c r="E2471" s="49"/>
      <c r="F2471" s="49"/>
      <c r="I2471" s="49"/>
      <c r="K2471" s="77"/>
    </row>
    <row r="2472" spans="1:11">
      <c r="A2472" s="48"/>
      <c r="E2472" s="49"/>
      <c r="F2472" s="49"/>
      <c r="I2472" s="49"/>
      <c r="K2472" s="77"/>
    </row>
    <row r="2473" spans="1:11">
      <c r="A2473" s="48"/>
      <c r="E2473" s="49"/>
      <c r="F2473" s="49"/>
      <c r="I2473" s="49"/>
      <c r="K2473" s="77"/>
    </row>
    <row r="2474" spans="1:11">
      <c r="A2474" s="48"/>
      <c r="E2474" s="49"/>
      <c r="F2474" s="49"/>
      <c r="I2474" s="49"/>
      <c r="K2474" s="77"/>
    </row>
    <row r="2475" spans="1:11">
      <c r="A2475" s="48"/>
      <c r="E2475" s="49"/>
      <c r="F2475" s="49"/>
      <c r="I2475" s="49"/>
      <c r="K2475" s="77"/>
    </row>
    <row r="2476" spans="1:11">
      <c r="A2476" s="48"/>
      <c r="E2476" s="49"/>
      <c r="F2476" s="49"/>
      <c r="I2476" s="49"/>
      <c r="K2476" s="77"/>
    </row>
    <row r="2477" spans="1:11">
      <c r="A2477" s="48"/>
      <c r="E2477" s="49"/>
      <c r="F2477" s="49"/>
      <c r="I2477" s="49"/>
      <c r="K2477" s="77"/>
    </row>
    <row r="2478" spans="1:11">
      <c r="A2478" s="48"/>
      <c r="E2478" s="49"/>
      <c r="F2478" s="49"/>
      <c r="I2478" s="49"/>
      <c r="K2478" s="77"/>
    </row>
    <row r="2479" spans="1:11">
      <c r="A2479" s="48"/>
      <c r="E2479" s="49"/>
      <c r="F2479" s="49"/>
      <c r="I2479" s="49"/>
      <c r="K2479" s="77"/>
    </row>
    <row r="2480" spans="1:11">
      <c r="A2480" s="48"/>
      <c r="E2480" s="49"/>
      <c r="F2480" s="49"/>
      <c r="I2480" s="49"/>
      <c r="K2480" s="77"/>
    </row>
    <row r="2481" spans="1:11">
      <c r="A2481" s="48"/>
      <c r="E2481" s="49"/>
      <c r="F2481" s="49"/>
      <c r="I2481" s="49"/>
      <c r="K2481" s="77"/>
    </row>
    <row r="2482" spans="1:11">
      <c r="A2482" s="48"/>
      <c r="E2482" s="49"/>
      <c r="F2482" s="49"/>
      <c r="I2482" s="49"/>
      <c r="K2482" s="77"/>
    </row>
    <row r="2483" spans="1:11">
      <c r="A2483" s="48"/>
      <c r="E2483" s="49"/>
      <c r="F2483" s="49"/>
      <c r="I2483" s="49"/>
      <c r="K2483" s="77"/>
    </row>
    <row r="2484" spans="1:11">
      <c r="A2484" s="48"/>
      <c r="E2484" s="49"/>
      <c r="F2484" s="49"/>
      <c r="I2484" s="49"/>
      <c r="K2484" s="77"/>
    </row>
    <row r="2485" spans="1:11">
      <c r="A2485" s="48"/>
      <c r="E2485" s="49"/>
      <c r="F2485" s="49"/>
      <c r="I2485" s="49"/>
      <c r="K2485" s="77"/>
    </row>
    <row r="2486" spans="1:11">
      <c r="A2486" s="48"/>
      <c r="E2486" s="49"/>
      <c r="F2486" s="49"/>
      <c r="I2486" s="49"/>
      <c r="K2486" s="77"/>
    </row>
    <row r="2487" spans="1:11">
      <c r="A2487" s="48"/>
      <c r="E2487" s="49"/>
      <c r="F2487" s="49"/>
      <c r="I2487" s="49"/>
      <c r="K2487" s="77"/>
    </row>
    <row r="2488" spans="1:11">
      <c r="A2488" s="48"/>
      <c r="E2488" s="49"/>
      <c r="F2488" s="49"/>
      <c r="I2488" s="49"/>
      <c r="K2488" s="77"/>
    </row>
    <row r="2489" spans="1:11">
      <c r="A2489" s="48"/>
      <c r="E2489" s="49"/>
      <c r="F2489" s="49"/>
      <c r="I2489" s="49"/>
      <c r="K2489" s="77"/>
    </row>
    <row r="2490" spans="1:11">
      <c r="A2490" s="48"/>
      <c r="E2490" s="49"/>
      <c r="F2490" s="49"/>
      <c r="I2490" s="49"/>
      <c r="K2490" s="77"/>
    </row>
    <row r="2491" spans="1:11">
      <c r="A2491" s="48"/>
      <c r="E2491" s="49"/>
      <c r="F2491" s="49"/>
      <c r="I2491" s="49"/>
      <c r="K2491" s="77"/>
    </row>
    <row r="2492" spans="1:11">
      <c r="A2492" s="48"/>
      <c r="E2492" s="49"/>
      <c r="F2492" s="49"/>
      <c r="I2492" s="49"/>
      <c r="K2492" s="77"/>
    </row>
    <row r="2493" spans="1:11">
      <c r="A2493" s="48"/>
      <c r="E2493" s="49"/>
      <c r="F2493" s="49"/>
      <c r="I2493" s="49"/>
      <c r="K2493" s="77"/>
    </row>
    <row r="2494" spans="1:11">
      <c r="A2494" s="48"/>
      <c r="E2494" s="49"/>
      <c r="F2494" s="49"/>
      <c r="I2494" s="49"/>
      <c r="K2494" s="77"/>
    </row>
    <row r="2495" spans="1:11">
      <c r="A2495" s="48"/>
      <c r="E2495" s="49"/>
      <c r="F2495" s="49"/>
      <c r="I2495" s="49"/>
      <c r="K2495" s="77"/>
    </row>
    <row r="2496" spans="1:11">
      <c r="A2496" s="48"/>
      <c r="E2496" s="49"/>
      <c r="F2496" s="49"/>
      <c r="I2496" s="49"/>
      <c r="K2496" s="77"/>
    </row>
    <row r="2497" spans="1:11">
      <c r="A2497" s="48"/>
      <c r="E2497" s="49"/>
      <c r="F2497" s="49"/>
      <c r="I2497" s="49"/>
      <c r="K2497" s="77"/>
    </row>
    <row r="2498" spans="1:11">
      <c r="A2498" s="48"/>
      <c r="E2498" s="49"/>
      <c r="F2498" s="49"/>
      <c r="I2498" s="49"/>
      <c r="K2498" s="77"/>
    </row>
    <row r="2499" spans="1:11">
      <c r="A2499" s="48"/>
      <c r="E2499" s="49"/>
      <c r="F2499" s="49"/>
      <c r="I2499" s="49"/>
      <c r="K2499" s="77"/>
    </row>
    <row r="2500" spans="1:11">
      <c r="A2500" s="48"/>
      <c r="E2500" s="49"/>
      <c r="F2500" s="49"/>
      <c r="I2500" s="49"/>
      <c r="K2500" s="77"/>
    </row>
    <row r="2501" spans="1:11">
      <c r="A2501" s="48"/>
      <c r="E2501" s="49"/>
      <c r="F2501" s="49"/>
      <c r="I2501" s="49"/>
      <c r="K2501" s="77"/>
    </row>
    <row r="2502" spans="1:11">
      <c r="A2502" s="48"/>
      <c r="E2502" s="49"/>
      <c r="F2502" s="49"/>
      <c r="I2502" s="49"/>
      <c r="K2502" s="77"/>
    </row>
    <row r="2503" spans="1:11">
      <c r="A2503" s="48"/>
      <c r="E2503" s="49"/>
      <c r="F2503" s="49"/>
      <c r="I2503" s="49"/>
      <c r="K2503" s="77"/>
    </row>
    <row r="2504" spans="1:11">
      <c r="A2504" s="48"/>
      <c r="E2504" s="49"/>
      <c r="F2504" s="49"/>
      <c r="I2504" s="49"/>
      <c r="K2504" s="77"/>
    </row>
    <row r="2505" spans="1:11">
      <c r="A2505" s="48"/>
      <c r="E2505" s="49"/>
      <c r="F2505" s="49"/>
      <c r="I2505" s="49"/>
      <c r="K2505" s="77"/>
    </row>
    <row r="2506" spans="1:11">
      <c r="A2506" s="48"/>
      <c r="E2506" s="49"/>
      <c r="F2506" s="49"/>
      <c r="I2506" s="49"/>
      <c r="K2506" s="77"/>
    </row>
    <row r="2507" spans="1:11">
      <c r="A2507" s="48"/>
      <c r="E2507" s="49"/>
      <c r="F2507" s="49"/>
      <c r="I2507" s="49"/>
      <c r="K2507" s="77"/>
    </row>
    <row r="2508" spans="1:11">
      <c r="A2508" s="48"/>
      <c r="E2508" s="49"/>
      <c r="F2508" s="49"/>
      <c r="I2508" s="49"/>
      <c r="K2508" s="77"/>
    </row>
    <row r="2509" spans="1:11">
      <c r="A2509" s="48"/>
      <c r="E2509" s="49"/>
      <c r="F2509" s="49"/>
      <c r="I2509" s="49"/>
      <c r="K2509" s="77"/>
    </row>
    <row r="2510" spans="1:11">
      <c r="A2510" s="48"/>
      <c r="E2510" s="49"/>
      <c r="F2510" s="49"/>
      <c r="I2510" s="49"/>
      <c r="K2510" s="77"/>
    </row>
    <row r="2511" spans="1:11">
      <c r="A2511" s="48"/>
      <c r="E2511" s="49"/>
      <c r="F2511" s="49"/>
      <c r="I2511" s="49"/>
      <c r="K2511" s="77"/>
    </row>
    <row r="2512" spans="1:11">
      <c r="A2512" s="48"/>
      <c r="E2512" s="49"/>
      <c r="F2512" s="49"/>
      <c r="I2512" s="49"/>
      <c r="K2512" s="77"/>
    </row>
    <row r="2513" spans="1:11">
      <c r="A2513" s="48"/>
      <c r="E2513" s="49"/>
      <c r="F2513" s="49"/>
      <c r="I2513" s="49"/>
      <c r="K2513" s="77"/>
    </row>
    <row r="2514" spans="1:11">
      <c r="A2514" s="48"/>
      <c r="E2514" s="49"/>
      <c r="F2514" s="49"/>
      <c r="I2514" s="49"/>
      <c r="K2514" s="77"/>
    </row>
    <row r="2515" spans="1:11">
      <c r="A2515" s="48"/>
      <c r="E2515" s="49"/>
      <c r="F2515" s="49"/>
      <c r="I2515" s="49"/>
      <c r="K2515" s="77"/>
    </row>
    <row r="2516" spans="1:11">
      <c r="A2516" s="48"/>
      <c r="E2516" s="49"/>
      <c r="F2516" s="49"/>
      <c r="I2516" s="49"/>
      <c r="K2516" s="77"/>
    </row>
    <row r="2517" spans="1:11">
      <c r="A2517" s="48"/>
      <c r="E2517" s="49"/>
      <c r="F2517" s="49"/>
      <c r="I2517" s="49"/>
      <c r="K2517" s="77"/>
    </row>
    <row r="2518" spans="1:11">
      <c r="A2518" s="48"/>
      <c r="E2518" s="49"/>
      <c r="F2518" s="49"/>
      <c r="I2518" s="49"/>
      <c r="K2518" s="77"/>
    </row>
    <row r="2519" spans="1:11">
      <c r="A2519" s="48"/>
      <c r="E2519" s="49"/>
      <c r="F2519" s="49"/>
      <c r="I2519" s="49"/>
      <c r="K2519" s="77"/>
    </row>
    <row r="2520" spans="1:11">
      <c r="A2520" s="48"/>
      <c r="E2520" s="49"/>
      <c r="F2520" s="49"/>
      <c r="I2520" s="49"/>
      <c r="K2520" s="77"/>
    </row>
    <row r="2521" spans="1:11">
      <c r="A2521" s="48"/>
      <c r="E2521" s="49"/>
      <c r="F2521" s="49"/>
      <c r="I2521" s="49"/>
      <c r="K2521" s="77"/>
    </row>
    <row r="2522" spans="1:11">
      <c r="A2522" s="48"/>
      <c r="E2522" s="49"/>
      <c r="F2522" s="49"/>
      <c r="I2522" s="49"/>
      <c r="K2522" s="77"/>
    </row>
    <row r="2523" spans="1:11">
      <c r="A2523" s="48"/>
      <c r="E2523" s="49"/>
      <c r="F2523" s="49"/>
      <c r="I2523" s="49"/>
      <c r="K2523" s="77"/>
    </row>
    <row r="2524" spans="1:11">
      <c r="A2524" s="48"/>
      <c r="E2524" s="49"/>
      <c r="F2524" s="49"/>
      <c r="I2524" s="49"/>
      <c r="K2524" s="77"/>
    </row>
    <row r="2525" spans="1:11">
      <c r="A2525" s="48"/>
      <c r="E2525" s="49"/>
      <c r="F2525" s="49"/>
      <c r="I2525" s="49"/>
      <c r="K2525" s="77"/>
    </row>
    <row r="2526" spans="1:11">
      <c r="A2526" s="48"/>
      <c r="E2526" s="49"/>
      <c r="F2526" s="49"/>
      <c r="I2526" s="49"/>
      <c r="K2526" s="77"/>
    </row>
    <row r="2527" spans="1:11">
      <c r="A2527" s="48"/>
      <c r="E2527" s="49"/>
      <c r="F2527" s="49"/>
      <c r="I2527" s="49"/>
      <c r="K2527" s="77"/>
    </row>
    <row r="2528" spans="1:11">
      <c r="A2528" s="48"/>
      <c r="E2528" s="49"/>
      <c r="F2528" s="49"/>
      <c r="I2528" s="49"/>
      <c r="K2528" s="77"/>
    </row>
    <row r="2529" spans="1:11">
      <c r="A2529" s="48"/>
      <c r="E2529" s="49"/>
      <c r="F2529" s="49"/>
      <c r="I2529" s="49"/>
      <c r="K2529" s="77"/>
    </row>
    <row r="2530" spans="1:11">
      <c r="A2530" s="48"/>
      <c r="E2530" s="49"/>
      <c r="F2530" s="49"/>
      <c r="I2530" s="49"/>
      <c r="K2530" s="77"/>
    </row>
    <row r="2531" spans="1:11">
      <c r="A2531" s="48"/>
      <c r="E2531" s="49"/>
      <c r="F2531" s="49"/>
      <c r="I2531" s="49"/>
      <c r="K2531" s="77"/>
    </row>
    <row r="2532" spans="1:11">
      <c r="A2532" s="48"/>
      <c r="E2532" s="49"/>
      <c r="F2532" s="49"/>
      <c r="I2532" s="49"/>
      <c r="K2532" s="77"/>
    </row>
    <row r="2533" spans="1:11">
      <c r="A2533" s="48"/>
      <c r="E2533" s="49"/>
      <c r="F2533" s="49"/>
      <c r="I2533" s="49"/>
      <c r="K2533" s="77"/>
    </row>
    <row r="2534" spans="1:11">
      <c r="A2534" s="48"/>
      <c r="E2534" s="49"/>
      <c r="F2534" s="49"/>
      <c r="I2534" s="49"/>
      <c r="K2534" s="77"/>
    </row>
    <row r="2535" spans="1:11">
      <c r="A2535" s="48"/>
      <c r="E2535" s="49"/>
      <c r="F2535" s="49"/>
      <c r="I2535" s="49"/>
      <c r="K2535" s="77"/>
    </row>
    <row r="2536" spans="1:11">
      <c r="A2536" s="48"/>
      <c r="E2536" s="49"/>
      <c r="F2536" s="49"/>
      <c r="I2536" s="49"/>
      <c r="K2536" s="77"/>
    </row>
    <row r="2537" spans="1:11">
      <c r="A2537" s="48"/>
      <c r="E2537" s="49"/>
      <c r="F2537" s="49"/>
      <c r="I2537" s="49"/>
      <c r="K2537" s="77"/>
    </row>
    <row r="2538" spans="1:11">
      <c r="A2538" s="48"/>
      <c r="E2538" s="49"/>
      <c r="F2538" s="49"/>
      <c r="I2538" s="49"/>
      <c r="K2538" s="77"/>
    </row>
    <row r="2539" spans="1:11">
      <c r="A2539" s="48"/>
      <c r="E2539" s="49"/>
      <c r="F2539" s="49"/>
      <c r="I2539" s="49"/>
      <c r="K2539" s="77"/>
    </row>
    <row r="2540" spans="1:11">
      <c r="A2540" s="48"/>
      <c r="E2540" s="49"/>
      <c r="F2540" s="49"/>
      <c r="I2540" s="49"/>
      <c r="K2540" s="77"/>
    </row>
    <row r="2541" spans="1:11">
      <c r="A2541" s="48"/>
      <c r="E2541" s="49"/>
      <c r="F2541" s="49"/>
      <c r="I2541" s="49"/>
      <c r="K2541" s="77"/>
    </row>
    <row r="2542" spans="1:11">
      <c r="A2542" s="48"/>
      <c r="E2542" s="49"/>
      <c r="F2542" s="49"/>
      <c r="I2542" s="49"/>
      <c r="K2542" s="77"/>
    </row>
    <row r="2543" spans="1:11">
      <c r="A2543" s="48"/>
      <c r="E2543" s="49"/>
      <c r="F2543" s="49"/>
      <c r="I2543" s="49"/>
      <c r="K2543" s="77"/>
    </row>
    <row r="2544" spans="1:11">
      <c r="A2544" s="48"/>
      <c r="E2544" s="49"/>
      <c r="F2544" s="49"/>
      <c r="I2544" s="49"/>
      <c r="K2544" s="77"/>
    </row>
    <row r="2545" spans="1:11">
      <c r="A2545" s="48"/>
      <c r="E2545" s="49"/>
      <c r="F2545" s="49"/>
      <c r="I2545" s="49"/>
      <c r="K2545" s="77"/>
    </row>
    <row r="2546" spans="1:11">
      <c r="A2546" s="48"/>
      <c r="E2546" s="49"/>
      <c r="F2546" s="49"/>
      <c r="I2546" s="49"/>
      <c r="K2546" s="77"/>
    </row>
    <row r="2547" spans="1:11">
      <c r="A2547" s="48"/>
      <c r="E2547" s="49"/>
      <c r="F2547" s="49"/>
      <c r="I2547" s="49"/>
      <c r="K2547" s="77"/>
    </row>
    <row r="2548" spans="1:11">
      <c r="A2548" s="48"/>
      <c r="E2548" s="49"/>
      <c r="F2548" s="49"/>
      <c r="I2548" s="49"/>
      <c r="K2548" s="77"/>
    </row>
    <row r="2549" spans="1:11">
      <c r="A2549" s="48"/>
      <c r="E2549" s="49"/>
      <c r="F2549" s="49"/>
      <c r="I2549" s="49"/>
      <c r="K2549" s="77"/>
    </row>
    <row r="2550" spans="1:11">
      <c r="A2550" s="48"/>
      <c r="E2550" s="49"/>
      <c r="F2550" s="49"/>
      <c r="I2550" s="49"/>
      <c r="K2550" s="77"/>
    </row>
    <row r="2551" spans="1:11">
      <c r="A2551" s="48"/>
      <c r="E2551" s="49"/>
      <c r="F2551" s="49"/>
      <c r="I2551" s="49"/>
      <c r="K2551" s="77"/>
    </row>
    <row r="2552" spans="1:11">
      <c r="A2552" s="48"/>
      <c r="E2552" s="49"/>
      <c r="F2552" s="49"/>
      <c r="I2552" s="49"/>
      <c r="K2552" s="77"/>
    </row>
    <row r="2553" spans="1:11">
      <c r="A2553" s="48"/>
      <c r="E2553" s="49"/>
      <c r="F2553" s="49"/>
      <c r="I2553" s="49"/>
      <c r="K2553" s="77"/>
    </row>
    <row r="2554" spans="1:11">
      <c r="A2554" s="48"/>
      <c r="E2554" s="49"/>
      <c r="F2554" s="49"/>
      <c r="I2554" s="49"/>
      <c r="K2554" s="77"/>
    </row>
    <row r="2555" spans="1:11">
      <c r="A2555" s="48"/>
      <c r="E2555" s="49"/>
      <c r="F2555" s="49"/>
      <c r="I2555" s="49"/>
      <c r="K2555" s="77"/>
    </row>
    <row r="2556" spans="1:11">
      <c r="A2556" s="48"/>
      <c r="E2556" s="49"/>
      <c r="F2556" s="49"/>
      <c r="I2556" s="49"/>
      <c r="K2556" s="77"/>
    </row>
    <row r="2557" spans="1:11">
      <c r="A2557" s="48"/>
      <c r="E2557" s="49"/>
      <c r="F2557" s="49"/>
      <c r="I2557" s="49"/>
      <c r="K2557" s="77"/>
    </row>
    <row r="2558" spans="1:11">
      <c r="A2558" s="48"/>
      <c r="E2558" s="49"/>
      <c r="F2558" s="49"/>
      <c r="I2558" s="49"/>
      <c r="K2558" s="77"/>
    </row>
    <row r="2559" spans="1:11">
      <c r="A2559" s="48"/>
      <c r="E2559" s="49"/>
      <c r="F2559" s="49"/>
      <c r="I2559" s="49"/>
      <c r="K2559" s="77"/>
    </row>
    <row r="2560" spans="1:11">
      <c r="A2560" s="48"/>
      <c r="E2560" s="49"/>
      <c r="F2560" s="49"/>
      <c r="I2560" s="49"/>
      <c r="K2560" s="77"/>
    </row>
    <row r="2561" spans="1:11">
      <c r="A2561" s="48"/>
      <c r="E2561" s="49"/>
      <c r="F2561" s="49"/>
      <c r="I2561" s="49"/>
      <c r="K2561" s="77"/>
    </row>
    <row r="2562" spans="1:11">
      <c r="A2562" s="48"/>
      <c r="E2562" s="49"/>
      <c r="F2562" s="49"/>
      <c r="I2562" s="49"/>
      <c r="K2562" s="77"/>
    </row>
    <row r="2563" spans="1:11">
      <c r="A2563" s="48"/>
      <c r="E2563" s="49"/>
      <c r="F2563" s="49"/>
      <c r="I2563" s="49"/>
      <c r="K2563" s="77"/>
    </row>
    <row r="2564" spans="1:11">
      <c r="A2564" s="48"/>
      <c r="E2564" s="49"/>
      <c r="F2564" s="49"/>
      <c r="I2564" s="49"/>
      <c r="K2564" s="77"/>
    </row>
    <row r="2565" spans="1:11">
      <c r="A2565" s="48"/>
      <c r="E2565" s="49"/>
      <c r="F2565" s="49"/>
      <c r="I2565" s="49"/>
      <c r="K2565" s="77"/>
    </row>
    <row r="2566" spans="1:11">
      <c r="A2566" s="48"/>
      <c r="E2566" s="49"/>
      <c r="F2566" s="49"/>
      <c r="I2566" s="49"/>
      <c r="K2566" s="77"/>
    </row>
    <row r="2567" spans="1:11">
      <c r="A2567" s="48"/>
      <c r="E2567" s="49"/>
      <c r="F2567" s="49"/>
      <c r="I2567" s="49"/>
      <c r="K2567" s="77"/>
    </row>
    <row r="2568" spans="1:11">
      <c r="A2568" s="48"/>
      <c r="E2568" s="49"/>
      <c r="F2568" s="49"/>
      <c r="I2568" s="49"/>
      <c r="K2568" s="77"/>
    </row>
    <row r="2569" spans="1:11">
      <c r="A2569" s="48"/>
      <c r="E2569" s="49"/>
      <c r="F2569" s="49"/>
      <c r="I2569" s="49"/>
      <c r="K2569" s="77"/>
    </row>
    <row r="2570" spans="1:11">
      <c r="A2570" s="48"/>
      <c r="E2570" s="49"/>
      <c r="F2570" s="49"/>
      <c r="I2570" s="49"/>
      <c r="K2570" s="77"/>
    </row>
    <row r="2571" spans="1:11">
      <c r="A2571" s="48"/>
      <c r="E2571" s="49"/>
      <c r="F2571" s="49"/>
      <c r="I2571" s="49"/>
      <c r="K2571" s="77"/>
    </row>
    <row r="2572" spans="1:11">
      <c r="A2572" s="48"/>
      <c r="E2572" s="49"/>
      <c r="F2572" s="49"/>
      <c r="I2572" s="49"/>
      <c r="K2572" s="77"/>
    </row>
    <row r="2573" spans="1:11">
      <c r="A2573" s="48"/>
      <c r="E2573" s="49"/>
      <c r="F2573" s="49"/>
      <c r="I2573" s="49"/>
      <c r="K2573" s="77"/>
    </row>
    <row r="2574" spans="1:11">
      <c r="A2574" s="48"/>
      <c r="E2574" s="49"/>
      <c r="F2574" s="49"/>
      <c r="I2574" s="49"/>
      <c r="K2574" s="77"/>
    </row>
    <row r="2575" spans="1:11">
      <c r="A2575" s="48"/>
      <c r="E2575" s="49"/>
      <c r="F2575" s="49"/>
      <c r="I2575" s="49"/>
      <c r="K2575" s="77"/>
    </row>
    <row r="2576" spans="1:11">
      <c r="A2576" s="48"/>
      <c r="E2576" s="49"/>
      <c r="F2576" s="49"/>
      <c r="I2576" s="49"/>
      <c r="K2576" s="77"/>
    </row>
    <row r="2577" spans="1:11">
      <c r="A2577" s="48"/>
      <c r="E2577" s="49"/>
      <c r="F2577" s="49"/>
      <c r="I2577" s="49"/>
      <c r="K2577" s="77"/>
    </row>
    <row r="2578" spans="1:11">
      <c r="A2578" s="48"/>
      <c r="E2578" s="49"/>
      <c r="F2578" s="49"/>
      <c r="I2578" s="49"/>
      <c r="K2578" s="77"/>
    </row>
    <row r="2579" spans="1:11">
      <c r="A2579" s="48"/>
      <c r="E2579" s="49"/>
      <c r="F2579" s="49"/>
      <c r="I2579" s="49"/>
      <c r="K2579" s="77"/>
    </row>
    <row r="2580" spans="1:11">
      <c r="A2580" s="48"/>
      <c r="E2580" s="49"/>
      <c r="F2580" s="49"/>
      <c r="I2580" s="49"/>
      <c r="K2580" s="77"/>
    </row>
    <row r="2581" spans="1:11">
      <c r="A2581" s="48"/>
      <c r="E2581" s="49"/>
      <c r="F2581" s="49"/>
      <c r="I2581" s="49"/>
      <c r="K2581" s="77"/>
    </row>
    <row r="2582" spans="1:11">
      <c r="A2582" s="48"/>
      <c r="E2582" s="49"/>
      <c r="F2582" s="49"/>
      <c r="I2582" s="49"/>
      <c r="K2582" s="77"/>
    </row>
    <row r="2583" spans="1:11">
      <c r="A2583" s="48"/>
      <c r="E2583" s="49"/>
      <c r="F2583" s="49"/>
      <c r="I2583" s="49"/>
      <c r="K2583" s="77"/>
    </row>
    <row r="2584" spans="1:11">
      <c r="A2584" s="48"/>
      <c r="E2584" s="49"/>
      <c r="F2584" s="49"/>
      <c r="I2584" s="49"/>
      <c r="K2584" s="77"/>
    </row>
    <row r="2585" spans="1:11">
      <c r="A2585" s="48"/>
      <c r="E2585" s="49"/>
      <c r="F2585" s="49"/>
      <c r="I2585" s="49"/>
      <c r="K2585" s="77"/>
    </row>
    <row r="2586" spans="1:11">
      <c r="A2586" s="48"/>
      <c r="E2586" s="49"/>
      <c r="F2586" s="49"/>
      <c r="I2586" s="49"/>
      <c r="K2586" s="77"/>
    </row>
    <row r="2587" spans="1:11">
      <c r="A2587" s="48"/>
      <c r="E2587" s="49"/>
      <c r="F2587" s="49"/>
      <c r="I2587" s="49"/>
      <c r="K2587" s="77"/>
    </row>
    <row r="2588" spans="1:11">
      <c r="A2588" s="48"/>
      <c r="E2588" s="49"/>
      <c r="F2588" s="49"/>
      <c r="I2588" s="49"/>
      <c r="K2588" s="77"/>
    </row>
    <row r="2589" spans="1:11">
      <c r="A2589" s="48"/>
      <c r="E2589" s="49"/>
      <c r="F2589" s="49"/>
      <c r="I2589" s="49"/>
      <c r="K2589" s="77"/>
    </row>
    <row r="2590" spans="1:11">
      <c r="A2590" s="48"/>
      <c r="E2590" s="49"/>
      <c r="F2590" s="49"/>
      <c r="I2590" s="49"/>
      <c r="K2590" s="77"/>
    </row>
    <row r="2591" spans="1:11">
      <c r="A2591" s="48"/>
      <c r="E2591" s="49"/>
      <c r="F2591" s="49"/>
      <c r="I2591" s="49"/>
      <c r="K2591" s="77"/>
    </row>
    <row r="2592" spans="1:11">
      <c r="A2592" s="48"/>
      <c r="E2592" s="49"/>
      <c r="F2592" s="49"/>
      <c r="I2592" s="49"/>
      <c r="K2592" s="77"/>
    </row>
    <row r="2593" spans="1:11">
      <c r="A2593" s="48"/>
      <c r="E2593" s="49"/>
      <c r="F2593" s="49"/>
      <c r="I2593" s="49"/>
      <c r="K2593" s="77"/>
    </row>
    <row r="2594" spans="1:11">
      <c r="A2594" s="48"/>
      <c r="E2594" s="49"/>
      <c r="F2594" s="49"/>
      <c r="I2594" s="49"/>
      <c r="K2594" s="77"/>
    </row>
    <row r="2595" spans="1:11">
      <c r="A2595" s="48"/>
      <c r="E2595" s="49"/>
      <c r="F2595" s="49"/>
      <c r="I2595" s="49"/>
      <c r="K2595" s="77"/>
    </row>
    <row r="2596" spans="1:11">
      <c r="A2596" s="48"/>
      <c r="E2596" s="49"/>
      <c r="F2596" s="49"/>
      <c r="I2596" s="49"/>
      <c r="K2596" s="77"/>
    </row>
    <row r="2597" spans="1:11">
      <c r="A2597" s="48"/>
      <c r="E2597" s="49"/>
      <c r="F2597" s="49"/>
      <c r="I2597" s="49"/>
      <c r="K2597" s="77"/>
    </row>
    <row r="2598" spans="1:11">
      <c r="A2598" s="48"/>
      <c r="E2598" s="49"/>
      <c r="F2598" s="49"/>
      <c r="I2598" s="49"/>
      <c r="K2598" s="77"/>
    </row>
    <row r="2599" spans="1:11">
      <c r="A2599" s="48"/>
      <c r="E2599" s="49"/>
      <c r="F2599" s="49"/>
      <c r="I2599" s="49"/>
      <c r="K2599" s="77"/>
    </row>
    <row r="2600" spans="1:11">
      <c r="A2600" s="48"/>
      <c r="E2600" s="49"/>
      <c r="F2600" s="49"/>
      <c r="I2600" s="49"/>
      <c r="K2600" s="77"/>
    </row>
    <row r="2601" spans="1:11">
      <c r="A2601" s="48"/>
      <c r="E2601" s="49"/>
      <c r="F2601" s="49"/>
      <c r="I2601" s="49"/>
      <c r="K2601" s="77"/>
    </row>
    <row r="2602" spans="1:11">
      <c r="A2602" s="48"/>
      <c r="E2602" s="49"/>
      <c r="F2602" s="49"/>
      <c r="I2602" s="49"/>
      <c r="K2602" s="77"/>
    </row>
    <row r="2603" spans="1:11">
      <c r="A2603" s="48"/>
      <c r="E2603" s="49"/>
      <c r="F2603" s="49"/>
      <c r="I2603" s="49"/>
      <c r="K2603" s="77"/>
    </row>
    <row r="2604" spans="1:11">
      <c r="A2604" s="48"/>
      <c r="E2604" s="49"/>
      <c r="F2604" s="49"/>
      <c r="I2604" s="49"/>
      <c r="K2604" s="77"/>
    </row>
    <row r="2605" spans="1:11">
      <c r="A2605" s="48"/>
      <c r="E2605" s="49"/>
      <c r="F2605" s="49"/>
      <c r="I2605" s="49"/>
      <c r="K2605" s="77"/>
    </row>
    <row r="2606" spans="1:11">
      <c r="A2606" s="48"/>
      <c r="E2606" s="49"/>
      <c r="F2606" s="49"/>
      <c r="I2606" s="49"/>
      <c r="K2606" s="77"/>
    </row>
    <row r="2607" spans="1:11">
      <c r="A2607" s="48"/>
      <c r="E2607" s="49"/>
      <c r="F2607" s="49"/>
      <c r="I2607" s="49"/>
      <c r="K2607" s="77"/>
    </row>
    <row r="2608" spans="1:11">
      <c r="A2608" s="48"/>
      <c r="E2608" s="49"/>
      <c r="F2608" s="49"/>
      <c r="I2608" s="49"/>
      <c r="K2608" s="77"/>
    </row>
    <row r="2609" spans="1:11">
      <c r="A2609" s="48"/>
      <c r="E2609" s="49"/>
      <c r="F2609" s="49"/>
      <c r="I2609" s="49"/>
      <c r="K2609" s="77"/>
    </row>
    <row r="2610" spans="1:11">
      <c r="A2610" s="48"/>
      <c r="E2610" s="49"/>
      <c r="F2610" s="49"/>
      <c r="I2610" s="49"/>
      <c r="K2610" s="77"/>
    </row>
    <row r="2611" spans="1:11">
      <c r="A2611" s="48"/>
      <c r="E2611" s="49"/>
      <c r="F2611" s="49"/>
      <c r="I2611" s="49"/>
      <c r="K2611" s="77"/>
    </row>
    <row r="2612" spans="1:11">
      <c r="A2612" s="48"/>
      <c r="E2612" s="49"/>
      <c r="F2612" s="49"/>
      <c r="I2612" s="49"/>
      <c r="K2612" s="77"/>
    </row>
    <row r="2613" spans="1:11">
      <c r="A2613" s="48"/>
      <c r="E2613" s="49"/>
      <c r="F2613" s="49"/>
      <c r="I2613" s="49"/>
      <c r="K2613" s="77"/>
    </row>
    <row r="2614" spans="1:11">
      <c r="A2614" s="48"/>
      <c r="E2614" s="49"/>
      <c r="F2614" s="49"/>
      <c r="I2614" s="49"/>
      <c r="K2614" s="77"/>
    </row>
    <row r="2615" spans="1:11">
      <c r="A2615" s="48"/>
      <c r="E2615" s="49"/>
      <c r="F2615" s="49"/>
      <c r="I2615" s="49"/>
      <c r="K2615" s="77"/>
    </row>
    <row r="2616" spans="1:11">
      <c r="A2616" s="48"/>
      <c r="E2616" s="49"/>
      <c r="F2616" s="49"/>
      <c r="I2616" s="49"/>
      <c r="K2616" s="77"/>
    </row>
    <row r="2617" spans="1:11">
      <c r="A2617" s="48"/>
      <c r="E2617" s="49"/>
      <c r="F2617" s="49"/>
      <c r="I2617" s="49"/>
      <c r="K2617" s="77"/>
    </row>
    <row r="2618" spans="1:11">
      <c r="A2618" s="48"/>
      <c r="E2618" s="49"/>
      <c r="F2618" s="49"/>
      <c r="I2618" s="49"/>
      <c r="K2618" s="77"/>
    </row>
    <row r="2619" spans="1:11">
      <c r="A2619" s="48"/>
      <c r="E2619" s="49"/>
      <c r="F2619" s="49"/>
      <c r="I2619" s="49"/>
      <c r="K2619" s="77"/>
    </row>
    <row r="2620" spans="1:11">
      <c r="A2620" s="48"/>
      <c r="E2620" s="49"/>
      <c r="F2620" s="49"/>
      <c r="I2620" s="49"/>
      <c r="K2620" s="77"/>
    </row>
    <row r="2621" spans="1:11">
      <c r="A2621" s="48"/>
      <c r="E2621" s="49"/>
      <c r="F2621" s="49"/>
      <c r="I2621" s="49"/>
      <c r="K2621" s="77"/>
    </row>
    <row r="2622" spans="1:11">
      <c r="A2622" s="48"/>
      <c r="E2622" s="49"/>
      <c r="F2622" s="49"/>
      <c r="I2622" s="49"/>
      <c r="K2622" s="77"/>
    </row>
    <row r="2623" spans="1:11">
      <c r="A2623" s="48"/>
      <c r="E2623" s="49"/>
      <c r="F2623" s="49"/>
      <c r="I2623" s="49"/>
      <c r="K2623" s="77"/>
    </row>
    <row r="2624" spans="1:11">
      <c r="A2624" s="48"/>
      <c r="E2624" s="49"/>
      <c r="F2624" s="49"/>
      <c r="I2624" s="49"/>
      <c r="K2624" s="77"/>
    </row>
    <row r="2625" spans="1:11">
      <c r="A2625" s="48"/>
      <c r="E2625" s="49"/>
      <c r="F2625" s="49"/>
      <c r="I2625" s="49"/>
      <c r="K2625" s="77"/>
    </row>
    <row r="2626" spans="1:11">
      <c r="A2626" s="48"/>
      <c r="E2626" s="49"/>
      <c r="F2626" s="49"/>
      <c r="I2626" s="49"/>
      <c r="K2626" s="77"/>
    </row>
    <row r="2627" spans="1:11">
      <c r="A2627" s="48"/>
      <c r="E2627" s="49"/>
      <c r="F2627" s="49"/>
      <c r="I2627" s="49"/>
      <c r="K2627" s="77"/>
    </row>
    <row r="2628" spans="1:11">
      <c r="A2628" s="48"/>
      <c r="E2628" s="49"/>
      <c r="F2628" s="49"/>
      <c r="I2628" s="49"/>
      <c r="K2628" s="77"/>
    </row>
    <row r="2629" spans="1:11">
      <c r="A2629" s="48"/>
      <c r="E2629" s="49"/>
      <c r="F2629" s="49"/>
      <c r="I2629" s="49"/>
      <c r="K2629" s="77"/>
    </row>
    <row r="2630" spans="1:11">
      <c r="A2630" s="48"/>
      <c r="E2630" s="49"/>
      <c r="F2630" s="49"/>
      <c r="I2630" s="49"/>
      <c r="K2630" s="77"/>
    </row>
    <row r="2631" spans="1:11">
      <c r="A2631" s="48"/>
      <c r="E2631" s="49"/>
      <c r="F2631" s="49"/>
      <c r="I2631" s="49"/>
      <c r="K2631" s="77"/>
    </row>
    <row r="2632" spans="1:11">
      <c r="A2632" s="48"/>
      <c r="E2632" s="49"/>
      <c r="F2632" s="49"/>
      <c r="I2632" s="49"/>
      <c r="K2632" s="77"/>
    </row>
    <row r="2633" spans="1:11">
      <c r="A2633" s="48"/>
      <c r="E2633" s="49"/>
      <c r="F2633" s="49"/>
      <c r="I2633" s="49"/>
      <c r="K2633" s="77"/>
    </row>
    <row r="2634" spans="1:11">
      <c r="A2634" s="48"/>
      <c r="E2634" s="49"/>
      <c r="F2634" s="49"/>
      <c r="I2634" s="49"/>
      <c r="K2634" s="77"/>
    </row>
    <row r="2635" spans="1:11">
      <c r="A2635" s="48"/>
      <c r="E2635" s="49"/>
      <c r="F2635" s="49"/>
      <c r="I2635" s="49"/>
      <c r="K2635" s="77"/>
    </row>
    <row r="2636" spans="1:11">
      <c r="A2636" s="48"/>
      <c r="E2636" s="49"/>
      <c r="F2636" s="49"/>
      <c r="I2636" s="49"/>
      <c r="K2636" s="77"/>
    </row>
    <row r="2637" spans="1:11">
      <c r="A2637" s="48"/>
      <c r="E2637" s="49"/>
      <c r="F2637" s="49"/>
      <c r="I2637" s="49"/>
      <c r="K2637" s="77"/>
    </row>
    <row r="2638" spans="1:11">
      <c r="A2638" s="48"/>
      <c r="E2638" s="49"/>
      <c r="F2638" s="49"/>
      <c r="I2638" s="49"/>
      <c r="K2638" s="77"/>
    </row>
    <row r="2639" spans="1:11">
      <c r="A2639" s="48"/>
      <c r="E2639" s="49"/>
      <c r="F2639" s="49"/>
      <c r="I2639" s="49"/>
      <c r="K2639" s="77"/>
    </row>
    <row r="2640" spans="1:11">
      <c r="A2640" s="48"/>
      <c r="E2640" s="49"/>
      <c r="F2640" s="49"/>
      <c r="I2640" s="49"/>
      <c r="K2640" s="77"/>
    </row>
    <row r="2641" spans="1:11">
      <c r="A2641" s="48"/>
      <c r="E2641" s="49"/>
      <c r="F2641" s="49"/>
      <c r="I2641" s="49"/>
      <c r="K2641" s="77"/>
    </row>
    <row r="2642" spans="1:11">
      <c r="A2642" s="48"/>
      <c r="E2642" s="49"/>
      <c r="F2642" s="49"/>
      <c r="I2642" s="49"/>
      <c r="K2642" s="77"/>
    </row>
    <row r="2643" spans="1:11">
      <c r="A2643" s="48"/>
      <c r="E2643" s="49"/>
      <c r="F2643" s="49"/>
      <c r="I2643" s="49"/>
      <c r="K2643" s="77"/>
    </row>
    <row r="2644" spans="1:11">
      <c r="A2644" s="48"/>
      <c r="E2644" s="49"/>
      <c r="F2644" s="49"/>
      <c r="I2644" s="49"/>
      <c r="K2644" s="77"/>
    </row>
    <row r="2645" spans="1:11">
      <c r="A2645" s="48"/>
      <c r="E2645" s="49"/>
      <c r="F2645" s="49"/>
      <c r="I2645" s="49"/>
      <c r="K2645" s="77"/>
    </row>
    <row r="2646" spans="1:11">
      <c r="A2646" s="48"/>
      <c r="E2646" s="49"/>
      <c r="F2646" s="49"/>
      <c r="I2646" s="49"/>
      <c r="K2646" s="77"/>
    </row>
    <row r="2647" spans="1:11">
      <c r="A2647" s="48"/>
      <c r="E2647" s="49"/>
      <c r="F2647" s="49"/>
      <c r="I2647" s="49"/>
      <c r="K2647" s="77"/>
    </row>
    <row r="2648" spans="1:11">
      <c r="A2648" s="48"/>
      <c r="E2648" s="49"/>
      <c r="F2648" s="49"/>
      <c r="I2648" s="49"/>
      <c r="K2648" s="77"/>
    </row>
    <row r="2649" spans="1:11">
      <c r="A2649" s="48"/>
      <c r="E2649" s="49"/>
      <c r="F2649" s="49"/>
      <c r="I2649" s="49"/>
      <c r="K2649" s="77"/>
    </row>
    <row r="2650" spans="1:11">
      <c r="A2650" s="48"/>
      <c r="E2650" s="49"/>
      <c r="F2650" s="49"/>
      <c r="I2650" s="49"/>
      <c r="K2650" s="77"/>
    </row>
    <row r="2651" spans="1:11">
      <c r="A2651" s="48"/>
      <c r="E2651" s="49"/>
      <c r="F2651" s="49"/>
      <c r="I2651" s="49"/>
      <c r="K2651" s="77"/>
    </row>
    <row r="2652" spans="1:11">
      <c r="A2652" s="48"/>
      <c r="E2652" s="49"/>
      <c r="F2652" s="49"/>
      <c r="I2652" s="49"/>
      <c r="K2652" s="77"/>
    </row>
    <row r="2653" spans="1:11">
      <c r="A2653" s="48"/>
      <c r="E2653" s="49"/>
      <c r="F2653" s="49"/>
      <c r="I2653" s="49"/>
      <c r="K2653" s="77"/>
    </row>
    <row r="2654" spans="1:11">
      <c r="A2654" s="48"/>
      <c r="E2654" s="49"/>
      <c r="F2654" s="49"/>
      <c r="I2654" s="49"/>
      <c r="K2654" s="77"/>
    </row>
    <row r="2655" spans="1:11">
      <c r="A2655" s="48"/>
      <c r="E2655" s="49"/>
      <c r="F2655" s="49"/>
      <c r="I2655" s="49"/>
      <c r="K2655" s="77"/>
    </row>
    <row r="2656" spans="1:11">
      <c r="A2656" s="48"/>
      <c r="E2656" s="49"/>
      <c r="F2656" s="49"/>
      <c r="I2656" s="49"/>
      <c r="K2656" s="77"/>
    </row>
    <row r="2657" spans="1:11">
      <c r="A2657" s="48"/>
      <c r="E2657" s="49"/>
      <c r="F2657" s="49"/>
      <c r="I2657" s="49"/>
      <c r="K2657" s="77"/>
    </row>
    <row r="2658" spans="1:11">
      <c r="A2658" s="48"/>
      <c r="E2658" s="49"/>
      <c r="F2658" s="49"/>
      <c r="I2658" s="49"/>
      <c r="K2658" s="77"/>
    </row>
    <row r="2659" spans="1:11">
      <c r="A2659" s="48"/>
      <c r="E2659" s="49"/>
      <c r="F2659" s="49"/>
      <c r="I2659" s="49"/>
      <c r="K2659" s="77"/>
    </row>
    <row r="2660" spans="1:11">
      <c r="A2660" s="48"/>
      <c r="E2660" s="49"/>
      <c r="F2660" s="49"/>
      <c r="I2660" s="49"/>
      <c r="K2660" s="77"/>
    </row>
    <row r="2661" spans="1:11">
      <c r="A2661" s="48"/>
      <c r="E2661" s="49"/>
      <c r="F2661" s="49"/>
      <c r="I2661" s="49"/>
      <c r="K2661" s="77"/>
    </row>
    <row r="2662" spans="1:11">
      <c r="A2662" s="48"/>
      <c r="E2662" s="49"/>
      <c r="F2662" s="49"/>
      <c r="I2662" s="49"/>
      <c r="K2662" s="77"/>
    </row>
    <row r="2663" spans="1:11">
      <c r="A2663" s="48"/>
      <c r="E2663" s="49"/>
      <c r="F2663" s="49"/>
      <c r="I2663" s="49"/>
      <c r="K2663" s="77"/>
    </row>
    <row r="2664" spans="1:11">
      <c r="A2664" s="48"/>
      <c r="E2664" s="49"/>
      <c r="F2664" s="49"/>
      <c r="I2664" s="49"/>
      <c r="K2664" s="77"/>
    </row>
    <row r="2665" spans="1:11">
      <c r="A2665" s="48"/>
      <c r="E2665" s="49"/>
      <c r="F2665" s="49"/>
      <c r="I2665" s="49"/>
      <c r="K2665" s="77"/>
    </row>
    <row r="2666" spans="1:11">
      <c r="A2666" s="48"/>
      <c r="E2666" s="49"/>
      <c r="F2666" s="49"/>
      <c r="I2666" s="49"/>
      <c r="K2666" s="77"/>
    </row>
    <row r="2667" spans="1:11">
      <c r="A2667" s="48"/>
      <c r="E2667" s="49"/>
      <c r="F2667" s="49"/>
      <c r="I2667" s="49"/>
      <c r="K2667" s="77"/>
    </row>
    <row r="2668" spans="1:11">
      <c r="A2668" s="48"/>
      <c r="E2668" s="49"/>
      <c r="F2668" s="49"/>
      <c r="I2668" s="49"/>
      <c r="K2668" s="77"/>
    </row>
    <row r="2669" spans="1:11">
      <c r="A2669" s="48"/>
      <c r="E2669" s="49"/>
      <c r="F2669" s="49"/>
      <c r="I2669" s="49"/>
      <c r="K2669" s="77"/>
    </row>
    <row r="2670" spans="1:11">
      <c r="A2670" s="48"/>
      <c r="E2670" s="49"/>
      <c r="F2670" s="49"/>
      <c r="I2670" s="49"/>
      <c r="K2670" s="77"/>
    </row>
    <row r="2671" spans="1:11">
      <c r="A2671" s="48"/>
      <c r="E2671" s="49"/>
      <c r="F2671" s="49"/>
      <c r="I2671" s="49"/>
      <c r="K2671" s="77"/>
    </row>
    <row r="2672" spans="1:11">
      <c r="A2672" s="48"/>
      <c r="E2672" s="49"/>
      <c r="F2672" s="49"/>
      <c r="I2672" s="49"/>
      <c r="K2672" s="77"/>
    </row>
    <row r="2673" spans="1:11">
      <c r="A2673" s="48"/>
      <c r="E2673" s="49"/>
      <c r="F2673" s="49"/>
      <c r="I2673" s="49"/>
      <c r="K2673" s="77"/>
    </row>
    <row r="2674" spans="1:11">
      <c r="A2674" s="48"/>
      <c r="E2674" s="49"/>
      <c r="F2674" s="49"/>
      <c r="I2674" s="49"/>
      <c r="K2674" s="77"/>
    </row>
    <row r="2675" spans="1:11">
      <c r="A2675" s="48"/>
      <c r="E2675" s="49"/>
      <c r="F2675" s="49"/>
      <c r="I2675" s="49"/>
      <c r="K2675" s="77"/>
    </row>
    <row r="2676" spans="1:11">
      <c r="A2676" s="48"/>
      <c r="E2676" s="49"/>
      <c r="F2676" s="49"/>
      <c r="I2676" s="49"/>
      <c r="K2676" s="77"/>
    </row>
    <row r="2677" spans="1:11">
      <c r="A2677" s="48"/>
      <c r="E2677" s="49"/>
      <c r="F2677" s="49"/>
      <c r="I2677" s="49"/>
      <c r="K2677" s="77"/>
    </row>
    <row r="2678" spans="1:11">
      <c r="A2678" s="48"/>
      <c r="E2678" s="49"/>
      <c r="F2678" s="49"/>
      <c r="I2678" s="49"/>
      <c r="K2678" s="77"/>
    </row>
    <row r="2679" spans="1:11">
      <c r="A2679" s="48"/>
      <c r="E2679" s="49"/>
      <c r="F2679" s="49"/>
      <c r="I2679" s="49"/>
      <c r="K2679" s="77"/>
    </row>
    <row r="2680" spans="1:11">
      <c r="A2680" s="48"/>
      <c r="E2680" s="49"/>
      <c r="F2680" s="49"/>
      <c r="I2680" s="49"/>
      <c r="K2680" s="77"/>
    </row>
    <row r="2681" spans="1:11">
      <c r="A2681" s="48"/>
      <c r="E2681" s="49"/>
      <c r="F2681" s="49"/>
      <c r="I2681" s="49"/>
      <c r="K2681" s="77"/>
    </row>
    <row r="2682" spans="1:11">
      <c r="A2682" s="48"/>
      <c r="E2682" s="49"/>
      <c r="F2682" s="49"/>
      <c r="I2682" s="49"/>
      <c r="K2682" s="77"/>
    </row>
    <row r="2683" spans="1:11">
      <c r="A2683" s="48"/>
      <c r="E2683" s="49"/>
      <c r="F2683" s="49"/>
      <c r="I2683" s="49"/>
      <c r="K2683" s="77"/>
    </row>
    <row r="2684" spans="1:11">
      <c r="A2684" s="48"/>
      <c r="E2684" s="49"/>
      <c r="F2684" s="49"/>
      <c r="I2684" s="49"/>
      <c r="K2684" s="77"/>
    </row>
    <row r="2685" spans="1:11">
      <c r="A2685" s="48"/>
      <c r="E2685" s="49"/>
      <c r="F2685" s="49"/>
      <c r="I2685" s="49"/>
      <c r="K2685" s="77"/>
    </row>
    <row r="2686" spans="1:11">
      <c r="A2686" s="48"/>
      <c r="E2686" s="49"/>
      <c r="F2686" s="49"/>
      <c r="I2686" s="49"/>
      <c r="K2686" s="77"/>
    </row>
    <row r="2687" spans="1:11">
      <c r="A2687" s="48"/>
      <c r="E2687" s="49"/>
      <c r="F2687" s="49"/>
      <c r="I2687" s="49"/>
      <c r="K2687" s="77"/>
    </row>
    <row r="2688" spans="1:11">
      <c r="A2688" s="48"/>
      <c r="E2688" s="49"/>
      <c r="F2688" s="49"/>
      <c r="I2688" s="49"/>
      <c r="K2688" s="77"/>
    </row>
    <row r="2689" spans="1:11">
      <c r="A2689" s="48"/>
      <c r="E2689" s="49"/>
      <c r="F2689" s="49"/>
      <c r="I2689" s="49"/>
      <c r="K2689" s="77"/>
    </row>
    <row r="2690" spans="1:11">
      <c r="A2690" s="48"/>
      <c r="E2690" s="49"/>
      <c r="F2690" s="49"/>
      <c r="I2690" s="49"/>
      <c r="K2690" s="77"/>
    </row>
    <row r="2691" spans="1:11">
      <c r="A2691" s="48"/>
      <c r="E2691" s="49"/>
      <c r="F2691" s="49"/>
      <c r="I2691" s="49"/>
      <c r="K2691" s="77"/>
    </row>
    <row r="2692" spans="1:11">
      <c r="A2692" s="48"/>
      <c r="E2692" s="49"/>
      <c r="F2692" s="49"/>
      <c r="I2692" s="49"/>
      <c r="K2692" s="77"/>
    </row>
    <row r="2693" spans="1:11">
      <c r="A2693" s="48"/>
      <c r="E2693" s="49"/>
      <c r="F2693" s="49"/>
      <c r="I2693" s="49"/>
      <c r="K2693" s="77"/>
    </row>
    <row r="2694" spans="1:11">
      <c r="A2694" s="48"/>
      <c r="E2694" s="49"/>
      <c r="F2694" s="49"/>
      <c r="I2694" s="49"/>
      <c r="K2694" s="77"/>
    </row>
    <row r="2695" spans="1:11">
      <c r="A2695" s="48"/>
      <c r="E2695" s="49"/>
      <c r="F2695" s="49"/>
      <c r="I2695" s="49"/>
      <c r="K2695" s="77"/>
    </row>
    <row r="2696" spans="1:11">
      <c r="A2696" s="48"/>
      <c r="E2696" s="49"/>
      <c r="F2696" s="49"/>
      <c r="I2696" s="49"/>
      <c r="K2696" s="77"/>
    </row>
    <row r="2697" spans="1:11">
      <c r="A2697" s="48"/>
      <c r="E2697" s="49"/>
      <c r="F2697" s="49"/>
      <c r="I2697" s="49"/>
      <c r="K2697" s="77"/>
    </row>
    <row r="2698" spans="1:11">
      <c r="A2698" s="48"/>
      <c r="E2698" s="49"/>
      <c r="F2698" s="49"/>
      <c r="I2698" s="49"/>
      <c r="K2698" s="77"/>
    </row>
    <row r="2699" spans="1:11">
      <c r="A2699" s="48"/>
      <c r="E2699" s="49"/>
      <c r="F2699" s="49"/>
      <c r="I2699" s="49"/>
      <c r="K2699" s="77"/>
    </row>
    <row r="2700" spans="1:11">
      <c r="A2700" s="48"/>
      <c r="E2700" s="49"/>
      <c r="F2700" s="49"/>
      <c r="I2700" s="49"/>
      <c r="K2700" s="77"/>
    </row>
    <row r="2701" spans="1:11">
      <c r="A2701" s="48"/>
      <c r="E2701" s="49"/>
      <c r="F2701" s="49"/>
      <c r="I2701" s="49"/>
      <c r="K2701" s="77"/>
    </row>
    <row r="2702" spans="1:11">
      <c r="A2702" s="48"/>
      <c r="E2702" s="49"/>
      <c r="F2702" s="49"/>
      <c r="I2702" s="49"/>
      <c r="K2702" s="77"/>
    </row>
    <row r="2703" spans="1:11">
      <c r="A2703" s="48"/>
      <c r="E2703" s="49"/>
      <c r="F2703" s="49"/>
      <c r="I2703" s="49"/>
      <c r="K2703" s="77"/>
    </row>
    <row r="2704" spans="1:11">
      <c r="A2704" s="48"/>
      <c r="E2704" s="49"/>
      <c r="F2704" s="49"/>
      <c r="I2704" s="49"/>
      <c r="K2704" s="77"/>
    </row>
    <row r="2705" spans="1:11">
      <c r="A2705" s="48"/>
      <c r="E2705" s="49"/>
      <c r="F2705" s="49"/>
      <c r="I2705" s="49"/>
      <c r="K2705" s="77"/>
    </row>
    <row r="2706" spans="1:11">
      <c r="A2706" s="48"/>
      <c r="E2706" s="49"/>
      <c r="F2706" s="49"/>
      <c r="I2706" s="49"/>
      <c r="K2706" s="77"/>
    </row>
    <row r="2707" spans="1:11">
      <c r="A2707" s="48"/>
      <c r="E2707" s="49"/>
      <c r="F2707" s="49"/>
      <c r="I2707" s="49"/>
      <c r="K2707" s="77"/>
    </row>
    <row r="2708" spans="1:11">
      <c r="A2708" s="48"/>
      <c r="E2708" s="49"/>
      <c r="F2708" s="49"/>
      <c r="I2708" s="49"/>
      <c r="K2708" s="77"/>
    </row>
    <row r="2709" spans="1:11">
      <c r="A2709" s="48"/>
      <c r="E2709" s="49"/>
      <c r="F2709" s="49"/>
      <c r="I2709" s="49"/>
      <c r="K2709" s="77"/>
    </row>
    <row r="2710" spans="1:11">
      <c r="A2710" s="48"/>
      <c r="E2710" s="49"/>
      <c r="F2710" s="49"/>
      <c r="I2710" s="49"/>
      <c r="K2710" s="77"/>
    </row>
    <row r="2711" spans="1:11">
      <c r="A2711" s="48"/>
      <c r="E2711" s="49"/>
      <c r="F2711" s="49"/>
      <c r="I2711" s="49"/>
      <c r="K2711" s="77"/>
    </row>
    <row r="2712" spans="1:11">
      <c r="A2712" s="48"/>
      <c r="E2712" s="49"/>
      <c r="F2712" s="49"/>
      <c r="I2712" s="49"/>
      <c r="K2712" s="77"/>
    </row>
    <row r="2713" spans="1:11">
      <c r="A2713" s="48"/>
      <c r="E2713" s="49"/>
      <c r="F2713" s="49"/>
      <c r="I2713" s="49"/>
      <c r="K2713" s="77"/>
    </row>
    <row r="2714" spans="1:11">
      <c r="A2714" s="48"/>
      <c r="E2714" s="49"/>
      <c r="F2714" s="49"/>
      <c r="I2714" s="49"/>
      <c r="K2714" s="77"/>
    </row>
    <row r="2715" spans="1:11">
      <c r="A2715" s="48"/>
      <c r="E2715" s="49"/>
      <c r="F2715" s="49"/>
      <c r="I2715" s="49"/>
      <c r="K2715" s="77"/>
    </row>
    <row r="2716" spans="1:11">
      <c r="A2716" s="48"/>
      <c r="E2716" s="49"/>
      <c r="F2716" s="49"/>
      <c r="I2716" s="49"/>
      <c r="K2716" s="77"/>
    </row>
    <row r="2717" spans="1:11">
      <c r="A2717" s="48"/>
      <c r="E2717" s="49"/>
      <c r="F2717" s="49"/>
      <c r="I2717" s="49"/>
      <c r="K2717" s="77"/>
    </row>
    <row r="2718" spans="1:11">
      <c r="A2718" s="48"/>
      <c r="E2718" s="49"/>
      <c r="F2718" s="49"/>
      <c r="I2718" s="49"/>
      <c r="K2718" s="77"/>
    </row>
    <row r="2719" spans="1:11">
      <c r="A2719" s="48"/>
      <c r="E2719" s="49"/>
      <c r="F2719" s="49"/>
      <c r="I2719" s="49"/>
      <c r="K2719" s="77"/>
    </row>
    <row r="2720" spans="1:11">
      <c r="A2720" s="48"/>
      <c r="E2720" s="49"/>
      <c r="F2720" s="49"/>
      <c r="I2720" s="49"/>
      <c r="K2720" s="77"/>
    </row>
    <row r="2721" spans="1:11">
      <c r="A2721" s="48"/>
      <c r="E2721" s="49"/>
      <c r="F2721" s="49"/>
      <c r="I2721" s="49"/>
      <c r="K2721" s="77"/>
    </row>
    <row r="2722" spans="1:11">
      <c r="A2722" s="48"/>
      <c r="E2722" s="49"/>
      <c r="F2722" s="49"/>
      <c r="I2722" s="49"/>
      <c r="K2722" s="77"/>
    </row>
    <row r="2723" spans="1:11">
      <c r="A2723" s="48"/>
      <c r="E2723" s="49"/>
      <c r="F2723" s="49"/>
      <c r="I2723" s="49"/>
      <c r="K2723" s="77"/>
    </row>
    <row r="2724" spans="1:11">
      <c r="A2724" s="48"/>
      <c r="E2724" s="49"/>
      <c r="F2724" s="49"/>
      <c r="I2724" s="49"/>
      <c r="K2724" s="77"/>
    </row>
    <row r="2725" spans="1:11">
      <c r="A2725" s="48"/>
      <c r="E2725" s="49"/>
      <c r="F2725" s="49"/>
      <c r="I2725" s="49"/>
      <c r="K2725" s="77"/>
    </row>
    <row r="2726" spans="1:11">
      <c r="A2726" s="48"/>
      <c r="E2726" s="49"/>
      <c r="F2726" s="49"/>
      <c r="I2726" s="49"/>
      <c r="K2726" s="77"/>
    </row>
    <row r="2727" spans="1:11">
      <c r="A2727" s="48"/>
      <c r="E2727" s="49"/>
      <c r="F2727" s="49"/>
      <c r="I2727" s="49"/>
      <c r="K2727" s="77"/>
    </row>
    <row r="2728" spans="1:11">
      <c r="A2728" s="48"/>
      <c r="E2728" s="49"/>
      <c r="F2728" s="49"/>
      <c r="I2728" s="49"/>
      <c r="K2728" s="77"/>
    </row>
    <row r="2729" spans="1:11">
      <c r="A2729" s="48"/>
      <c r="E2729" s="49"/>
      <c r="F2729" s="49"/>
      <c r="I2729" s="49"/>
      <c r="K2729" s="77"/>
    </row>
    <row r="2730" spans="1:11">
      <c r="A2730" s="48"/>
      <c r="E2730" s="49"/>
      <c r="F2730" s="49"/>
      <c r="I2730" s="49"/>
      <c r="K2730" s="77"/>
    </row>
    <row r="2731" spans="1:11">
      <c r="A2731" s="48"/>
      <c r="E2731" s="49"/>
      <c r="F2731" s="49"/>
      <c r="I2731" s="49"/>
      <c r="K2731" s="77"/>
    </row>
    <row r="2732" spans="1:11">
      <c r="A2732" s="48"/>
      <c r="E2732" s="49"/>
      <c r="F2732" s="49"/>
      <c r="I2732" s="49"/>
      <c r="K2732" s="77"/>
    </row>
    <row r="2733" spans="1:11">
      <c r="A2733" s="48"/>
      <c r="E2733" s="49"/>
      <c r="F2733" s="49"/>
      <c r="I2733" s="49"/>
      <c r="K2733" s="77"/>
    </row>
    <row r="2734" spans="1:11">
      <c r="A2734" s="48"/>
      <c r="E2734" s="49"/>
      <c r="F2734" s="49"/>
      <c r="I2734" s="49"/>
      <c r="K2734" s="77"/>
    </row>
    <row r="2735" spans="1:11">
      <c r="A2735" s="48"/>
      <c r="E2735" s="49"/>
      <c r="F2735" s="49"/>
      <c r="I2735" s="49"/>
      <c r="K2735" s="77"/>
    </row>
    <row r="2736" spans="1:11">
      <c r="A2736" s="48"/>
      <c r="E2736" s="49"/>
      <c r="F2736" s="49"/>
      <c r="I2736" s="49"/>
      <c r="K2736" s="77"/>
    </row>
    <row r="2737" spans="1:11">
      <c r="A2737" s="48"/>
      <c r="E2737" s="49"/>
      <c r="F2737" s="49"/>
      <c r="I2737" s="49"/>
      <c r="K2737" s="77"/>
    </row>
    <row r="2738" spans="1:11">
      <c r="A2738" s="48"/>
      <c r="E2738" s="49"/>
      <c r="F2738" s="49"/>
      <c r="I2738" s="49"/>
      <c r="K2738" s="77"/>
    </row>
    <row r="2739" spans="1:11">
      <c r="A2739" s="48"/>
      <c r="E2739" s="49"/>
      <c r="F2739" s="49"/>
      <c r="I2739" s="49"/>
      <c r="K2739" s="77"/>
    </row>
    <row r="2740" spans="1:11">
      <c r="A2740" s="48"/>
      <c r="E2740" s="49"/>
      <c r="F2740" s="49"/>
      <c r="I2740" s="49"/>
      <c r="K2740" s="77"/>
    </row>
    <row r="2741" spans="1:11">
      <c r="A2741" s="48"/>
      <c r="E2741" s="49"/>
      <c r="F2741" s="49"/>
      <c r="I2741" s="49"/>
      <c r="K2741" s="77"/>
    </row>
    <row r="2742" spans="1:11">
      <c r="A2742" s="48"/>
      <c r="E2742" s="49"/>
      <c r="F2742" s="49"/>
      <c r="I2742" s="49"/>
      <c r="K2742" s="77"/>
    </row>
    <row r="2743" spans="1:11">
      <c r="A2743" s="48"/>
      <c r="E2743" s="49"/>
      <c r="F2743" s="49"/>
      <c r="I2743" s="49"/>
      <c r="K2743" s="77"/>
    </row>
    <row r="2744" spans="1:11">
      <c r="A2744" s="48"/>
      <c r="E2744" s="49"/>
      <c r="F2744" s="49"/>
      <c r="I2744" s="49"/>
      <c r="K2744" s="77"/>
    </row>
    <row r="2745" spans="1:11">
      <c r="A2745" s="48"/>
      <c r="E2745" s="49"/>
      <c r="F2745" s="49"/>
      <c r="I2745" s="49"/>
      <c r="K2745" s="77"/>
    </row>
    <row r="2746" spans="1:11">
      <c r="A2746" s="48"/>
      <c r="E2746" s="49"/>
      <c r="F2746" s="49"/>
      <c r="I2746" s="49"/>
      <c r="K2746" s="77"/>
    </row>
    <row r="2747" spans="1:11">
      <c r="A2747" s="48"/>
      <c r="E2747" s="49"/>
      <c r="F2747" s="49"/>
      <c r="I2747" s="49"/>
      <c r="K2747" s="77"/>
    </row>
    <row r="2748" spans="1:11">
      <c r="A2748" s="48"/>
      <c r="E2748" s="49"/>
      <c r="I2748" s="49"/>
      <c r="K2748" s="77"/>
    </row>
    <row r="2749" spans="1:11">
      <c r="A2749" s="48"/>
      <c r="E2749" s="49"/>
      <c r="I2749" s="49"/>
      <c r="K2749" s="77"/>
    </row>
    <row r="2750" spans="1:11">
      <c r="A2750" s="48"/>
      <c r="E2750" s="49"/>
      <c r="I2750" s="49"/>
      <c r="K2750" s="77"/>
    </row>
    <row r="2751" spans="1:11">
      <c r="A2751" s="48"/>
      <c r="E2751" s="49"/>
      <c r="F2751" s="49"/>
      <c r="I2751" s="49"/>
      <c r="K2751" s="77"/>
    </row>
    <row r="2752" spans="1:11">
      <c r="A2752" s="48"/>
      <c r="E2752" s="49"/>
      <c r="F2752" s="49"/>
      <c r="I2752" s="49"/>
      <c r="K2752" s="77"/>
    </row>
    <row r="2753" spans="1:11">
      <c r="A2753" s="48"/>
      <c r="E2753" s="49"/>
      <c r="F2753" s="49"/>
      <c r="I2753" s="49"/>
      <c r="K2753" s="77"/>
    </row>
    <row r="2754" spans="1:11">
      <c r="A2754" s="48"/>
      <c r="E2754" s="49"/>
      <c r="F2754" s="49"/>
      <c r="I2754" s="49"/>
      <c r="K2754" s="77"/>
    </row>
    <row r="2755" spans="1:11">
      <c r="A2755" s="48"/>
      <c r="E2755" s="49"/>
      <c r="F2755" s="49"/>
      <c r="I2755" s="49"/>
      <c r="K2755" s="77"/>
    </row>
    <row r="2756" spans="1:11">
      <c r="A2756" s="48"/>
      <c r="E2756" s="49"/>
      <c r="F2756" s="49"/>
      <c r="I2756" s="49"/>
      <c r="K2756" s="77"/>
    </row>
    <row r="2757" spans="1:11">
      <c r="A2757" s="48"/>
      <c r="E2757" s="49"/>
      <c r="F2757" s="49"/>
      <c r="I2757" s="49"/>
      <c r="K2757" s="77"/>
    </row>
    <row r="2758" spans="1:11">
      <c r="A2758" s="48"/>
      <c r="E2758" s="49"/>
      <c r="F2758" s="49"/>
      <c r="I2758" s="49"/>
      <c r="K2758" s="77"/>
    </row>
    <row r="2759" spans="1:11">
      <c r="A2759" s="48"/>
      <c r="E2759" s="49"/>
      <c r="F2759" s="49"/>
      <c r="I2759" s="49"/>
      <c r="K2759" s="77"/>
    </row>
    <row r="2760" spans="1:11">
      <c r="A2760" s="48"/>
      <c r="E2760" s="49"/>
      <c r="F2760" s="49"/>
      <c r="I2760" s="49"/>
      <c r="K2760" s="77"/>
    </row>
    <row r="2761" spans="1:11">
      <c r="A2761" s="48"/>
      <c r="E2761" s="49"/>
      <c r="F2761" s="49"/>
      <c r="I2761" s="49"/>
      <c r="K2761" s="77"/>
    </row>
    <row r="2762" spans="1:11">
      <c r="A2762" s="48"/>
      <c r="E2762" s="49"/>
      <c r="F2762" s="49"/>
      <c r="I2762" s="49"/>
      <c r="K2762" s="77"/>
    </row>
    <row r="2763" spans="1:11">
      <c r="A2763" s="48"/>
      <c r="E2763" s="49"/>
      <c r="F2763" s="49"/>
      <c r="I2763" s="49"/>
      <c r="K2763" s="77"/>
    </row>
    <row r="2764" spans="1:11">
      <c r="A2764" s="48"/>
      <c r="E2764" s="49"/>
      <c r="F2764" s="49"/>
      <c r="I2764" s="49"/>
      <c r="K2764" s="77"/>
    </row>
    <row r="2765" spans="1:11">
      <c r="A2765" s="48"/>
      <c r="E2765" s="49"/>
      <c r="F2765" s="49"/>
      <c r="I2765" s="49"/>
      <c r="K2765" s="77"/>
    </row>
    <row r="2766" spans="1:11">
      <c r="A2766" s="48"/>
      <c r="E2766" s="49"/>
      <c r="F2766" s="49"/>
      <c r="I2766" s="49"/>
      <c r="K2766" s="77"/>
    </row>
    <row r="2767" spans="1:11">
      <c r="A2767" s="48"/>
      <c r="E2767" s="49"/>
      <c r="F2767" s="49"/>
      <c r="I2767" s="49"/>
      <c r="K2767" s="77"/>
    </row>
    <row r="2768" spans="1:11">
      <c r="A2768" s="48"/>
      <c r="E2768" s="49"/>
      <c r="F2768" s="49"/>
      <c r="I2768" s="49"/>
      <c r="K2768" s="77"/>
    </row>
    <row r="2769" spans="1:11">
      <c r="A2769" s="48"/>
      <c r="E2769" s="49"/>
      <c r="F2769" s="49"/>
      <c r="I2769" s="49"/>
      <c r="K2769" s="77"/>
    </row>
    <row r="2770" spans="1:11">
      <c r="A2770" s="48"/>
      <c r="E2770" s="49"/>
      <c r="F2770" s="49"/>
      <c r="I2770" s="49"/>
      <c r="K2770" s="77"/>
    </row>
    <row r="2771" spans="1:11">
      <c r="A2771" s="48"/>
      <c r="E2771" s="49"/>
      <c r="F2771" s="49"/>
      <c r="I2771" s="49"/>
      <c r="K2771" s="77"/>
    </row>
    <row r="2772" spans="1:11">
      <c r="A2772" s="48"/>
      <c r="E2772" s="49"/>
      <c r="F2772" s="49"/>
      <c r="I2772" s="49"/>
      <c r="K2772" s="77"/>
    </row>
    <row r="2773" spans="1:11">
      <c r="A2773" s="48"/>
      <c r="E2773" s="49"/>
      <c r="F2773" s="49"/>
      <c r="I2773" s="49"/>
      <c r="K2773" s="77"/>
    </row>
    <row r="2774" spans="1:11">
      <c r="A2774" s="48"/>
      <c r="E2774" s="49"/>
      <c r="F2774" s="49"/>
      <c r="I2774" s="49"/>
      <c r="K2774" s="77"/>
    </row>
    <row r="2775" spans="1:11">
      <c r="A2775" s="48"/>
      <c r="E2775" s="49"/>
      <c r="F2775" s="49"/>
      <c r="I2775" s="49"/>
      <c r="K2775" s="77"/>
    </row>
    <row r="2776" spans="1:11">
      <c r="A2776" s="48"/>
      <c r="E2776" s="49"/>
      <c r="F2776" s="49"/>
      <c r="I2776" s="49"/>
      <c r="K2776" s="77"/>
    </row>
    <row r="2777" spans="1:11">
      <c r="A2777" s="48"/>
      <c r="E2777" s="49"/>
      <c r="F2777" s="49"/>
      <c r="I2777" s="49"/>
      <c r="K2777" s="77"/>
    </row>
    <row r="2778" spans="1:11">
      <c r="A2778" s="48"/>
      <c r="E2778" s="49"/>
      <c r="F2778" s="49"/>
      <c r="I2778" s="49"/>
      <c r="K2778" s="77"/>
    </row>
    <row r="2779" spans="1:11">
      <c r="A2779" s="48"/>
      <c r="E2779" s="49"/>
      <c r="F2779" s="49"/>
      <c r="I2779" s="49"/>
      <c r="K2779" s="77"/>
    </row>
    <row r="2780" spans="1:11">
      <c r="A2780" s="48"/>
      <c r="E2780" s="49"/>
      <c r="F2780" s="49"/>
      <c r="I2780" s="49"/>
      <c r="K2780" s="77"/>
    </row>
    <row r="2781" spans="1:11">
      <c r="A2781" s="48"/>
      <c r="E2781" s="49"/>
      <c r="F2781" s="49"/>
      <c r="I2781" s="49"/>
      <c r="K2781" s="77"/>
    </row>
    <row r="2782" spans="1:11">
      <c r="A2782" s="48"/>
      <c r="E2782" s="49"/>
      <c r="F2782" s="49"/>
      <c r="I2782" s="49"/>
      <c r="K2782" s="77"/>
    </row>
    <row r="2783" spans="1:11">
      <c r="A2783" s="48"/>
      <c r="E2783" s="49"/>
      <c r="F2783" s="49"/>
      <c r="I2783" s="49"/>
      <c r="K2783" s="77"/>
    </row>
    <row r="2784" spans="1:11">
      <c r="A2784" s="48"/>
      <c r="E2784" s="49"/>
      <c r="F2784" s="49"/>
      <c r="I2784" s="49"/>
      <c r="K2784" s="77"/>
    </row>
    <row r="2785" spans="1:11">
      <c r="A2785" s="48"/>
      <c r="E2785" s="49"/>
      <c r="F2785" s="49"/>
      <c r="I2785" s="49"/>
      <c r="K2785" s="77"/>
    </row>
    <row r="2786" spans="1:11">
      <c r="A2786" s="48"/>
      <c r="E2786" s="49"/>
      <c r="F2786" s="49"/>
      <c r="I2786" s="49"/>
      <c r="K2786" s="77"/>
    </row>
    <row r="2787" spans="1:11">
      <c r="A2787" s="48"/>
      <c r="E2787" s="49"/>
      <c r="F2787" s="49"/>
      <c r="I2787" s="49"/>
      <c r="K2787" s="77"/>
    </row>
    <row r="2788" spans="1:11">
      <c r="A2788" s="48"/>
      <c r="E2788" s="49"/>
      <c r="F2788" s="49"/>
      <c r="I2788" s="49"/>
      <c r="K2788" s="77"/>
    </row>
    <row r="2789" spans="1:11">
      <c r="A2789" s="48"/>
      <c r="E2789" s="49"/>
      <c r="F2789" s="49"/>
      <c r="I2789" s="49"/>
      <c r="K2789" s="77"/>
    </row>
    <row r="2790" spans="1:11">
      <c r="A2790" s="48"/>
      <c r="E2790" s="49"/>
      <c r="F2790" s="49"/>
      <c r="I2790" s="49"/>
      <c r="K2790" s="77"/>
    </row>
    <row r="2791" spans="1:11">
      <c r="A2791" s="48"/>
      <c r="E2791" s="49"/>
      <c r="F2791" s="49"/>
      <c r="I2791" s="49"/>
      <c r="K2791" s="77"/>
    </row>
    <row r="2792" spans="1:11">
      <c r="A2792" s="48"/>
      <c r="E2792" s="49"/>
      <c r="F2792" s="49"/>
      <c r="I2792" s="49"/>
      <c r="K2792" s="77"/>
    </row>
    <row r="2793" spans="1:11">
      <c r="A2793" s="48"/>
      <c r="E2793" s="49"/>
      <c r="F2793" s="49"/>
      <c r="I2793" s="49"/>
      <c r="K2793" s="77"/>
    </row>
    <row r="2794" spans="1:11">
      <c r="A2794" s="48"/>
      <c r="E2794" s="49"/>
      <c r="F2794" s="49"/>
      <c r="I2794" s="49"/>
      <c r="K2794" s="77"/>
    </row>
    <row r="2795" spans="1:11">
      <c r="A2795" s="48"/>
      <c r="E2795" s="49"/>
      <c r="F2795" s="49"/>
      <c r="I2795" s="49"/>
      <c r="K2795" s="77"/>
    </row>
    <row r="2796" spans="1:11">
      <c r="A2796" s="48"/>
      <c r="E2796" s="49"/>
      <c r="F2796" s="49"/>
      <c r="I2796" s="49"/>
      <c r="K2796" s="77"/>
    </row>
    <row r="2797" spans="1:11">
      <c r="A2797" s="48"/>
      <c r="E2797" s="49"/>
      <c r="F2797" s="49"/>
      <c r="I2797" s="49"/>
      <c r="K2797" s="77"/>
    </row>
    <row r="2798" spans="1:11">
      <c r="A2798" s="48"/>
      <c r="E2798" s="49"/>
      <c r="F2798" s="49"/>
      <c r="I2798" s="49"/>
      <c r="K2798" s="77"/>
    </row>
    <row r="2799" spans="1:11">
      <c r="A2799" s="48"/>
      <c r="E2799" s="49"/>
      <c r="F2799" s="49"/>
      <c r="I2799" s="49"/>
      <c r="K2799" s="77"/>
    </row>
    <row r="2800" spans="1:11">
      <c r="A2800" s="48"/>
      <c r="E2800" s="49"/>
      <c r="F2800" s="49"/>
      <c r="I2800" s="49"/>
      <c r="K2800" s="77"/>
    </row>
    <row r="2801" spans="1:11">
      <c r="A2801" s="48"/>
      <c r="E2801" s="49"/>
      <c r="F2801" s="49"/>
      <c r="I2801" s="49"/>
      <c r="K2801" s="77"/>
    </row>
    <row r="2802" spans="1:11">
      <c r="A2802" s="48"/>
      <c r="E2802" s="49"/>
      <c r="F2802" s="49"/>
      <c r="I2802" s="49"/>
      <c r="K2802" s="77"/>
    </row>
    <row r="2803" spans="1:11">
      <c r="A2803" s="48"/>
      <c r="E2803" s="49"/>
      <c r="F2803" s="49"/>
      <c r="I2803" s="49"/>
      <c r="K2803" s="77"/>
    </row>
    <row r="2804" spans="1:11">
      <c r="A2804" s="48"/>
      <c r="E2804" s="49"/>
      <c r="F2804" s="49"/>
      <c r="I2804" s="49"/>
      <c r="K2804" s="77"/>
    </row>
    <row r="2805" spans="1:11">
      <c r="A2805" s="48"/>
      <c r="E2805" s="49"/>
      <c r="F2805" s="49"/>
      <c r="I2805" s="49"/>
      <c r="K2805" s="77"/>
    </row>
    <row r="2806" spans="1:11">
      <c r="A2806" s="48"/>
      <c r="E2806" s="49"/>
      <c r="F2806" s="49"/>
      <c r="I2806" s="49"/>
      <c r="K2806" s="77"/>
    </row>
    <row r="2807" spans="1:11">
      <c r="A2807" s="48"/>
      <c r="E2807" s="49"/>
      <c r="F2807" s="49"/>
      <c r="I2807" s="49"/>
      <c r="K2807" s="77"/>
    </row>
    <row r="2808" spans="1:11">
      <c r="A2808" s="48"/>
      <c r="E2808" s="49"/>
      <c r="F2808" s="49"/>
      <c r="I2808" s="49"/>
      <c r="K2808" s="77"/>
    </row>
    <row r="2809" spans="1:11">
      <c r="A2809" s="48"/>
      <c r="E2809" s="49"/>
      <c r="F2809" s="49"/>
      <c r="I2809" s="49"/>
      <c r="K2809" s="77"/>
    </row>
    <row r="2810" spans="1:11">
      <c r="A2810" s="48"/>
      <c r="E2810" s="49"/>
      <c r="F2810" s="49"/>
      <c r="I2810" s="49"/>
      <c r="K2810" s="77"/>
    </row>
    <row r="2811" spans="1:11">
      <c r="A2811" s="48"/>
      <c r="E2811" s="49"/>
      <c r="F2811" s="49"/>
      <c r="I2811" s="49"/>
      <c r="K2811" s="77"/>
    </row>
    <row r="2812" spans="1:11">
      <c r="A2812" s="48"/>
      <c r="E2812" s="49"/>
      <c r="F2812" s="49"/>
      <c r="I2812" s="49"/>
      <c r="K2812" s="77"/>
    </row>
    <row r="2813" spans="1:11">
      <c r="A2813" s="48"/>
      <c r="E2813" s="49"/>
      <c r="F2813" s="49"/>
      <c r="I2813" s="49"/>
      <c r="K2813" s="77"/>
    </row>
    <row r="2814" spans="1:11">
      <c r="A2814" s="48"/>
      <c r="E2814" s="49"/>
      <c r="F2814" s="49"/>
      <c r="I2814" s="49"/>
      <c r="K2814" s="77"/>
    </row>
    <row r="2815" spans="1:11">
      <c r="A2815" s="48"/>
      <c r="E2815" s="49"/>
      <c r="F2815" s="49"/>
      <c r="I2815" s="49"/>
      <c r="K2815" s="77"/>
    </row>
    <row r="2816" spans="1:11">
      <c r="A2816" s="48"/>
      <c r="E2816" s="49"/>
      <c r="F2816" s="49"/>
      <c r="I2816" s="49"/>
      <c r="K2816" s="77"/>
    </row>
    <row r="2817" spans="1:11">
      <c r="A2817" s="48"/>
      <c r="E2817" s="49"/>
      <c r="F2817" s="49"/>
      <c r="I2817" s="49"/>
      <c r="K2817" s="77"/>
    </row>
    <row r="2818" spans="1:11">
      <c r="A2818" s="48"/>
      <c r="E2818" s="49"/>
      <c r="F2818" s="49"/>
      <c r="I2818" s="49"/>
      <c r="K2818" s="77"/>
    </row>
    <row r="2819" spans="1:11">
      <c r="A2819" s="48"/>
      <c r="E2819" s="49"/>
      <c r="F2819" s="49"/>
      <c r="I2819" s="49"/>
      <c r="K2819" s="77"/>
    </row>
    <row r="2820" spans="1:11">
      <c r="A2820" s="48"/>
      <c r="E2820" s="49"/>
      <c r="F2820" s="49"/>
      <c r="I2820" s="49"/>
      <c r="K2820" s="77"/>
    </row>
    <row r="2821" spans="1:11">
      <c r="A2821" s="48"/>
      <c r="E2821" s="49"/>
      <c r="F2821" s="49"/>
      <c r="I2821" s="49"/>
      <c r="K2821" s="77"/>
    </row>
    <row r="2822" spans="1:11">
      <c r="A2822" s="48"/>
      <c r="E2822" s="49"/>
      <c r="F2822" s="49"/>
      <c r="I2822" s="49"/>
      <c r="K2822" s="77"/>
    </row>
    <row r="2823" spans="1:11">
      <c r="A2823" s="48"/>
      <c r="E2823" s="49"/>
      <c r="F2823" s="49"/>
      <c r="I2823" s="49"/>
      <c r="K2823" s="77"/>
    </row>
    <row r="2824" spans="1:11">
      <c r="A2824" s="48"/>
      <c r="E2824" s="49"/>
      <c r="F2824" s="49"/>
      <c r="I2824" s="49"/>
      <c r="K2824" s="77"/>
    </row>
    <row r="2825" spans="1:11">
      <c r="A2825" s="48"/>
      <c r="E2825" s="49"/>
      <c r="F2825" s="49"/>
      <c r="I2825" s="49"/>
      <c r="K2825" s="77"/>
    </row>
    <row r="2826" spans="1:11">
      <c r="A2826" s="48"/>
      <c r="E2826" s="49"/>
      <c r="F2826" s="49"/>
      <c r="I2826" s="49"/>
      <c r="K2826" s="77"/>
    </row>
    <row r="2827" spans="1:11">
      <c r="A2827" s="48"/>
      <c r="E2827" s="49"/>
      <c r="F2827" s="49"/>
      <c r="I2827" s="49"/>
      <c r="K2827" s="77"/>
    </row>
    <row r="2828" spans="1:11">
      <c r="A2828" s="48"/>
      <c r="E2828" s="49"/>
      <c r="F2828" s="49"/>
      <c r="I2828" s="49"/>
      <c r="K2828" s="77"/>
    </row>
    <row r="2829" spans="1:11">
      <c r="A2829" s="48"/>
      <c r="E2829" s="49"/>
      <c r="F2829" s="49"/>
      <c r="I2829" s="49"/>
      <c r="K2829" s="77"/>
    </row>
    <row r="2830" spans="1:11">
      <c r="A2830" s="48"/>
      <c r="E2830" s="49"/>
      <c r="F2830" s="49"/>
      <c r="I2830" s="49"/>
      <c r="K2830" s="77"/>
    </row>
    <row r="2831" spans="1:11">
      <c r="A2831" s="48"/>
      <c r="E2831" s="49"/>
      <c r="F2831" s="49"/>
      <c r="I2831" s="49"/>
      <c r="K2831" s="77"/>
    </row>
    <row r="2832" spans="1:11">
      <c r="A2832" s="48"/>
      <c r="E2832" s="49"/>
      <c r="F2832" s="49"/>
      <c r="I2832" s="49"/>
      <c r="K2832" s="77"/>
    </row>
    <row r="2833" spans="1:11">
      <c r="A2833" s="48"/>
      <c r="E2833" s="49"/>
      <c r="F2833" s="49"/>
      <c r="I2833" s="49"/>
      <c r="K2833" s="77"/>
    </row>
    <row r="2834" spans="1:11">
      <c r="A2834" s="48"/>
      <c r="E2834" s="49"/>
      <c r="F2834" s="49"/>
      <c r="I2834" s="49"/>
      <c r="K2834" s="77"/>
    </row>
    <row r="2835" spans="1:11">
      <c r="A2835" s="48"/>
      <c r="E2835" s="49"/>
      <c r="F2835" s="49"/>
      <c r="I2835" s="49"/>
      <c r="K2835" s="77"/>
    </row>
    <row r="2836" spans="1:11">
      <c r="A2836" s="48"/>
      <c r="E2836" s="49"/>
      <c r="F2836" s="49"/>
      <c r="I2836" s="49"/>
      <c r="K2836" s="77"/>
    </row>
    <row r="2837" spans="1:11">
      <c r="A2837" s="48"/>
      <c r="E2837" s="49"/>
      <c r="F2837" s="49"/>
      <c r="I2837" s="49"/>
      <c r="K2837" s="77"/>
    </row>
    <row r="2838" spans="1:11">
      <c r="A2838" s="48"/>
      <c r="E2838" s="49"/>
      <c r="F2838" s="49"/>
      <c r="I2838" s="49"/>
      <c r="K2838" s="77"/>
    </row>
    <row r="2839" spans="1:11">
      <c r="A2839" s="48"/>
      <c r="E2839" s="49"/>
      <c r="F2839" s="49"/>
      <c r="I2839" s="49"/>
      <c r="K2839" s="77"/>
    </row>
    <row r="2840" spans="1:11">
      <c r="A2840" s="48"/>
      <c r="E2840" s="49"/>
      <c r="F2840" s="49"/>
      <c r="I2840" s="49"/>
      <c r="K2840" s="77"/>
    </row>
    <row r="2841" spans="1:11">
      <c r="A2841" s="48"/>
      <c r="E2841" s="49"/>
      <c r="F2841" s="49"/>
      <c r="I2841" s="49"/>
      <c r="K2841" s="77"/>
    </row>
    <row r="2842" spans="1:11">
      <c r="A2842" s="48"/>
      <c r="E2842" s="49"/>
      <c r="F2842" s="49"/>
      <c r="I2842" s="49"/>
      <c r="K2842" s="77"/>
    </row>
    <row r="2843" spans="1:11">
      <c r="A2843" s="48"/>
      <c r="E2843" s="49"/>
      <c r="F2843" s="49"/>
      <c r="I2843" s="49"/>
      <c r="K2843" s="77"/>
    </row>
    <row r="2844" spans="1:11">
      <c r="A2844" s="48"/>
      <c r="E2844" s="49"/>
      <c r="F2844" s="49"/>
      <c r="I2844" s="49"/>
      <c r="K2844" s="77"/>
    </row>
    <row r="2845" spans="1:11">
      <c r="A2845" s="48"/>
      <c r="E2845" s="49"/>
      <c r="F2845" s="49"/>
      <c r="I2845" s="49"/>
      <c r="K2845" s="77"/>
    </row>
    <row r="2846" spans="1:11">
      <c r="A2846" s="48"/>
      <c r="E2846" s="49"/>
      <c r="F2846" s="49"/>
      <c r="I2846" s="49"/>
      <c r="K2846" s="77"/>
    </row>
    <row r="2847" spans="1:11">
      <c r="A2847" s="48"/>
      <c r="E2847" s="49"/>
      <c r="F2847" s="49"/>
      <c r="I2847" s="49"/>
      <c r="K2847" s="77"/>
    </row>
    <row r="2848" spans="1:11">
      <c r="A2848" s="48"/>
      <c r="E2848" s="49"/>
      <c r="F2848" s="49"/>
      <c r="I2848" s="49"/>
      <c r="K2848" s="77"/>
    </row>
    <row r="2849" spans="1:11">
      <c r="A2849" s="48"/>
      <c r="E2849" s="49"/>
      <c r="F2849" s="49"/>
      <c r="I2849" s="49"/>
      <c r="K2849" s="77"/>
    </row>
    <row r="2850" spans="1:11">
      <c r="A2850" s="48"/>
      <c r="E2850" s="49"/>
      <c r="F2850" s="49"/>
      <c r="I2850" s="49"/>
      <c r="K2850" s="77"/>
    </row>
    <row r="2851" spans="1:11">
      <c r="A2851" s="48"/>
      <c r="E2851" s="49"/>
      <c r="F2851" s="49"/>
      <c r="I2851" s="49"/>
      <c r="K2851" s="77"/>
    </row>
    <row r="2852" spans="1:11">
      <c r="A2852" s="48"/>
      <c r="E2852" s="49"/>
      <c r="F2852" s="49"/>
      <c r="I2852" s="49"/>
      <c r="K2852" s="77"/>
    </row>
    <row r="2853" spans="1:11">
      <c r="A2853" s="48"/>
      <c r="E2853" s="49"/>
      <c r="F2853" s="49"/>
      <c r="I2853" s="49"/>
      <c r="K2853" s="77"/>
    </row>
    <row r="2854" spans="1:11">
      <c r="A2854" s="48"/>
      <c r="E2854" s="49"/>
      <c r="F2854" s="49"/>
      <c r="I2854" s="49"/>
      <c r="K2854" s="77"/>
    </row>
    <row r="2855" spans="1:11">
      <c r="A2855" s="48"/>
      <c r="E2855" s="49"/>
      <c r="F2855" s="49"/>
      <c r="I2855" s="49"/>
      <c r="K2855" s="77"/>
    </row>
    <row r="2856" spans="1:11">
      <c r="A2856" s="48"/>
      <c r="E2856" s="49"/>
      <c r="F2856" s="49"/>
      <c r="I2856" s="49"/>
      <c r="K2856" s="77"/>
    </row>
    <row r="2857" spans="1:11">
      <c r="A2857" s="48"/>
      <c r="E2857" s="49"/>
      <c r="F2857" s="49"/>
      <c r="I2857" s="49"/>
      <c r="K2857" s="77"/>
    </row>
    <row r="2858" spans="1:11">
      <c r="A2858" s="48"/>
      <c r="E2858" s="49"/>
      <c r="F2858" s="49"/>
      <c r="I2858" s="49"/>
      <c r="K2858" s="77"/>
    </row>
    <row r="2859" spans="1:11">
      <c r="A2859" s="48"/>
      <c r="E2859" s="49"/>
      <c r="F2859" s="49"/>
      <c r="I2859" s="49"/>
      <c r="K2859" s="77"/>
    </row>
    <row r="2860" spans="1:11">
      <c r="A2860" s="48"/>
      <c r="E2860" s="49"/>
      <c r="F2860" s="49"/>
      <c r="I2860" s="49"/>
      <c r="K2860" s="77"/>
    </row>
    <row r="2861" spans="1:11">
      <c r="A2861" s="48"/>
      <c r="E2861" s="49"/>
      <c r="F2861" s="49"/>
      <c r="I2861" s="49"/>
      <c r="K2861" s="77"/>
    </row>
    <row r="2862" spans="1:11">
      <c r="A2862" s="48"/>
      <c r="E2862" s="49"/>
      <c r="F2862" s="49"/>
      <c r="I2862" s="49"/>
      <c r="K2862" s="77"/>
    </row>
    <row r="2863" spans="1:11">
      <c r="A2863" s="48"/>
      <c r="E2863" s="49"/>
      <c r="F2863" s="49"/>
      <c r="I2863" s="49"/>
      <c r="K2863" s="77"/>
    </row>
    <row r="2864" spans="1:11">
      <c r="A2864" s="48"/>
      <c r="E2864" s="49"/>
      <c r="F2864" s="49"/>
      <c r="I2864" s="49"/>
      <c r="K2864" s="77"/>
    </row>
    <row r="2865" spans="1:11">
      <c r="A2865" s="48"/>
      <c r="E2865" s="49"/>
      <c r="F2865" s="49"/>
      <c r="I2865" s="49"/>
      <c r="K2865" s="77"/>
    </row>
    <row r="2866" spans="1:11">
      <c r="A2866" s="48"/>
      <c r="E2866" s="49"/>
      <c r="F2866" s="49"/>
      <c r="I2866" s="49"/>
      <c r="K2866" s="77"/>
    </row>
    <row r="2867" spans="1:11">
      <c r="A2867" s="48"/>
      <c r="E2867" s="49"/>
      <c r="F2867" s="49"/>
      <c r="I2867" s="49"/>
      <c r="K2867" s="77"/>
    </row>
    <row r="2868" spans="1:11">
      <c r="A2868" s="48"/>
      <c r="E2868" s="49"/>
      <c r="F2868" s="49"/>
      <c r="I2868" s="49"/>
      <c r="K2868" s="77"/>
    </row>
    <row r="2869" spans="1:11">
      <c r="A2869" s="48"/>
      <c r="E2869" s="49"/>
      <c r="F2869" s="49"/>
      <c r="I2869" s="49"/>
      <c r="K2869" s="77"/>
    </row>
    <row r="2870" spans="1:11">
      <c r="A2870" s="48"/>
      <c r="E2870" s="49"/>
      <c r="F2870" s="49"/>
      <c r="I2870" s="49"/>
      <c r="K2870" s="77"/>
    </row>
    <row r="2871" spans="1:11">
      <c r="A2871" s="48"/>
      <c r="E2871" s="49"/>
      <c r="F2871" s="49"/>
      <c r="I2871" s="49"/>
      <c r="K2871" s="77"/>
    </row>
    <row r="2872" spans="1:11">
      <c r="A2872" s="48"/>
      <c r="E2872" s="49"/>
      <c r="F2872" s="49"/>
      <c r="I2872" s="49"/>
      <c r="K2872" s="77"/>
    </row>
    <row r="2873" spans="1:11">
      <c r="A2873" s="48"/>
      <c r="E2873" s="49"/>
      <c r="F2873" s="49"/>
      <c r="I2873" s="49"/>
      <c r="K2873" s="77"/>
    </row>
    <row r="2874" spans="1:11">
      <c r="A2874" s="48"/>
      <c r="E2874" s="49"/>
      <c r="F2874" s="49"/>
      <c r="I2874" s="49"/>
      <c r="K2874" s="77"/>
    </row>
    <row r="2875" spans="1:11">
      <c r="A2875" s="48"/>
      <c r="E2875" s="49"/>
      <c r="F2875" s="49"/>
      <c r="I2875" s="49"/>
      <c r="K2875" s="77"/>
    </row>
    <row r="2876" spans="1:11">
      <c r="A2876" s="48"/>
      <c r="E2876" s="49"/>
      <c r="F2876" s="49"/>
      <c r="I2876" s="49"/>
      <c r="K2876" s="77"/>
    </row>
    <row r="2877" spans="1:11">
      <c r="A2877" s="48"/>
      <c r="E2877" s="49"/>
      <c r="F2877" s="49"/>
      <c r="I2877" s="49"/>
      <c r="K2877" s="77"/>
    </row>
    <row r="2878" spans="1:11">
      <c r="A2878" s="48"/>
      <c r="E2878" s="49"/>
      <c r="F2878" s="49"/>
      <c r="I2878" s="49"/>
      <c r="K2878" s="77"/>
    </row>
    <row r="2879" spans="1:11">
      <c r="A2879" s="48"/>
      <c r="E2879" s="49"/>
      <c r="F2879" s="49"/>
      <c r="I2879" s="49"/>
      <c r="K2879" s="77"/>
    </row>
    <row r="2880" spans="1:11">
      <c r="A2880" s="48"/>
      <c r="E2880" s="49"/>
      <c r="F2880" s="49"/>
      <c r="I2880" s="49"/>
      <c r="K2880" s="77"/>
    </row>
    <row r="2881" spans="1:11">
      <c r="A2881" s="48"/>
      <c r="E2881" s="49"/>
      <c r="F2881" s="49"/>
      <c r="I2881" s="49"/>
      <c r="K2881" s="77"/>
    </row>
    <row r="2882" spans="1:11">
      <c r="A2882" s="48"/>
      <c r="E2882" s="49"/>
      <c r="F2882" s="49"/>
      <c r="I2882" s="49"/>
      <c r="K2882" s="77"/>
    </row>
    <row r="2883" spans="1:11">
      <c r="A2883" s="48"/>
      <c r="E2883" s="49"/>
      <c r="F2883" s="49"/>
      <c r="I2883" s="49"/>
      <c r="K2883" s="77"/>
    </row>
    <row r="2884" spans="1:11">
      <c r="A2884" s="48"/>
      <c r="E2884" s="49"/>
      <c r="F2884" s="49"/>
      <c r="I2884" s="49"/>
      <c r="K2884" s="77"/>
    </row>
    <row r="2885" spans="1:11">
      <c r="A2885" s="48"/>
      <c r="E2885" s="49"/>
      <c r="F2885" s="49"/>
      <c r="I2885" s="49"/>
      <c r="K2885" s="77"/>
    </row>
    <row r="2886" spans="1:11">
      <c r="A2886" s="48"/>
      <c r="E2886" s="49"/>
      <c r="F2886" s="49"/>
      <c r="I2886" s="49"/>
      <c r="K2886" s="77"/>
    </row>
    <row r="2887" spans="1:11">
      <c r="A2887" s="48"/>
      <c r="E2887" s="49"/>
      <c r="F2887" s="49"/>
      <c r="I2887" s="49"/>
      <c r="K2887" s="77"/>
    </row>
    <row r="2888" spans="1:11">
      <c r="A2888" s="48"/>
      <c r="E2888" s="49"/>
      <c r="F2888" s="49"/>
      <c r="I2888" s="49"/>
      <c r="K2888" s="77"/>
    </row>
    <row r="2889" spans="1:11">
      <c r="A2889" s="48"/>
      <c r="E2889" s="49"/>
      <c r="F2889" s="49"/>
      <c r="I2889" s="49"/>
      <c r="K2889" s="77"/>
    </row>
    <row r="2890" spans="1:11">
      <c r="A2890" s="48"/>
      <c r="E2890" s="49"/>
      <c r="F2890" s="49"/>
      <c r="I2890" s="49"/>
      <c r="K2890" s="77"/>
    </row>
    <row r="2891" spans="1:11">
      <c r="A2891" s="48"/>
      <c r="E2891" s="49"/>
      <c r="F2891" s="49"/>
      <c r="I2891" s="49"/>
      <c r="K2891" s="77"/>
    </row>
    <row r="2892" spans="1:11">
      <c r="A2892" s="48"/>
      <c r="E2892" s="49"/>
      <c r="F2892" s="49"/>
      <c r="I2892" s="49"/>
      <c r="K2892" s="77"/>
    </row>
    <row r="2893" spans="1:11">
      <c r="A2893" s="48"/>
      <c r="E2893" s="49"/>
      <c r="F2893" s="49"/>
      <c r="I2893" s="49"/>
      <c r="K2893" s="77"/>
    </row>
    <row r="2894" spans="1:11">
      <c r="A2894" s="48"/>
      <c r="E2894" s="49"/>
      <c r="F2894" s="49"/>
      <c r="I2894" s="49"/>
      <c r="K2894" s="77"/>
    </row>
    <row r="2895" spans="1:11">
      <c r="A2895" s="48"/>
      <c r="E2895" s="49"/>
      <c r="F2895" s="49"/>
      <c r="I2895" s="49"/>
      <c r="K2895" s="77"/>
    </row>
    <row r="2896" spans="1:11">
      <c r="A2896" s="48"/>
      <c r="E2896" s="49"/>
      <c r="F2896" s="49"/>
      <c r="I2896" s="49"/>
      <c r="K2896" s="77"/>
    </row>
    <row r="2897" spans="1:11">
      <c r="A2897" s="48"/>
      <c r="E2897" s="49"/>
      <c r="F2897" s="49"/>
      <c r="I2897" s="49"/>
      <c r="K2897" s="77"/>
    </row>
    <row r="2898" spans="1:11">
      <c r="A2898" s="48"/>
      <c r="E2898" s="49"/>
      <c r="F2898" s="49"/>
      <c r="I2898" s="49"/>
      <c r="K2898" s="77"/>
    </row>
    <row r="2899" spans="1:11">
      <c r="A2899" s="48"/>
      <c r="E2899" s="49"/>
      <c r="F2899" s="49"/>
      <c r="I2899" s="49"/>
      <c r="K2899" s="77"/>
    </row>
    <row r="2900" spans="1:11">
      <c r="A2900" s="48"/>
      <c r="E2900" s="49"/>
      <c r="F2900" s="49"/>
      <c r="I2900" s="49"/>
      <c r="K2900" s="77"/>
    </row>
    <row r="2901" spans="1:11">
      <c r="A2901" s="48"/>
      <c r="E2901" s="49"/>
      <c r="F2901" s="49"/>
      <c r="I2901" s="49"/>
      <c r="K2901" s="77"/>
    </row>
    <row r="2902" spans="1:11">
      <c r="A2902" s="48"/>
      <c r="E2902" s="49"/>
      <c r="F2902" s="49"/>
      <c r="I2902" s="49"/>
      <c r="K2902" s="77"/>
    </row>
    <row r="2903" spans="1:11">
      <c r="A2903" s="48"/>
      <c r="E2903" s="49"/>
      <c r="F2903" s="49"/>
      <c r="I2903" s="49"/>
      <c r="K2903" s="77"/>
    </row>
    <row r="2904" spans="1:11">
      <c r="A2904" s="48"/>
      <c r="E2904" s="49"/>
      <c r="F2904" s="49"/>
      <c r="I2904" s="49"/>
      <c r="K2904" s="77"/>
    </row>
    <row r="2905" spans="1:11">
      <c r="A2905" s="48"/>
      <c r="E2905" s="49"/>
      <c r="F2905" s="49"/>
      <c r="I2905" s="49"/>
      <c r="K2905" s="77"/>
    </row>
    <row r="2906" spans="1:11">
      <c r="A2906" s="48"/>
      <c r="E2906" s="49"/>
      <c r="F2906" s="49"/>
      <c r="I2906" s="49"/>
      <c r="K2906" s="77"/>
    </row>
    <row r="2907" spans="1:11">
      <c r="A2907" s="48"/>
      <c r="E2907" s="49"/>
      <c r="F2907" s="49"/>
      <c r="I2907" s="49"/>
      <c r="K2907" s="77"/>
    </row>
    <row r="2908" spans="1:11">
      <c r="A2908" s="48"/>
      <c r="E2908" s="49"/>
      <c r="F2908" s="49"/>
      <c r="I2908" s="49"/>
      <c r="K2908" s="77"/>
    </row>
    <row r="2909" spans="1:11">
      <c r="A2909" s="48"/>
      <c r="E2909" s="49"/>
      <c r="F2909" s="49"/>
      <c r="I2909" s="49"/>
      <c r="K2909" s="77"/>
    </row>
    <row r="2910" spans="1:11">
      <c r="A2910" s="48"/>
      <c r="E2910" s="49"/>
      <c r="F2910" s="49"/>
      <c r="I2910" s="49"/>
      <c r="K2910" s="77"/>
    </row>
    <row r="2911" spans="1:11">
      <c r="A2911" s="48"/>
      <c r="E2911" s="49"/>
      <c r="F2911" s="49"/>
      <c r="I2911" s="49"/>
      <c r="K2911" s="77"/>
    </row>
    <row r="2912" spans="1:11">
      <c r="A2912" s="48"/>
      <c r="E2912" s="49"/>
      <c r="F2912" s="49"/>
      <c r="I2912" s="49"/>
      <c r="K2912" s="77"/>
    </row>
    <row r="2913" spans="1:11">
      <c r="A2913" s="48"/>
      <c r="E2913" s="49"/>
      <c r="F2913" s="49"/>
      <c r="I2913" s="49"/>
      <c r="K2913" s="77"/>
    </row>
    <row r="2914" spans="1:11">
      <c r="A2914" s="48"/>
      <c r="E2914" s="49"/>
      <c r="F2914" s="49"/>
      <c r="I2914" s="49"/>
      <c r="K2914" s="77"/>
    </row>
    <row r="2915" spans="1:11">
      <c r="A2915" s="48"/>
      <c r="E2915" s="49"/>
      <c r="F2915" s="49"/>
      <c r="I2915" s="49"/>
      <c r="K2915" s="77"/>
    </row>
    <row r="2916" spans="1:11">
      <c r="A2916" s="48"/>
      <c r="E2916" s="49"/>
      <c r="F2916" s="49"/>
      <c r="I2916" s="49"/>
      <c r="K2916" s="77"/>
    </row>
    <row r="2917" spans="1:11">
      <c r="A2917" s="48"/>
      <c r="E2917" s="49"/>
      <c r="F2917" s="49"/>
      <c r="I2917" s="49"/>
      <c r="K2917" s="77"/>
    </row>
    <row r="2918" spans="1:11">
      <c r="A2918" s="48"/>
      <c r="E2918" s="49"/>
      <c r="F2918" s="49"/>
      <c r="I2918" s="49"/>
      <c r="K2918" s="77"/>
    </row>
    <row r="2919" spans="1:11">
      <c r="A2919" s="48"/>
      <c r="E2919" s="49"/>
      <c r="F2919" s="49"/>
      <c r="I2919" s="49"/>
      <c r="K2919" s="77"/>
    </row>
    <row r="2920" spans="1:11">
      <c r="A2920" s="48"/>
      <c r="E2920" s="49"/>
      <c r="F2920" s="49"/>
      <c r="I2920" s="49"/>
      <c r="K2920" s="77"/>
    </row>
    <row r="2921" spans="1:11">
      <c r="A2921" s="48"/>
      <c r="E2921" s="49"/>
      <c r="F2921" s="49"/>
      <c r="I2921" s="49"/>
      <c r="K2921" s="77"/>
    </row>
    <row r="2922" spans="1:11">
      <c r="A2922" s="48"/>
      <c r="E2922" s="49"/>
      <c r="F2922" s="49"/>
      <c r="I2922" s="49"/>
      <c r="K2922" s="77"/>
    </row>
    <row r="2923" spans="1:11">
      <c r="A2923" s="48"/>
      <c r="E2923" s="49"/>
      <c r="I2923" s="49"/>
      <c r="K2923" s="77"/>
    </row>
    <row r="2924" spans="1:11">
      <c r="A2924" s="48"/>
      <c r="E2924" s="49"/>
      <c r="I2924" s="49"/>
      <c r="K2924" s="77"/>
    </row>
    <row r="2925" spans="1:11">
      <c r="A2925" s="48"/>
      <c r="E2925" s="49"/>
      <c r="F2925" s="49"/>
      <c r="I2925" s="49"/>
      <c r="K2925" s="77"/>
    </row>
    <row r="2926" spans="1:11">
      <c r="A2926" s="48"/>
      <c r="E2926" s="49"/>
      <c r="F2926" s="49"/>
      <c r="I2926" s="49"/>
      <c r="K2926" s="77"/>
    </row>
    <row r="2927" spans="1:11">
      <c r="A2927" s="48"/>
      <c r="E2927" s="49"/>
      <c r="F2927" s="49"/>
      <c r="I2927" s="49"/>
      <c r="K2927" s="77"/>
    </row>
    <row r="2928" spans="1:11">
      <c r="A2928" s="48"/>
      <c r="E2928" s="49"/>
      <c r="F2928" s="49"/>
      <c r="I2928" s="49"/>
      <c r="K2928" s="77"/>
    </row>
    <row r="2929" spans="1:11">
      <c r="A2929" s="48"/>
      <c r="E2929" s="49"/>
      <c r="F2929" s="49"/>
      <c r="I2929" s="49"/>
      <c r="K2929" s="77"/>
    </row>
    <row r="2930" spans="1:11">
      <c r="A2930" s="48"/>
      <c r="E2930" s="49"/>
      <c r="F2930" s="49"/>
      <c r="I2930" s="49"/>
      <c r="K2930" s="77"/>
    </row>
    <row r="2931" spans="1:11">
      <c r="A2931" s="48"/>
      <c r="E2931" s="49"/>
      <c r="F2931" s="49"/>
      <c r="I2931" s="49"/>
      <c r="K2931" s="77"/>
    </row>
    <row r="2932" spans="1:11">
      <c r="A2932" s="48"/>
      <c r="E2932" s="49"/>
      <c r="F2932" s="49"/>
      <c r="I2932" s="49"/>
      <c r="K2932" s="77"/>
    </row>
    <row r="2933" spans="1:11">
      <c r="A2933" s="48"/>
      <c r="E2933" s="49"/>
      <c r="F2933" s="49"/>
      <c r="I2933" s="49"/>
      <c r="K2933" s="77"/>
    </row>
    <row r="2934" spans="1:11">
      <c r="A2934" s="48"/>
      <c r="E2934" s="49"/>
      <c r="F2934" s="49"/>
      <c r="I2934" s="49"/>
      <c r="K2934" s="77"/>
    </row>
    <row r="2935" spans="1:11">
      <c r="A2935" s="48"/>
      <c r="E2935" s="49"/>
      <c r="F2935" s="49"/>
      <c r="I2935" s="49"/>
      <c r="K2935" s="77"/>
    </row>
    <row r="2936" spans="1:11">
      <c r="A2936" s="48"/>
      <c r="E2936" s="49"/>
      <c r="F2936" s="49"/>
      <c r="I2936" s="49"/>
      <c r="K2936" s="77"/>
    </row>
    <row r="2937" spans="1:11">
      <c r="A2937" s="48"/>
      <c r="E2937" s="49"/>
      <c r="F2937" s="49"/>
      <c r="I2937" s="49"/>
      <c r="K2937" s="77"/>
    </row>
    <row r="2938" spans="1:11">
      <c r="A2938" s="48"/>
      <c r="E2938" s="49"/>
      <c r="F2938" s="49"/>
      <c r="I2938" s="49"/>
      <c r="K2938" s="77"/>
    </row>
    <row r="2939" spans="1:11">
      <c r="A2939" s="48"/>
      <c r="E2939" s="49"/>
      <c r="F2939" s="49"/>
      <c r="I2939" s="49"/>
      <c r="K2939" s="77"/>
    </row>
    <row r="2940" spans="1:11">
      <c r="A2940" s="48"/>
      <c r="E2940" s="49"/>
      <c r="F2940" s="49"/>
      <c r="I2940" s="49"/>
      <c r="K2940" s="77"/>
    </row>
    <row r="2941" spans="1:11">
      <c r="A2941" s="48"/>
      <c r="E2941" s="49"/>
      <c r="F2941" s="49"/>
      <c r="I2941" s="49"/>
      <c r="K2941" s="77"/>
    </row>
    <row r="2942" spans="1:11">
      <c r="A2942" s="48"/>
      <c r="E2942" s="49"/>
      <c r="F2942" s="49"/>
      <c r="I2942" s="49"/>
      <c r="K2942" s="77"/>
    </row>
    <row r="2943" spans="1:11">
      <c r="A2943" s="48"/>
      <c r="E2943" s="49"/>
      <c r="F2943" s="49"/>
      <c r="I2943" s="49"/>
      <c r="K2943" s="77"/>
    </row>
    <row r="2944" spans="1:11">
      <c r="A2944" s="48"/>
      <c r="E2944" s="49"/>
      <c r="F2944" s="49"/>
      <c r="I2944" s="49"/>
      <c r="K2944" s="77"/>
    </row>
    <row r="2945" spans="1:11">
      <c r="A2945" s="48"/>
      <c r="E2945" s="49"/>
      <c r="F2945" s="49"/>
      <c r="I2945" s="49"/>
      <c r="K2945" s="77"/>
    </row>
    <row r="2946" spans="1:11">
      <c r="A2946" s="48"/>
      <c r="E2946" s="49"/>
      <c r="F2946" s="49"/>
      <c r="I2946" s="49"/>
      <c r="K2946" s="77"/>
    </row>
    <row r="2947" spans="1:11">
      <c r="A2947" s="48"/>
      <c r="E2947" s="49"/>
      <c r="F2947" s="49"/>
      <c r="I2947" s="49"/>
      <c r="K2947" s="77"/>
    </row>
    <row r="2948" spans="1:11">
      <c r="A2948" s="48"/>
      <c r="E2948" s="49"/>
      <c r="F2948" s="49"/>
      <c r="I2948" s="49"/>
      <c r="K2948" s="77"/>
    </row>
    <row r="2949" spans="1:11">
      <c r="A2949" s="48"/>
      <c r="E2949" s="49"/>
      <c r="F2949" s="49"/>
      <c r="I2949" s="49"/>
      <c r="K2949" s="77"/>
    </row>
    <row r="2950" spans="1:11">
      <c r="A2950" s="48"/>
      <c r="E2950" s="49"/>
      <c r="F2950" s="49"/>
      <c r="I2950" s="49"/>
      <c r="K2950" s="77"/>
    </row>
    <row r="2951" spans="1:11">
      <c r="A2951" s="48"/>
      <c r="E2951" s="49"/>
      <c r="F2951" s="49"/>
      <c r="I2951" s="49"/>
      <c r="K2951" s="77"/>
    </row>
    <row r="2952" spans="1:11">
      <c r="A2952" s="48"/>
      <c r="E2952" s="49"/>
      <c r="F2952" s="49"/>
      <c r="I2952" s="49"/>
      <c r="K2952" s="77"/>
    </row>
    <row r="2953" spans="1:11">
      <c r="A2953" s="48"/>
      <c r="E2953" s="49"/>
      <c r="F2953" s="49"/>
      <c r="I2953" s="49"/>
      <c r="K2953" s="77"/>
    </row>
    <row r="2954" spans="1:11">
      <c r="A2954" s="48"/>
      <c r="E2954" s="49"/>
      <c r="F2954" s="49"/>
      <c r="I2954" s="49"/>
      <c r="K2954" s="77"/>
    </row>
    <row r="2955" spans="1:11">
      <c r="A2955" s="48"/>
      <c r="E2955" s="49"/>
      <c r="F2955" s="49"/>
      <c r="I2955" s="49"/>
      <c r="K2955" s="77"/>
    </row>
    <row r="2956" spans="1:11">
      <c r="A2956" s="48"/>
      <c r="E2956" s="49"/>
      <c r="F2956" s="49"/>
      <c r="I2956" s="49"/>
      <c r="K2956" s="77"/>
    </row>
    <row r="2957" spans="1:11">
      <c r="A2957" s="48"/>
      <c r="E2957" s="49"/>
      <c r="F2957" s="49"/>
      <c r="I2957" s="49"/>
      <c r="K2957" s="77"/>
    </row>
    <row r="2958" spans="1:11">
      <c r="A2958" s="48"/>
      <c r="E2958" s="49"/>
      <c r="F2958" s="49"/>
      <c r="I2958" s="49"/>
      <c r="K2958" s="77"/>
    </row>
    <row r="2959" spans="1:11">
      <c r="A2959" s="48"/>
      <c r="E2959" s="49"/>
      <c r="F2959" s="49"/>
      <c r="I2959" s="49"/>
      <c r="K2959" s="77"/>
    </row>
    <row r="2960" spans="1:11">
      <c r="A2960" s="48"/>
      <c r="E2960" s="49"/>
      <c r="F2960" s="49"/>
      <c r="I2960" s="49"/>
      <c r="K2960" s="77"/>
    </row>
    <row r="2961" spans="1:11">
      <c r="A2961" s="48"/>
      <c r="E2961" s="49"/>
      <c r="F2961" s="49"/>
      <c r="I2961" s="49"/>
      <c r="K2961" s="77"/>
    </row>
    <row r="2962" spans="1:11">
      <c r="A2962" s="48"/>
      <c r="E2962" s="49"/>
      <c r="F2962" s="49"/>
      <c r="I2962" s="49"/>
      <c r="K2962" s="77"/>
    </row>
    <row r="2963" spans="1:11">
      <c r="A2963" s="48"/>
      <c r="E2963" s="49"/>
      <c r="F2963" s="49"/>
      <c r="I2963" s="49"/>
      <c r="K2963" s="77"/>
    </row>
    <row r="2964" spans="1:11">
      <c r="A2964" s="48"/>
      <c r="E2964" s="49"/>
      <c r="I2964" s="49"/>
      <c r="K2964" s="77"/>
    </row>
    <row r="2965" spans="1:11">
      <c r="A2965" s="48"/>
      <c r="E2965" s="49"/>
      <c r="I2965" s="49"/>
      <c r="K2965" s="77"/>
    </row>
    <row r="2966" spans="1:11">
      <c r="A2966" s="48"/>
      <c r="E2966" s="49"/>
      <c r="I2966" s="49"/>
      <c r="K2966" s="77"/>
    </row>
    <row r="2967" spans="1:11">
      <c r="A2967" s="48"/>
      <c r="E2967" s="49"/>
      <c r="F2967" s="49"/>
      <c r="I2967" s="49"/>
      <c r="K2967" s="77"/>
    </row>
    <row r="2968" spans="1:11">
      <c r="A2968" s="48"/>
      <c r="E2968" s="49"/>
      <c r="F2968" s="49"/>
      <c r="I2968" s="49"/>
      <c r="K2968" s="77"/>
    </row>
    <row r="2969" spans="1:11">
      <c r="A2969" s="48"/>
      <c r="E2969" s="49"/>
      <c r="F2969" s="49"/>
      <c r="I2969" s="49"/>
      <c r="K2969" s="77"/>
    </row>
    <row r="2970" spans="1:11">
      <c r="A2970" s="48"/>
      <c r="E2970" s="49"/>
      <c r="F2970" s="49"/>
      <c r="I2970" s="49"/>
      <c r="K2970" s="77"/>
    </row>
    <row r="2971" spans="1:11">
      <c r="A2971" s="48"/>
      <c r="E2971" s="49"/>
      <c r="F2971" s="49"/>
      <c r="I2971" s="49"/>
      <c r="K2971" s="77"/>
    </row>
    <row r="2972" spans="1:11">
      <c r="A2972" s="48"/>
      <c r="E2972" s="49"/>
      <c r="F2972" s="49"/>
      <c r="I2972" s="49"/>
      <c r="K2972" s="77"/>
    </row>
    <row r="2973" spans="1:11">
      <c r="A2973" s="48"/>
      <c r="E2973" s="49"/>
      <c r="F2973" s="49"/>
      <c r="I2973" s="49"/>
      <c r="K2973" s="77"/>
    </row>
    <row r="2974" spans="1:11">
      <c r="A2974" s="48"/>
      <c r="E2974" s="49"/>
      <c r="F2974" s="49"/>
      <c r="I2974" s="49"/>
      <c r="K2974" s="77"/>
    </row>
    <row r="2975" spans="1:11">
      <c r="A2975" s="48"/>
      <c r="E2975" s="49"/>
      <c r="F2975" s="49"/>
      <c r="I2975" s="49"/>
      <c r="K2975" s="77"/>
    </row>
    <row r="2976" spans="1:11">
      <c r="A2976" s="48"/>
      <c r="E2976" s="49"/>
      <c r="F2976" s="49"/>
      <c r="I2976" s="49"/>
      <c r="K2976" s="77"/>
    </row>
    <row r="2977" spans="1:11">
      <c r="A2977" s="48"/>
      <c r="E2977" s="49"/>
      <c r="F2977" s="49"/>
      <c r="I2977" s="49"/>
      <c r="K2977" s="77"/>
    </row>
    <row r="2978" spans="1:11">
      <c r="A2978" s="48"/>
      <c r="E2978" s="49"/>
      <c r="F2978" s="49"/>
      <c r="I2978" s="49"/>
      <c r="K2978" s="77"/>
    </row>
    <row r="2979" spans="1:11">
      <c r="A2979" s="48"/>
      <c r="E2979" s="49"/>
      <c r="F2979" s="49"/>
      <c r="I2979" s="49"/>
      <c r="K2979" s="77"/>
    </row>
    <row r="2980" spans="1:11">
      <c r="A2980" s="48"/>
      <c r="E2980" s="49"/>
      <c r="F2980" s="49"/>
      <c r="I2980" s="49"/>
      <c r="K2980" s="77"/>
    </row>
    <row r="2981" spans="1:11">
      <c r="A2981" s="48"/>
      <c r="E2981" s="49"/>
      <c r="F2981" s="49"/>
      <c r="I2981" s="49"/>
      <c r="K2981" s="77"/>
    </row>
    <row r="2982" spans="1:11">
      <c r="A2982" s="48"/>
      <c r="E2982" s="49"/>
      <c r="F2982" s="49"/>
      <c r="I2982" s="49"/>
      <c r="K2982" s="77"/>
    </row>
    <row r="2983" spans="1:11">
      <c r="A2983" s="48"/>
      <c r="E2983" s="49"/>
      <c r="F2983" s="49"/>
      <c r="I2983" s="49"/>
      <c r="K2983" s="77"/>
    </row>
    <row r="2984" spans="1:11">
      <c r="A2984" s="48"/>
      <c r="E2984" s="49"/>
      <c r="F2984" s="49"/>
      <c r="I2984" s="49"/>
      <c r="K2984" s="77"/>
    </row>
    <row r="2985" spans="1:11">
      <c r="A2985" s="48"/>
      <c r="E2985" s="49"/>
      <c r="F2985" s="49"/>
      <c r="I2985" s="49"/>
      <c r="K2985" s="77"/>
    </row>
    <row r="2986" spans="1:11">
      <c r="A2986" s="48"/>
      <c r="E2986" s="49"/>
      <c r="F2986" s="49"/>
      <c r="I2986" s="49"/>
      <c r="K2986" s="77"/>
    </row>
    <row r="2987" spans="1:11">
      <c r="A2987" s="48"/>
      <c r="E2987" s="49"/>
      <c r="F2987" s="49"/>
      <c r="I2987" s="49"/>
      <c r="K2987" s="77"/>
    </row>
    <row r="2988" spans="1:11">
      <c r="A2988" s="48"/>
      <c r="E2988" s="49"/>
      <c r="F2988" s="49"/>
      <c r="I2988" s="49"/>
      <c r="K2988" s="77"/>
    </row>
    <row r="2989" spans="1:11">
      <c r="A2989" s="48"/>
      <c r="E2989" s="49"/>
      <c r="F2989" s="49"/>
      <c r="I2989" s="49"/>
      <c r="K2989" s="77"/>
    </row>
    <row r="2990" spans="1:11">
      <c r="A2990" s="48"/>
      <c r="E2990" s="49"/>
      <c r="F2990" s="49"/>
      <c r="I2990" s="49"/>
      <c r="K2990" s="77"/>
    </row>
    <row r="2991" spans="1:11">
      <c r="A2991" s="48"/>
      <c r="E2991" s="49"/>
      <c r="F2991" s="49"/>
      <c r="I2991" s="49"/>
      <c r="K2991" s="77"/>
    </row>
    <row r="2992" spans="1:11">
      <c r="A2992" s="48"/>
      <c r="E2992" s="49"/>
      <c r="F2992" s="49"/>
      <c r="I2992" s="49"/>
      <c r="K2992" s="77"/>
    </row>
    <row r="2993" spans="1:11">
      <c r="A2993" s="48"/>
      <c r="E2993" s="49"/>
      <c r="F2993" s="49"/>
      <c r="I2993" s="49"/>
      <c r="K2993" s="77"/>
    </row>
    <row r="2994" spans="1:11">
      <c r="A2994" s="48"/>
      <c r="E2994" s="49"/>
      <c r="F2994" s="49"/>
      <c r="I2994" s="49"/>
      <c r="K2994" s="77"/>
    </row>
    <row r="2995" spans="1:11">
      <c r="A2995" s="48"/>
      <c r="E2995" s="49"/>
      <c r="F2995" s="49"/>
      <c r="I2995" s="49"/>
      <c r="K2995" s="77"/>
    </row>
    <row r="2996" spans="1:11">
      <c r="A2996" s="48"/>
      <c r="E2996" s="49"/>
      <c r="F2996" s="49"/>
      <c r="I2996" s="49"/>
      <c r="K2996" s="77"/>
    </row>
    <row r="2997" spans="1:11">
      <c r="A2997" s="48"/>
      <c r="E2997" s="49"/>
      <c r="F2997" s="49"/>
      <c r="I2997" s="49"/>
      <c r="K2997" s="77"/>
    </row>
    <row r="2998" spans="1:11">
      <c r="A2998" s="48"/>
      <c r="E2998" s="49"/>
      <c r="F2998" s="49"/>
      <c r="I2998" s="49"/>
      <c r="K2998" s="77"/>
    </row>
    <row r="2999" spans="1:11">
      <c r="A2999" s="48"/>
      <c r="E2999" s="49"/>
      <c r="F2999" s="49"/>
      <c r="I2999" s="49"/>
      <c r="K2999" s="77"/>
    </row>
    <row r="3000" spans="1:11">
      <c r="A3000" s="48"/>
      <c r="E3000" s="49"/>
      <c r="F3000" s="49"/>
      <c r="I3000" s="49"/>
      <c r="K3000" s="77"/>
    </row>
    <row r="3001" spans="1:11">
      <c r="A3001" s="48"/>
      <c r="E3001" s="49"/>
      <c r="F3001" s="49"/>
      <c r="I3001" s="49"/>
      <c r="K3001" s="77"/>
    </row>
    <row r="3002" spans="1:11">
      <c r="A3002" s="48"/>
      <c r="E3002" s="49"/>
      <c r="F3002" s="49"/>
      <c r="I3002" s="49"/>
      <c r="K3002" s="77"/>
    </row>
    <row r="3003" spans="1:11">
      <c r="A3003" s="48"/>
      <c r="E3003" s="49"/>
      <c r="F3003" s="49"/>
      <c r="I3003" s="49"/>
      <c r="K3003" s="77"/>
    </row>
    <row r="3004" spans="1:11">
      <c r="A3004" s="48"/>
      <c r="E3004" s="49"/>
      <c r="F3004" s="49"/>
      <c r="I3004" s="49"/>
      <c r="K3004" s="77"/>
    </row>
    <row r="3005" spans="1:11">
      <c r="A3005" s="48"/>
      <c r="E3005" s="49"/>
      <c r="F3005" s="49"/>
      <c r="I3005" s="49"/>
      <c r="K3005" s="77"/>
    </row>
    <row r="3006" spans="1:11">
      <c r="A3006" s="48"/>
      <c r="E3006" s="49"/>
      <c r="F3006" s="49"/>
      <c r="I3006" s="49"/>
      <c r="K3006" s="77"/>
    </row>
    <row r="3007" spans="1:11">
      <c r="A3007" s="48"/>
      <c r="E3007" s="49"/>
      <c r="F3007" s="49"/>
      <c r="I3007" s="49"/>
      <c r="K3007" s="77"/>
    </row>
    <row r="3008" spans="1:11">
      <c r="A3008" s="48"/>
      <c r="E3008" s="49"/>
      <c r="F3008" s="49"/>
      <c r="I3008" s="49"/>
      <c r="K3008" s="77"/>
    </row>
    <row r="3009" spans="1:11">
      <c r="A3009" s="48"/>
      <c r="E3009" s="49"/>
      <c r="F3009" s="49"/>
      <c r="I3009" s="49"/>
      <c r="K3009" s="77"/>
    </row>
    <row r="3010" spans="1:11">
      <c r="A3010" s="48"/>
      <c r="E3010" s="49"/>
      <c r="F3010" s="49"/>
      <c r="I3010" s="49"/>
      <c r="K3010" s="77"/>
    </row>
    <row r="3011" spans="1:11">
      <c r="A3011" s="48"/>
      <c r="E3011" s="49"/>
      <c r="F3011" s="49"/>
      <c r="I3011" s="49"/>
      <c r="K3011" s="77"/>
    </row>
    <row r="3012" spans="1:11">
      <c r="A3012" s="48"/>
      <c r="E3012" s="49"/>
      <c r="F3012" s="49"/>
      <c r="I3012" s="49"/>
      <c r="K3012" s="77"/>
    </row>
    <row r="3013" spans="1:11">
      <c r="A3013" s="48"/>
      <c r="E3013" s="49"/>
      <c r="F3013" s="49"/>
      <c r="I3013" s="49"/>
      <c r="K3013" s="77"/>
    </row>
    <row r="3014" spans="1:11">
      <c r="A3014" s="48"/>
      <c r="E3014" s="49"/>
      <c r="F3014" s="49"/>
      <c r="I3014" s="49"/>
      <c r="K3014" s="77"/>
    </row>
    <row r="3015" spans="1:11">
      <c r="A3015" s="48"/>
      <c r="E3015" s="49"/>
      <c r="F3015" s="49"/>
      <c r="I3015" s="49"/>
      <c r="K3015" s="77"/>
    </row>
    <row r="3016" spans="1:11">
      <c r="A3016" s="48"/>
      <c r="E3016" s="49"/>
      <c r="F3016" s="49"/>
      <c r="I3016" s="49"/>
      <c r="K3016" s="77"/>
    </row>
    <row r="3017" spans="1:11">
      <c r="A3017" s="48"/>
      <c r="E3017" s="49"/>
      <c r="F3017" s="49"/>
      <c r="I3017" s="49"/>
      <c r="K3017" s="77"/>
    </row>
    <row r="3018" spans="1:11">
      <c r="A3018" s="48"/>
      <c r="E3018" s="49"/>
      <c r="F3018" s="49"/>
      <c r="I3018" s="49"/>
      <c r="K3018" s="77"/>
    </row>
    <row r="3019" spans="1:11">
      <c r="A3019" s="48"/>
      <c r="E3019" s="49"/>
      <c r="F3019" s="49"/>
      <c r="I3019" s="49"/>
      <c r="K3019" s="77"/>
    </row>
    <row r="3020" spans="1:11">
      <c r="A3020" s="48"/>
      <c r="E3020" s="49"/>
      <c r="F3020" s="49"/>
      <c r="I3020" s="49"/>
      <c r="K3020" s="77"/>
    </row>
    <row r="3021" spans="1:11">
      <c r="A3021" s="48"/>
      <c r="E3021" s="49"/>
      <c r="F3021" s="49"/>
      <c r="I3021" s="49"/>
      <c r="K3021" s="77"/>
    </row>
    <row r="3022" spans="1:11">
      <c r="A3022" s="48"/>
      <c r="E3022" s="49"/>
      <c r="F3022" s="49"/>
      <c r="I3022" s="49"/>
      <c r="K3022" s="77"/>
    </row>
    <row r="3023" spans="1:11">
      <c r="A3023" s="48"/>
      <c r="E3023" s="49"/>
      <c r="F3023" s="49"/>
      <c r="I3023" s="49"/>
      <c r="K3023" s="77"/>
    </row>
    <row r="3024" spans="1:11">
      <c r="A3024" s="48"/>
      <c r="E3024" s="49"/>
      <c r="F3024" s="49"/>
      <c r="I3024" s="49"/>
      <c r="K3024" s="77"/>
    </row>
    <row r="3025" spans="1:11">
      <c r="A3025" s="48"/>
      <c r="E3025" s="49"/>
      <c r="F3025" s="49"/>
      <c r="I3025" s="49"/>
      <c r="K3025" s="77"/>
    </row>
    <row r="3026" spans="1:11">
      <c r="A3026" s="48"/>
      <c r="E3026" s="49"/>
      <c r="F3026" s="49"/>
      <c r="I3026" s="49"/>
      <c r="K3026" s="77"/>
    </row>
    <row r="3027" spans="1:11">
      <c r="A3027" s="48"/>
      <c r="E3027" s="49"/>
      <c r="F3027" s="49"/>
      <c r="I3027" s="49"/>
      <c r="K3027" s="77"/>
    </row>
    <row r="3028" spans="1:11">
      <c r="A3028" s="48"/>
      <c r="E3028" s="49"/>
      <c r="F3028" s="49"/>
      <c r="I3028" s="49"/>
      <c r="K3028" s="77"/>
    </row>
    <row r="3029" spans="1:11">
      <c r="A3029" s="48"/>
      <c r="E3029" s="49"/>
      <c r="F3029" s="49"/>
      <c r="I3029" s="49"/>
      <c r="K3029" s="77"/>
    </row>
    <row r="3030" spans="1:11">
      <c r="A3030" s="48"/>
      <c r="E3030" s="49"/>
      <c r="F3030" s="49"/>
      <c r="I3030" s="49"/>
      <c r="K3030" s="77"/>
    </row>
    <row r="3031" spans="1:11">
      <c r="A3031" s="48"/>
      <c r="E3031" s="49"/>
      <c r="F3031" s="49"/>
      <c r="I3031" s="49"/>
      <c r="K3031" s="77"/>
    </row>
    <row r="3032" spans="1:11">
      <c r="A3032" s="48"/>
      <c r="E3032" s="49"/>
      <c r="F3032" s="49"/>
      <c r="I3032" s="49"/>
      <c r="K3032" s="77"/>
    </row>
    <row r="3033" spans="1:11">
      <c r="A3033" s="48"/>
      <c r="E3033" s="49"/>
      <c r="F3033" s="49"/>
      <c r="I3033" s="49"/>
      <c r="K3033" s="77"/>
    </row>
    <row r="3034" spans="1:11">
      <c r="A3034" s="48"/>
      <c r="E3034" s="49"/>
      <c r="F3034" s="49"/>
      <c r="I3034" s="49"/>
      <c r="K3034" s="77"/>
    </row>
    <row r="3035" spans="1:11">
      <c r="A3035" s="48"/>
      <c r="E3035" s="49"/>
      <c r="F3035" s="49"/>
      <c r="I3035" s="49"/>
      <c r="K3035" s="77"/>
    </row>
    <row r="3036" spans="1:11">
      <c r="A3036" s="48"/>
      <c r="E3036" s="49"/>
      <c r="F3036" s="49"/>
      <c r="I3036" s="49"/>
      <c r="K3036" s="77"/>
    </row>
    <row r="3037" spans="1:11">
      <c r="A3037" s="48"/>
      <c r="E3037" s="49"/>
      <c r="F3037" s="49"/>
      <c r="I3037" s="49"/>
      <c r="K3037" s="77"/>
    </row>
    <row r="3038" spans="1:11">
      <c r="A3038" s="48"/>
      <c r="E3038" s="49"/>
      <c r="F3038" s="49"/>
      <c r="I3038" s="49"/>
      <c r="K3038" s="77"/>
    </row>
    <row r="3039" spans="1:11">
      <c r="A3039" s="48"/>
      <c r="E3039" s="49"/>
      <c r="F3039" s="49"/>
      <c r="I3039" s="49"/>
      <c r="K3039" s="77"/>
    </row>
    <row r="3040" spans="1:11">
      <c r="A3040" s="48"/>
      <c r="E3040" s="49"/>
      <c r="F3040" s="49"/>
      <c r="I3040" s="49"/>
      <c r="K3040" s="77"/>
    </row>
    <row r="3041" spans="1:11">
      <c r="A3041" s="48"/>
      <c r="E3041" s="49"/>
      <c r="F3041" s="49"/>
      <c r="I3041" s="49"/>
      <c r="K3041" s="77"/>
    </row>
    <row r="3042" spans="1:11">
      <c r="A3042" s="48"/>
      <c r="E3042" s="49"/>
      <c r="F3042" s="49"/>
      <c r="I3042" s="49"/>
      <c r="K3042" s="77"/>
    </row>
    <row r="3043" spans="1:11">
      <c r="A3043" s="48"/>
      <c r="E3043" s="49"/>
      <c r="F3043" s="49"/>
      <c r="I3043" s="49"/>
      <c r="K3043" s="77"/>
    </row>
    <row r="3044" spans="1:11">
      <c r="A3044" s="48"/>
      <c r="E3044" s="49"/>
      <c r="F3044" s="49"/>
      <c r="I3044" s="49"/>
      <c r="K3044" s="77"/>
    </row>
    <row r="3045" spans="1:11">
      <c r="A3045" s="48"/>
      <c r="E3045" s="49"/>
      <c r="F3045" s="49"/>
      <c r="I3045" s="49"/>
      <c r="K3045" s="77"/>
    </row>
    <row r="3046" spans="1:11">
      <c r="A3046" s="48"/>
      <c r="E3046" s="49"/>
      <c r="F3046" s="49"/>
      <c r="I3046" s="49"/>
      <c r="K3046" s="77"/>
    </row>
    <row r="3047" spans="1:11">
      <c r="A3047" s="48"/>
      <c r="E3047" s="49"/>
      <c r="F3047" s="49"/>
      <c r="I3047" s="49"/>
      <c r="K3047" s="77"/>
    </row>
    <row r="3048" spans="1:11">
      <c r="A3048" s="48"/>
      <c r="E3048" s="49"/>
      <c r="F3048" s="49"/>
      <c r="I3048" s="49"/>
      <c r="K3048" s="77"/>
    </row>
    <row r="3049" spans="1:11">
      <c r="A3049" s="48"/>
      <c r="E3049" s="49"/>
      <c r="F3049" s="49"/>
      <c r="I3049" s="49"/>
      <c r="K3049" s="77"/>
    </row>
    <row r="3050" spans="1:11">
      <c r="A3050" s="48"/>
      <c r="E3050" s="49"/>
      <c r="F3050" s="49"/>
      <c r="I3050" s="49"/>
      <c r="K3050" s="77"/>
    </row>
    <row r="3051" spans="1:11">
      <c r="A3051" s="48"/>
      <c r="E3051" s="49"/>
      <c r="F3051" s="49"/>
      <c r="I3051" s="49"/>
      <c r="K3051" s="77"/>
    </row>
    <row r="3052" spans="1:11">
      <c r="A3052" s="48"/>
      <c r="E3052" s="49"/>
      <c r="F3052" s="49"/>
      <c r="I3052" s="49"/>
      <c r="K3052" s="77"/>
    </row>
    <row r="3053" spans="1:11">
      <c r="A3053" s="48"/>
      <c r="E3053" s="49"/>
      <c r="I3053" s="49"/>
      <c r="K3053" s="77"/>
    </row>
    <row r="3054" spans="1:11">
      <c r="A3054" s="48"/>
      <c r="E3054" s="49"/>
      <c r="I3054" s="49"/>
      <c r="K3054" s="77"/>
    </row>
    <row r="3055" spans="1:11">
      <c r="A3055" s="48"/>
      <c r="E3055" s="49"/>
      <c r="F3055" s="49"/>
      <c r="I3055" s="49"/>
      <c r="K3055" s="77"/>
    </row>
    <row r="3056" spans="1:11">
      <c r="A3056" s="48"/>
      <c r="E3056" s="49"/>
      <c r="F3056" s="49"/>
      <c r="I3056" s="49"/>
      <c r="K3056" s="77"/>
    </row>
    <row r="3057" spans="1:11">
      <c r="A3057" s="48"/>
      <c r="E3057" s="49"/>
      <c r="F3057" s="49"/>
      <c r="I3057" s="49"/>
      <c r="K3057" s="77"/>
    </row>
    <row r="3058" spans="1:11">
      <c r="A3058" s="48"/>
      <c r="E3058" s="49"/>
      <c r="F3058" s="49"/>
      <c r="I3058" s="49"/>
      <c r="K3058" s="77"/>
    </row>
    <row r="3059" spans="1:11">
      <c r="A3059" s="48"/>
      <c r="E3059" s="49"/>
      <c r="F3059" s="49"/>
      <c r="I3059" s="49"/>
      <c r="K3059" s="77"/>
    </row>
    <row r="3060" spans="1:11">
      <c r="A3060" s="48"/>
      <c r="E3060" s="49"/>
      <c r="F3060" s="49"/>
      <c r="I3060" s="49"/>
      <c r="K3060" s="77"/>
    </row>
    <row r="3061" spans="1:11">
      <c r="A3061" s="48"/>
      <c r="E3061" s="49"/>
      <c r="F3061" s="49"/>
      <c r="I3061" s="49"/>
      <c r="K3061" s="77"/>
    </row>
    <row r="3062" spans="1:11">
      <c r="A3062" s="48"/>
      <c r="E3062" s="49"/>
      <c r="F3062" s="49"/>
      <c r="I3062" s="49"/>
      <c r="K3062" s="77"/>
    </row>
    <row r="3063" spans="1:11">
      <c r="A3063" s="48"/>
      <c r="E3063" s="49"/>
      <c r="F3063" s="49"/>
      <c r="I3063" s="49"/>
      <c r="K3063" s="77"/>
    </row>
    <row r="3064" spans="1:11">
      <c r="A3064" s="48"/>
      <c r="E3064" s="49"/>
      <c r="F3064" s="49"/>
      <c r="I3064" s="49"/>
      <c r="K3064" s="77"/>
    </row>
    <row r="3065" spans="1:11">
      <c r="A3065" s="48"/>
      <c r="E3065" s="49"/>
      <c r="F3065" s="49"/>
      <c r="I3065" s="49"/>
      <c r="K3065" s="77"/>
    </row>
    <row r="3066" spans="1:11">
      <c r="A3066" s="48"/>
      <c r="E3066" s="49"/>
      <c r="F3066" s="49"/>
      <c r="I3066" s="49"/>
      <c r="K3066" s="77"/>
    </row>
    <row r="3067" spans="1:11">
      <c r="A3067" s="48"/>
      <c r="E3067" s="49"/>
      <c r="F3067" s="49"/>
      <c r="I3067" s="49"/>
      <c r="K3067" s="77"/>
    </row>
    <row r="3068" spans="1:11">
      <c r="A3068" s="48"/>
      <c r="E3068" s="49"/>
      <c r="F3068" s="49"/>
      <c r="I3068" s="49"/>
      <c r="K3068" s="77"/>
    </row>
    <row r="3069" spans="1:11">
      <c r="A3069" s="48"/>
      <c r="E3069" s="49"/>
      <c r="F3069" s="49"/>
      <c r="I3069" s="49"/>
      <c r="K3069" s="77"/>
    </row>
    <row r="3070" spans="1:11">
      <c r="A3070" s="48"/>
      <c r="E3070" s="49"/>
      <c r="F3070" s="49"/>
      <c r="I3070" s="49"/>
      <c r="K3070" s="77"/>
    </row>
    <row r="3071" spans="1:11">
      <c r="A3071" s="48"/>
      <c r="E3071" s="49"/>
      <c r="F3071" s="49"/>
      <c r="I3071" s="49"/>
      <c r="K3071" s="77"/>
    </row>
    <row r="3072" spans="1:11">
      <c r="A3072" s="48"/>
      <c r="E3072" s="49"/>
      <c r="F3072" s="49"/>
      <c r="I3072" s="49"/>
      <c r="K3072" s="77"/>
    </row>
    <row r="3073" spans="1:11">
      <c r="A3073" s="48"/>
      <c r="E3073" s="49"/>
      <c r="F3073" s="49"/>
      <c r="I3073" s="49"/>
      <c r="K3073" s="77"/>
    </row>
    <row r="3074" spans="1:11">
      <c r="A3074" s="48"/>
      <c r="E3074" s="49"/>
      <c r="F3074" s="49"/>
      <c r="I3074" s="49"/>
      <c r="K3074" s="77"/>
    </row>
    <row r="3075" spans="1:11">
      <c r="A3075" s="48"/>
      <c r="E3075" s="49"/>
      <c r="F3075" s="49"/>
      <c r="I3075" s="49"/>
      <c r="K3075" s="77"/>
    </row>
    <row r="3076" spans="1:11">
      <c r="A3076" s="48"/>
      <c r="E3076" s="49"/>
      <c r="F3076" s="49"/>
      <c r="I3076" s="49"/>
      <c r="K3076" s="77"/>
    </row>
    <row r="3077" spans="1:11">
      <c r="A3077" s="48"/>
      <c r="E3077" s="49"/>
      <c r="F3077" s="49"/>
      <c r="I3077" s="49"/>
      <c r="K3077" s="77"/>
    </row>
    <row r="3078" spans="1:11">
      <c r="A3078" s="48"/>
      <c r="E3078" s="49"/>
      <c r="F3078" s="49"/>
      <c r="I3078" s="49"/>
      <c r="K3078" s="77"/>
    </row>
    <row r="3079" spans="1:11">
      <c r="A3079" s="48"/>
      <c r="E3079" s="49"/>
      <c r="I3079" s="49"/>
      <c r="K3079" s="77"/>
    </row>
    <row r="3080" spans="1:11">
      <c r="A3080" s="48"/>
      <c r="E3080" s="49"/>
      <c r="F3080" s="49"/>
      <c r="I3080" s="49"/>
      <c r="K3080" s="77"/>
    </row>
    <row r="3081" spans="1:11">
      <c r="A3081" s="48"/>
      <c r="E3081" s="49"/>
      <c r="F3081" s="49"/>
      <c r="I3081" s="49"/>
      <c r="K3081" s="77"/>
    </row>
    <row r="3082" spans="1:11">
      <c r="A3082" s="48"/>
      <c r="E3082" s="49"/>
      <c r="F3082" s="49"/>
      <c r="I3082" s="49"/>
      <c r="K3082" s="77"/>
    </row>
    <row r="3083" spans="1:11">
      <c r="A3083" s="48"/>
      <c r="E3083" s="49"/>
      <c r="F3083" s="49"/>
      <c r="I3083" s="49"/>
      <c r="K3083" s="77"/>
    </row>
    <row r="3084" spans="1:11">
      <c r="A3084" s="48"/>
      <c r="E3084" s="49"/>
      <c r="F3084" s="49"/>
      <c r="I3084" s="49"/>
      <c r="K3084" s="77"/>
    </row>
    <row r="3085" spans="1:11">
      <c r="A3085" s="48"/>
      <c r="E3085" s="49"/>
      <c r="I3085" s="49"/>
      <c r="K3085" s="77"/>
    </row>
    <row r="3086" spans="1:11">
      <c r="A3086" s="48"/>
      <c r="E3086" s="49"/>
      <c r="F3086" s="49"/>
      <c r="I3086" s="49"/>
      <c r="K3086" s="77"/>
    </row>
    <row r="3087" spans="1:11">
      <c r="A3087" s="48"/>
      <c r="E3087" s="49"/>
      <c r="I3087" s="49"/>
      <c r="K3087" s="77"/>
    </row>
    <row r="3088" spans="1:11">
      <c r="A3088" s="48"/>
      <c r="E3088" s="49"/>
      <c r="F3088" s="49"/>
      <c r="I3088" s="49"/>
      <c r="K3088" s="77"/>
    </row>
    <row r="3089" spans="1:11">
      <c r="A3089" s="48"/>
      <c r="E3089" s="49"/>
      <c r="I3089" s="49"/>
      <c r="K3089" s="77"/>
    </row>
    <row r="3090" spans="1:11">
      <c r="A3090" s="48"/>
      <c r="E3090" s="49"/>
      <c r="F3090" s="49"/>
      <c r="I3090" s="49"/>
      <c r="K3090" s="77"/>
    </row>
    <row r="3091" spans="1:11">
      <c r="A3091" s="48"/>
      <c r="E3091" s="49"/>
      <c r="F3091" s="49"/>
      <c r="I3091" s="49"/>
      <c r="K3091" s="77"/>
    </row>
    <row r="3092" spans="1:11">
      <c r="A3092" s="48"/>
      <c r="E3092" s="49"/>
      <c r="F3092" s="49"/>
      <c r="I3092" s="49"/>
      <c r="K3092" s="77"/>
    </row>
    <row r="3093" spans="1:11">
      <c r="A3093" s="48"/>
      <c r="E3093" s="49"/>
      <c r="F3093" s="49"/>
      <c r="I3093" s="49"/>
      <c r="K3093" s="77"/>
    </row>
    <row r="3094" spans="1:11">
      <c r="A3094" s="48"/>
      <c r="E3094" s="49"/>
      <c r="F3094" s="49"/>
      <c r="I3094" s="49"/>
      <c r="K3094" s="77"/>
    </row>
    <row r="3095" spans="1:11">
      <c r="A3095" s="48"/>
      <c r="E3095" s="49"/>
      <c r="F3095" s="49"/>
      <c r="I3095" s="49"/>
      <c r="K3095" s="77"/>
    </row>
    <row r="3096" spans="1:11">
      <c r="A3096" s="48"/>
      <c r="E3096" s="49"/>
      <c r="F3096" s="49"/>
      <c r="I3096" s="49"/>
      <c r="K3096" s="77"/>
    </row>
    <row r="3097" spans="1:11">
      <c r="A3097" s="48"/>
      <c r="E3097" s="49"/>
      <c r="F3097" s="49"/>
      <c r="I3097" s="49"/>
      <c r="K3097" s="77"/>
    </row>
    <row r="3098" spans="1:11">
      <c r="A3098" s="48"/>
      <c r="E3098" s="49"/>
      <c r="F3098" s="49"/>
      <c r="I3098" s="49"/>
      <c r="K3098" s="77"/>
    </row>
    <row r="3099" spans="1:11">
      <c r="A3099" s="48"/>
      <c r="E3099" s="49"/>
      <c r="F3099" s="49"/>
      <c r="I3099" s="49"/>
      <c r="K3099" s="77"/>
    </row>
    <row r="3100" spans="1:11">
      <c r="A3100" s="48"/>
      <c r="E3100" s="49"/>
      <c r="F3100" s="49"/>
      <c r="I3100" s="49"/>
      <c r="K3100" s="77"/>
    </row>
    <row r="3101" spans="1:11">
      <c r="A3101" s="48"/>
      <c r="E3101" s="49"/>
      <c r="F3101" s="49"/>
      <c r="I3101" s="49"/>
      <c r="K3101" s="77"/>
    </row>
    <row r="3102" spans="1:11">
      <c r="A3102" s="48"/>
      <c r="E3102" s="49"/>
      <c r="F3102" s="49"/>
      <c r="I3102" s="49"/>
      <c r="K3102" s="77"/>
    </row>
    <row r="3103" spans="1:11">
      <c r="A3103" s="48"/>
      <c r="E3103" s="49"/>
      <c r="F3103" s="49"/>
      <c r="I3103" s="49"/>
      <c r="K3103" s="77"/>
    </row>
    <row r="3104" spans="1:11">
      <c r="A3104" s="48"/>
      <c r="E3104" s="49"/>
      <c r="F3104" s="49"/>
      <c r="I3104" s="49"/>
      <c r="K3104" s="77"/>
    </row>
    <row r="3105" spans="1:11">
      <c r="A3105" s="48"/>
      <c r="E3105" s="49"/>
      <c r="F3105" s="49"/>
      <c r="I3105" s="49"/>
      <c r="K3105" s="77"/>
    </row>
    <row r="3106" spans="1:11">
      <c r="A3106" s="48"/>
      <c r="E3106" s="49"/>
      <c r="F3106" s="49"/>
      <c r="I3106" s="49"/>
      <c r="K3106" s="77"/>
    </row>
    <row r="3107" spans="1:11">
      <c r="A3107" s="48"/>
      <c r="E3107" s="49"/>
      <c r="F3107" s="49"/>
      <c r="I3107" s="49"/>
      <c r="K3107" s="77"/>
    </row>
    <row r="3108" spans="1:11">
      <c r="A3108" s="48"/>
      <c r="E3108" s="49"/>
      <c r="F3108" s="49"/>
      <c r="I3108" s="49"/>
      <c r="K3108" s="77"/>
    </row>
    <row r="3109" spans="1:11">
      <c r="A3109" s="48"/>
      <c r="E3109" s="49"/>
      <c r="F3109" s="49"/>
      <c r="I3109" s="49"/>
      <c r="K3109" s="77"/>
    </row>
    <row r="3110" spans="1:11">
      <c r="A3110" s="48"/>
      <c r="E3110" s="49"/>
      <c r="F3110" s="49"/>
      <c r="I3110" s="49"/>
      <c r="K3110" s="77"/>
    </row>
    <row r="3111" spans="1:11">
      <c r="A3111" s="48"/>
      <c r="E3111" s="49"/>
      <c r="F3111" s="49"/>
      <c r="I3111" s="49"/>
      <c r="K3111" s="77"/>
    </row>
    <row r="3112" spans="1:11">
      <c r="A3112" s="48"/>
      <c r="E3112" s="49"/>
      <c r="F3112" s="49"/>
      <c r="I3112" s="49"/>
      <c r="K3112" s="77"/>
    </row>
    <row r="3113" spans="1:11">
      <c r="A3113" s="48"/>
      <c r="E3113" s="49"/>
      <c r="F3113" s="49"/>
      <c r="I3113" s="49"/>
      <c r="K3113" s="77"/>
    </row>
    <row r="3114" spans="1:11">
      <c r="A3114" s="48"/>
      <c r="E3114" s="49"/>
      <c r="F3114" s="49"/>
      <c r="I3114" s="49"/>
      <c r="K3114" s="77"/>
    </row>
    <row r="3115" spans="1:11">
      <c r="A3115" s="48"/>
      <c r="E3115" s="49"/>
      <c r="F3115" s="49"/>
      <c r="I3115" s="49"/>
      <c r="K3115" s="77"/>
    </row>
    <row r="3116" spans="1:11">
      <c r="A3116" s="48"/>
      <c r="E3116" s="49"/>
      <c r="F3116" s="49"/>
      <c r="I3116" s="49"/>
      <c r="K3116" s="77"/>
    </row>
    <row r="3117" spans="1:11">
      <c r="A3117" s="48"/>
      <c r="E3117" s="49"/>
      <c r="F3117" s="49"/>
      <c r="I3117" s="49"/>
      <c r="K3117" s="77"/>
    </row>
    <row r="3118" spans="1:11">
      <c r="A3118" s="48"/>
      <c r="E3118" s="49"/>
      <c r="F3118" s="49"/>
      <c r="I3118" s="49"/>
      <c r="K3118" s="77"/>
    </row>
    <row r="3119" spans="1:11">
      <c r="A3119" s="48"/>
      <c r="E3119" s="49"/>
      <c r="F3119" s="49"/>
      <c r="I3119" s="49"/>
      <c r="K3119" s="77"/>
    </row>
    <row r="3120" spans="1:11">
      <c r="A3120" s="48"/>
      <c r="E3120" s="49"/>
      <c r="F3120" s="49"/>
      <c r="I3120" s="49"/>
      <c r="K3120" s="77"/>
    </row>
    <row r="3121" spans="1:11">
      <c r="A3121" s="48"/>
      <c r="E3121" s="49"/>
      <c r="F3121" s="49"/>
      <c r="I3121" s="49"/>
      <c r="K3121" s="77"/>
    </row>
    <row r="3122" spans="1:11">
      <c r="A3122" s="48"/>
      <c r="E3122" s="49"/>
      <c r="F3122" s="49"/>
      <c r="I3122" s="49"/>
      <c r="K3122" s="77"/>
    </row>
    <row r="3123" spans="1:11">
      <c r="A3123" s="48"/>
      <c r="E3123" s="49"/>
      <c r="F3123" s="49"/>
      <c r="I3123" s="49"/>
      <c r="K3123" s="77"/>
    </row>
    <row r="3124" spans="1:11">
      <c r="A3124" s="48"/>
      <c r="E3124" s="49"/>
      <c r="F3124" s="49"/>
      <c r="I3124" s="49"/>
      <c r="K3124" s="77"/>
    </row>
    <row r="3125" spans="1:11">
      <c r="A3125" s="48"/>
      <c r="E3125" s="49"/>
      <c r="F3125" s="49"/>
      <c r="I3125" s="49"/>
      <c r="K3125" s="77"/>
    </row>
    <row r="3126" spans="1:11">
      <c r="A3126" s="48"/>
      <c r="E3126" s="49"/>
      <c r="F3126" s="49"/>
      <c r="I3126" s="49"/>
      <c r="K3126" s="77"/>
    </row>
    <row r="3127" spans="1:11">
      <c r="A3127" s="48"/>
      <c r="E3127" s="49"/>
      <c r="F3127" s="49"/>
      <c r="I3127" s="49"/>
      <c r="K3127" s="77"/>
    </row>
    <row r="3128" spans="1:11">
      <c r="A3128" s="48"/>
      <c r="E3128" s="49"/>
      <c r="F3128" s="49"/>
      <c r="I3128" s="49"/>
      <c r="K3128" s="77"/>
    </row>
    <row r="3129" spans="1:11">
      <c r="A3129" s="48"/>
      <c r="E3129" s="49"/>
      <c r="F3129" s="49"/>
      <c r="I3129" s="49"/>
      <c r="K3129" s="77"/>
    </row>
    <row r="3130" spans="1:11">
      <c r="A3130" s="48"/>
      <c r="E3130" s="49"/>
      <c r="F3130" s="49"/>
      <c r="I3130" s="49"/>
      <c r="K3130" s="77"/>
    </row>
    <row r="3131" spans="1:11">
      <c r="A3131" s="48"/>
      <c r="E3131" s="49"/>
      <c r="I3131" s="49"/>
      <c r="K3131" s="77"/>
    </row>
    <row r="3132" spans="1:11">
      <c r="A3132" s="48"/>
      <c r="E3132" s="49"/>
      <c r="F3132" s="49"/>
      <c r="I3132" s="49"/>
      <c r="K3132" s="77"/>
    </row>
    <row r="3133" spans="1:11">
      <c r="A3133" s="48"/>
      <c r="E3133" s="49"/>
      <c r="F3133" s="49"/>
      <c r="I3133" s="49"/>
      <c r="K3133" s="77"/>
    </row>
    <row r="3134" spans="1:11">
      <c r="A3134" s="48"/>
      <c r="E3134" s="49"/>
      <c r="F3134" s="49"/>
      <c r="I3134" s="49"/>
      <c r="K3134" s="77"/>
    </row>
    <row r="3135" spans="1:11">
      <c r="A3135" s="48"/>
      <c r="E3135" s="49"/>
      <c r="F3135" s="49"/>
      <c r="I3135" s="49"/>
      <c r="K3135" s="77"/>
    </row>
    <row r="3136" spans="1:11">
      <c r="A3136" s="48"/>
      <c r="E3136" s="49"/>
      <c r="F3136" s="49"/>
      <c r="I3136" s="49"/>
      <c r="K3136" s="77"/>
    </row>
    <row r="3137" spans="1:11">
      <c r="A3137" s="48"/>
      <c r="E3137" s="49"/>
      <c r="F3137" s="49"/>
      <c r="I3137" s="49"/>
      <c r="K3137" s="77"/>
    </row>
    <row r="3138" spans="1:11">
      <c r="A3138" s="48"/>
      <c r="E3138" s="49"/>
      <c r="F3138" s="49"/>
      <c r="I3138" s="49"/>
      <c r="K3138" s="77"/>
    </row>
    <row r="3139" spans="1:11">
      <c r="A3139" s="48"/>
      <c r="E3139" s="49"/>
      <c r="F3139" s="49"/>
      <c r="I3139" s="49"/>
      <c r="K3139" s="77"/>
    </row>
    <row r="3140" spans="1:11">
      <c r="A3140" s="48"/>
      <c r="E3140" s="49"/>
      <c r="F3140" s="49"/>
      <c r="I3140" s="49"/>
      <c r="K3140" s="77"/>
    </row>
    <row r="3141" spans="1:11">
      <c r="A3141" s="48"/>
      <c r="E3141" s="49"/>
      <c r="F3141" s="49"/>
      <c r="I3141" s="49"/>
      <c r="K3141" s="77"/>
    </row>
    <row r="3142" spans="1:11">
      <c r="A3142" s="48"/>
      <c r="E3142" s="49"/>
      <c r="F3142" s="49"/>
      <c r="I3142" s="49"/>
      <c r="K3142" s="77"/>
    </row>
    <row r="3143" spans="1:11">
      <c r="A3143" s="48"/>
      <c r="E3143" s="49"/>
      <c r="F3143" s="49"/>
      <c r="I3143" s="49"/>
      <c r="K3143" s="77"/>
    </row>
    <row r="3144" spans="1:11">
      <c r="A3144" s="48"/>
      <c r="E3144" s="49"/>
      <c r="F3144" s="49"/>
      <c r="I3144" s="49"/>
      <c r="K3144" s="77"/>
    </row>
    <row r="3145" spans="1:11">
      <c r="A3145" s="48"/>
      <c r="E3145" s="49"/>
      <c r="F3145" s="49"/>
      <c r="I3145" s="49"/>
      <c r="K3145" s="77"/>
    </row>
    <row r="3146" spans="1:11">
      <c r="A3146" s="48"/>
      <c r="E3146" s="49"/>
      <c r="F3146" s="49"/>
      <c r="I3146" s="49"/>
      <c r="K3146" s="77"/>
    </row>
    <row r="3147" spans="1:11">
      <c r="A3147" s="48"/>
      <c r="E3147" s="49"/>
      <c r="F3147" s="49"/>
      <c r="I3147" s="49"/>
      <c r="K3147" s="77"/>
    </row>
    <row r="3148" spans="1:11">
      <c r="A3148" s="48"/>
      <c r="E3148" s="49"/>
      <c r="F3148" s="49"/>
      <c r="I3148" s="49"/>
      <c r="K3148" s="77"/>
    </row>
    <row r="3149" spans="1:11">
      <c r="A3149" s="48"/>
      <c r="E3149" s="49"/>
      <c r="F3149" s="49"/>
      <c r="I3149" s="49"/>
      <c r="K3149" s="77"/>
    </row>
    <row r="3150" spans="1:11">
      <c r="A3150" s="48"/>
      <c r="E3150" s="49"/>
      <c r="F3150" s="49"/>
      <c r="I3150" s="49"/>
      <c r="K3150" s="77"/>
    </row>
    <row r="3151" spans="1:11">
      <c r="A3151" s="48"/>
      <c r="E3151" s="49"/>
      <c r="F3151" s="49"/>
      <c r="I3151" s="49"/>
      <c r="K3151" s="77"/>
    </row>
    <row r="3152" spans="1:11">
      <c r="A3152" s="48"/>
      <c r="E3152" s="49"/>
      <c r="F3152" s="49"/>
      <c r="I3152" s="49"/>
      <c r="K3152" s="77"/>
    </row>
    <row r="3153" spans="1:11">
      <c r="A3153" s="48"/>
      <c r="E3153" s="49"/>
      <c r="F3153" s="49"/>
      <c r="I3153" s="49"/>
      <c r="K3153" s="77"/>
    </row>
    <row r="3154" spans="1:11">
      <c r="A3154" s="48"/>
      <c r="E3154" s="49"/>
      <c r="F3154" s="49"/>
      <c r="I3154" s="49"/>
      <c r="K3154" s="77"/>
    </row>
    <row r="3155" spans="1:11">
      <c r="A3155" s="48"/>
      <c r="E3155" s="49"/>
      <c r="F3155" s="49"/>
      <c r="I3155" s="49"/>
      <c r="K3155" s="77"/>
    </row>
    <row r="3156" spans="1:11">
      <c r="A3156" s="48"/>
      <c r="E3156" s="49"/>
      <c r="F3156" s="49"/>
      <c r="I3156" s="49"/>
      <c r="K3156" s="77"/>
    </row>
    <row r="3157" spans="1:11">
      <c r="A3157" s="48"/>
      <c r="E3157" s="49"/>
      <c r="F3157" s="49"/>
      <c r="I3157" s="49"/>
      <c r="K3157" s="77"/>
    </row>
    <row r="3158" spans="1:11">
      <c r="A3158" s="48"/>
      <c r="E3158" s="49"/>
      <c r="F3158" s="49"/>
      <c r="I3158" s="49"/>
      <c r="K3158" s="77"/>
    </row>
    <row r="3159" spans="1:11">
      <c r="A3159" s="48"/>
      <c r="E3159" s="49"/>
      <c r="F3159" s="49"/>
      <c r="I3159" s="49"/>
      <c r="K3159" s="77"/>
    </row>
    <row r="3160" spans="1:11">
      <c r="A3160" s="48"/>
      <c r="E3160" s="49"/>
      <c r="F3160" s="49"/>
      <c r="I3160" s="49"/>
      <c r="K3160" s="77"/>
    </row>
    <row r="3161" spans="1:11">
      <c r="A3161" s="48"/>
      <c r="E3161" s="49"/>
      <c r="F3161" s="49"/>
      <c r="I3161" s="49"/>
      <c r="K3161" s="77"/>
    </row>
    <row r="3162" spans="1:11">
      <c r="A3162" s="48"/>
      <c r="E3162" s="49"/>
      <c r="F3162" s="49"/>
      <c r="I3162" s="49"/>
      <c r="K3162" s="77"/>
    </row>
    <row r="3163" spans="1:11">
      <c r="A3163" s="48"/>
      <c r="E3163" s="49"/>
      <c r="F3163" s="49"/>
      <c r="I3163" s="49"/>
      <c r="K3163" s="77"/>
    </row>
    <row r="3164" spans="1:11">
      <c r="A3164" s="48"/>
      <c r="E3164" s="49"/>
      <c r="F3164" s="49"/>
      <c r="I3164" s="49"/>
      <c r="K3164" s="77"/>
    </row>
    <row r="3165" spans="1:11">
      <c r="A3165" s="48"/>
      <c r="E3165" s="49"/>
      <c r="F3165" s="49"/>
      <c r="I3165" s="49"/>
      <c r="K3165" s="77"/>
    </row>
    <row r="3166" spans="1:11">
      <c r="A3166" s="48"/>
      <c r="E3166" s="49"/>
      <c r="F3166" s="49"/>
      <c r="I3166" s="49"/>
      <c r="K3166" s="77"/>
    </row>
    <row r="3167" spans="1:11">
      <c r="A3167" s="48"/>
      <c r="E3167" s="49"/>
      <c r="F3167" s="49"/>
      <c r="I3167" s="49"/>
      <c r="K3167" s="77"/>
    </row>
    <row r="3168" spans="1:11">
      <c r="A3168" s="48"/>
      <c r="E3168" s="49"/>
      <c r="F3168" s="49"/>
      <c r="I3168" s="49"/>
      <c r="K3168" s="77"/>
    </row>
    <row r="3169" spans="1:11">
      <c r="A3169" s="48"/>
      <c r="E3169" s="49"/>
      <c r="F3169" s="49"/>
      <c r="I3169" s="49"/>
      <c r="K3169" s="77"/>
    </row>
    <row r="3170" spans="1:11">
      <c r="A3170" s="48"/>
      <c r="E3170" s="49"/>
      <c r="F3170" s="49"/>
      <c r="I3170" s="49"/>
      <c r="K3170" s="77"/>
    </row>
    <row r="3171" spans="1:11">
      <c r="A3171" s="48"/>
      <c r="E3171" s="49"/>
      <c r="F3171" s="49"/>
      <c r="I3171" s="49"/>
      <c r="K3171" s="77"/>
    </row>
    <row r="3172" spans="1:11">
      <c r="A3172" s="48"/>
      <c r="E3172" s="49"/>
      <c r="F3172" s="49"/>
      <c r="I3172" s="49"/>
      <c r="K3172" s="77"/>
    </row>
    <row r="3173" spans="1:11">
      <c r="A3173" s="48"/>
      <c r="E3173" s="49"/>
      <c r="F3173" s="49"/>
      <c r="I3173" s="49"/>
      <c r="K3173" s="77"/>
    </row>
    <row r="3174" spans="1:11">
      <c r="A3174" s="48"/>
      <c r="E3174" s="49"/>
      <c r="F3174" s="49"/>
      <c r="I3174" s="49"/>
      <c r="K3174" s="77"/>
    </row>
    <row r="3175" spans="1:11">
      <c r="A3175" s="48"/>
      <c r="E3175" s="49"/>
      <c r="F3175" s="49"/>
      <c r="I3175" s="49"/>
      <c r="K3175" s="77"/>
    </row>
    <row r="3176" spans="1:11">
      <c r="A3176" s="48"/>
      <c r="E3176" s="49"/>
      <c r="F3176" s="49"/>
      <c r="I3176" s="49"/>
      <c r="K3176" s="77"/>
    </row>
    <row r="3177" spans="1:11">
      <c r="A3177" s="48"/>
      <c r="E3177" s="49"/>
      <c r="F3177" s="49"/>
      <c r="I3177" s="49"/>
      <c r="K3177" s="77"/>
    </row>
    <row r="3178" spans="1:11">
      <c r="A3178" s="48"/>
      <c r="E3178" s="49"/>
      <c r="F3178" s="49"/>
      <c r="I3178" s="49"/>
      <c r="K3178" s="77"/>
    </row>
    <row r="3179" spans="1:11">
      <c r="A3179" s="48"/>
      <c r="E3179" s="49"/>
      <c r="F3179" s="49"/>
      <c r="I3179" s="49"/>
      <c r="K3179" s="77"/>
    </row>
    <row r="3180" spans="1:11">
      <c r="A3180" s="48"/>
      <c r="E3180" s="49"/>
      <c r="F3180" s="49"/>
      <c r="I3180" s="49"/>
      <c r="K3180" s="77"/>
    </row>
    <row r="3181" spans="1:11">
      <c r="A3181" s="48"/>
      <c r="E3181" s="49"/>
      <c r="F3181" s="49"/>
      <c r="I3181" s="49"/>
      <c r="K3181" s="77"/>
    </row>
    <row r="3182" spans="1:11">
      <c r="A3182" s="48"/>
      <c r="E3182" s="49"/>
      <c r="F3182" s="49"/>
      <c r="I3182" s="49"/>
      <c r="K3182" s="77"/>
    </row>
    <row r="3183" spans="1:11">
      <c r="A3183" s="48"/>
      <c r="E3183" s="49"/>
      <c r="F3183" s="49"/>
      <c r="I3183" s="49"/>
      <c r="K3183" s="77"/>
    </row>
    <row r="3184" spans="1:11">
      <c r="A3184" s="48"/>
      <c r="E3184" s="49"/>
      <c r="F3184" s="49"/>
      <c r="I3184" s="49"/>
      <c r="K3184" s="77"/>
    </row>
    <row r="3185" spans="1:11">
      <c r="A3185" s="48"/>
      <c r="E3185" s="49"/>
      <c r="F3185" s="49"/>
      <c r="I3185" s="49"/>
      <c r="K3185" s="77"/>
    </row>
    <row r="3186" spans="1:11">
      <c r="A3186" s="48"/>
      <c r="E3186" s="49"/>
      <c r="F3186" s="49"/>
      <c r="I3186" s="49"/>
      <c r="K3186" s="77"/>
    </row>
    <row r="3187" spans="1:11">
      <c r="A3187" s="48"/>
      <c r="E3187" s="49"/>
      <c r="F3187" s="49"/>
      <c r="I3187" s="49"/>
      <c r="K3187" s="77"/>
    </row>
    <row r="3188" spans="1:11">
      <c r="A3188" s="48"/>
      <c r="E3188" s="49"/>
      <c r="F3188" s="49"/>
      <c r="I3188" s="49"/>
      <c r="K3188" s="77"/>
    </row>
    <row r="3189" spans="1:11">
      <c r="A3189" s="48"/>
      <c r="E3189" s="49"/>
      <c r="F3189" s="49"/>
      <c r="I3189" s="49"/>
      <c r="K3189" s="77"/>
    </row>
    <row r="3190" spans="1:11">
      <c r="A3190" s="48"/>
      <c r="E3190" s="49"/>
      <c r="F3190" s="49"/>
      <c r="I3190" s="49"/>
      <c r="K3190" s="77"/>
    </row>
    <row r="3191" spans="1:11">
      <c r="A3191" s="48"/>
      <c r="E3191" s="49"/>
      <c r="F3191" s="49"/>
      <c r="I3191" s="49"/>
      <c r="K3191" s="77"/>
    </row>
    <row r="3192" spans="1:11">
      <c r="A3192" s="48"/>
      <c r="E3192" s="49"/>
      <c r="F3192" s="49"/>
      <c r="I3192" s="49"/>
      <c r="K3192" s="77"/>
    </row>
    <row r="3193" spans="1:11">
      <c r="A3193" s="48"/>
      <c r="E3193" s="49"/>
      <c r="F3193" s="49"/>
      <c r="I3193" s="49"/>
      <c r="K3193" s="77"/>
    </row>
    <row r="3194" spans="1:11">
      <c r="A3194" s="48"/>
      <c r="E3194" s="49"/>
      <c r="F3194" s="49"/>
      <c r="I3194" s="49"/>
      <c r="K3194" s="77"/>
    </row>
    <row r="3195" spans="1:11">
      <c r="A3195" s="48"/>
      <c r="E3195" s="49"/>
      <c r="F3195" s="49"/>
      <c r="I3195" s="49"/>
      <c r="K3195" s="77"/>
    </row>
    <row r="3196" spans="1:11">
      <c r="A3196" s="48"/>
      <c r="E3196" s="49"/>
      <c r="F3196" s="49"/>
      <c r="I3196" s="49"/>
      <c r="K3196" s="77"/>
    </row>
    <row r="3197" spans="1:11">
      <c r="A3197" s="48"/>
      <c r="E3197" s="49"/>
      <c r="F3197" s="49"/>
      <c r="I3197" s="49"/>
      <c r="K3197" s="77"/>
    </row>
    <row r="3198" spans="1:11">
      <c r="A3198" s="48"/>
      <c r="E3198" s="49"/>
      <c r="F3198" s="49"/>
      <c r="I3198" s="49"/>
      <c r="K3198" s="77"/>
    </row>
    <row r="3199" spans="1:11">
      <c r="A3199" s="48"/>
      <c r="E3199" s="49"/>
      <c r="F3199" s="49"/>
      <c r="I3199" s="49"/>
      <c r="K3199" s="77"/>
    </row>
    <row r="3200" spans="1:11">
      <c r="A3200" s="48"/>
      <c r="E3200" s="49"/>
      <c r="F3200" s="49"/>
      <c r="I3200" s="49"/>
      <c r="K3200" s="77"/>
    </row>
    <row r="3201" spans="1:11">
      <c r="A3201" s="48"/>
      <c r="E3201" s="49"/>
      <c r="F3201" s="49"/>
      <c r="I3201" s="49"/>
      <c r="K3201" s="77"/>
    </row>
    <row r="3202" spans="1:11">
      <c r="A3202" s="48"/>
      <c r="E3202" s="49"/>
      <c r="F3202" s="49"/>
      <c r="I3202" s="49"/>
      <c r="K3202" s="77"/>
    </row>
    <row r="3203" spans="1:11">
      <c r="A3203" s="48"/>
      <c r="E3203" s="49"/>
      <c r="I3203" s="49"/>
      <c r="K3203" s="77"/>
    </row>
    <row r="3204" spans="1:11">
      <c r="A3204" s="48"/>
      <c r="E3204" s="49"/>
      <c r="F3204" s="49"/>
      <c r="I3204" s="49"/>
      <c r="K3204" s="77"/>
    </row>
    <row r="3205" spans="1:11">
      <c r="A3205" s="48"/>
      <c r="E3205" s="49"/>
      <c r="F3205" s="49"/>
      <c r="I3205" s="49"/>
      <c r="K3205" s="77"/>
    </row>
    <row r="3206" spans="1:11">
      <c r="A3206" s="48"/>
      <c r="E3206" s="49"/>
      <c r="F3206" s="49"/>
      <c r="I3206" s="49"/>
      <c r="K3206" s="77"/>
    </row>
    <row r="3207" spans="1:11">
      <c r="A3207" s="48"/>
      <c r="E3207" s="49"/>
      <c r="F3207" s="49"/>
      <c r="I3207" s="49"/>
      <c r="K3207" s="77"/>
    </row>
    <row r="3208" spans="1:11">
      <c r="A3208" s="48"/>
      <c r="E3208" s="49"/>
      <c r="F3208" s="49"/>
      <c r="I3208" s="49"/>
      <c r="K3208" s="77"/>
    </row>
    <row r="3209" spans="1:11">
      <c r="A3209" s="48"/>
      <c r="E3209" s="49"/>
      <c r="F3209" s="49"/>
      <c r="I3209" s="49"/>
      <c r="K3209" s="77"/>
    </row>
    <row r="3210" spans="1:11">
      <c r="A3210" s="48"/>
      <c r="E3210" s="49"/>
      <c r="F3210" s="49"/>
      <c r="I3210" s="49"/>
      <c r="K3210" s="77"/>
    </row>
    <row r="3211" spans="1:11">
      <c r="A3211" s="48"/>
      <c r="E3211" s="49"/>
      <c r="F3211" s="49"/>
      <c r="I3211" s="49"/>
      <c r="K3211" s="77"/>
    </row>
    <row r="3212" spans="1:11">
      <c r="A3212" s="48"/>
      <c r="E3212" s="49"/>
      <c r="F3212" s="49"/>
      <c r="I3212" s="49"/>
      <c r="K3212" s="77"/>
    </row>
    <row r="3213" spans="1:11">
      <c r="A3213" s="48"/>
      <c r="E3213" s="49"/>
      <c r="F3213" s="49"/>
      <c r="I3213" s="49"/>
      <c r="K3213" s="77"/>
    </row>
    <row r="3214" spans="1:11">
      <c r="A3214" s="48"/>
      <c r="E3214" s="49"/>
      <c r="F3214" s="49"/>
      <c r="I3214" s="49"/>
      <c r="K3214" s="77"/>
    </row>
    <row r="3215" spans="1:11">
      <c r="A3215" s="48"/>
      <c r="E3215" s="49"/>
      <c r="I3215" s="49"/>
      <c r="K3215" s="77"/>
    </row>
    <row r="3216" spans="1:11">
      <c r="A3216" s="48"/>
      <c r="E3216" s="49"/>
      <c r="F3216" s="49"/>
      <c r="I3216" s="49"/>
      <c r="K3216" s="77"/>
    </row>
    <row r="3217" spans="1:11">
      <c r="A3217" s="48"/>
      <c r="E3217" s="49"/>
      <c r="F3217" s="49"/>
      <c r="I3217" s="49"/>
      <c r="K3217" s="77"/>
    </row>
    <row r="3218" spans="1:11">
      <c r="A3218" s="48"/>
      <c r="E3218" s="49"/>
      <c r="F3218" s="49"/>
      <c r="I3218" s="49"/>
      <c r="K3218" s="77"/>
    </row>
    <row r="3219" spans="1:11">
      <c r="A3219" s="48"/>
      <c r="E3219" s="49"/>
      <c r="F3219" s="49"/>
      <c r="I3219" s="49"/>
      <c r="K3219" s="77"/>
    </row>
    <row r="3220" spans="1:11">
      <c r="A3220" s="48"/>
      <c r="E3220" s="49"/>
      <c r="F3220" s="49"/>
      <c r="I3220" s="49"/>
      <c r="K3220" s="77"/>
    </row>
    <row r="3221" spans="1:11">
      <c r="A3221" s="48"/>
      <c r="E3221" s="49"/>
      <c r="F3221" s="49"/>
      <c r="I3221" s="49"/>
      <c r="K3221" s="77"/>
    </row>
    <row r="3222" spans="1:11">
      <c r="A3222" s="48"/>
      <c r="E3222" s="49"/>
      <c r="F3222" s="49"/>
      <c r="I3222" s="49"/>
      <c r="K3222" s="77"/>
    </row>
    <row r="3223" spans="1:11">
      <c r="A3223" s="48"/>
      <c r="E3223" s="49"/>
      <c r="F3223" s="49"/>
      <c r="I3223" s="49"/>
      <c r="K3223" s="77"/>
    </row>
    <row r="3224" spans="1:11">
      <c r="A3224" s="48"/>
      <c r="E3224" s="49"/>
      <c r="F3224" s="49"/>
      <c r="I3224" s="49"/>
      <c r="K3224" s="77"/>
    </row>
    <row r="3225" spans="1:11">
      <c r="A3225" s="48"/>
      <c r="E3225" s="49"/>
      <c r="F3225" s="49"/>
      <c r="I3225" s="49"/>
      <c r="K3225" s="77"/>
    </row>
    <row r="3226" spans="1:11">
      <c r="A3226" s="48"/>
      <c r="E3226" s="49"/>
      <c r="F3226" s="49"/>
      <c r="I3226" s="49"/>
      <c r="K3226" s="77"/>
    </row>
    <row r="3227" spans="1:11">
      <c r="A3227" s="48"/>
      <c r="E3227" s="49"/>
      <c r="F3227" s="49"/>
      <c r="I3227" s="49"/>
      <c r="K3227" s="77"/>
    </row>
    <row r="3228" spans="1:11">
      <c r="A3228" s="48"/>
      <c r="E3228" s="49"/>
      <c r="F3228" s="49"/>
      <c r="I3228" s="49"/>
      <c r="K3228" s="77"/>
    </row>
    <row r="3229" spans="1:11">
      <c r="A3229" s="48"/>
      <c r="E3229" s="49"/>
      <c r="F3229" s="49"/>
      <c r="I3229" s="49"/>
      <c r="K3229" s="77"/>
    </row>
    <row r="3230" spans="1:11">
      <c r="A3230" s="48"/>
      <c r="E3230" s="49"/>
      <c r="F3230" s="49"/>
      <c r="I3230" s="49"/>
      <c r="K3230" s="77"/>
    </row>
    <row r="3231" spans="1:11">
      <c r="A3231" s="48"/>
      <c r="E3231" s="49"/>
      <c r="F3231" s="49"/>
      <c r="I3231" s="49"/>
      <c r="K3231" s="77"/>
    </row>
    <row r="3232" spans="1:11">
      <c r="A3232" s="48"/>
      <c r="E3232" s="49"/>
      <c r="F3232" s="49"/>
      <c r="I3232" s="49"/>
      <c r="K3232" s="77"/>
    </row>
    <row r="3233" spans="1:11">
      <c r="A3233" s="48"/>
      <c r="E3233" s="49"/>
      <c r="F3233" s="49"/>
      <c r="I3233" s="49"/>
      <c r="K3233" s="77"/>
    </row>
    <row r="3234" spans="1:11">
      <c r="A3234" s="48"/>
      <c r="E3234" s="49"/>
      <c r="F3234" s="49"/>
      <c r="I3234" s="49"/>
      <c r="K3234" s="77"/>
    </row>
    <row r="3235" spans="1:11">
      <c r="A3235" s="48"/>
      <c r="E3235" s="49"/>
      <c r="F3235" s="49"/>
      <c r="I3235" s="49"/>
      <c r="K3235" s="77"/>
    </row>
    <row r="3236" spans="1:11">
      <c r="A3236" s="48"/>
      <c r="E3236" s="49"/>
      <c r="F3236" s="49"/>
      <c r="I3236" s="49"/>
      <c r="K3236" s="77"/>
    </row>
    <row r="3237" spans="1:11">
      <c r="A3237" s="48"/>
      <c r="E3237" s="49"/>
      <c r="F3237" s="49"/>
      <c r="I3237" s="49"/>
      <c r="K3237" s="77"/>
    </row>
    <row r="3238" spans="1:11">
      <c r="A3238" s="48"/>
      <c r="E3238" s="49"/>
      <c r="F3238" s="49"/>
      <c r="I3238" s="49"/>
      <c r="K3238" s="77"/>
    </row>
    <row r="3239" spans="1:11">
      <c r="A3239" s="48"/>
      <c r="E3239" s="49"/>
      <c r="F3239" s="49"/>
      <c r="I3239" s="49"/>
      <c r="K3239" s="77"/>
    </row>
    <row r="3240" spans="1:11">
      <c r="A3240" s="48"/>
      <c r="E3240" s="49"/>
      <c r="F3240" s="49"/>
      <c r="I3240" s="49"/>
      <c r="K3240" s="77"/>
    </row>
    <row r="3241" spans="1:11">
      <c r="A3241" s="48"/>
      <c r="E3241" s="49"/>
      <c r="F3241" s="49"/>
      <c r="I3241" s="49"/>
      <c r="K3241" s="77"/>
    </row>
    <row r="3242" spans="1:11">
      <c r="A3242" s="48"/>
      <c r="E3242" s="49"/>
      <c r="F3242" s="49"/>
      <c r="I3242" s="49"/>
      <c r="K3242" s="77"/>
    </row>
    <row r="3243" spans="1:11">
      <c r="A3243" s="48"/>
      <c r="E3243" s="49"/>
      <c r="F3243" s="49"/>
      <c r="I3243" s="49"/>
      <c r="K3243" s="77"/>
    </row>
    <row r="3244" spans="1:11">
      <c r="A3244" s="48"/>
      <c r="E3244" s="49"/>
      <c r="F3244" s="49"/>
      <c r="I3244" s="49"/>
      <c r="K3244" s="77"/>
    </row>
    <row r="3245" spans="1:11">
      <c r="A3245" s="48"/>
      <c r="E3245" s="49"/>
      <c r="F3245" s="49"/>
      <c r="I3245" s="49"/>
      <c r="K3245" s="77"/>
    </row>
    <row r="3246" spans="1:11">
      <c r="A3246" s="48"/>
      <c r="E3246" s="49"/>
      <c r="F3246" s="49"/>
      <c r="I3246" s="49"/>
      <c r="K3246" s="77"/>
    </row>
    <row r="3247" spans="1:11">
      <c r="A3247" s="48"/>
      <c r="E3247" s="49"/>
      <c r="F3247" s="49"/>
      <c r="I3247" s="49"/>
      <c r="K3247" s="77"/>
    </row>
    <row r="3248" spans="1:11">
      <c r="A3248" s="48"/>
      <c r="E3248" s="49"/>
      <c r="F3248" s="49"/>
      <c r="I3248" s="49"/>
      <c r="K3248" s="77"/>
    </row>
    <row r="3249" spans="1:11">
      <c r="A3249" s="48"/>
      <c r="E3249" s="49"/>
      <c r="F3249" s="49"/>
      <c r="I3249" s="49"/>
      <c r="K3249" s="77"/>
    </row>
    <row r="3250" spans="1:11">
      <c r="A3250" s="48"/>
      <c r="E3250" s="49"/>
      <c r="F3250" s="49"/>
      <c r="I3250" s="49"/>
      <c r="K3250" s="77"/>
    </row>
    <row r="3251" spans="1:11">
      <c r="A3251" s="48"/>
      <c r="E3251" s="49"/>
      <c r="F3251" s="49"/>
      <c r="I3251" s="49"/>
      <c r="K3251" s="77"/>
    </row>
    <row r="3252" spans="1:11">
      <c r="A3252" s="48"/>
      <c r="E3252" s="49"/>
      <c r="F3252" s="49"/>
      <c r="I3252" s="49"/>
      <c r="K3252" s="77"/>
    </row>
    <row r="3253" spans="1:11">
      <c r="A3253" s="48"/>
      <c r="E3253" s="49"/>
      <c r="I3253" s="49"/>
      <c r="K3253" s="77"/>
    </row>
    <row r="3254" spans="1:11">
      <c r="A3254" s="48"/>
      <c r="E3254" s="49"/>
      <c r="I3254" s="49"/>
      <c r="K3254" s="77"/>
    </row>
    <row r="3255" spans="1:11">
      <c r="A3255" s="48"/>
      <c r="E3255" s="49"/>
      <c r="I3255" s="49"/>
      <c r="K3255" s="77"/>
    </row>
    <row r="3256" spans="1:11">
      <c r="A3256" s="48"/>
      <c r="E3256" s="49"/>
      <c r="F3256" s="49"/>
      <c r="I3256" s="49"/>
      <c r="K3256" s="77"/>
    </row>
    <row r="3257" spans="1:11">
      <c r="A3257" s="48"/>
      <c r="E3257" s="49"/>
      <c r="F3257" s="49"/>
      <c r="I3257" s="49"/>
      <c r="K3257" s="77"/>
    </row>
    <row r="3258" spans="1:11">
      <c r="A3258" s="48"/>
      <c r="E3258" s="49"/>
      <c r="F3258" s="49"/>
      <c r="I3258" s="49"/>
      <c r="K3258" s="77"/>
    </row>
    <row r="3259" spans="1:11">
      <c r="A3259" s="48"/>
      <c r="E3259" s="49"/>
      <c r="F3259" s="49"/>
      <c r="I3259" s="49"/>
      <c r="K3259" s="77"/>
    </row>
    <row r="3260" spans="1:11">
      <c r="A3260" s="48"/>
      <c r="E3260" s="49"/>
      <c r="F3260" s="49"/>
      <c r="I3260" s="49"/>
      <c r="K3260" s="77"/>
    </row>
    <row r="3261" spans="1:11">
      <c r="A3261" s="48"/>
      <c r="E3261" s="49"/>
      <c r="F3261" s="49"/>
      <c r="I3261" s="49"/>
      <c r="K3261" s="77"/>
    </row>
    <row r="3262" spans="1:11">
      <c r="A3262" s="48"/>
      <c r="E3262" s="49"/>
      <c r="F3262" s="49"/>
      <c r="I3262" s="49"/>
      <c r="K3262" s="77"/>
    </row>
    <row r="3263" spans="1:11">
      <c r="A3263" s="48"/>
      <c r="E3263" s="49"/>
      <c r="F3263" s="49"/>
      <c r="I3263" s="49"/>
      <c r="K3263" s="77"/>
    </row>
    <row r="3264" spans="1:11">
      <c r="A3264" s="48"/>
      <c r="E3264" s="49"/>
      <c r="F3264" s="49"/>
      <c r="I3264" s="49"/>
      <c r="K3264" s="77"/>
    </row>
    <row r="3265" spans="1:11">
      <c r="A3265" s="48"/>
      <c r="E3265" s="49"/>
      <c r="F3265" s="49"/>
      <c r="I3265" s="49"/>
      <c r="K3265" s="77"/>
    </row>
    <row r="3266" spans="1:11">
      <c r="A3266" s="48"/>
      <c r="E3266" s="49"/>
      <c r="F3266" s="49"/>
      <c r="I3266" s="49"/>
      <c r="K3266" s="77"/>
    </row>
    <row r="3267" spans="1:11">
      <c r="A3267" s="48"/>
      <c r="E3267" s="49"/>
      <c r="F3267" s="49"/>
      <c r="I3267" s="49"/>
      <c r="K3267" s="77"/>
    </row>
    <row r="3268" spans="1:11">
      <c r="A3268" s="48"/>
      <c r="E3268" s="49"/>
      <c r="F3268" s="49"/>
      <c r="I3268" s="49"/>
      <c r="K3268" s="77"/>
    </row>
    <row r="3269" spans="1:11">
      <c r="A3269" s="48"/>
      <c r="E3269" s="49"/>
      <c r="F3269" s="49"/>
      <c r="I3269" s="49"/>
      <c r="K3269" s="77"/>
    </row>
    <row r="3270" spans="1:11">
      <c r="A3270" s="48"/>
      <c r="E3270" s="49"/>
      <c r="F3270" s="49"/>
      <c r="I3270" s="49"/>
      <c r="K3270" s="77"/>
    </row>
    <row r="3271" spans="1:11">
      <c r="A3271" s="48"/>
      <c r="E3271" s="49"/>
      <c r="F3271" s="49"/>
      <c r="I3271" s="49"/>
      <c r="K3271" s="77"/>
    </row>
    <row r="3272" spans="1:11">
      <c r="A3272" s="48"/>
      <c r="E3272" s="49"/>
      <c r="F3272" s="49"/>
      <c r="I3272" s="49"/>
      <c r="K3272" s="77"/>
    </row>
    <row r="3273" spans="1:11">
      <c r="A3273" s="48"/>
      <c r="E3273" s="49"/>
      <c r="F3273" s="49"/>
      <c r="I3273" s="49"/>
      <c r="K3273" s="77"/>
    </row>
    <row r="3274" spans="1:11">
      <c r="A3274" s="48"/>
      <c r="E3274" s="49"/>
      <c r="F3274" s="49"/>
      <c r="I3274" s="49"/>
      <c r="K3274" s="77"/>
    </row>
    <row r="3275" spans="1:11">
      <c r="A3275" s="48"/>
      <c r="E3275" s="49"/>
      <c r="F3275" s="49"/>
      <c r="I3275" s="49"/>
      <c r="K3275" s="77"/>
    </row>
    <row r="3276" spans="1:11">
      <c r="A3276" s="48"/>
      <c r="E3276" s="49"/>
      <c r="F3276" s="49"/>
      <c r="I3276" s="49"/>
      <c r="K3276" s="77"/>
    </row>
    <row r="3277" spans="1:11">
      <c r="A3277" s="48"/>
      <c r="E3277" s="49"/>
      <c r="F3277" s="49"/>
      <c r="I3277" s="49"/>
      <c r="K3277" s="77"/>
    </row>
    <row r="3278" spans="1:11">
      <c r="A3278" s="48"/>
      <c r="E3278" s="49"/>
      <c r="F3278" s="49"/>
      <c r="I3278" s="49"/>
      <c r="K3278" s="77"/>
    </row>
    <row r="3279" spans="1:11">
      <c r="A3279" s="48"/>
      <c r="E3279" s="49"/>
      <c r="F3279" s="49"/>
      <c r="I3279" s="49"/>
      <c r="K3279" s="77"/>
    </row>
    <row r="3280" spans="1:11">
      <c r="A3280" s="48"/>
      <c r="E3280" s="49"/>
      <c r="I3280" s="49"/>
      <c r="K3280" s="77"/>
    </row>
    <row r="3281" spans="1:11">
      <c r="A3281" s="48"/>
      <c r="E3281" s="49"/>
      <c r="I3281" s="49"/>
      <c r="K3281" s="77"/>
    </row>
    <row r="3282" spans="1:11">
      <c r="A3282" s="48"/>
      <c r="E3282" s="49"/>
      <c r="F3282" s="49"/>
      <c r="I3282" s="49"/>
      <c r="K3282" s="77"/>
    </row>
    <row r="3283" spans="1:11">
      <c r="A3283" s="48"/>
      <c r="E3283" s="49"/>
      <c r="F3283" s="49"/>
      <c r="I3283" s="49"/>
      <c r="K3283" s="77"/>
    </row>
    <row r="3284" spans="1:11">
      <c r="A3284" s="48"/>
      <c r="E3284" s="49"/>
      <c r="F3284" s="49"/>
      <c r="I3284" s="49"/>
      <c r="K3284" s="77"/>
    </row>
    <row r="3285" spans="1:11">
      <c r="A3285" s="48"/>
      <c r="E3285" s="49"/>
      <c r="F3285" s="49"/>
      <c r="I3285" s="49"/>
      <c r="K3285" s="77"/>
    </row>
    <row r="3286" spans="1:11">
      <c r="A3286" s="48"/>
      <c r="E3286" s="49"/>
      <c r="F3286" s="49"/>
      <c r="I3286" s="49"/>
      <c r="K3286" s="77"/>
    </row>
    <row r="3287" spans="1:11">
      <c r="A3287" s="48"/>
      <c r="E3287" s="49"/>
      <c r="F3287" s="49"/>
      <c r="I3287" s="49"/>
      <c r="K3287" s="77"/>
    </row>
    <row r="3288" spans="1:11">
      <c r="A3288" s="48"/>
      <c r="E3288" s="49"/>
      <c r="F3288" s="49"/>
      <c r="I3288" s="49"/>
      <c r="K3288" s="77"/>
    </row>
    <row r="3289" spans="1:11">
      <c r="A3289" s="48"/>
      <c r="E3289" s="49"/>
      <c r="F3289" s="49"/>
      <c r="I3289" s="49"/>
      <c r="K3289" s="77"/>
    </row>
    <row r="3290" spans="1:11">
      <c r="A3290" s="48"/>
      <c r="E3290" s="49"/>
      <c r="F3290" s="49"/>
      <c r="I3290" s="49"/>
      <c r="K3290" s="77"/>
    </row>
    <row r="3291" spans="1:11">
      <c r="A3291" s="48"/>
      <c r="E3291" s="49"/>
      <c r="F3291" s="49"/>
      <c r="I3291" s="49"/>
      <c r="K3291" s="77"/>
    </row>
    <row r="3292" spans="1:11">
      <c r="A3292" s="48"/>
      <c r="E3292" s="49"/>
      <c r="F3292" s="49"/>
      <c r="I3292" s="49"/>
      <c r="K3292" s="77"/>
    </row>
    <row r="3293" spans="1:11">
      <c r="A3293" s="48"/>
      <c r="E3293" s="49"/>
      <c r="F3293" s="49"/>
      <c r="I3293" s="49"/>
      <c r="K3293" s="77"/>
    </row>
    <row r="3294" spans="1:11">
      <c r="A3294" s="48"/>
      <c r="E3294" s="49"/>
      <c r="F3294" s="49"/>
      <c r="I3294" s="49"/>
      <c r="K3294" s="77"/>
    </row>
    <row r="3295" spans="1:11">
      <c r="A3295" s="48"/>
      <c r="E3295" s="49"/>
      <c r="F3295" s="49"/>
      <c r="I3295" s="49"/>
      <c r="K3295" s="77"/>
    </row>
    <row r="3296" spans="1:11">
      <c r="A3296" s="48"/>
      <c r="E3296" s="49"/>
      <c r="F3296" s="49"/>
      <c r="I3296" s="49"/>
      <c r="K3296" s="77"/>
    </row>
    <row r="3297" spans="1:11">
      <c r="A3297" s="48"/>
      <c r="E3297" s="49"/>
      <c r="F3297" s="49"/>
      <c r="I3297" s="49"/>
      <c r="K3297" s="77"/>
    </row>
    <row r="3298" spans="1:11">
      <c r="A3298" s="48"/>
      <c r="E3298" s="49"/>
      <c r="F3298" s="49"/>
      <c r="I3298" s="49"/>
      <c r="K3298" s="77"/>
    </row>
    <row r="3299" spans="1:11">
      <c r="A3299" s="48"/>
      <c r="E3299" s="49"/>
      <c r="F3299" s="49"/>
      <c r="I3299" s="49"/>
      <c r="K3299" s="77"/>
    </row>
    <row r="3300" spans="1:11">
      <c r="A3300" s="48"/>
      <c r="E3300" s="49"/>
      <c r="F3300" s="49"/>
      <c r="I3300" s="49"/>
      <c r="K3300" s="77"/>
    </row>
    <row r="3301" spans="1:11">
      <c r="A3301" s="48"/>
      <c r="E3301" s="49"/>
      <c r="F3301" s="49"/>
      <c r="I3301" s="49"/>
      <c r="K3301" s="77"/>
    </row>
    <row r="3302" spans="1:11">
      <c r="A3302" s="48"/>
      <c r="E3302" s="49"/>
      <c r="F3302" s="49"/>
      <c r="I3302" s="49"/>
      <c r="K3302" s="77"/>
    </row>
    <row r="3303" spans="1:11">
      <c r="A3303" s="48"/>
      <c r="E3303" s="49"/>
      <c r="F3303" s="49"/>
      <c r="I3303" s="49"/>
      <c r="K3303" s="77"/>
    </row>
    <row r="3304" spans="1:11">
      <c r="A3304" s="48"/>
      <c r="E3304" s="49"/>
      <c r="F3304" s="49"/>
      <c r="I3304" s="49"/>
      <c r="K3304" s="77"/>
    </row>
    <row r="3305" spans="1:11">
      <c r="A3305" s="48"/>
      <c r="E3305" s="49"/>
      <c r="F3305" s="49"/>
      <c r="I3305" s="49"/>
      <c r="K3305" s="77"/>
    </row>
    <row r="3306" spans="1:11">
      <c r="A3306" s="48"/>
      <c r="E3306" s="49"/>
      <c r="F3306" s="49"/>
      <c r="I3306" s="49"/>
      <c r="K3306" s="77"/>
    </row>
    <row r="3307" spans="1:11">
      <c r="A3307" s="48"/>
      <c r="E3307" s="49"/>
      <c r="F3307" s="49"/>
      <c r="I3307" s="49"/>
      <c r="K3307" s="77"/>
    </row>
    <row r="3308" spans="1:11">
      <c r="A3308" s="48"/>
      <c r="E3308" s="49"/>
      <c r="F3308" s="49"/>
      <c r="I3308" s="49"/>
      <c r="K3308" s="77"/>
    </row>
    <row r="3309" spans="1:11">
      <c r="A3309" s="48"/>
      <c r="E3309" s="49"/>
      <c r="F3309" s="49"/>
      <c r="I3309" s="49"/>
      <c r="K3309" s="77"/>
    </row>
    <row r="3310" spans="1:11">
      <c r="A3310" s="48"/>
      <c r="E3310" s="49"/>
      <c r="F3310" s="49"/>
      <c r="I3310" s="49"/>
      <c r="K3310" s="77"/>
    </row>
    <row r="3311" spans="1:11">
      <c r="A3311" s="48"/>
      <c r="E3311" s="49"/>
      <c r="F3311" s="49"/>
      <c r="I3311" s="49"/>
      <c r="K3311" s="77"/>
    </row>
    <row r="3312" spans="1:11">
      <c r="A3312" s="48"/>
      <c r="E3312" s="49"/>
      <c r="F3312" s="49"/>
      <c r="I3312" s="49"/>
      <c r="K3312" s="77"/>
    </row>
    <row r="3313" spans="1:11">
      <c r="A3313" s="48"/>
      <c r="E3313" s="49"/>
      <c r="F3313" s="49"/>
      <c r="I3313" s="49"/>
      <c r="K3313" s="77"/>
    </row>
    <row r="3314" spans="1:11">
      <c r="A3314" s="48"/>
      <c r="E3314" s="49"/>
      <c r="F3314" s="49"/>
      <c r="I3314" s="49"/>
      <c r="K3314" s="77"/>
    </row>
    <row r="3315" spans="1:11">
      <c r="A3315" s="48"/>
      <c r="E3315" s="49"/>
      <c r="F3315" s="49"/>
      <c r="I3315" s="49"/>
      <c r="K3315" s="77"/>
    </row>
    <row r="3316" spans="1:11">
      <c r="A3316" s="48"/>
      <c r="E3316" s="49"/>
      <c r="F3316" s="49"/>
      <c r="I3316" s="49"/>
      <c r="K3316" s="77"/>
    </row>
    <row r="3317" spans="1:11">
      <c r="A3317" s="48"/>
      <c r="E3317" s="49"/>
      <c r="F3317" s="49"/>
      <c r="I3317" s="49"/>
      <c r="K3317" s="77"/>
    </row>
    <row r="3318" spans="1:11">
      <c r="A3318" s="48"/>
      <c r="E3318" s="49"/>
      <c r="F3318" s="49"/>
      <c r="I3318" s="49"/>
      <c r="K3318" s="77"/>
    </row>
    <row r="3319" spans="1:11">
      <c r="A3319" s="48"/>
      <c r="E3319" s="49"/>
      <c r="F3319" s="49"/>
      <c r="I3319" s="49"/>
      <c r="K3319" s="77"/>
    </row>
    <row r="3320" spans="1:11">
      <c r="A3320" s="48"/>
      <c r="E3320" s="49"/>
      <c r="F3320" s="49"/>
      <c r="I3320" s="49"/>
      <c r="K3320" s="77"/>
    </row>
    <row r="3321" spans="1:11">
      <c r="A3321" s="48"/>
      <c r="E3321" s="49"/>
      <c r="F3321" s="49"/>
      <c r="I3321" s="49"/>
      <c r="K3321" s="77"/>
    </row>
    <row r="3322" spans="1:11">
      <c r="A3322" s="48"/>
      <c r="E3322" s="49"/>
      <c r="F3322" s="49"/>
      <c r="I3322" s="49"/>
      <c r="K3322" s="77"/>
    </row>
    <row r="3323" spans="1:11">
      <c r="A3323" s="48"/>
      <c r="E3323" s="49"/>
      <c r="F3323" s="49"/>
      <c r="I3323" s="49"/>
      <c r="K3323" s="77"/>
    </row>
    <row r="3324" spans="1:11">
      <c r="A3324" s="48"/>
      <c r="E3324" s="49"/>
      <c r="F3324" s="49"/>
      <c r="I3324" s="49"/>
      <c r="K3324" s="77"/>
    </row>
    <row r="3325" spans="1:11">
      <c r="A3325" s="48"/>
      <c r="E3325" s="49"/>
      <c r="F3325" s="49"/>
      <c r="I3325" s="49"/>
      <c r="K3325" s="77"/>
    </row>
    <row r="3326" spans="1:11">
      <c r="A3326" s="48"/>
      <c r="E3326" s="49"/>
      <c r="F3326" s="49"/>
      <c r="I3326" s="49"/>
      <c r="K3326" s="77"/>
    </row>
    <row r="3327" spans="1:11">
      <c r="A3327" s="48"/>
      <c r="E3327" s="49"/>
      <c r="F3327" s="49"/>
      <c r="I3327" s="49"/>
      <c r="K3327" s="77"/>
    </row>
    <row r="3328" spans="1:11">
      <c r="A3328" s="48"/>
      <c r="E3328" s="49"/>
      <c r="F3328" s="49"/>
      <c r="I3328" s="49"/>
      <c r="K3328" s="77"/>
    </row>
    <row r="3329" spans="1:11">
      <c r="A3329" s="48"/>
      <c r="E3329" s="49"/>
      <c r="F3329" s="49"/>
      <c r="I3329" s="49"/>
      <c r="K3329" s="77"/>
    </row>
    <row r="3330" spans="1:11">
      <c r="A3330" s="48"/>
      <c r="E3330" s="49"/>
      <c r="F3330" s="49"/>
      <c r="I3330" s="49"/>
      <c r="K3330" s="77"/>
    </row>
    <row r="3331" spans="1:11">
      <c r="A3331" s="48"/>
      <c r="E3331" s="49"/>
      <c r="F3331" s="49"/>
      <c r="I3331" s="49"/>
      <c r="K3331" s="77"/>
    </row>
    <row r="3332" spans="1:11">
      <c r="A3332" s="48"/>
      <c r="E3332" s="49"/>
      <c r="F3332" s="49"/>
      <c r="I3332" s="49"/>
      <c r="K3332" s="77"/>
    </row>
    <row r="3333" spans="1:11">
      <c r="A3333" s="48"/>
      <c r="E3333" s="49"/>
      <c r="F3333" s="49"/>
      <c r="I3333" s="49"/>
      <c r="K3333" s="77"/>
    </row>
    <row r="3334" spans="1:11">
      <c r="A3334" s="48"/>
      <c r="E3334" s="49"/>
      <c r="F3334" s="49"/>
      <c r="I3334" s="49"/>
      <c r="K3334" s="77"/>
    </row>
    <row r="3335" spans="1:11">
      <c r="A3335" s="48"/>
      <c r="E3335" s="49"/>
      <c r="F3335" s="49"/>
      <c r="I3335" s="49"/>
      <c r="K3335" s="77"/>
    </row>
    <row r="3336" spans="1:11">
      <c r="A3336" s="48"/>
      <c r="E3336" s="49"/>
      <c r="F3336" s="49"/>
      <c r="I3336" s="49"/>
      <c r="K3336" s="77"/>
    </row>
    <row r="3337" spans="1:11">
      <c r="A3337" s="48"/>
      <c r="E3337" s="49"/>
      <c r="F3337" s="49"/>
      <c r="I3337" s="49"/>
      <c r="K3337" s="77"/>
    </row>
    <row r="3338" spans="1:11">
      <c r="A3338" s="48"/>
      <c r="E3338" s="49"/>
      <c r="F3338" s="49"/>
      <c r="I3338" s="49"/>
      <c r="K3338" s="77"/>
    </row>
    <row r="3339" spans="1:11">
      <c r="A3339" s="48"/>
      <c r="E3339" s="49"/>
      <c r="F3339" s="49"/>
      <c r="I3339" s="49"/>
      <c r="K3339" s="77"/>
    </row>
    <row r="3340" spans="1:11">
      <c r="A3340" s="48"/>
      <c r="E3340" s="49"/>
      <c r="F3340" s="49"/>
      <c r="I3340" s="49"/>
      <c r="K3340" s="77"/>
    </row>
    <row r="3341" spans="1:11">
      <c r="A3341" s="48"/>
      <c r="E3341" s="49"/>
      <c r="F3341" s="49"/>
      <c r="I3341" s="49"/>
      <c r="K3341" s="77"/>
    </row>
    <row r="3342" spans="1:11">
      <c r="A3342" s="48"/>
      <c r="E3342" s="49"/>
      <c r="F3342" s="49"/>
      <c r="I3342" s="49"/>
      <c r="K3342" s="77"/>
    </row>
    <row r="3343" spans="1:11">
      <c r="A3343" s="48"/>
      <c r="E3343" s="49"/>
      <c r="F3343" s="49"/>
      <c r="I3343" s="49"/>
      <c r="K3343" s="77"/>
    </row>
    <row r="3344" spans="1:11">
      <c r="A3344" s="48"/>
      <c r="E3344" s="49"/>
      <c r="F3344" s="49"/>
      <c r="I3344" s="49"/>
      <c r="K3344" s="77"/>
    </row>
    <row r="3345" spans="1:11">
      <c r="A3345" s="48"/>
      <c r="E3345" s="49"/>
      <c r="F3345" s="49"/>
      <c r="I3345" s="49"/>
      <c r="K3345" s="77"/>
    </row>
    <row r="3346" spans="1:11">
      <c r="A3346" s="48"/>
      <c r="E3346" s="49"/>
      <c r="F3346" s="49"/>
      <c r="I3346" s="49"/>
      <c r="K3346" s="77"/>
    </row>
    <row r="3347" spans="1:11">
      <c r="A3347" s="48"/>
      <c r="E3347" s="49"/>
      <c r="F3347" s="49"/>
      <c r="I3347" s="49"/>
      <c r="K3347" s="77"/>
    </row>
    <row r="3348" spans="1:11">
      <c r="A3348" s="48"/>
      <c r="E3348" s="49"/>
      <c r="F3348" s="49"/>
      <c r="I3348" s="49"/>
      <c r="K3348" s="77"/>
    </row>
    <row r="3349" spans="1:11">
      <c r="A3349" s="48"/>
      <c r="E3349" s="49"/>
      <c r="F3349" s="49"/>
      <c r="I3349" s="49"/>
      <c r="K3349" s="77"/>
    </row>
    <row r="3350" spans="1:11">
      <c r="A3350" s="48"/>
      <c r="E3350" s="49"/>
      <c r="F3350" s="49"/>
      <c r="I3350" s="49"/>
      <c r="K3350" s="77"/>
    </row>
    <row r="3351" spans="1:11">
      <c r="A3351" s="48"/>
      <c r="E3351" s="49"/>
      <c r="F3351" s="49"/>
      <c r="I3351" s="49"/>
      <c r="K3351" s="77"/>
    </row>
    <row r="3352" spans="1:11">
      <c r="A3352" s="48"/>
      <c r="E3352" s="49"/>
      <c r="F3352" s="49"/>
      <c r="I3352" s="49"/>
      <c r="K3352" s="77"/>
    </row>
    <row r="3353" spans="1:11">
      <c r="A3353" s="48"/>
      <c r="E3353" s="49"/>
      <c r="F3353" s="49"/>
      <c r="I3353" s="49"/>
      <c r="K3353" s="77"/>
    </row>
    <row r="3354" spans="1:11">
      <c r="A3354" s="48"/>
      <c r="E3354" s="49"/>
      <c r="F3354" s="49"/>
      <c r="I3354" s="49"/>
      <c r="K3354" s="77"/>
    </row>
    <row r="3355" spans="1:11">
      <c r="A3355" s="48"/>
      <c r="E3355" s="49"/>
      <c r="F3355" s="49"/>
      <c r="I3355" s="49"/>
      <c r="K3355" s="77"/>
    </row>
    <row r="3356" spans="1:11">
      <c r="A3356" s="48"/>
      <c r="E3356" s="49"/>
      <c r="F3356" s="49"/>
      <c r="I3356" s="49"/>
      <c r="K3356" s="77"/>
    </row>
    <row r="3357" spans="1:11">
      <c r="A3357" s="48"/>
      <c r="E3357" s="49"/>
      <c r="F3357" s="49"/>
      <c r="I3357" s="49"/>
      <c r="K3357" s="77"/>
    </row>
    <row r="3358" spans="1:11">
      <c r="A3358" s="48"/>
      <c r="E3358" s="49"/>
      <c r="F3358" s="49"/>
      <c r="I3358" s="49"/>
      <c r="K3358" s="77"/>
    </row>
    <row r="3359" spans="1:11">
      <c r="A3359" s="48"/>
      <c r="E3359" s="49"/>
      <c r="F3359" s="49"/>
      <c r="I3359" s="49"/>
      <c r="K3359" s="77"/>
    </row>
    <row r="3360" spans="1:11">
      <c r="A3360" s="48"/>
      <c r="E3360" s="49"/>
      <c r="F3360" s="49"/>
      <c r="I3360" s="49"/>
      <c r="K3360" s="77"/>
    </row>
    <row r="3361" spans="1:11">
      <c r="A3361" s="48"/>
      <c r="E3361" s="49"/>
      <c r="F3361" s="49"/>
      <c r="I3361" s="49"/>
      <c r="K3361" s="77"/>
    </row>
    <row r="3362" spans="1:11">
      <c r="A3362" s="48"/>
      <c r="E3362" s="49"/>
      <c r="F3362" s="49"/>
      <c r="I3362" s="49"/>
      <c r="K3362" s="77"/>
    </row>
    <row r="3363" spans="1:11">
      <c r="A3363" s="48"/>
      <c r="E3363" s="49"/>
      <c r="F3363" s="49"/>
      <c r="I3363" s="49"/>
      <c r="K3363" s="77"/>
    </row>
    <row r="3364" spans="1:11">
      <c r="A3364" s="48"/>
      <c r="E3364" s="49"/>
      <c r="F3364" s="49"/>
      <c r="I3364" s="49"/>
      <c r="K3364" s="77"/>
    </row>
    <row r="3365" spans="1:11">
      <c r="A3365" s="48"/>
      <c r="E3365" s="49"/>
      <c r="F3365" s="49"/>
      <c r="I3365" s="49"/>
      <c r="K3365" s="77"/>
    </row>
    <row r="3366" spans="1:11">
      <c r="A3366" s="48"/>
      <c r="E3366" s="49"/>
      <c r="F3366" s="49"/>
      <c r="I3366" s="49"/>
      <c r="K3366" s="77"/>
    </row>
    <row r="3367" spans="1:11">
      <c r="A3367" s="48"/>
      <c r="E3367" s="49"/>
      <c r="F3367" s="49"/>
      <c r="I3367" s="49"/>
      <c r="K3367" s="77"/>
    </row>
    <row r="3368" spans="1:11">
      <c r="A3368" s="48"/>
      <c r="E3368" s="49"/>
      <c r="F3368" s="49"/>
      <c r="I3368" s="49"/>
      <c r="K3368" s="77"/>
    </row>
    <row r="3369" spans="1:11">
      <c r="A3369" s="48"/>
      <c r="E3369" s="49"/>
      <c r="F3369" s="49"/>
      <c r="I3369" s="49"/>
      <c r="K3369" s="77"/>
    </row>
    <row r="3370" spans="1:11">
      <c r="A3370" s="48"/>
      <c r="E3370" s="49"/>
      <c r="F3370" s="49"/>
      <c r="I3370" s="49"/>
      <c r="K3370" s="77"/>
    </row>
    <row r="3371" spans="1:11">
      <c r="A3371" s="48"/>
      <c r="E3371" s="49"/>
      <c r="F3371" s="49"/>
      <c r="I3371" s="49"/>
      <c r="K3371" s="77"/>
    </row>
    <row r="3372" spans="1:11">
      <c r="A3372" s="48"/>
      <c r="E3372" s="49"/>
      <c r="F3372" s="49"/>
      <c r="I3372" s="49"/>
      <c r="K3372" s="77"/>
    </row>
    <row r="3373" spans="1:11">
      <c r="A3373" s="48"/>
      <c r="E3373" s="49"/>
      <c r="F3373" s="49"/>
      <c r="I3373" s="49"/>
      <c r="K3373" s="77"/>
    </row>
    <row r="3374" spans="1:11">
      <c r="A3374" s="48"/>
      <c r="E3374" s="49"/>
      <c r="F3374" s="49"/>
      <c r="I3374" s="49"/>
      <c r="K3374" s="77"/>
    </row>
    <row r="3375" spans="1:11">
      <c r="A3375" s="48"/>
      <c r="E3375" s="49"/>
      <c r="F3375" s="49"/>
      <c r="I3375" s="49"/>
      <c r="K3375" s="77"/>
    </row>
    <row r="3376" spans="1:11">
      <c r="A3376" s="48"/>
      <c r="E3376" s="49"/>
      <c r="F3376" s="49"/>
      <c r="I3376" s="49"/>
      <c r="K3376" s="77"/>
    </row>
    <row r="3377" spans="1:11">
      <c r="A3377" s="48"/>
      <c r="E3377" s="49"/>
      <c r="F3377" s="49"/>
      <c r="I3377" s="49"/>
      <c r="K3377" s="77"/>
    </row>
    <row r="3378" spans="1:11">
      <c r="A3378" s="48"/>
      <c r="E3378" s="49"/>
      <c r="F3378" s="49"/>
      <c r="I3378" s="49"/>
      <c r="K3378" s="77"/>
    </row>
    <row r="3379" spans="1:11">
      <c r="A3379" s="48"/>
      <c r="E3379" s="49"/>
      <c r="F3379" s="49"/>
      <c r="I3379" s="49"/>
      <c r="K3379" s="77"/>
    </row>
    <row r="3380" spans="1:11">
      <c r="A3380" s="48"/>
      <c r="E3380" s="49"/>
      <c r="F3380" s="49"/>
      <c r="I3380" s="49"/>
      <c r="K3380" s="77"/>
    </row>
    <row r="3381" spans="1:11">
      <c r="A3381" s="48"/>
      <c r="E3381" s="49"/>
      <c r="F3381" s="49"/>
      <c r="I3381" s="49"/>
      <c r="K3381" s="77"/>
    </row>
    <row r="3382" spans="1:11">
      <c r="A3382" s="48"/>
      <c r="E3382" s="49"/>
      <c r="F3382" s="49"/>
      <c r="I3382" s="49"/>
      <c r="K3382" s="77"/>
    </row>
    <row r="3383" spans="1:11">
      <c r="A3383" s="48"/>
      <c r="E3383" s="49"/>
      <c r="F3383" s="49"/>
      <c r="I3383" s="49"/>
      <c r="K3383" s="77"/>
    </row>
    <row r="3384" spans="1:11">
      <c r="A3384" s="48"/>
      <c r="E3384" s="49"/>
      <c r="F3384" s="49"/>
      <c r="I3384" s="49"/>
      <c r="K3384" s="77"/>
    </row>
    <row r="3385" spans="1:11">
      <c r="A3385" s="48"/>
      <c r="E3385" s="49"/>
      <c r="F3385" s="49"/>
      <c r="I3385" s="49"/>
      <c r="K3385" s="77"/>
    </row>
    <row r="3386" spans="1:11">
      <c r="A3386" s="48"/>
      <c r="E3386" s="49"/>
      <c r="F3386" s="49"/>
      <c r="I3386" s="49"/>
      <c r="K3386" s="77"/>
    </row>
    <row r="3387" spans="1:11">
      <c r="A3387" s="48"/>
      <c r="E3387" s="49"/>
      <c r="F3387" s="49"/>
      <c r="I3387" s="49"/>
      <c r="K3387" s="77"/>
    </row>
    <row r="3388" spans="1:11">
      <c r="A3388" s="48"/>
      <c r="E3388" s="49"/>
      <c r="F3388" s="49"/>
      <c r="I3388" s="49"/>
      <c r="K3388" s="77"/>
    </row>
    <row r="3389" spans="1:11">
      <c r="A3389" s="48"/>
      <c r="E3389" s="49"/>
      <c r="F3389" s="49"/>
      <c r="I3389" s="49"/>
      <c r="K3389" s="77"/>
    </row>
    <row r="3390" spans="1:11">
      <c r="A3390" s="48"/>
      <c r="E3390" s="49"/>
      <c r="F3390" s="49"/>
      <c r="I3390" s="49"/>
      <c r="K3390" s="77"/>
    </row>
    <row r="3391" spans="1:11">
      <c r="A3391" s="48"/>
      <c r="E3391" s="49"/>
      <c r="F3391" s="49"/>
      <c r="I3391" s="49"/>
      <c r="K3391" s="77"/>
    </row>
    <row r="3392" spans="1:11">
      <c r="A3392" s="48"/>
      <c r="E3392" s="49"/>
      <c r="F3392" s="49"/>
      <c r="I3392" s="49"/>
      <c r="K3392" s="77"/>
    </row>
    <row r="3393" spans="1:11">
      <c r="A3393" s="48"/>
      <c r="E3393" s="49"/>
      <c r="F3393" s="49"/>
      <c r="I3393" s="49"/>
      <c r="K3393" s="77"/>
    </row>
    <row r="3394" spans="1:11">
      <c r="A3394" s="48"/>
      <c r="E3394" s="49"/>
      <c r="F3394" s="49"/>
      <c r="I3394" s="49"/>
      <c r="K3394" s="77"/>
    </row>
    <row r="3395" spans="1:11">
      <c r="A3395" s="48"/>
      <c r="E3395" s="49"/>
      <c r="F3395" s="49"/>
      <c r="I3395" s="49"/>
      <c r="K3395" s="77"/>
    </row>
    <row r="3396" spans="1:11">
      <c r="A3396" s="48"/>
      <c r="E3396" s="49"/>
      <c r="F3396" s="49"/>
      <c r="I3396" s="49"/>
      <c r="K3396" s="77"/>
    </row>
    <row r="3397" spans="1:11">
      <c r="A3397" s="48"/>
      <c r="E3397" s="49"/>
      <c r="F3397" s="49"/>
      <c r="I3397" s="49"/>
      <c r="K3397" s="77"/>
    </row>
    <row r="3398" spans="1:11">
      <c r="A3398" s="48"/>
      <c r="E3398" s="49"/>
      <c r="F3398" s="49"/>
      <c r="I3398" s="49"/>
      <c r="K3398" s="77"/>
    </row>
    <row r="3399" spans="1:11">
      <c r="A3399" s="48"/>
      <c r="E3399" s="49"/>
      <c r="F3399" s="49"/>
      <c r="I3399" s="49"/>
      <c r="K3399" s="77"/>
    </row>
    <row r="3400" spans="1:11">
      <c r="A3400" s="48"/>
      <c r="E3400" s="49"/>
      <c r="I3400" s="49"/>
      <c r="K3400" s="77"/>
    </row>
    <row r="3401" spans="1:11">
      <c r="A3401" s="48"/>
      <c r="E3401" s="49"/>
      <c r="F3401" s="49"/>
      <c r="I3401" s="49"/>
      <c r="K3401" s="77"/>
    </row>
    <row r="3402" spans="1:11">
      <c r="A3402" s="48"/>
      <c r="E3402" s="49"/>
      <c r="F3402" s="49"/>
      <c r="I3402" s="49"/>
      <c r="K3402" s="77"/>
    </row>
    <row r="3403" spans="1:11">
      <c r="A3403" s="48"/>
      <c r="E3403" s="49"/>
      <c r="F3403" s="49"/>
      <c r="I3403" s="49"/>
      <c r="K3403" s="77"/>
    </row>
    <row r="3404" spans="1:11">
      <c r="A3404" s="48"/>
      <c r="E3404" s="49"/>
      <c r="F3404" s="49"/>
      <c r="I3404" s="49"/>
      <c r="K3404" s="77"/>
    </row>
    <row r="3405" spans="1:11">
      <c r="A3405" s="48"/>
      <c r="E3405" s="49"/>
      <c r="F3405" s="49"/>
      <c r="I3405" s="49"/>
      <c r="K3405" s="77"/>
    </row>
    <row r="3406" spans="1:11">
      <c r="A3406" s="48"/>
      <c r="E3406" s="49"/>
      <c r="F3406" s="49"/>
      <c r="I3406" s="49"/>
      <c r="K3406" s="77"/>
    </row>
    <row r="3407" spans="1:11">
      <c r="A3407" s="48"/>
      <c r="E3407" s="49"/>
      <c r="F3407" s="49"/>
      <c r="I3407" s="49"/>
      <c r="K3407" s="77"/>
    </row>
    <row r="3408" spans="1:11">
      <c r="A3408" s="48"/>
      <c r="E3408" s="49"/>
      <c r="F3408" s="49"/>
      <c r="I3408" s="49"/>
      <c r="K3408" s="77"/>
    </row>
    <row r="3409" spans="1:11">
      <c r="A3409" s="48"/>
      <c r="E3409" s="49"/>
      <c r="F3409" s="49"/>
      <c r="I3409" s="49"/>
      <c r="K3409" s="77"/>
    </row>
    <row r="3410" spans="1:11">
      <c r="A3410" s="48"/>
      <c r="E3410" s="49"/>
      <c r="F3410" s="49"/>
      <c r="I3410" s="49"/>
      <c r="K3410" s="77"/>
    </row>
    <row r="3411" spans="1:11">
      <c r="A3411" s="48"/>
      <c r="E3411" s="49"/>
      <c r="F3411" s="49"/>
      <c r="I3411" s="49"/>
      <c r="K3411" s="77"/>
    </row>
    <row r="3412" spans="1:11">
      <c r="A3412" s="48"/>
      <c r="E3412" s="49"/>
      <c r="F3412" s="49"/>
      <c r="I3412" s="49"/>
      <c r="K3412" s="77"/>
    </row>
    <row r="3413" spans="1:11">
      <c r="A3413" s="48"/>
      <c r="E3413" s="49"/>
      <c r="F3413" s="49"/>
      <c r="I3413" s="49"/>
      <c r="K3413" s="77"/>
    </row>
    <row r="3414" spans="1:11">
      <c r="A3414" s="48"/>
      <c r="E3414" s="49"/>
      <c r="F3414" s="49"/>
      <c r="I3414" s="49"/>
      <c r="K3414" s="77"/>
    </row>
    <row r="3415" spans="1:11">
      <c r="A3415" s="48"/>
      <c r="E3415" s="49"/>
      <c r="F3415" s="49"/>
      <c r="I3415" s="49"/>
      <c r="K3415" s="77"/>
    </row>
    <row r="3416" spans="1:11">
      <c r="A3416" s="48"/>
      <c r="E3416" s="49"/>
      <c r="F3416" s="49"/>
      <c r="I3416" s="49"/>
      <c r="K3416" s="77"/>
    </row>
    <row r="3417" spans="1:11">
      <c r="A3417" s="48"/>
      <c r="E3417" s="49"/>
      <c r="F3417" s="49"/>
      <c r="I3417" s="49"/>
      <c r="K3417" s="77"/>
    </row>
    <row r="3418" spans="1:11">
      <c r="A3418" s="48"/>
      <c r="E3418" s="49"/>
      <c r="F3418" s="49"/>
      <c r="I3418" s="49"/>
      <c r="K3418" s="77"/>
    </row>
    <row r="3419" spans="1:11">
      <c r="A3419" s="48"/>
      <c r="E3419" s="49"/>
      <c r="F3419" s="49"/>
      <c r="I3419" s="49"/>
      <c r="K3419" s="77"/>
    </row>
    <row r="3420" spans="1:11">
      <c r="A3420" s="48"/>
      <c r="E3420" s="49"/>
      <c r="F3420" s="49"/>
      <c r="I3420" s="49"/>
      <c r="K3420" s="77"/>
    </row>
    <row r="3421" spans="1:11">
      <c r="A3421" s="48"/>
      <c r="E3421" s="49"/>
      <c r="F3421" s="49"/>
      <c r="I3421" s="49"/>
      <c r="K3421" s="77"/>
    </row>
    <row r="3422" spans="1:11">
      <c r="A3422" s="48"/>
      <c r="E3422" s="49"/>
      <c r="F3422" s="49"/>
      <c r="I3422" s="49"/>
      <c r="K3422" s="77"/>
    </row>
    <row r="3423" spans="1:11">
      <c r="A3423" s="48"/>
      <c r="E3423" s="49"/>
      <c r="F3423" s="49"/>
      <c r="I3423" s="49"/>
      <c r="K3423" s="77"/>
    </row>
    <row r="3424" spans="1:11">
      <c r="A3424" s="48"/>
      <c r="E3424" s="49"/>
      <c r="F3424" s="49"/>
      <c r="I3424" s="49"/>
      <c r="K3424" s="77"/>
    </row>
    <row r="3425" spans="1:11">
      <c r="A3425" s="48"/>
      <c r="E3425" s="49"/>
      <c r="F3425" s="49"/>
      <c r="I3425" s="49"/>
      <c r="K3425" s="77"/>
    </row>
    <row r="3426" spans="1:11">
      <c r="A3426" s="48"/>
      <c r="E3426" s="49"/>
      <c r="F3426" s="49"/>
      <c r="I3426" s="49"/>
      <c r="K3426" s="77"/>
    </row>
    <row r="3427" spans="1:11">
      <c r="A3427" s="48"/>
      <c r="E3427" s="49"/>
      <c r="F3427" s="49"/>
      <c r="I3427" s="49"/>
      <c r="K3427" s="77"/>
    </row>
    <row r="3428" spans="1:11">
      <c r="A3428" s="48"/>
      <c r="E3428" s="49"/>
      <c r="F3428" s="49"/>
      <c r="I3428" s="49"/>
      <c r="K3428" s="77"/>
    </row>
    <row r="3429" spans="1:11">
      <c r="A3429" s="48"/>
      <c r="E3429" s="49"/>
      <c r="F3429" s="49"/>
      <c r="I3429" s="49"/>
      <c r="K3429" s="77"/>
    </row>
    <row r="3430" spans="1:11">
      <c r="A3430" s="48"/>
      <c r="E3430" s="49"/>
      <c r="F3430" s="49"/>
      <c r="I3430" s="49"/>
      <c r="K3430" s="77"/>
    </row>
    <row r="3431" spans="1:11">
      <c r="A3431" s="48"/>
      <c r="E3431" s="49"/>
      <c r="F3431" s="49"/>
      <c r="I3431" s="49"/>
      <c r="K3431" s="77"/>
    </row>
    <row r="3432" spans="1:11">
      <c r="A3432" s="48"/>
      <c r="E3432" s="49"/>
      <c r="F3432" s="49"/>
      <c r="I3432" s="49"/>
      <c r="K3432" s="77"/>
    </row>
    <row r="3433" spans="1:11">
      <c r="A3433" s="48"/>
      <c r="E3433" s="49"/>
      <c r="F3433" s="49"/>
      <c r="I3433" s="49"/>
      <c r="K3433" s="77"/>
    </row>
    <row r="3434" spans="1:11">
      <c r="A3434" s="48"/>
      <c r="E3434" s="49"/>
      <c r="F3434" s="49"/>
      <c r="I3434" s="49"/>
      <c r="K3434" s="77"/>
    </row>
    <row r="3435" spans="1:11">
      <c r="A3435" s="48"/>
      <c r="E3435" s="49"/>
      <c r="F3435" s="49"/>
      <c r="I3435" s="49"/>
      <c r="K3435" s="77"/>
    </row>
    <row r="3436" spans="1:11">
      <c r="A3436" s="48"/>
      <c r="E3436" s="49"/>
      <c r="F3436" s="49"/>
      <c r="I3436" s="49"/>
      <c r="K3436" s="77"/>
    </row>
    <row r="3437" spans="1:11">
      <c r="A3437" s="48"/>
      <c r="E3437" s="49"/>
      <c r="F3437" s="49"/>
      <c r="I3437" s="49"/>
      <c r="K3437" s="77"/>
    </row>
    <row r="3438" spans="1:11">
      <c r="A3438" s="48"/>
      <c r="E3438" s="49"/>
      <c r="F3438" s="49"/>
      <c r="I3438" s="49"/>
      <c r="K3438" s="77"/>
    </row>
    <row r="3439" spans="1:11">
      <c r="A3439" s="48"/>
      <c r="E3439" s="49"/>
      <c r="F3439" s="49"/>
      <c r="I3439" s="49"/>
      <c r="K3439" s="77"/>
    </row>
    <row r="3440" spans="1:11">
      <c r="A3440" s="48"/>
      <c r="E3440" s="49"/>
      <c r="I3440" s="49"/>
      <c r="K3440" s="77"/>
    </row>
    <row r="3441" spans="1:11">
      <c r="A3441" s="48"/>
      <c r="E3441" s="49"/>
      <c r="F3441" s="49"/>
      <c r="I3441" s="49"/>
      <c r="K3441" s="77"/>
    </row>
    <row r="3442" spans="1:11">
      <c r="A3442" s="48"/>
      <c r="E3442" s="49"/>
      <c r="F3442" s="49"/>
      <c r="I3442" s="49"/>
      <c r="K3442" s="77"/>
    </row>
    <row r="3443" spans="1:11">
      <c r="A3443" s="48"/>
      <c r="E3443" s="49"/>
      <c r="F3443" s="49"/>
      <c r="I3443" s="49"/>
      <c r="K3443" s="77"/>
    </row>
    <row r="3444" spans="1:11">
      <c r="A3444" s="48"/>
      <c r="E3444" s="49"/>
      <c r="F3444" s="49"/>
      <c r="I3444" s="49"/>
      <c r="K3444" s="77"/>
    </row>
    <row r="3445" spans="1:11">
      <c r="A3445" s="48"/>
      <c r="E3445" s="49"/>
      <c r="I3445" s="49"/>
      <c r="K3445" s="77"/>
    </row>
    <row r="3446" spans="1:11">
      <c r="A3446" s="48"/>
      <c r="E3446" s="49"/>
      <c r="I3446" s="49"/>
      <c r="K3446" s="77"/>
    </row>
    <row r="3447" spans="1:11">
      <c r="A3447" s="48"/>
      <c r="E3447" s="49"/>
      <c r="F3447" s="49"/>
      <c r="I3447" s="49"/>
      <c r="K3447" s="77"/>
    </row>
    <row r="3448" spans="1:11">
      <c r="A3448" s="48"/>
      <c r="E3448" s="49"/>
      <c r="I3448" s="49"/>
      <c r="K3448" s="77"/>
    </row>
    <row r="3449" spans="1:11">
      <c r="A3449" s="48"/>
      <c r="E3449" s="49"/>
      <c r="F3449" s="49"/>
      <c r="I3449" s="49"/>
      <c r="K3449" s="77"/>
    </row>
    <row r="3450" spans="1:11">
      <c r="A3450" s="48"/>
      <c r="E3450" s="49"/>
      <c r="F3450" s="49"/>
      <c r="I3450" s="49"/>
      <c r="K3450" s="77"/>
    </row>
    <row r="3451" spans="1:11">
      <c r="A3451" s="48"/>
      <c r="E3451" s="49"/>
      <c r="F3451" s="49"/>
      <c r="I3451" s="49"/>
      <c r="K3451" s="77"/>
    </row>
    <row r="3452" spans="1:11">
      <c r="A3452" s="48"/>
      <c r="E3452" s="49"/>
      <c r="F3452" s="49"/>
      <c r="I3452" s="49"/>
      <c r="K3452" s="77"/>
    </row>
    <row r="3453" spans="1:11">
      <c r="A3453" s="48"/>
      <c r="E3453" s="49"/>
      <c r="F3453" s="49"/>
      <c r="I3453" s="49"/>
      <c r="K3453" s="77"/>
    </row>
    <row r="3454" spans="1:11">
      <c r="A3454" s="48"/>
      <c r="E3454" s="49"/>
      <c r="F3454" s="49"/>
      <c r="I3454" s="49"/>
      <c r="K3454" s="77"/>
    </row>
    <row r="3455" spans="1:11">
      <c r="A3455" s="48"/>
      <c r="E3455" s="49"/>
      <c r="F3455" s="49"/>
      <c r="I3455" s="49"/>
      <c r="K3455" s="77"/>
    </row>
    <row r="3456" spans="1:11">
      <c r="A3456" s="48"/>
      <c r="E3456" s="49"/>
      <c r="F3456" s="49"/>
      <c r="I3456" s="49"/>
      <c r="K3456" s="77"/>
    </row>
    <row r="3457" spans="1:11">
      <c r="A3457" s="48"/>
      <c r="E3457" s="49"/>
      <c r="F3457" s="49"/>
      <c r="I3457" s="49"/>
      <c r="K3457" s="77"/>
    </row>
    <row r="3458" spans="1:11">
      <c r="A3458" s="48"/>
      <c r="E3458" s="49"/>
      <c r="F3458" s="49"/>
      <c r="I3458" s="49"/>
      <c r="K3458" s="77"/>
    </row>
    <row r="3459" spans="1:11">
      <c r="A3459" s="48"/>
      <c r="E3459" s="49"/>
      <c r="F3459" s="49"/>
      <c r="I3459" s="49"/>
      <c r="K3459" s="77"/>
    </row>
    <row r="3460" spans="1:11">
      <c r="A3460" s="48"/>
      <c r="E3460" s="49"/>
      <c r="F3460" s="49"/>
      <c r="I3460" s="49"/>
      <c r="K3460" s="77"/>
    </row>
    <row r="3461" spans="1:11">
      <c r="A3461" s="48"/>
      <c r="E3461" s="49"/>
      <c r="F3461" s="49"/>
      <c r="I3461" s="49"/>
      <c r="K3461" s="77"/>
    </row>
    <row r="3462" spans="1:11">
      <c r="A3462" s="48"/>
      <c r="E3462" s="49"/>
      <c r="F3462" s="49"/>
      <c r="I3462" s="49"/>
      <c r="K3462" s="77"/>
    </row>
    <row r="3463" spans="1:11">
      <c r="A3463" s="48"/>
      <c r="E3463" s="49"/>
      <c r="F3463" s="49"/>
      <c r="I3463" s="49"/>
      <c r="K3463" s="77"/>
    </row>
    <row r="3464" spans="1:11">
      <c r="A3464" s="48"/>
      <c r="E3464" s="49"/>
      <c r="F3464" s="49"/>
      <c r="I3464" s="49"/>
      <c r="K3464" s="77"/>
    </row>
    <row r="3465" spans="1:11">
      <c r="A3465" s="48"/>
      <c r="E3465" s="49"/>
      <c r="F3465" s="49"/>
      <c r="I3465" s="49"/>
      <c r="K3465" s="77"/>
    </row>
    <row r="3466" spans="1:11">
      <c r="A3466" s="48"/>
      <c r="E3466" s="49"/>
      <c r="F3466" s="49"/>
      <c r="I3466" s="49"/>
      <c r="K3466" s="77"/>
    </row>
    <row r="3467" spans="1:11">
      <c r="A3467" s="48"/>
      <c r="E3467" s="49"/>
      <c r="F3467" s="49"/>
      <c r="I3467" s="49"/>
      <c r="K3467" s="77"/>
    </row>
    <row r="3468" spans="1:11">
      <c r="A3468" s="48"/>
      <c r="E3468" s="49"/>
      <c r="F3468" s="49"/>
      <c r="I3468" s="49"/>
      <c r="K3468" s="77"/>
    </row>
    <row r="3469" spans="1:11">
      <c r="A3469" s="48"/>
      <c r="E3469" s="49"/>
      <c r="F3469" s="49"/>
      <c r="I3469" s="49"/>
      <c r="K3469" s="77"/>
    </row>
    <row r="3470" spans="1:11">
      <c r="A3470" s="48"/>
      <c r="E3470" s="49"/>
      <c r="F3470" s="49"/>
      <c r="I3470" s="49"/>
      <c r="K3470" s="77"/>
    </row>
    <row r="3471" spans="1:11">
      <c r="A3471" s="48"/>
      <c r="E3471" s="49"/>
      <c r="F3471" s="49"/>
      <c r="I3471" s="49"/>
      <c r="K3471" s="77"/>
    </row>
    <row r="3472" spans="1:11">
      <c r="A3472" s="48"/>
      <c r="E3472" s="49"/>
      <c r="F3472" s="49"/>
      <c r="I3472" s="49"/>
      <c r="K3472" s="77"/>
    </row>
    <row r="3473" spans="1:11">
      <c r="A3473" s="48"/>
      <c r="E3473" s="49"/>
      <c r="F3473" s="49"/>
      <c r="I3473" s="49"/>
      <c r="K3473" s="77"/>
    </row>
    <row r="3474" spans="1:11">
      <c r="A3474" s="48"/>
      <c r="E3474" s="49"/>
      <c r="F3474" s="49"/>
      <c r="I3474" s="49"/>
      <c r="K3474" s="77"/>
    </row>
    <row r="3475" spans="1:11">
      <c r="A3475" s="48"/>
      <c r="E3475" s="49"/>
      <c r="F3475" s="49"/>
      <c r="I3475" s="49"/>
      <c r="K3475" s="77"/>
    </row>
    <row r="3476" spans="1:11">
      <c r="A3476" s="48"/>
      <c r="E3476" s="49"/>
      <c r="F3476" s="49"/>
      <c r="I3476" s="49"/>
      <c r="K3476" s="77"/>
    </row>
    <row r="3477" spans="1:11">
      <c r="A3477" s="48"/>
      <c r="E3477" s="49"/>
      <c r="I3477" s="49"/>
      <c r="K3477" s="77"/>
    </row>
    <row r="3478" spans="1:11">
      <c r="A3478" s="48"/>
      <c r="E3478" s="49"/>
      <c r="I3478" s="49"/>
      <c r="K3478" s="77"/>
    </row>
    <row r="3479" spans="1:11">
      <c r="A3479" s="48"/>
      <c r="E3479" s="49"/>
      <c r="F3479" s="49"/>
      <c r="I3479" s="49"/>
      <c r="K3479" s="77"/>
    </row>
    <row r="3480" spans="1:11">
      <c r="A3480" s="48"/>
      <c r="E3480" s="49"/>
      <c r="F3480" s="49"/>
      <c r="I3480" s="49"/>
      <c r="K3480" s="77"/>
    </row>
    <row r="3481" spans="1:11">
      <c r="A3481" s="48"/>
      <c r="E3481" s="49"/>
      <c r="F3481" s="49"/>
      <c r="I3481" s="49"/>
      <c r="K3481" s="77"/>
    </row>
    <row r="3482" spans="1:11">
      <c r="A3482" s="48"/>
      <c r="E3482" s="49"/>
      <c r="F3482" s="49"/>
      <c r="I3482" s="49"/>
      <c r="K3482" s="77"/>
    </row>
    <row r="3483" spans="1:11">
      <c r="A3483" s="48"/>
      <c r="E3483" s="49"/>
      <c r="F3483" s="49"/>
      <c r="I3483" s="49"/>
      <c r="K3483" s="77"/>
    </row>
    <row r="3484" spans="1:11">
      <c r="A3484" s="48"/>
      <c r="E3484" s="49"/>
      <c r="F3484" s="49"/>
      <c r="I3484" s="49"/>
      <c r="K3484" s="77"/>
    </row>
    <row r="3485" spans="1:11">
      <c r="A3485" s="48"/>
      <c r="E3485" s="49"/>
      <c r="F3485" s="49"/>
      <c r="I3485" s="49"/>
      <c r="K3485" s="77"/>
    </row>
    <row r="3486" spans="1:11">
      <c r="A3486" s="48"/>
      <c r="E3486" s="49"/>
      <c r="F3486" s="49"/>
      <c r="I3486" s="49"/>
      <c r="K3486" s="77"/>
    </row>
    <row r="3487" spans="1:11">
      <c r="A3487" s="48"/>
      <c r="E3487" s="49"/>
      <c r="F3487" s="49"/>
      <c r="I3487" s="49"/>
      <c r="K3487" s="77"/>
    </row>
    <row r="3488" spans="1:11">
      <c r="A3488" s="48"/>
      <c r="E3488" s="49"/>
      <c r="F3488" s="49"/>
      <c r="I3488" s="49"/>
      <c r="K3488" s="77"/>
    </row>
    <row r="3489" spans="1:11">
      <c r="A3489" s="48"/>
      <c r="E3489" s="49"/>
      <c r="F3489" s="49"/>
      <c r="I3489" s="49"/>
      <c r="K3489" s="77"/>
    </row>
    <row r="3490" spans="1:11">
      <c r="A3490" s="48"/>
      <c r="E3490" s="49"/>
      <c r="F3490" s="49"/>
      <c r="I3490" s="49"/>
      <c r="K3490" s="77"/>
    </row>
    <row r="3491" spans="1:11">
      <c r="A3491" s="48"/>
      <c r="E3491" s="49"/>
      <c r="F3491" s="49"/>
      <c r="I3491" s="49"/>
      <c r="K3491" s="77"/>
    </row>
    <row r="3492" spans="1:11">
      <c r="A3492" s="48"/>
      <c r="E3492" s="49"/>
      <c r="F3492" s="49"/>
      <c r="I3492" s="49"/>
      <c r="K3492" s="77"/>
    </row>
    <row r="3493" spans="1:11">
      <c r="A3493" s="48"/>
      <c r="E3493" s="49"/>
      <c r="F3493" s="49"/>
      <c r="I3493" s="49"/>
      <c r="K3493" s="77"/>
    </row>
    <row r="3494" spans="1:11">
      <c r="A3494" s="48"/>
      <c r="E3494" s="49"/>
      <c r="F3494" s="49"/>
      <c r="I3494" s="49"/>
      <c r="K3494" s="77"/>
    </row>
    <row r="3495" spans="1:11">
      <c r="A3495" s="48"/>
      <c r="E3495" s="49"/>
      <c r="F3495" s="49"/>
      <c r="I3495" s="49"/>
      <c r="K3495" s="77"/>
    </row>
    <row r="3496" spans="1:11">
      <c r="A3496" s="48"/>
      <c r="E3496" s="49"/>
      <c r="F3496" s="49"/>
      <c r="I3496" s="49"/>
      <c r="K3496" s="77"/>
    </row>
    <row r="3497" spans="1:11">
      <c r="A3497" s="48"/>
      <c r="E3497" s="49"/>
      <c r="F3497" s="49"/>
      <c r="I3497" s="49"/>
      <c r="K3497" s="77"/>
    </row>
    <row r="3498" spans="1:11">
      <c r="A3498" s="48"/>
      <c r="E3498" s="49"/>
      <c r="F3498" s="49"/>
      <c r="I3498" s="49"/>
      <c r="K3498" s="77"/>
    </row>
    <row r="3499" spans="1:11">
      <c r="A3499" s="48"/>
      <c r="E3499" s="49"/>
      <c r="F3499" s="49"/>
      <c r="I3499" s="49"/>
      <c r="K3499" s="77"/>
    </row>
    <row r="3500" spans="1:11">
      <c r="A3500" s="48"/>
      <c r="E3500" s="49"/>
      <c r="F3500" s="49"/>
      <c r="I3500" s="49"/>
      <c r="K3500" s="77"/>
    </row>
    <row r="3501" spans="1:11">
      <c r="A3501" s="48"/>
      <c r="E3501" s="49"/>
      <c r="F3501" s="49"/>
      <c r="I3501" s="49"/>
      <c r="K3501" s="77"/>
    </row>
    <row r="3502" spans="1:11">
      <c r="A3502" s="48"/>
      <c r="E3502" s="49"/>
      <c r="F3502" s="49"/>
      <c r="I3502" s="49"/>
      <c r="K3502" s="77"/>
    </row>
    <row r="3503" spans="1:11">
      <c r="A3503" s="48"/>
      <c r="E3503" s="49"/>
      <c r="F3503" s="49"/>
      <c r="I3503" s="49"/>
      <c r="K3503" s="77"/>
    </row>
    <row r="3504" spans="1:11">
      <c r="A3504" s="48"/>
      <c r="E3504" s="49"/>
      <c r="F3504" s="49"/>
      <c r="I3504" s="49"/>
      <c r="K3504" s="77"/>
    </row>
    <row r="3505" spans="1:11">
      <c r="A3505" s="48"/>
      <c r="E3505" s="49"/>
      <c r="F3505" s="49"/>
      <c r="I3505" s="49"/>
      <c r="K3505" s="77"/>
    </row>
    <row r="3506" spans="1:11">
      <c r="A3506" s="48"/>
      <c r="E3506" s="49"/>
      <c r="F3506" s="49"/>
      <c r="I3506" s="49"/>
      <c r="K3506" s="77"/>
    </row>
    <row r="3507" spans="1:11">
      <c r="A3507" s="48"/>
      <c r="E3507" s="49"/>
      <c r="F3507" s="49"/>
      <c r="I3507" s="49"/>
      <c r="K3507" s="77"/>
    </row>
    <row r="3508" spans="1:11">
      <c r="A3508" s="48"/>
      <c r="E3508" s="49"/>
      <c r="F3508" s="49"/>
      <c r="I3508" s="49"/>
      <c r="K3508" s="77"/>
    </row>
    <row r="3509" spans="1:11">
      <c r="A3509" s="48"/>
      <c r="E3509" s="49"/>
      <c r="F3509" s="49"/>
      <c r="I3509" s="49"/>
      <c r="K3509" s="77"/>
    </row>
    <row r="3510" spans="1:11">
      <c r="A3510" s="48"/>
      <c r="E3510" s="49"/>
      <c r="F3510" s="49"/>
      <c r="I3510" s="49"/>
      <c r="K3510" s="77"/>
    </row>
    <row r="3511" spans="1:11">
      <c r="A3511" s="48"/>
      <c r="E3511" s="49"/>
      <c r="F3511" s="49"/>
      <c r="I3511" s="49"/>
      <c r="K3511" s="77"/>
    </row>
    <row r="3512" spans="1:11">
      <c r="A3512" s="48"/>
      <c r="E3512" s="49"/>
      <c r="F3512" s="49"/>
      <c r="I3512" s="49"/>
      <c r="K3512" s="77"/>
    </row>
    <row r="3513" spans="1:11">
      <c r="A3513" s="48"/>
      <c r="E3513" s="49"/>
      <c r="F3513" s="49"/>
      <c r="I3513" s="49"/>
      <c r="K3513" s="77"/>
    </row>
    <row r="3514" spans="1:11">
      <c r="A3514" s="48"/>
      <c r="E3514" s="49"/>
      <c r="F3514" s="49"/>
      <c r="I3514" s="49"/>
      <c r="K3514" s="77"/>
    </row>
    <row r="3515" spans="1:11">
      <c r="A3515" s="48"/>
      <c r="E3515" s="49"/>
      <c r="F3515" s="49"/>
      <c r="I3515" s="49"/>
      <c r="K3515" s="77"/>
    </row>
    <row r="3516" spans="1:11">
      <c r="A3516" s="48"/>
      <c r="E3516" s="49"/>
      <c r="F3516" s="49"/>
      <c r="I3516" s="49"/>
      <c r="K3516" s="77"/>
    </row>
    <row r="3517" spans="1:11">
      <c r="A3517" s="48"/>
      <c r="E3517" s="49"/>
      <c r="F3517" s="49"/>
      <c r="I3517" s="49"/>
      <c r="K3517" s="77"/>
    </row>
    <row r="3518" spans="1:11">
      <c r="A3518" s="48"/>
      <c r="E3518" s="49"/>
      <c r="F3518" s="49"/>
      <c r="I3518" s="49"/>
      <c r="K3518" s="77"/>
    </row>
    <row r="3519" spans="1:11">
      <c r="A3519" s="48"/>
      <c r="E3519" s="49"/>
      <c r="F3519" s="49"/>
      <c r="I3519" s="49"/>
      <c r="K3519" s="77"/>
    </row>
    <row r="3520" spans="1:11">
      <c r="A3520" s="48"/>
      <c r="E3520" s="49"/>
      <c r="F3520" s="49"/>
      <c r="I3520" s="49"/>
      <c r="K3520" s="77"/>
    </row>
    <row r="3521" spans="1:11">
      <c r="A3521" s="48"/>
      <c r="E3521" s="49"/>
      <c r="F3521" s="49"/>
      <c r="I3521" s="49"/>
      <c r="K3521" s="77"/>
    </row>
    <row r="3522" spans="1:11">
      <c r="A3522" s="48"/>
      <c r="E3522" s="49"/>
      <c r="F3522" s="49"/>
      <c r="I3522" s="49"/>
      <c r="K3522" s="77"/>
    </row>
    <row r="3523" spans="1:11">
      <c r="A3523" s="48"/>
      <c r="E3523" s="49"/>
      <c r="F3523" s="49"/>
      <c r="I3523" s="49"/>
      <c r="K3523" s="77"/>
    </row>
    <row r="3524" spans="1:11">
      <c r="A3524" s="48"/>
      <c r="E3524" s="49"/>
      <c r="F3524" s="49"/>
      <c r="I3524" s="49"/>
      <c r="K3524" s="77"/>
    </row>
    <row r="3525" spans="1:11">
      <c r="A3525" s="48"/>
      <c r="E3525" s="49"/>
      <c r="F3525" s="49"/>
      <c r="I3525" s="49"/>
      <c r="K3525" s="77"/>
    </row>
    <row r="3526" spans="1:11">
      <c r="A3526" s="48"/>
      <c r="E3526" s="49"/>
      <c r="F3526" s="49"/>
      <c r="I3526" s="49"/>
      <c r="K3526" s="77"/>
    </row>
    <row r="3527" spans="1:11">
      <c r="A3527" s="48"/>
      <c r="E3527" s="49"/>
      <c r="F3527" s="49"/>
      <c r="I3527" s="49"/>
      <c r="K3527" s="77"/>
    </row>
    <row r="3528" spans="1:11">
      <c r="A3528" s="48"/>
      <c r="E3528" s="49"/>
      <c r="F3528" s="49"/>
      <c r="I3528" s="49"/>
      <c r="K3528" s="77"/>
    </row>
    <row r="3529" spans="1:11">
      <c r="A3529" s="48"/>
      <c r="E3529" s="49"/>
      <c r="F3529" s="49"/>
      <c r="I3529" s="49"/>
      <c r="K3529" s="77"/>
    </row>
    <row r="3530" spans="1:11">
      <c r="A3530" s="48"/>
      <c r="E3530" s="49"/>
      <c r="F3530" s="49"/>
      <c r="I3530" s="49"/>
      <c r="K3530" s="77"/>
    </row>
    <row r="3531" spans="1:11">
      <c r="A3531" s="48"/>
      <c r="E3531" s="49"/>
      <c r="F3531" s="49"/>
      <c r="I3531" s="49"/>
      <c r="K3531" s="77"/>
    </row>
    <row r="3532" spans="1:11">
      <c r="A3532" s="48"/>
      <c r="E3532" s="49"/>
      <c r="F3532" s="49"/>
      <c r="I3532" s="49"/>
      <c r="K3532" s="77"/>
    </row>
    <row r="3533" spans="1:11">
      <c r="A3533" s="48"/>
      <c r="E3533" s="49"/>
      <c r="F3533" s="49"/>
      <c r="I3533" s="49"/>
      <c r="K3533" s="77"/>
    </row>
    <row r="3534" spans="1:11">
      <c r="A3534" s="48"/>
      <c r="E3534" s="49"/>
      <c r="F3534" s="49"/>
      <c r="I3534" s="49"/>
      <c r="K3534" s="77"/>
    </row>
    <row r="3535" spans="1:11">
      <c r="A3535" s="48"/>
      <c r="E3535" s="49"/>
      <c r="F3535" s="49"/>
      <c r="I3535" s="49"/>
      <c r="K3535" s="77"/>
    </row>
    <row r="3536" spans="1:11">
      <c r="A3536" s="48"/>
      <c r="E3536" s="49"/>
      <c r="F3536" s="49"/>
      <c r="I3536" s="49"/>
      <c r="K3536" s="77"/>
    </row>
    <row r="3537" spans="1:11">
      <c r="A3537" s="48"/>
      <c r="E3537" s="49"/>
      <c r="F3537" s="49"/>
      <c r="I3537" s="49"/>
      <c r="K3537" s="77"/>
    </row>
    <row r="3538" spans="1:11">
      <c r="A3538" s="48"/>
      <c r="E3538" s="49"/>
      <c r="F3538" s="49"/>
      <c r="I3538" s="49"/>
      <c r="K3538" s="77"/>
    </row>
    <row r="3539" spans="1:11">
      <c r="A3539" s="48"/>
      <c r="E3539" s="49"/>
      <c r="F3539" s="49"/>
      <c r="I3539" s="49"/>
      <c r="K3539" s="77"/>
    </row>
    <row r="3540" spans="1:11">
      <c r="A3540" s="48"/>
      <c r="E3540" s="49"/>
      <c r="F3540" s="49"/>
      <c r="I3540" s="49"/>
      <c r="K3540" s="77"/>
    </row>
    <row r="3541" spans="1:11">
      <c r="A3541" s="48"/>
      <c r="E3541" s="49"/>
      <c r="F3541" s="49"/>
      <c r="I3541" s="49"/>
      <c r="K3541" s="77"/>
    </row>
    <row r="3542" spans="1:11">
      <c r="A3542" s="48"/>
      <c r="E3542" s="49"/>
      <c r="F3542" s="49"/>
      <c r="I3542" s="49"/>
      <c r="K3542" s="77"/>
    </row>
    <row r="3543" spans="1:11">
      <c r="A3543" s="48"/>
      <c r="E3543" s="49"/>
      <c r="F3543" s="49"/>
      <c r="I3543" s="49"/>
      <c r="K3543" s="77"/>
    </row>
    <row r="3544" spans="1:11">
      <c r="A3544" s="48"/>
      <c r="E3544" s="49"/>
      <c r="F3544" s="49"/>
      <c r="I3544" s="49"/>
      <c r="K3544" s="77"/>
    </row>
    <row r="3545" spans="1:11">
      <c r="A3545" s="48"/>
      <c r="E3545" s="49"/>
      <c r="F3545" s="49"/>
      <c r="I3545" s="49"/>
      <c r="K3545" s="77"/>
    </row>
    <row r="3546" spans="1:11">
      <c r="A3546" s="48"/>
      <c r="E3546" s="49"/>
      <c r="F3546" s="49"/>
      <c r="I3546" s="49"/>
      <c r="K3546" s="77"/>
    </row>
    <row r="3547" spans="1:11">
      <c r="A3547" s="48"/>
      <c r="E3547" s="49"/>
      <c r="F3547" s="49"/>
      <c r="I3547" s="49"/>
      <c r="K3547" s="77"/>
    </row>
    <row r="3548" spans="1:11">
      <c r="A3548" s="48"/>
      <c r="E3548" s="49"/>
      <c r="F3548" s="49"/>
      <c r="I3548" s="49"/>
      <c r="K3548" s="77"/>
    </row>
    <row r="3549" spans="1:11">
      <c r="A3549" s="48"/>
      <c r="E3549" s="49"/>
      <c r="F3549" s="49"/>
      <c r="I3549" s="49"/>
      <c r="K3549" s="77"/>
    </row>
    <row r="3550" spans="1:11">
      <c r="A3550" s="48"/>
      <c r="E3550" s="49"/>
      <c r="F3550" s="49"/>
      <c r="I3550" s="49"/>
      <c r="K3550" s="77"/>
    </row>
    <row r="3551" spans="1:11">
      <c r="A3551" s="48"/>
      <c r="E3551" s="49"/>
      <c r="F3551" s="49"/>
      <c r="I3551" s="49"/>
      <c r="K3551" s="77"/>
    </row>
    <row r="3552" spans="1:11">
      <c r="A3552" s="48"/>
      <c r="E3552" s="49"/>
      <c r="F3552" s="49"/>
      <c r="I3552" s="49"/>
      <c r="K3552" s="77"/>
    </row>
    <row r="3553" spans="1:11">
      <c r="A3553" s="48"/>
      <c r="E3553" s="49"/>
      <c r="F3553" s="49"/>
      <c r="I3553" s="49"/>
      <c r="K3553" s="77"/>
    </row>
    <row r="3554" spans="1:11">
      <c r="A3554" s="48"/>
      <c r="E3554" s="49"/>
      <c r="I3554" s="49"/>
      <c r="K3554" s="77"/>
    </row>
    <row r="3555" spans="1:11">
      <c r="A3555" s="48"/>
      <c r="E3555" s="49"/>
      <c r="F3555" s="49"/>
      <c r="I3555" s="49"/>
      <c r="K3555" s="77"/>
    </row>
    <row r="3556" spans="1:11">
      <c r="A3556" s="48"/>
      <c r="E3556" s="49"/>
      <c r="F3556" s="49"/>
      <c r="I3556" s="49"/>
      <c r="K3556" s="77"/>
    </row>
    <row r="3557" spans="1:11">
      <c r="A3557" s="48"/>
      <c r="E3557" s="49"/>
      <c r="F3557" s="49"/>
      <c r="I3557" s="49"/>
      <c r="K3557" s="77"/>
    </row>
    <row r="3558" spans="1:11">
      <c r="A3558" s="48"/>
      <c r="E3558" s="49"/>
      <c r="F3558" s="49"/>
      <c r="I3558" s="49"/>
      <c r="K3558" s="77"/>
    </row>
    <row r="3559" spans="1:11">
      <c r="A3559" s="48"/>
      <c r="E3559" s="49"/>
      <c r="F3559" s="49"/>
      <c r="I3559" s="49"/>
      <c r="K3559" s="77"/>
    </row>
    <row r="3560" spans="1:11">
      <c r="A3560" s="48"/>
      <c r="E3560" s="49"/>
      <c r="F3560" s="49"/>
      <c r="I3560" s="49"/>
      <c r="K3560" s="77"/>
    </row>
    <row r="3561" spans="1:11">
      <c r="A3561" s="48"/>
      <c r="E3561" s="49"/>
      <c r="F3561" s="49"/>
      <c r="I3561" s="49"/>
      <c r="K3561" s="77"/>
    </row>
    <row r="3562" spans="1:11">
      <c r="A3562" s="48"/>
      <c r="E3562" s="49"/>
      <c r="F3562" s="49"/>
      <c r="I3562" s="49"/>
      <c r="K3562" s="77"/>
    </row>
    <row r="3563" spans="1:11">
      <c r="A3563" s="48"/>
      <c r="E3563" s="49"/>
      <c r="F3563" s="49"/>
      <c r="I3563" s="49"/>
      <c r="K3563" s="77"/>
    </row>
    <row r="3564" spans="1:11">
      <c r="A3564" s="48"/>
      <c r="E3564" s="49"/>
      <c r="F3564" s="49"/>
      <c r="I3564" s="49"/>
      <c r="K3564" s="77"/>
    </row>
    <row r="3565" spans="1:11">
      <c r="A3565" s="48"/>
      <c r="E3565" s="49"/>
      <c r="F3565" s="49"/>
      <c r="I3565" s="49"/>
      <c r="K3565" s="77"/>
    </row>
    <row r="3566" spans="1:11">
      <c r="A3566" s="48"/>
      <c r="E3566" s="49"/>
      <c r="F3566" s="49"/>
      <c r="I3566" s="49"/>
      <c r="K3566" s="77"/>
    </row>
    <row r="3567" spans="1:11">
      <c r="A3567" s="48"/>
      <c r="E3567" s="49"/>
      <c r="F3567" s="49"/>
      <c r="I3567" s="49"/>
      <c r="K3567" s="77"/>
    </row>
    <row r="3568" spans="1:11">
      <c r="A3568" s="48"/>
      <c r="E3568" s="49"/>
      <c r="F3568" s="49"/>
      <c r="I3568" s="49"/>
      <c r="K3568" s="77"/>
    </row>
    <row r="3569" spans="1:11">
      <c r="A3569" s="48"/>
      <c r="E3569" s="49"/>
      <c r="F3569" s="49"/>
      <c r="I3569" s="49"/>
      <c r="K3569" s="77"/>
    </row>
    <row r="3570" spans="1:11">
      <c r="A3570" s="48"/>
      <c r="E3570" s="49"/>
      <c r="F3570" s="49"/>
      <c r="I3570" s="49"/>
      <c r="K3570" s="77"/>
    </row>
    <row r="3571" spans="1:11">
      <c r="A3571" s="48"/>
      <c r="E3571" s="49"/>
      <c r="F3571" s="49"/>
      <c r="I3571" s="49"/>
      <c r="K3571" s="77"/>
    </row>
    <row r="3572" spans="1:11">
      <c r="A3572" s="48"/>
      <c r="E3572" s="49"/>
      <c r="F3572" s="49"/>
      <c r="I3572" s="49"/>
      <c r="K3572" s="77"/>
    </row>
    <row r="3573" spans="1:11">
      <c r="A3573" s="48"/>
      <c r="E3573" s="49"/>
      <c r="F3573" s="49"/>
      <c r="I3573" s="49"/>
      <c r="K3573" s="77"/>
    </row>
    <row r="3574" spans="1:11">
      <c r="A3574" s="48"/>
      <c r="E3574" s="49"/>
      <c r="F3574" s="49"/>
      <c r="I3574" s="49"/>
      <c r="K3574" s="77"/>
    </row>
    <row r="3575" spans="1:11">
      <c r="A3575" s="48"/>
      <c r="E3575" s="49"/>
      <c r="F3575" s="49"/>
      <c r="I3575" s="49"/>
      <c r="K3575" s="77"/>
    </row>
    <row r="3576" spans="1:11">
      <c r="A3576" s="48"/>
      <c r="E3576" s="49"/>
      <c r="F3576" s="49"/>
      <c r="I3576" s="49"/>
      <c r="K3576" s="77"/>
    </row>
    <row r="3577" spans="1:11">
      <c r="A3577" s="48"/>
      <c r="E3577" s="49"/>
      <c r="I3577" s="49"/>
      <c r="K3577" s="77"/>
    </row>
    <row r="3578" spans="1:11">
      <c r="A3578" s="48"/>
      <c r="E3578" s="49"/>
      <c r="F3578" s="49"/>
      <c r="I3578" s="49"/>
      <c r="K3578" s="77"/>
    </row>
    <row r="3579" spans="1:11">
      <c r="A3579" s="48"/>
      <c r="E3579" s="49"/>
      <c r="F3579" s="49"/>
      <c r="I3579" s="49"/>
      <c r="K3579" s="77"/>
    </row>
    <row r="3580" spans="1:11">
      <c r="A3580" s="48"/>
      <c r="E3580" s="49"/>
      <c r="F3580" s="49"/>
      <c r="I3580" s="49"/>
      <c r="K3580" s="77"/>
    </row>
    <row r="3581" spans="1:11">
      <c r="A3581" s="48"/>
      <c r="E3581" s="49"/>
      <c r="F3581" s="49"/>
      <c r="I3581" s="49"/>
      <c r="K3581" s="77"/>
    </row>
    <row r="3582" spans="1:11">
      <c r="A3582" s="48"/>
      <c r="E3582" s="49"/>
      <c r="F3582" s="49"/>
      <c r="I3582" s="49"/>
      <c r="K3582" s="77"/>
    </row>
    <row r="3583" spans="1:11">
      <c r="A3583" s="48"/>
      <c r="E3583" s="49"/>
      <c r="F3583" s="49"/>
      <c r="I3583" s="49"/>
      <c r="K3583" s="77"/>
    </row>
    <row r="3584" spans="1:11">
      <c r="A3584" s="48"/>
      <c r="E3584" s="49"/>
      <c r="F3584" s="49"/>
      <c r="I3584" s="49"/>
      <c r="K3584" s="77"/>
    </row>
    <row r="3585" spans="1:11">
      <c r="A3585" s="48"/>
      <c r="E3585" s="49"/>
      <c r="F3585" s="49"/>
      <c r="I3585" s="49"/>
      <c r="K3585" s="77"/>
    </row>
    <row r="3586" spans="1:11">
      <c r="A3586" s="48"/>
      <c r="E3586" s="49"/>
      <c r="F3586" s="49"/>
      <c r="I3586" s="49"/>
      <c r="K3586" s="77"/>
    </row>
    <row r="3587" spans="1:11">
      <c r="A3587" s="48"/>
      <c r="E3587" s="49"/>
      <c r="F3587" s="49"/>
      <c r="I3587" s="49"/>
      <c r="K3587" s="77"/>
    </row>
    <row r="3588" spans="1:11">
      <c r="A3588" s="48"/>
      <c r="E3588" s="49"/>
      <c r="F3588" s="49"/>
      <c r="I3588" s="49"/>
      <c r="K3588" s="77"/>
    </row>
    <row r="3589" spans="1:11">
      <c r="A3589" s="48"/>
      <c r="E3589" s="49"/>
      <c r="F3589" s="49"/>
      <c r="I3589" s="49"/>
      <c r="K3589" s="77"/>
    </row>
    <row r="3590" spans="1:11">
      <c r="A3590" s="48"/>
      <c r="E3590" s="49"/>
      <c r="F3590" s="49"/>
      <c r="I3590" s="49"/>
      <c r="K3590" s="77"/>
    </row>
    <row r="3591" spans="1:11">
      <c r="A3591" s="48"/>
      <c r="E3591" s="49"/>
      <c r="F3591" s="49"/>
      <c r="I3591" s="49"/>
      <c r="K3591" s="77"/>
    </row>
    <row r="3592" spans="1:11">
      <c r="A3592" s="48"/>
      <c r="E3592" s="49"/>
      <c r="F3592" s="49"/>
      <c r="I3592" s="49"/>
      <c r="K3592" s="77"/>
    </row>
    <row r="3593" spans="1:11">
      <c r="A3593" s="48"/>
      <c r="E3593" s="49"/>
      <c r="F3593" s="49"/>
      <c r="I3593" s="49"/>
      <c r="K3593" s="77"/>
    </row>
    <row r="3594" spans="1:11">
      <c r="A3594" s="48"/>
      <c r="E3594" s="49"/>
      <c r="F3594" s="49"/>
      <c r="I3594" s="49"/>
      <c r="K3594" s="77"/>
    </row>
    <row r="3595" spans="1:11">
      <c r="A3595" s="48"/>
      <c r="E3595" s="49"/>
      <c r="F3595" s="49"/>
      <c r="I3595" s="49"/>
      <c r="K3595" s="77"/>
    </row>
    <row r="3596" spans="1:11">
      <c r="A3596" s="48"/>
      <c r="E3596" s="49"/>
      <c r="F3596" s="49"/>
      <c r="I3596" s="49"/>
      <c r="K3596" s="77"/>
    </row>
    <row r="3597" spans="1:11">
      <c r="A3597" s="48"/>
      <c r="E3597" s="49"/>
      <c r="F3597" s="49"/>
      <c r="I3597" s="49"/>
      <c r="K3597" s="77"/>
    </row>
    <row r="3598" spans="1:11">
      <c r="A3598" s="48"/>
      <c r="E3598" s="49"/>
      <c r="F3598" s="49"/>
      <c r="I3598" s="49"/>
      <c r="K3598" s="77"/>
    </row>
    <row r="3599" spans="1:11">
      <c r="A3599" s="48"/>
      <c r="E3599" s="49"/>
      <c r="F3599" s="49"/>
      <c r="I3599" s="49"/>
      <c r="K3599" s="77"/>
    </row>
    <row r="3600" spans="1:11">
      <c r="A3600" s="48"/>
      <c r="E3600" s="49"/>
      <c r="F3600" s="49"/>
      <c r="I3600" s="49"/>
      <c r="K3600" s="77"/>
    </row>
    <row r="3601" spans="1:11">
      <c r="A3601" s="48"/>
      <c r="E3601" s="49"/>
      <c r="I3601" s="49"/>
      <c r="K3601" s="77"/>
    </row>
    <row r="3602" spans="1:11">
      <c r="A3602" s="48"/>
      <c r="E3602" s="49"/>
      <c r="F3602" s="49"/>
      <c r="I3602" s="49"/>
      <c r="K3602" s="77"/>
    </row>
    <row r="3603" spans="1:11">
      <c r="A3603" s="48"/>
      <c r="E3603" s="49"/>
      <c r="I3603" s="49"/>
      <c r="K3603" s="77"/>
    </row>
    <row r="3604" spans="1:11">
      <c r="A3604" s="48"/>
      <c r="E3604" s="49"/>
      <c r="I3604" s="49"/>
      <c r="K3604" s="77"/>
    </row>
    <row r="3605" spans="1:11">
      <c r="A3605" s="48"/>
      <c r="E3605" s="49"/>
      <c r="F3605" s="49"/>
      <c r="I3605" s="49"/>
      <c r="K3605" s="77"/>
    </row>
    <row r="3606" spans="1:11">
      <c r="A3606" s="48"/>
      <c r="E3606" s="49"/>
      <c r="F3606" s="49"/>
      <c r="I3606" s="49"/>
      <c r="K3606" s="77"/>
    </row>
    <row r="3607" spans="1:11">
      <c r="A3607" s="48"/>
      <c r="E3607" s="49"/>
      <c r="F3607" s="49"/>
      <c r="I3607" s="49"/>
      <c r="K3607" s="77"/>
    </row>
    <row r="3608" spans="1:11">
      <c r="A3608" s="48"/>
      <c r="E3608" s="49"/>
      <c r="F3608" s="49"/>
      <c r="I3608" s="49"/>
      <c r="K3608" s="77"/>
    </row>
    <row r="3609" spans="1:11">
      <c r="A3609" s="48"/>
      <c r="E3609" s="49"/>
      <c r="F3609" s="49"/>
      <c r="I3609" s="49"/>
      <c r="K3609" s="77"/>
    </row>
    <row r="3610" spans="1:11">
      <c r="A3610" s="48"/>
      <c r="E3610" s="49"/>
      <c r="F3610" s="49"/>
      <c r="I3610" s="49"/>
      <c r="K3610" s="77"/>
    </row>
    <row r="3611" spans="1:11">
      <c r="A3611" s="48"/>
      <c r="E3611" s="49"/>
      <c r="F3611" s="49"/>
      <c r="I3611" s="49"/>
      <c r="K3611" s="77"/>
    </row>
    <row r="3612" spans="1:11">
      <c r="A3612" s="48"/>
      <c r="E3612" s="49"/>
      <c r="F3612" s="49"/>
      <c r="I3612" s="49"/>
      <c r="K3612" s="77"/>
    </row>
    <row r="3613" spans="1:11">
      <c r="A3613" s="48"/>
      <c r="E3613" s="49"/>
      <c r="I3613" s="49"/>
      <c r="K3613" s="77"/>
    </row>
    <row r="3614" spans="1:11">
      <c r="A3614" s="48"/>
      <c r="E3614" s="49"/>
      <c r="I3614" s="49"/>
      <c r="K3614" s="77"/>
    </row>
    <row r="3615" spans="1:11">
      <c r="A3615" s="48"/>
      <c r="E3615" s="49"/>
      <c r="F3615" s="49"/>
      <c r="I3615" s="49"/>
      <c r="K3615" s="77"/>
    </row>
    <row r="3616" spans="1:11">
      <c r="A3616" s="48"/>
      <c r="E3616" s="49"/>
      <c r="F3616" s="49"/>
      <c r="I3616" s="49"/>
      <c r="K3616" s="77"/>
    </row>
    <row r="3617" spans="1:11">
      <c r="A3617" s="48"/>
      <c r="E3617" s="49"/>
      <c r="F3617" s="49"/>
      <c r="I3617" s="49"/>
      <c r="K3617" s="77"/>
    </row>
    <row r="3618" spans="1:11">
      <c r="A3618" s="48"/>
      <c r="E3618" s="49"/>
      <c r="F3618" s="49"/>
      <c r="I3618" s="49"/>
      <c r="K3618" s="77"/>
    </row>
    <row r="3619" spans="1:11">
      <c r="A3619" s="48"/>
      <c r="E3619" s="49"/>
      <c r="F3619" s="49"/>
      <c r="I3619" s="49"/>
      <c r="K3619" s="77"/>
    </row>
    <row r="3620" spans="1:11">
      <c r="A3620" s="48"/>
      <c r="E3620" s="49"/>
      <c r="F3620" s="49"/>
      <c r="I3620" s="49"/>
      <c r="K3620" s="77"/>
    </row>
    <row r="3621" spans="1:11">
      <c r="A3621" s="48"/>
      <c r="E3621" s="49"/>
      <c r="F3621" s="49"/>
      <c r="I3621" s="49"/>
      <c r="K3621" s="77"/>
    </row>
    <row r="3622" spans="1:11">
      <c r="A3622" s="48"/>
      <c r="E3622" s="49"/>
      <c r="F3622" s="49"/>
      <c r="I3622" s="49"/>
      <c r="K3622" s="77"/>
    </row>
    <row r="3623" spans="1:11">
      <c r="A3623" s="48"/>
      <c r="E3623" s="49"/>
      <c r="F3623" s="49"/>
      <c r="I3623" s="49"/>
      <c r="K3623" s="77"/>
    </row>
    <row r="3624" spans="1:11">
      <c r="A3624" s="48"/>
      <c r="E3624" s="49"/>
      <c r="F3624" s="49"/>
      <c r="I3624" s="49"/>
      <c r="K3624" s="77"/>
    </row>
    <row r="3625" spans="1:11">
      <c r="A3625" s="48"/>
      <c r="E3625" s="49"/>
      <c r="F3625" s="49"/>
      <c r="I3625" s="49"/>
      <c r="K3625" s="77"/>
    </row>
    <row r="3626" spans="1:11">
      <c r="A3626" s="48"/>
      <c r="E3626" s="49"/>
      <c r="F3626" s="49"/>
      <c r="I3626" s="49"/>
      <c r="K3626" s="77"/>
    </row>
    <row r="3627" spans="1:11">
      <c r="A3627" s="48"/>
      <c r="E3627" s="49"/>
      <c r="F3627" s="49"/>
      <c r="I3627" s="49"/>
      <c r="K3627" s="77"/>
    </row>
    <row r="3628" spans="1:11">
      <c r="A3628" s="48"/>
      <c r="E3628" s="49"/>
      <c r="F3628" s="49"/>
      <c r="I3628" s="49"/>
      <c r="K3628" s="77"/>
    </row>
    <row r="3629" spans="1:11">
      <c r="A3629" s="48"/>
      <c r="E3629" s="49"/>
      <c r="F3629" s="49"/>
      <c r="I3629" s="49"/>
      <c r="K3629" s="77"/>
    </row>
    <row r="3630" spans="1:11">
      <c r="A3630" s="48"/>
      <c r="E3630" s="49"/>
      <c r="F3630" s="49"/>
      <c r="I3630" s="49"/>
      <c r="K3630" s="77"/>
    </row>
    <row r="3631" spans="1:11">
      <c r="A3631" s="48"/>
      <c r="E3631" s="49"/>
      <c r="F3631" s="49"/>
      <c r="I3631" s="49"/>
      <c r="K3631" s="77"/>
    </row>
    <row r="3632" spans="1:11">
      <c r="A3632" s="48"/>
      <c r="E3632" s="49"/>
      <c r="F3632" s="49"/>
      <c r="I3632" s="49"/>
      <c r="K3632" s="77"/>
    </row>
    <row r="3633" spans="1:11">
      <c r="A3633" s="48"/>
      <c r="E3633" s="49"/>
      <c r="F3633" s="49"/>
      <c r="I3633" s="49"/>
      <c r="K3633" s="77"/>
    </row>
    <row r="3634" spans="1:11">
      <c r="A3634" s="48"/>
      <c r="E3634" s="49"/>
      <c r="F3634" s="49"/>
      <c r="I3634" s="49"/>
      <c r="K3634" s="77"/>
    </row>
    <row r="3635" spans="1:11">
      <c r="A3635" s="48"/>
      <c r="E3635" s="49"/>
      <c r="F3635" s="49"/>
      <c r="I3635" s="49"/>
      <c r="K3635" s="77"/>
    </row>
    <row r="3636" spans="1:11">
      <c r="A3636" s="48"/>
      <c r="E3636" s="49"/>
      <c r="F3636" s="49"/>
      <c r="I3636" s="49"/>
      <c r="K3636" s="77"/>
    </row>
    <row r="3637" spans="1:11">
      <c r="A3637" s="48"/>
      <c r="E3637" s="49"/>
      <c r="F3637" s="49"/>
      <c r="I3637" s="49"/>
      <c r="K3637" s="77"/>
    </row>
    <row r="3638" spans="1:11">
      <c r="A3638" s="48"/>
      <c r="E3638" s="49"/>
      <c r="F3638" s="49"/>
      <c r="I3638" s="49"/>
      <c r="K3638" s="77"/>
    </row>
    <row r="3639" spans="1:11">
      <c r="A3639" s="48"/>
      <c r="E3639" s="49"/>
      <c r="F3639" s="49"/>
      <c r="I3639" s="49"/>
      <c r="K3639" s="77"/>
    </row>
    <row r="3640" spans="1:11">
      <c r="A3640" s="48"/>
      <c r="E3640" s="49"/>
      <c r="F3640" s="49"/>
      <c r="I3640" s="49"/>
      <c r="K3640" s="77"/>
    </row>
    <row r="3641" spans="1:11">
      <c r="A3641" s="48"/>
      <c r="E3641" s="49"/>
      <c r="F3641" s="49"/>
      <c r="I3641" s="49"/>
      <c r="K3641" s="77"/>
    </row>
    <row r="3642" spans="1:11">
      <c r="A3642" s="48"/>
      <c r="E3642" s="49"/>
      <c r="F3642" s="49"/>
      <c r="I3642" s="49"/>
      <c r="K3642" s="77"/>
    </row>
    <row r="3643" spans="1:11">
      <c r="A3643" s="48"/>
      <c r="E3643" s="49"/>
      <c r="F3643" s="49"/>
      <c r="I3643" s="49"/>
      <c r="K3643" s="77"/>
    </row>
    <row r="3644" spans="1:11">
      <c r="A3644" s="48"/>
      <c r="E3644" s="49"/>
      <c r="F3644" s="49"/>
      <c r="I3644" s="49"/>
      <c r="K3644" s="77"/>
    </row>
    <row r="3645" spans="1:11">
      <c r="A3645" s="48"/>
      <c r="E3645" s="49"/>
      <c r="F3645" s="49"/>
      <c r="I3645" s="49"/>
      <c r="K3645" s="77"/>
    </row>
    <row r="3646" spans="1:11">
      <c r="A3646" s="48"/>
      <c r="E3646" s="49"/>
      <c r="I3646" s="49"/>
      <c r="K3646" s="77"/>
    </row>
    <row r="3647" spans="1:11">
      <c r="A3647" s="48"/>
      <c r="E3647" s="49"/>
      <c r="I3647" s="49"/>
      <c r="K3647" s="77"/>
    </row>
    <row r="3648" spans="1:11">
      <c r="A3648" s="48"/>
      <c r="E3648" s="49"/>
      <c r="F3648" s="49"/>
      <c r="I3648" s="49"/>
      <c r="K3648" s="77"/>
    </row>
    <row r="3649" spans="1:11">
      <c r="A3649" s="48"/>
      <c r="E3649" s="49"/>
      <c r="F3649" s="49"/>
      <c r="I3649" s="49"/>
      <c r="K3649" s="77"/>
    </row>
    <row r="3650" spans="1:11">
      <c r="A3650" s="48"/>
      <c r="E3650" s="49"/>
      <c r="F3650" s="49"/>
      <c r="I3650" s="49"/>
      <c r="K3650" s="77"/>
    </row>
    <row r="3651" spans="1:11">
      <c r="A3651" s="48"/>
      <c r="E3651" s="49"/>
      <c r="F3651" s="49"/>
      <c r="I3651" s="49"/>
      <c r="K3651" s="77"/>
    </row>
    <row r="3652" spans="1:11">
      <c r="A3652" s="48"/>
      <c r="E3652" s="49"/>
      <c r="F3652" s="49"/>
      <c r="I3652" s="49"/>
      <c r="K3652" s="77"/>
    </row>
    <row r="3653" spans="1:11">
      <c r="A3653" s="48"/>
      <c r="E3653" s="49"/>
      <c r="F3653" s="49"/>
      <c r="I3653" s="49"/>
      <c r="K3653" s="77"/>
    </row>
    <row r="3654" spans="1:11">
      <c r="A3654" s="48"/>
      <c r="E3654" s="49"/>
      <c r="F3654" s="49"/>
      <c r="I3654" s="49"/>
      <c r="K3654" s="77"/>
    </row>
    <row r="3655" spans="1:11">
      <c r="A3655" s="48"/>
      <c r="E3655" s="49"/>
      <c r="F3655" s="49"/>
      <c r="I3655" s="49"/>
      <c r="K3655" s="77"/>
    </row>
    <row r="3656" spans="1:11">
      <c r="A3656" s="48"/>
      <c r="E3656" s="49"/>
      <c r="F3656" s="49"/>
      <c r="I3656" s="49"/>
      <c r="K3656" s="77"/>
    </row>
    <row r="3657" spans="1:11">
      <c r="A3657" s="48"/>
      <c r="E3657" s="49"/>
      <c r="F3657" s="49"/>
      <c r="I3657" s="49"/>
      <c r="K3657" s="77"/>
    </row>
    <row r="3658" spans="1:11">
      <c r="A3658" s="48"/>
      <c r="E3658" s="49"/>
      <c r="F3658" s="49"/>
      <c r="I3658" s="49"/>
      <c r="K3658" s="77"/>
    </row>
    <row r="3659" spans="1:11">
      <c r="A3659" s="48"/>
      <c r="E3659" s="49"/>
      <c r="F3659" s="49"/>
      <c r="I3659" s="49"/>
      <c r="K3659" s="77"/>
    </row>
    <row r="3660" spans="1:11">
      <c r="A3660" s="48"/>
      <c r="E3660" s="49"/>
      <c r="F3660" s="49"/>
      <c r="I3660" s="49"/>
      <c r="K3660" s="77"/>
    </row>
    <row r="3661" spans="1:11">
      <c r="A3661" s="48"/>
      <c r="E3661" s="49"/>
      <c r="F3661" s="49"/>
      <c r="I3661" s="49"/>
      <c r="K3661" s="77"/>
    </row>
    <row r="3662" spans="1:11">
      <c r="A3662" s="48"/>
      <c r="E3662" s="49"/>
      <c r="F3662" s="49"/>
      <c r="I3662" s="49"/>
      <c r="K3662" s="77"/>
    </row>
    <row r="3663" spans="1:11">
      <c r="A3663" s="48"/>
      <c r="E3663" s="49"/>
      <c r="F3663" s="49"/>
      <c r="I3663" s="49"/>
      <c r="K3663" s="77"/>
    </row>
    <row r="3664" spans="1:11">
      <c r="A3664" s="48"/>
      <c r="E3664" s="49"/>
      <c r="F3664" s="49"/>
      <c r="I3664" s="49"/>
      <c r="K3664" s="77"/>
    </row>
    <row r="3665" spans="1:11">
      <c r="A3665" s="48"/>
      <c r="E3665" s="49"/>
      <c r="F3665" s="49"/>
      <c r="I3665" s="49"/>
      <c r="K3665" s="77"/>
    </row>
    <row r="3666" spans="1:11">
      <c r="A3666" s="48"/>
      <c r="E3666" s="49"/>
      <c r="F3666" s="49"/>
      <c r="I3666" s="49"/>
      <c r="K3666" s="77"/>
    </row>
    <row r="3667" spans="1:11">
      <c r="A3667" s="48"/>
      <c r="E3667" s="49"/>
      <c r="F3667" s="49"/>
      <c r="I3667" s="49"/>
      <c r="K3667" s="77"/>
    </row>
    <row r="3668" spans="1:11">
      <c r="A3668" s="48"/>
      <c r="E3668" s="49"/>
      <c r="F3668" s="49"/>
      <c r="I3668" s="49"/>
      <c r="K3668" s="77"/>
    </row>
    <row r="3669" spans="1:11">
      <c r="A3669" s="48"/>
      <c r="E3669" s="49"/>
      <c r="F3669" s="49"/>
      <c r="I3669" s="49"/>
      <c r="K3669" s="77"/>
    </row>
    <row r="3670" spans="1:11">
      <c r="A3670" s="48"/>
      <c r="E3670" s="49"/>
      <c r="F3670" s="49"/>
      <c r="I3670" s="49"/>
      <c r="K3670" s="77"/>
    </row>
    <row r="3671" spans="1:11">
      <c r="A3671" s="48"/>
      <c r="E3671" s="49"/>
      <c r="F3671" s="49"/>
      <c r="I3671" s="49"/>
      <c r="K3671" s="77"/>
    </row>
    <row r="3672" spans="1:11">
      <c r="A3672" s="48"/>
      <c r="E3672" s="49"/>
      <c r="F3672" s="49"/>
      <c r="I3672" s="49"/>
      <c r="K3672" s="77"/>
    </row>
    <row r="3673" spans="1:11">
      <c r="A3673" s="48"/>
      <c r="E3673" s="49"/>
      <c r="F3673" s="49"/>
      <c r="I3673" s="49"/>
      <c r="K3673" s="77"/>
    </row>
    <row r="3674" spans="1:11">
      <c r="A3674" s="48"/>
      <c r="E3674" s="49"/>
      <c r="F3674" s="49"/>
      <c r="I3674" s="49"/>
      <c r="K3674" s="77"/>
    </row>
    <row r="3675" spans="1:11">
      <c r="A3675" s="48"/>
      <c r="E3675" s="49"/>
      <c r="F3675" s="49"/>
      <c r="I3675" s="49"/>
      <c r="K3675" s="77"/>
    </row>
    <row r="3676" spans="1:11">
      <c r="A3676" s="48"/>
      <c r="E3676" s="49"/>
      <c r="F3676" s="49"/>
      <c r="I3676" s="49"/>
      <c r="K3676" s="77"/>
    </row>
    <row r="3677" spans="1:11">
      <c r="A3677" s="48"/>
      <c r="E3677" s="49"/>
      <c r="F3677" s="49"/>
      <c r="I3677" s="49"/>
      <c r="K3677" s="77"/>
    </row>
    <row r="3678" spans="1:11">
      <c r="A3678" s="48"/>
      <c r="E3678" s="49"/>
      <c r="F3678" s="49"/>
      <c r="I3678" s="49"/>
      <c r="K3678" s="77"/>
    </row>
    <row r="3679" spans="1:11">
      <c r="A3679" s="48"/>
      <c r="E3679" s="49"/>
      <c r="F3679" s="49"/>
      <c r="I3679" s="49"/>
      <c r="K3679" s="77"/>
    </row>
    <row r="3680" spans="1:11">
      <c r="A3680" s="48"/>
      <c r="E3680" s="49"/>
      <c r="F3680" s="49"/>
      <c r="I3680" s="49"/>
      <c r="K3680" s="77"/>
    </row>
    <row r="3681" spans="1:11">
      <c r="A3681" s="48"/>
      <c r="E3681" s="49"/>
      <c r="F3681" s="49"/>
      <c r="I3681" s="49"/>
      <c r="K3681" s="77"/>
    </row>
    <row r="3682" spans="1:11">
      <c r="A3682" s="48"/>
      <c r="E3682" s="49"/>
      <c r="F3682" s="49"/>
      <c r="I3682" s="49"/>
      <c r="K3682" s="77"/>
    </row>
    <row r="3683" spans="1:11">
      <c r="A3683" s="48"/>
      <c r="E3683" s="49"/>
      <c r="F3683" s="49"/>
      <c r="I3683" s="49"/>
      <c r="K3683" s="77"/>
    </row>
    <row r="3684" spans="1:11">
      <c r="A3684" s="48"/>
      <c r="E3684" s="49"/>
      <c r="F3684" s="49"/>
      <c r="I3684" s="49"/>
      <c r="K3684" s="77"/>
    </row>
    <row r="3685" spans="1:11">
      <c r="A3685" s="48"/>
      <c r="E3685" s="49"/>
      <c r="F3685" s="49"/>
      <c r="I3685" s="49"/>
      <c r="K3685" s="77"/>
    </row>
    <row r="3686" spans="1:11">
      <c r="A3686" s="48"/>
      <c r="E3686" s="49"/>
      <c r="F3686" s="49"/>
      <c r="I3686" s="49"/>
      <c r="K3686" s="77"/>
    </row>
    <row r="3687" spans="1:11">
      <c r="A3687" s="48"/>
      <c r="E3687" s="49"/>
      <c r="F3687" s="49"/>
      <c r="I3687" s="49"/>
      <c r="K3687" s="77"/>
    </row>
    <row r="3688" spans="1:11">
      <c r="A3688" s="48"/>
      <c r="E3688" s="49"/>
      <c r="F3688" s="49"/>
      <c r="I3688" s="49"/>
      <c r="K3688" s="77"/>
    </row>
    <row r="3689" spans="1:11">
      <c r="A3689" s="48"/>
      <c r="E3689" s="49"/>
      <c r="F3689" s="49"/>
      <c r="I3689" s="49"/>
      <c r="K3689" s="77"/>
    </row>
    <row r="3690" spans="1:11">
      <c r="A3690" s="48"/>
      <c r="E3690" s="49"/>
      <c r="F3690" s="49"/>
      <c r="I3690" s="49"/>
      <c r="K3690" s="77"/>
    </row>
    <row r="3691" spans="1:11">
      <c r="A3691" s="48"/>
      <c r="E3691" s="49"/>
      <c r="F3691" s="49"/>
      <c r="I3691" s="49"/>
      <c r="K3691" s="77"/>
    </row>
    <row r="3692" spans="1:11">
      <c r="A3692" s="48"/>
      <c r="E3692" s="49"/>
      <c r="F3692" s="49"/>
      <c r="I3692" s="49"/>
      <c r="K3692" s="77"/>
    </row>
    <row r="3693" spans="1:11">
      <c r="A3693" s="48"/>
      <c r="E3693" s="49"/>
      <c r="F3693" s="49"/>
      <c r="I3693" s="49"/>
      <c r="K3693" s="77"/>
    </row>
    <row r="3694" spans="1:11">
      <c r="A3694" s="48"/>
      <c r="E3694" s="49"/>
      <c r="F3694" s="49"/>
      <c r="I3694" s="49"/>
      <c r="K3694" s="77"/>
    </row>
    <row r="3695" spans="1:11">
      <c r="A3695" s="48"/>
      <c r="E3695" s="49"/>
      <c r="F3695" s="49"/>
      <c r="I3695" s="49"/>
      <c r="K3695" s="77"/>
    </row>
    <row r="3696" spans="1:11">
      <c r="A3696" s="48"/>
      <c r="E3696" s="49"/>
      <c r="F3696" s="49"/>
      <c r="I3696" s="49"/>
      <c r="K3696" s="77"/>
    </row>
    <row r="3697" spans="1:11">
      <c r="A3697" s="48"/>
      <c r="E3697" s="49"/>
      <c r="F3697" s="49"/>
      <c r="I3697" s="49"/>
      <c r="K3697" s="77"/>
    </row>
    <row r="3698" spans="1:11">
      <c r="A3698" s="48"/>
      <c r="E3698" s="49"/>
      <c r="F3698" s="49"/>
      <c r="I3698" s="49"/>
      <c r="K3698" s="77"/>
    </row>
    <row r="3699" spans="1:11">
      <c r="A3699" s="48"/>
      <c r="E3699" s="49"/>
      <c r="F3699" s="49"/>
      <c r="I3699" s="49"/>
      <c r="K3699" s="77"/>
    </row>
    <row r="3700" spans="1:11">
      <c r="A3700" s="48"/>
      <c r="E3700" s="49"/>
      <c r="F3700" s="49"/>
      <c r="I3700" s="49"/>
      <c r="K3700" s="77"/>
    </row>
    <row r="3701" spans="1:11">
      <c r="A3701" s="48"/>
      <c r="E3701" s="49"/>
      <c r="F3701" s="49"/>
      <c r="I3701" s="49"/>
      <c r="K3701" s="77"/>
    </row>
    <row r="3702" spans="1:11">
      <c r="A3702" s="48"/>
      <c r="E3702" s="49"/>
      <c r="F3702" s="49"/>
      <c r="I3702" s="49"/>
      <c r="K3702" s="77"/>
    </row>
    <row r="3703" spans="1:11">
      <c r="A3703" s="48"/>
      <c r="E3703" s="49"/>
      <c r="F3703" s="49"/>
      <c r="I3703" s="49"/>
      <c r="K3703" s="77"/>
    </row>
    <row r="3704" spans="1:11">
      <c r="A3704" s="48"/>
      <c r="E3704" s="49"/>
      <c r="F3704" s="49"/>
      <c r="I3704" s="49"/>
      <c r="K3704" s="77"/>
    </row>
    <row r="3705" spans="1:11">
      <c r="A3705" s="48"/>
      <c r="E3705" s="49"/>
      <c r="F3705" s="49"/>
      <c r="I3705" s="49"/>
      <c r="K3705" s="77"/>
    </row>
    <row r="3706" spans="1:11">
      <c r="A3706" s="48"/>
      <c r="E3706" s="49"/>
      <c r="F3706" s="49"/>
      <c r="I3706" s="49"/>
      <c r="K3706" s="77"/>
    </row>
    <row r="3707" spans="1:11">
      <c r="A3707" s="48"/>
      <c r="E3707" s="49"/>
      <c r="F3707" s="49"/>
      <c r="I3707" s="49"/>
      <c r="K3707" s="77"/>
    </row>
    <row r="3708" spans="1:11">
      <c r="A3708" s="48"/>
      <c r="E3708" s="49"/>
      <c r="F3708" s="49"/>
      <c r="I3708" s="49"/>
      <c r="K3708" s="77"/>
    </row>
    <row r="3709" spans="1:11">
      <c r="A3709" s="48"/>
      <c r="E3709" s="49"/>
      <c r="F3709" s="49"/>
      <c r="I3709" s="49"/>
      <c r="K3709" s="77"/>
    </row>
    <row r="3710" spans="1:11">
      <c r="A3710" s="48"/>
      <c r="E3710" s="49"/>
      <c r="F3710" s="49"/>
      <c r="I3710" s="49"/>
      <c r="K3710" s="77"/>
    </row>
    <row r="3711" spans="1:11">
      <c r="A3711" s="48"/>
      <c r="E3711" s="49"/>
      <c r="F3711" s="49"/>
      <c r="I3711" s="49"/>
      <c r="K3711" s="77"/>
    </row>
    <row r="3712" spans="1:11">
      <c r="A3712" s="48"/>
      <c r="E3712" s="49"/>
      <c r="F3712" s="49"/>
      <c r="I3712" s="49"/>
      <c r="K3712" s="77"/>
    </row>
    <row r="3713" spans="1:11">
      <c r="A3713" s="48"/>
      <c r="E3713" s="49"/>
      <c r="F3713" s="49"/>
      <c r="I3713" s="49"/>
      <c r="K3713" s="77"/>
    </row>
    <row r="3714" spans="1:11">
      <c r="A3714" s="48"/>
      <c r="E3714" s="49"/>
      <c r="F3714" s="49"/>
      <c r="I3714" s="49"/>
      <c r="K3714" s="77"/>
    </row>
    <row r="3715" spans="1:11">
      <c r="A3715" s="48"/>
      <c r="E3715" s="49"/>
      <c r="F3715" s="49"/>
      <c r="I3715" s="49"/>
      <c r="K3715" s="77"/>
    </row>
    <row r="3716" spans="1:11">
      <c r="A3716" s="48"/>
      <c r="E3716" s="49"/>
      <c r="F3716" s="49"/>
      <c r="I3716" s="49"/>
      <c r="K3716" s="77"/>
    </row>
    <row r="3717" spans="1:11">
      <c r="A3717" s="48"/>
      <c r="E3717" s="49"/>
      <c r="F3717" s="49"/>
      <c r="I3717" s="49"/>
      <c r="K3717" s="77"/>
    </row>
    <row r="3718" spans="1:11">
      <c r="A3718" s="48"/>
      <c r="E3718" s="49"/>
      <c r="F3718" s="49"/>
      <c r="I3718" s="49"/>
      <c r="K3718" s="77"/>
    </row>
    <row r="3719" spans="1:11">
      <c r="A3719" s="48"/>
      <c r="E3719" s="49"/>
      <c r="F3719" s="49"/>
      <c r="I3719" s="49"/>
      <c r="K3719" s="77"/>
    </row>
    <row r="3720" spans="1:11">
      <c r="A3720" s="48"/>
      <c r="E3720" s="49"/>
      <c r="F3720" s="49"/>
      <c r="I3720" s="49"/>
      <c r="K3720" s="77"/>
    </row>
    <row r="3721" spans="1:11">
      <c r="A3721" s="48"/>
      <c r="E3721" s="49"/>
      <c r="F3721" s="49"/>
      <c r="I3721" s="49"/>
      <c r="K3721" s="77"/>
    </row>
    <row r="3722" spans="1:11">
      <c r="A3722" s="48"/>
      <c r="E3722" s="49"/>
      <c r="F3722" s="49"/>
      <c r="I3722" s="49"/>
      <c r="K3722" s="77"/>
    </row>
    <row r="3723" spans="1:11">
      <c r="A3723" s="48"/>
      <c r="E3723" s="49"/>
      <c r="F3723" s="49"/>
      <c r="I3723" s="49"/>
      <c r="K3723" s="77"/>
    </row>
    <row r="3724" spans="1:11">
      <c r="A3724" s="48"/>
      <c r="E3724" s="49"/>
      <c r="F3724" s="49"/>
      <c r="I3724" s="49"/>
      <c r="K3724" s="77"/>
    </row>
    <row r="3725" spans="1:11">
      <c r="A3725" s="48"/>
      <c r="E3725" s="49"/>
      <c r="F3725" s="49"/>
      <c r="I3725" s="49"/>
      <c r="K3725" s="77"/>
    </row>
    <row r="3726" spans="1:11">
      <c r="A3726" s="48"/>
      <c r="E3726" s="49"/>
      <c r="F3726" s="49"/>
      <c r="I3726" s="49"/>
      <c r="K3726" s="77"/>
    </row>
    <row r="3727" spans="1:11">
      <c r="A3727" s="48"/>
      <c r="E3727" s="49"/>
      <c r="F3727" s="49"/>
      <c r="I3727" s="49"/>
      <c r="K3727" s="77"/>
    </row>
    <row r="3728" spans="1:11">
      <c r="A3728" s="48"/>
      <c r="E3728" s="49"/>
      <c r="F3728" s="49"/>
      <c r="I3728" s="49"/>
      <c r="K3728" s="77"/>
    </row>
    <row r="3729" spans="1:11">
      <c r="A3729" s="48"/>
      <c r="E3729" s="49"/>
      <c r="F3729" s="49"/>
      <c r="I3729" s="49"/>
      <c r="K3729" s="77"/>
    </row>
    <row r="3730" spans="1:11">
      <c r="A3730" s="48"/>
      <c r="E3730" s="49"/>
      <c r="F3730" s="49"/>
      <c r="I3730" s="49"/>
      <c r="K3730" s="77"/>
    </row>
    <row r="3731" spans="1:11">
      <c r="A3731" s="48"/>
      <c r="E3731" s="49"/>
      <c r="F3731" s="49"/>
      <c r="I3731" s="49"/>
      <c r="K3731" s="77"/>
    </row>
    <row r="3732" spans="1:11">
      <c r="A3732" s="48"/>
      <c r="E3732" s="49"/>
      <c r="F3732" s="49"/>
      <c r="I3732" s="49"/>
      <c r="K3732" s="77"/>
    </row>
    <row r="3733" spans="1:11">
      <c r="A3733" s="48"/>
      <c r="E3733" s="49"/>
      <c r="F3733" s="49"/>
      <c r="I3733" s="49"/>
      <c r="K3733" s="77"/>
    </row>
    <row r="3734" spans="1:11">
      <c r="A3734" s="48"/>
      <c r="E3734" s="49"/>
      <c r="F3734" s="49"/>
      <c r="I3734" s="49"/>
      <c r="K3734" s="77"/>
    </row>
    <row r="3735" spans="1:11">
      <c r="A3735" s="48"/>
      <c r="E3735" s="49"/>
      <c r="F3735" s="49"/>
      <c r="I3735" s="49"/>
      <c r="K3735" s="77"/>
    </row>
    <row r="3736" spans="1:11">
      <c r="A3736" s="48"/>
      <c r="E3736" s="49"/>
      <c r="F3736" s="49"/>
      <c r="I3736" s="49"/>
      <c r="K3736" s="77"/>
    </row>
    <row r="3737" spans="1:11">
      <c r="A3737" s="48"/>
      <c r="E3737" s="49"/>
      <c r="F3737" s="49"/>
      <c r="I3737" s="49"/>
      <c r="K3737" s="77"/>
    </row>
    <row r="3738" spans="1:11">
      <c r="A3738" s="48"/>
      <c r="E3738" s="49"/>
      <c r="F3738" s="49"/>
      <c r="I3738" s="49"/>
      <c r="K3738" s="77"/>
    </row>
    <row r="3739" spans="1:11">
      <c r="A3739" s="48"/>
      <c r="E3739" s="49"/>
      <c r="F3739" s="49"/>
      <c r="I3739" s="49"/>
      <c r="K3739" s="77"/>
    </row>
    <row r="3740" spans="1:11">
      <c r="A3740" s="48"/>
      <c r="E3740" s="49"/>
      <c r="F3740" s="49"/>
      <c r="I3740" s="49"/>
      <c r="K3740" s="77"/>
    </row>
    <row r="3741" spans="1:11">
      <c r="A3741" s="48"/>
      <c r="E3741" s="49"/>
      <c r="F3741" s="49"/>
      <c r="I3741" s="49"/>
      <c r="K3741" s="77"/>
    </row>
    <row r="3742" spans="1:11">
      <c r="A3742" s="48"/>
      <c r="E3742" s="49"/>
      <c r="F3742" s="49"/>
      <c r="I3742" s="49"/>
      <c r="K3742" s="77"/>
    </row>
    <row r="3743" spans="1:11">
      <c r="A3743" s="48"/>
      <c r="E3743" s="49"/>
      <c r="F3743" s="49"/>
      <c r="I3743" s="49"/>
      <c r="K3743" s="77"/>
    </row>
    <row r="3744" spans="1:11">
      <c r="A3744" s="48"/>
      <c r="E3744" s="49"/>
      <c r="F3744" s="49"/>
      <c r="I3744" s="49"/>
      <c r="K3744" s="77"/>
    </row>
    <row r="3745" spans="1:11">
      <c r="A3745" s="48"/>
      <c r="E3745" s="49"/>
      <c r="F3745" s="49"/>
      <c r="I3745" s="49"/>
      <c r="K3745" s="77"/>
    </row>
    <row r="3746" spans="1:11">
      <c r="A3746" s="48"/>
      <c r="E3746" s="49"/>
      <c r="I3746" s="49"/>
      <c r="K3746" s="77"/>
    </row>
    <row r="3747" spans="1:11">
      <c r="A3747" s="48"/>
      <c r="E3747" s="49"/>
      <c r="F3747" s="49"/>
      <c r="I3747" s="49"/>
      <c r="K3747" s="77"/>
    </row>
    <row r="3748" spans="1:11">
      <c r="A3748" s="48"/>
      <c r="E3748" s="49"/>
      <c r="F3748" s="49"/>
      <c r="I3748" s="49"/>
      <c r="K3748" s="77"/>
    </row>
    <row r="3749" spans="1:11">
      <c r="A3749" s="48"/>
      <c r="E3749" s="49"/>
      <c r="F3749" s="49"/>
      <c r="I3749" s="49"/>
      <c r="K3749" s="77"/>
    </row>
    <row r="3750" spans="1:11">
      <c r="A3750" s="48"/>
      <c r="E3750" s="49"/>
      <c r="F3750" s="49"/>
      <c r="I3750" s="49"/>
      <c r="K3750" s="77"/>
    </row>
    <row r="3751" spans="1:11">
      <c r="A3751" s="48"/>
      <c r="E3751" s="49"/>
      <c r="F3751" s="49"/>
      <c r="I3751" s="49"/>
      <c r="K3751" s="77"/>
    </row>
    <row r="3752" spans="1:11">
      <c r="A3752" s="48"/>
      <c r="E3752" s="49"/>
      <c r="F3752" s="49"/>
      <c r="I3752" s="49"/>
      <c r="K3752" s="77"/>
    </row>
    <row r="3753" spans="1:11">
      <c r="A3753" s="48"/>
      <c r="E3753" s="49"/>
      <c r="F3753" s="49"/>
      <c r="I3753" s="49"/>
      <c r="K3753" s="77"/>
    </row>
    <row r="3754" spans="1:11">
      <c r="A3754" s="48"/>
      <c r="E3754" s="49"/>
      <c r="F3754" s="49"/>
      <c r="I3754" s="49"/>
      <c r="K3754" s="77"/>
    </row>
    <row r="3755" spans="1:11">
      <c r="A3755" s="48"/>
      <c r="E3755" s="49"/>
      <c r="F3755" s="49"/>
      <c r="I3755" s="49"/>
      <c r="K3755" s="77"/>
    </row>
    <row r="3756" spans="1:11">
      <c r="A3756" s="48"/>
      <c r="E3756" s="49"/>
      <c r="I3756" s="49"/>
      <c r="K3756" s="77"/>
    </row>
    <row r="3757" spans="1:11">
      <c r="A3757" s="48"/>
      <c r="E3757" s="49"/>
      <c r="I3757" s="49"/>
      <c r="K3757" s="77"/>
    </row>
    <row r="3758" spans="1:11">
      <c r="A3758" s="48"/>
      <c r="E3758" s="49"/>
      <c r="I3758" s="49"/>
      <c r="K3758" s="77"/>
    </row>
    <row r="3759" spans="1:11">
      <c r="A3759" s="48"/>
      <c r="E3759" s="49"/>
      <c r="F3759" s="49"/>
      <c r="I3759" s="49"/>
      <c r="K3759" s="77"/>
    </row>
    <row r="3760" spans="1:11">
      <c r="A3760" s="48"/>
      <c r="E3760" s="49"/>
      <c r="F3760" s="49"/>
      <c r="I3760" s="49"/>
      <c r="K3760" s="77"/>
    </row>
    <row r="3761" spans="1:11">
      <c r="A3761" s="48"/>
      <c r="E3761" s="49"/>
      <c r="F3761" s="49"/>
      <c r="I3761" s="49"/>
      <c r="K3761" s="77"/>
    </row>
    <row r="3762" spans="1:11">
      <c r="A3762" s="48"/>
      <c r="E3762" s="49"/>
      <c r="I3762" s="49"/>
      <c r="K3762" s="77"/>
    </row>
    <row r="3763" spans="1:11">
      <c r="A3763" s="48"/>
      <c r="E3763" s="49"/>
      <c r="I3763" s="49"/>
      <c r="K3763" s="77"/>
    </row>
    <row r="3764" spans="1:11">
      <c r="A3764" s="48"/>
      <c r="E3764" s="49"/>
      <c r="I3764" s="49"/>
      <c r="K3764" s="77"/>
    </row>
    <row r="3765" spans="1:11">
      <c r="A3765" s="48"/>
      <c r="E3765" s="49"/>
      <c r="F3765" s="49"/>
      <c r="I3765" s="49"/>
      <c r="K3765" s="77"/>
    </row>
    <row r="3766" spans="1:11">
      <c r="A3766" s="48"/>
      <c r="E3766" s="49"/>
      <c r="F3766" s="49"/>
      <c r="I3766" s="49"/>
      <c r="K3766" s="77"/>
    </row>
    <row r="3767" spans="1:11">
      <c r="A3767" s="48"/>
      <c r="E3767" s="49"/>
      <c r="F3767" s="49"/>
      <c r="I3767" s="49"/>
      <c r="K3767" s="77"/>
    </row>
    <row r="3768" spans="1:11">
      <c r="A3768" s="48"/>
      <c r="E3768" s="49"/>
      <c r="F3768" s="49"/>
      <c r="I3768" s="49"/>
      <c r="K3768" s="77"/>
    </row>
    <row r="3769" spans="1:11">
      <c r="A3769" s="48"/>
      <c r="E3769" s="49"/>
      <c r="F3769" s="49"/>
      <c r="I3769" s="49"/>
      <c r="K3769" s="77"/>
    </row>
    <row r="3770" spans="1:11">
      <c r="A3770" s="48"/>
      <c r="E3770" s="49"/>
      <c r="F3770" s="49"/>
      <c r="I3770" s="49"/>
      <c r="K3770" s="77"/>
    </row>
    <row r="3771" spans="1:11">
      <c r="A3771" s="48"/>
      <c r="E3771" s="49"/>
      <c r="F3771" s="49"/>
      <c r="I3771" s="49"/>
      <c r="K3771" s="77"/>
    </row>
    <row r="3772" spans="1:11">
      <c r="A3772" s="48"/>
      <c r="E3772" s="49"/>
      <c r="F3772" s="49"/>
      <c r="I3772" s="49"/>
      <c r="K3772" s="77"/>
    </row>
    <row r="3773" spans="1:11">
      <c r="A3773" s="48"/>
      <c r="E3773" s="49"/>
      <c r="F3773" s="49"/>
      <c r="I3773" s="49"/>
      <c r="K3773" s="77"/>
    </row>
    <row r="3774" spans="1:11">
      <c r="A3774" s="48"/>
      <c r="E3774" s="49"/>
      <c r="F3774" s="49"/>
      <c r="I3774" s="49"/>
      <c r="K3774" s="77"/>
    </row>
    <row r="3775" spans="1:11">
      <c r="A3775" s="48"/>
      <c r="E3775" s="49"/>
      <c r="F3775" s="49"/>
      <c r="I3775" s="49"/>
      <c r="K3775" s="77"/>
    </row>
    <row r="3776" spans="1:11">
      <c r="A3776" s="48"/>
      <c r="E3776" s="49"/>
      <c r="F3776" s="49"/>
      <c r="I3776" s="49"/>
      <c r="K3776" s="77"/>
    </row>
    <row r="3777" spans="1:11">
      <c r="A3777" s="48"/>
      <c r="E3777" s="49"/>
      <c r="F3777" s="49"/>
      <c r="I3777" s="49"/>
      <c r="K3777" s="77"/>
    </row>
    <row r="3778" spans="1:11">
      <c r="A3778" s="48"/>
      <c r="E3778" s="49"/>
      <c r="F3778" s="49"/>
      <c r="I3778" s="49"/>
      <c r="K3778" s="77"/>
    </row>
    <row r="3779" spans="1:11">
      <c r="A3779" s="48"/>
      <c r="E3779" s="49"/>
      <c r="F3779" s="49"/>
      <c r="I3779" s="49"/>
      <c r="K3779" s="77"/>
    </row>
    <row r="3780" spans="1:11">
      <c r="A3780" s="48"/>
      <c r="E3780" s="49"/>
      <c r="F3780" s="49"/>
      <c r="I3780" s="49"/>
      <c r="K3780" s="77"/>
    </row>
    <row r="3781" spans="1:11">
      <c r="A3781" s="48"/>
      <c r="E3781" s="49"/>
      <c r="F3781" s="49"/>
      <c r="I3781" s="49"/>
      <c r="K3781" s="77"/>
    </row>
    <row r="3782" spans="1:11">
      <c r="A3782" s="48"/>
      <c r="E3782" s="49"/>
      <c r="F3782" s="49"/>
      <c r="I3782" s="49"/>
      <c r="K3782" s="77"/>
    </row>
    <row r="3783" spans="1:11">
      <c r="A3783" s="48"/>
      <c r="E3783" s="49"/>
      <c r="I3783" s="49"/>
      <c r="K3783" s="77"/>
    </row>
    <row r="3784" spans="1:11">
      <c r="A3784" s="48"/>
      <c r="E3784" s="49"/>
      <c r="F3784" s="49"/>
      <c r="I3784" s="49"/>
      <c r="K3784" s="77"/>
    </row>
    <row r="3785" spans="1:11">
      <c r="A3785" s="48"/>
      <c r="E3785" s="49"/>
      <c r="F3785" s="49"/>
      <c r="I3785" s="49"/>
      <c r="K3785" s="77"/>
    </row>
    <row r="3786" spans="1:11">
      <c r="A3786" s="48"/>
      <c r="E3786" s="49"/>
      <c r="F3786" s="49"/>
      <c r="I3786" s="49"/>
      <c r="K3786" s="77"/>
    </row>
    <row r="3787" spans="1:11">
      <c r="A3787" s="48"/>
      <c r="E3787" s="49"/>
      <c r="F3787" s="49"/>
      <c r="I3787" s="49"/>
      <c r="K3787" s="77"/>
    </row>
    <row r="3788" spans="1:11">
      <c r="A3788" s="48"/>
      <c r="E3788" s="49"/>
      <c r="F3788" s="49"/>
      <c r="I3788" s="49"/>
      <c r="K3788" s="77"/>
    </row>
    <row r="3789" spans="1:11">
      <c r="A3789" s="48"/>
      <c r="E3789" s="49"/>
      <c r="F3789" s="49"/>
      <c r="I3789" s="49"/>
      <c r="K3789" s="77"/>
    </row>
    <row r="3790" spans="1:11">
      <c r="A3790" s="48"/>
      <c r="E3790" s="49"/>
      <c r="F3790" s="49"/>
      <c r="I3790" s="49"/>
      <c r="K3790" s="77"/>
    </row>
    <row r="3791" spans="1:11">
      <c r="A3791" s="48"/>
      <c r="E3791" s="49"/>
      <c r="F3791" s="49"/>
      <c r="I3791" s="49"/>
      <c r="K3791" s="77"/>
    </row>
    <row r="3792" spans="1:11">
      <c r="A3792" s="48"/>
      <c r="E3792" s="49"/>
      <c r="F3792" s="49"/>
      <c r="I3792" s="49"/>
      <c r="K3792" s="77"/>
    </row>
    <row r="3793" spans="1:11">
      <c r="A3793" s="48"/>
      <c r="E3793" s="49"/>
      <c r="F3793" s="49"/>
      <c r="I3793" s="49"/>
      <c r="K3793" s="77"/>
    </row>
    <row r="3794" spans="1:11">
      <c r="A3794" s="48"/>
      <c r="E3794" s="49"/>
      <c r="F3794" s="49"/>
      <c r="I3794" s="49"/>
      <c r="K3794" s="77"/>
    </row>
    <row r="3795" spans="1:11">
      <c r="A3795" s="48"/>
      <c r="E3795" s="49"/>
      <c r="F3795" s="49"/>
      <c r="I3795" s="49"/>
      <c r="K3795" s="77"/>
    </row>
    <row r="3796" spans="1:11">
      <c r="A3796" s="48"/>
      <c r="E3796" s="49"/>
      <c r="F3796" s="49"/>
      <c r="I3796" s="49"/>
      <c r="K3796" s="77"/>
    </row>
    <row r="3797" spans="1:11">
      <c r="A3797" s="48"/>
      <c r="E3797" s="49"/>
      <c r="F3797" s="49"/>
      <c r="I3797" s="49"/>
      <c r="K3797" s="77"/>
    </row>
    <row r="3798" spans="1:11">
      <c r="A3798" s="48"/>
      <c r="E3798" s="49"/>
      <c r="F3798" s="49"/>
      <c r="I3798" s="49"/>
      <c r="K3798" s="77"/>
    </row>
    <row r="3799" spans="1:11">
      <c r="A3799" s="48"/>
      <c r="E3799" s="49"/>
      <c r="F3799" s="49"/>
      <c r="I3799" s="49"/>
      <c r="K3799" s="77"/>
    </row>
    <row r="3800" spans="1:11">
      <c r="A3800" s="48"/>
      <c r="E3800" s="49"/>
      <c r="F3800" s="49"/>
      <c r="I3800" s="49"/>
      <c r="K3800" s="77"/>
    </row>
    <row r="3801" spans="1:11">
      <c r="A3801" s="48"/>
      <c r="E3801" s="49"/>
      <c r="F3801" s="49"/>
      <c r="I3801" s="49"/>
      <c r="K3801" s="77"/>
    </row>
    <row r="3802" spans="1:11">
      <c r="A3802" s="48"/>
      <c r="E3802" s="49"/>
      <c r="F3802" s="49"/>
      <c r="I3802" s="49"/>
      <c r="K3802" s="77"/>
    </row>
    <row r="3803" spans="1:11">
      <c r="A3803" s="48"/>
      <c r="E3803" s="49"/>
      <c r="F3803" s="49"/>
      <c r="I3803" s="49"/>
      <c r="K3803" s="77"/>
    </row>
    <row r="3804" spans="1:11">
      <c r="A3804" s="48"/>
      <c r="E3804" s="49"/>
      <c r="F3804" s="49"/>
      <c r="I3804" s="49"/>
      <c r="K3804" s="77"/>
    </row>
    <row r="3805" spans="1:11">
      <c r="A3805" s="48"/>
      <c r="E3805" s="49"/>
      <c r="F3805" s="49"/>
      <c r="I3805" s="49"/>
      <c r="K3805" s="77"/>
    </row>
    <row r="3806" spans="1:11">
      <c r="A3806" s="48"/>
      <c r="E3806" s="49"/>
      <c r="F3806" s="49"/>
      <c r="I3806" s="49"/>
      <c r="K3806" s="77"/>
    </row>
    <row r="3807" spans="1:11">
      <c r="A3807" s="48"/>
      <c r="E3807" s="49"/>
      <c r="F3807" s="49"/>
      <c r="I3807" s="49"/>
      <c r="K3807" s="77"/>
    </row>
    <row r="3808" spans="1:11">
      <c r="A3808" s="48"/>
      <c r="E3808" s="49"/>
      <c r="F3808" s="49"/>
      <c r="I3808" s="49"/>
      <c r="K3808" s="77"/>
    </row>
    <row r="3809" spans="1:11">
      <c r="A3809" s="48"/>
      <c r="E3809" s="49"/>
      <c r="F3809" s="49"/>
      <c r="I3809" s="49"/>
      <c r="K3809" s="77"/>
    </row>
    <row r="3810" spans="1:11">
      <c r="A3810" s="48"/>
      <c r="E3810" s="49"/>
      <c r="F3810" s="49"/>
      <c r="I3810" s="49"/>
      <c r="K3810" s="77"/>
    </row>
    <row r="3811" spans="1:11">
      <c r="A3811" s="48"/>
      <c r="E3811" s="49"/>
      <c r="F3811" s="49"/>
      <c r="I3811" s="49"/>
      <c r="K3811" s="77"/>
    </row>
    <row r="3812" spans="1:11">
      <c r="A3812" s="48"/>
      <c r="E3812" s="49"/>
      <c r="F3812" s="49"/>
      <c r="I3812" s="49"/>
      <c r="K3812" s="77"/>
    </row>
    <row r="3813" spans="1:11">
      <c r="A3813" s="48"/>
      <c r="E3813" s="49"/>
      <c r="F3813" s="49"/>
      <c r="I3813" s="49"/>
      <c r="K3813" s="77"/>
    </row>
    <row r="3814" spans="1:11">
      <c r="A3814" s="48"/>
      <c r="E3814" s="49"/>
      <c r="F3814" s="49"/>
      <c r="I3814" s="49"/>
      <c r="K3814" s="77"/>
    </row>
    <row r="3815" spans="1:11">
      <c r="A3815" s="48"/>
      <c r="E3815" s="49"/>
      <c r="F3815" s="49"/>
      <c r="I3815" s="49"/>
      <c r="K3815" s="77"/>
    </row>
    <row r="3816" spans="1:11">
      <c r="A3816" s="48"/>
      <c r="E3816" s="49"/>
      <c r="F3816" s="49"/>
      <c r="I3816" s="49"/>
      <c r="K3816" s="77"/>
    </row>
    <row r="3817" spans="1:11">
      <c r="A3817" s="48"/>
      <c r="E3817" s="49"/>
      <c r="F3817" s="49"/>
      <c r="I3817" s="49"/>
      <c r="K3817" s="77"/>
    </row>
    <row r="3818" spans="1:11">
      <c r="A3818" s="48"/>
      <c r="E3818" s="49"/>
      <c r="F3818" s="49"/>
      <c r="I3818" s="49"/>
      <c r="K3818" s="77"/>
    </row>
    <row r="3819" spans="1:11">
      <c r="A3819" s="48"/>
      <c r="E3819" s="49"/>
      <c r="F3819" s="49"/>
      <c r="I3819" s="49"/>
      <c r="K3819" s="77"/>
    </row>
    <row r="3820" spans="1:11">
      <c r="A3820" s="48"/>
      <c r="E3820" s="49"/>
      <c r="F3820" s="49"/>
      <c r="I3820" s="49"/>
      <c r="K3820" s="77"/>
    </row>
    <row r="3821" spans="1:11">
      <c r="A3821" s="48"/>
      <c r="E3821" s="49"/>
      <c r="F3821" s="49"/>
      <c r="I3821" s="49"/>
      <c r="K3821" s="77"/>
    </row>
    <row r="3822" spans="1:11">
      <c r="A3822" s="48"/>
      <c r="E3822" s="49"/>
      <c r="F3822" s="49"/>
      <c r="I3822" s="49"/>
      <c r="K3822" s="77"/>
    </row>
    <row r="3823" spans="1:11">
      <c r="A3823" s="48"/>
      <c r="E3823" s="49"/>
      <c r="F3823" s="49"/>
      <c r="I3823" s="49"/>
      <c r="K3823" s="77"/>
    </row>
    <row r="3824" spans="1:11">
      <c r="A3824" s="48"/>
      <c r="E3824" s="49"/>
      <c r="F3824" s="49"/>
      <c r="I3824" s="49"/>
      <c r="K3824" s="77"/>
    </row>
    <row r="3825" spans="1:11">
      <c r="A3825" s="48"/>
      <c r="E3825" s="49"/>
      <c r="F3825" s="49"/>
      <c r="I3825" s="49"/>
      <c r="K3825" s="77"/>
    </row>
    <row r="3826" spans="1:11">
      <c r="A3826" s="48"/>
      <c r="E3826" s="49"/>
      <c r="F3826" s="49"/>
      <c r="I3826" s="49"/>
      <c r="K3826" s="77"/>
    </row>
    <row r="3827" spans="1:11">
      <c r="A3827" s="48"/>
      <c r="E3827" s="49"/>
      <c r="F3827" s="49"/>
      <c r="I3827" s="49"/>
      <c r="K3827" s="77"/>
    </row>
    <row r="3828" spans="1:11">
      <c r="A3828" s="48"/>
      <c r="E3828" s="49"/>
      <c r="F3828" s="49"/>
      <c r="I3828" s="49"/>
      <c r="K3828" s="77"/>
    </row>
    <row r="3829" spans="1:11">
      <c r="A3829" s="48"/>
      <c r="E3829" s="49"/>
      <c r="F3829" s="49"/>
      <c r="I3829" s="49"/>
      <c r="K3829" s="77"/>
    </row>
    <row r="3830" spans="1:11">
      <c r="A3830" s="48"/>
      <c r="E3830" s="49"/>
      <c r="F3830" s="49"/>
      <c r="I3830" s="49"/>
      <c r="K3830" s="77"/>
    </row>
    <row r="3831" spans="1:11">
      <c r="A3831" s="48"/>
      <c r="E3831" s="49"/>
      <c r="F3831" s="49"/>
      <c r="I3831" s="49"/>
      <c r="K3831" s="77"/>
    </row>
    <row r="3832" spans="1:11">
      <c r="A3832" s="48"/>
      <c r="E3832" s="49"/>
      <c r="I3832" s="49"/>
      <c r="K3832" s="77"/>
    </row>
    <row r="3833" spans="1:11">
      <c r="A3833" s="48"/>
      <c r="E3833" s="49"/>
      <c r="F3833" s="49"/>
      <c r="I3833" s="49"/>
      <c r="K3833" s="77"/>
    </row>
    <row r="3834" spans="1:11">
      <c r="A3834" s="48"/>
      <c r="E3834" s="49"/>
      <c r="F3834" s="49"/>
      <c r="I3834" s="49"/>
      <c r="K3834" s="77"/>
    </row>
    <row r="3835" spans="1:11">
      <c r="A3835" s="48"/>
      <c r="E3835" s="49"/>
      <c r="F3835" s="49"/>
      <c r="I3835" s="49"/>
      <c r="K3835" s="77"/>
    </row>
    <row r="3836" spans="1:11">
      <c r="A3836" s="48"/>
      <c r="E3836" s="49"/>
      <c r="F3836" s="49"/>
      <c r="I3836" s="49"/>
      <c r="K3836" s="77"/>
    </row>
    <row r="3837" spans="1:11">
      <c r="A3837" s="48"/>
      <c r="E3837" s="49"/>
      <c r="F3837" s="49"/>
      <c r="I3837" s="49"/>
      <c r="K3837" s="77"/>
    </row>
    <row r="3838" spans="1:11">
      <c r="A3838" s="48"/>
      <c r="E3838" s="49"/>
      <c r="F3838" s="49"/>
      <c r="I3838" s="49"/>
      <c r="K3838" s="77"/>
    </row>
    <row r="3839" spans="1:11">
      <c r="A3839" s="48"/>
      <c r="E3839" s="49"/>
      <c r="F3839" s="49"/>
      <c r="I3839" s="49"/>
      <c r="K3839" s="77"/>
    </row>
    <row r="3840" spans="1:11">
      <c r="A3840" s="48"/>
      <c r="E3840" s="49"/>
      <c r="F3840" s="49"/>
      <c r="I3840" s="49"/>
      <c r="K3840" s="77"/>
    </row>
    <row r="3841" spans="1:11">
      <c r="A3841" s="48"/>
      <c r="E3841" s="49"/>
      <c r="F3841" s="49"/>
      <c r="I3841" s="49"/>
      <c r="K3841" s="77"/>
    </row>
    <row r="3842" spans="1:11">
      <c r="A3842" s="48"/>
      <c r="E3842" s="49"/>
      <c r="F3842" s="49"/>
      <c r="I3842" s="49"/>
      <c r="K3842" s="77"/>
    </row>
    <row r="3843" spans="1:11">
      <c r="A3843" s="48"/>
      <c r="E3843" s="49"/>
      <c r="F3843" s="49"/>
      <c r="I3843" s="49"/>
      <c r="K3843" s="77"/>
    </row>
    <row r="3844" spans="1:11">
      <c r="A3844" s="48"/>
      <c r="E3844" s="49"/>
      <c r="F3844" s="49"/>
      <c r="I3844" s="49"/>
      <c r="K3844" s="77"/>
    </row>
    <row r="3845" spans="1:11">
      <c r="A3845" s="48"/>
      <c r="E3845" s="49"/>
      <c r="F3845" s="49"/>
      <c r="I3845" s="49"/>
      <c r="K3845" s="77"/>
    </row>
    <row r="3846" spans="1:11">
      <c r="A3846" s="48"/>
      <c r="E3846" s="49"/>
      <c r="F3846" s="49"/>
      <c r="I3846" s="49"/>
      <c r="K3846" s="77"/>
    </row>
    <row r="3847" spans="1:11">
      <c r="A3847" s="48"/>
      <c r="E3847" s="49"/>
      <c r="F3847" s="49"/>
      <c r="I3847" s="49"/>
      <c r="K3847" s="77"/>
    </row>
    <row r="3848" spans="1:11">
      <c r="A3848" s="48"/>
      <c r="E3848" s="49"/>
      <c r="F3848" s="49"/>
      <c r="I3848" s="49"/>
      <c r="K3848" s="77"/>
    </row>
    <row r="3849" spans="1:11">
      <c r="A3849" s="48"/>
      <c r="E3849" s="49"/>
      <c r="F3849" s="49"/>
      <c r="I3849" s="49"/>
      <c r="K3849" s="77"/>
    </row>
    <row r="3850" spans="1:11">
      <c r="A3850" s="48"/>
      <c r="E3850" s="49"/>
      <c r="F3850" s="49"/>
      <c r="I3850" s="49"/>
      <c r="K3850" s="77"/>
    </row>
    <row r="3851" spans="1:11">
      <c r="A3851" s="48"/>
      <c r="E3851" s="49"/>
      <c r="F3851" s="49"/>
      <c r="I3851" s="49"/>
      <c r="K3851" s="77"/>
    </row>
    <row r="3852" spans="1:11">
      <c r="A3852" s="48"/>
      <c r="E3852" s="49"/>
      <c r="F3852" s="49"/>
      <c r="I3852" s="49"/>
      <c r="K3852" s="77"/>
    </row>
    <row r="3853" spans="1:11">
      <c r="A3853" s="48"/>
      <c r="E3853" s="49"/>
      <c r="F3853" s="49"/>
      <c r="I3853" s="49"/>
      <c r="K3853" s="77"/>
    </row>
    <row r="3854" spans="1:11">
      <c r="A3854" s="48"/>
      <c r="E3854" s="49"/>
      <c r="F3854" s="49"/>
      <c r="I3854" s="49"/>
      <c r="K3854" s="77"/>
    </row>
    <row r="3855" spans="1:11">
      <c r="A3855" s="48"/>
      <c r="E3855" s="49"/>
      <c r="F3855" s="49"/>
      <c r="I3855" s="49"/>
      <c r="K3855" s="77"/>
    </row>
    <row r="3856" spans="1:11">
      <c r="A3856" s="48"/>
      <c r="E3856" s="49"/>
      <c r="F3856" s="49"/>
      <c r="I3856" s="49"/>
      <c r="K3856" s="77"/>
    </row>
    <row r="3857" spans="1:11">
      <c r="A3857" s="48"/>
      <c r="E3857" s="49"/>
      <c r="F3857" s="49"/>
      <c r="I3857" s="49"/>
      <c r="K3857" s="77"/>
    </row>
    <row r="3858" spans="1:11">
      <c r="A3858" s="48"/>
      <c r="E3858" s="49"/>
      <c r="F3858" s="49"/>
      <c r="I3858" s="49"/>
      <c r="K3858" s="77"/>
    </row>
    <row r="3859" spans="1:11">
      <c r="A3859" s="48"/>
      <c r="E3859" s="49"/>
      <c r="F3859" s="49"/>
      <c r="I3859" s="49"/>
      <c r="K3859" s="77"/>
    </row>
    <row r="3860" spans="1:11">
      <c r="A3860" s="48"/>
      <c r="E3860" s="49"/>
      <c r="I3860" s="49"/>
      <c r="K3860" s="77"/>
    </row>
    <row r="3861" spans="1:11">
      <c r="A3861" s="48"/>
      <c r="E3861" s="49"/>
      <c r="I3861" s="49"/>
      <c r="K3861" s="77"/>
    </row>
    <row r="3862" spans="1:11">
      <c r="A3862" s="48"/>
      <c r="E3862" s="49"/>
      <c r="F3862" s="49"/>
      <c r="I3862" s="49"/>
      <c r="K3862" s="77"/>
    </row>
    <row r="3863" spans="1:11">
      <c r="A3863" s="48"/>
      <c r="E3863" s="49"/>
      <c r="F3863" s="49"/>
      <c r="I3863" s="49"/>
      <c r="K3863" s="77"/>
    </row>
    <row r="3864" spans="1:11">
      <c r="A3864" s="48"/>
      <c r="E3864" s="49"/>
      <c r="F3864" s="49"/>
      <c r="I3864" s="49"/>
      <c r="K3864" s="77"/>
    </row>
    <row r="3865" spans="1:11">
      <c r="A3865" s="48"/>
      <c r="E3865" s="49"/>
      <c r="F3865" s="49"/>
      <c r="I3865" s="49"/>
      <c r="K3865" s="77"/>
    </row>
    <row r="3866" spans="1:11">
      <c r="A3866" s="48"/>
      <c r="E3866" s="49"/>
      <c r="F3866" s="49"/>
      <c r="I3866" s="49"/>
      <c r="K3866" s="77"/>
    </row>
    <row r="3867" spans="1:11">
      <c r="A3867" s="48"/>
      <c r="E3867" s="49"/>
      <c r="F3867" s="49"/>
      <c r="I3867" s="49"/>
      <c r="K3867" s="77"/>
    </row>
    <row r="3868" spans="1:11">
      <c r="A3868" s="48"/>
      <c r="E3868" s="49"/>
      <c r="F3868" s="49"/>
      <c r="I3868" s="49"/>
      <c r="K3868" s="77"/>
    </row>
    <row r="3869" spans="1:11">
      <c r="A3869" s="48"/>
      <c r="E3869" s="49"/>
      <c r="F3869" s="49"/>
      <c r="I3869" s="49"/>
      <c r="K3869" s="77"/>
    </row>
    <row r="3870" spans="1:11">
      <c r="A3870" s="48"/>
      <c r="E3870" s="49"/>
      <c r="F3870" s="49"/>
      <c r="I3870" s="49"/>
      <c r="K3870" s="77"/>
    </row>
    <row r="3871" spans="1:11">
      <c r="A3871" s="48"/>
      <c r="E3871" s="49"/>
      <c r="F3871" s="49"/>
      <c r="I3871" s="49"/>
      <c r="K3871" s="77"/>
    </row>
    <row r="3872" spans="1:11">
      <c r="A3872" s="48"/>
      <c r="E3872" s="49"/>
      <c r="F3872" s="49"/>
      <c r="I3872" s="49"/>
      <c r="K3872" s="77"/>
    </row>
    <row r="3873" spans="1:11">
      <c r="A3873" s="48"/>
      <c r="E3873" s="49"/>
      <c r="I3873" s="49"/>
      <c r="K3873" s="77"/>
    </row>
    <row r="3874" spans="1:11">
      <c r="A3874" s="48"/>
      <c r="E3874" s="49"/>
      <c r="F3874" s="49"/>
      <c r="I3874" s="49"/>
      <c r="K3874" s="77"/>
    </row>
    <row r="3875" spans="1:11">
      <c r="A3875" s="48"/>
      <c r="E3875" s="49"/>
      <c r="I3875" s="49"/>
      <c r="K3875" s="77"/>
    </row>
    <row r="3876" spans="1:11">
      <c r="A3876" s="48"/>
      <c r="E3876" s="49"/>
      <c r="F3876" s="49"/>
      <c r="I3876" s="49"/>
      <c r="K3876" s="77"/>
    </row>
    <row r="3877" spans="1:11">
      <c r="A3877" s="48"/>
      <c r="E3877" s="49"/>
      <c r="F3877" s="49"/>
      <c r="I3877" s="49"/>
      <c r="K3877" s="77"/>
    </row>
    <row r="3878" spans="1:11">
      <c r="A3878" s="48"/>
      <c r="E3878" s="49"/>
      <c r="F3878" s="49"/>
      <c r="I3878" s="49"/>
      <c r="K3878" s="77"/>
    </row>
    <row r="3879" spans="1:11">
      <c r="A3879" s="48"/>
      <c r="E3879" s="49"/>
      <c r="F3879" s="49"/>
      <c r="I3879" s="49"/>
      <c r="K3879" s="77"/>
    </row>
    <row r="3880" spans="1:11">
      <c r="A3880" s="48"/>
      <c r="E3880" s="49"/>
      <c r="F3880" s="49"/>
      <c r="I3880" s="49"/>
      <c r="K3880" s="77"/>
    </row>
    <row r="3881" spans="1:11">
      <c r="A3881" s="48"/>
      <c r="E3881" s="49"/>
      <c r="F3881" s="49"/>
      <c r="I3881" s="49"/>
      <c r="K3881" s="77"/>
    </row>
    <row r="3882" spans="1:11">
      <c r="A3882" s="48"/>
      <c r="E3882" s="49"/>
      <c r="F3882" s="49"/>
      <c r="I3882" s="49"/>
      <c r="K3882" s="77"/>
    </row>
    <row r="3883" spans="1:11">
      <c r="A3883" s="48"/>
      <c r="E3883" s="49"/>
      <c r="F3883" s="49"/>
      <c r="I3883" s="49"/>
      <c r="K3883" s="77"/>
    </row>
    <row r="3884" spans="1:11">
      <c r="A3884" s="48"/>
      <c r="E3884" s="49"/>
      <c r="I3884" s="49"/>
      <c r="K3884" s="77"/>
    </row>
    <row r="3885" spans="1:11">
      <c r="A3885" s="48"/>
      <c r="E3885" s="49"/>
      <c r="F3885" s="49"/>
      <c r="I3885" s="49"/>
      <c r="K3885" s="77"/>
    </row>
    <row r="3886" spans="1:11">
      <c r="A3886" s="48"/>
      <c r="E3886" s="49"/>
      <c r="I3886" s="49"/>
      <c r="K3886" s="77"/>
    </row>
    <row r="3887" spans="1:11">
      <c r="A3887" s="48"/>
      <c r="E3887" s="49"/>
      <c r="I3887" s="49"/>
      <c r="K3887" s="77"/>
    </row>
    <row r="3888" spans="1:11">
      <c r="A3888" s="48"/>
      <c r="E3888" s="49"/>
      <c r="F3888" s="49"/>
      <c r="I3888" s="49"/>
      <c r="K3888" s="77"/>
    </row>
    <row r="3889" spans="1:11">
      <c r="A3889" s="48"/>
      <c r="E3889" s="49"/>
      <c r="F3889" s="49"/>
      <c r="I3889" s="49"/>
      <c r="K3889" s="77"/>
    </row>
    <row r="3890" spans="1:11">
      <c r="A3890" s="48"/>
      <c r="E3890" s="49"/>
      <c r="F3890" s="49"/>
      <c r="I3890" s="49"/>
      <c r="K3890" s="77"/>
    </row>
    <row r="3891" spans="1:11">
      <c r="A3891" s="48"/>
      <c r="E3891" s="49"/>
      <c r="F3891" s="49"/>
      <c r="I3891" s="49"/>
      <c r="K3891" s="77"/>
    </row>
    <row r="3892" spans="1:11">
      <c r="A3892" s="48"/>
      <c r="E3892" s="49"/>
      <c r="F3892" s="49"/>
      <c r="I3892" s="49"/>
      <c r="K3892" s="77"/>
    </row>
    <row r="3893" spans="1:11">
      <c r="A3893" s="48"/>
      <c r="E3893" s="49"/>
      <c r="F3893" s="49"/>
      <c r="I3893" s="49"/>
      <c r="K3893" s="77"/>
    </row>
    <row r="3894" spans="1:11">
      <c r="A3894" s="48"/>
      <c r="E3894" s="49"/>
      <c r="F3894" s="49"/>
      <c r="I3894" s="49"/>
      <c r="K3894" s="77"/>
    </row>
    <row r="3895" spans="1:11">
      <c r="A3895" s="48"/>
      <c r="E3895" s="49"/>
      <c r="F3895" s="49"/>
      <c r="I3895" s="49"/>
      <c r="K3895" s="77"/>
    </row>
    <row r="3896" spans="1:11">
      <c r="A3896" s="48"/>
      <c r="E3896" s="49"/>
      <c r="F3896" s="49"/>
      <c r="I3896" s="49"/>
      <c r="K3896" s="77"/>
    </row>
    <row r="3897" spans="1:11">
      <c r="A3897" s="48"/>
      <c r="E3897" s="49"/>
      <c r="F3897" s="49"/>
      <c r="I3897" s="49"/>
      <c r="K3897" s="77"/>
    </row>
    <row r="3898" spans="1:11">
      <c r="A3898" s="48"/>
      <c r="E3898" s="49"/>
      <c r="F3898" s="49"/>
      <c r="I3898" s="49"/>
      <c r="K3898" s="77"/>
    </row>
    <row r="3899" spans="1:11">
      <c r="A3899" s="48"/>
      <c r="E3899" s="49"/>
      <c r="F3899" s="49"/>
      <c r="I3899" s="49"/>
      <c r="K3899" s="77"/>
    </row>
    <row r="3900" spans="1:11">
      <c r="A3900" s="48"/>
      <c r="E3900" s="49"/>
      <c r="F3900" s="49"/>
      <c r="I3900" s="49"/>
      <c r="K3900" s="77"/>
    </row>
    <row r="3901" spans="1:11">
      <c r="A3901" s="48"/>
      <c r="E3901" s="49"/>
      <c r="F3901" s="49"/>
      <c r="I3901" s="49"/>
      <c r="K3901" s="77"/>
    </row>
    <row r="3902" spans="1:11">
      <c r="A3902" s="48"/>
      <c r="E3902" s="49"/>
      <c r="F3902" s="49"/>
      <c r="I3902" s="49"/>
      <c r="K3902" s="77"/>
    </row>
    <row r="3903" spans="1:11">
      <c r="A3903" s="48"/>
      <c r="E3903" s="49"/>
      <c r="F3903" s="49"/>
      <c r="I3903" s="49"/>
      <c r="K3903" s="77"/>
    </row>
    <row r="3904" spans="1:11">
      <c r="A3904" s="48"/>
      <c r="E3904" s="49"/>
      <c r="F3904" s="49"/>
      <c r="I3904" s="49"/>
      <c r="K3904" s="77"/>
    </row>
    <row r="3905" spans="1:11">
      <c r="A3905" s="48"/>
      <c r="E3905" s="49"/>
      <c r="F3905" s="49"/>
      <c r="I3905" s="49"/>
      <c r="K3905" s="77"/>
    </row>
    <row r="3906" spans="1:11">
      <c r="A3906" s="48"/>
      <c r="E3906" s="49"/>
      <c r="I3906" s="49"/>
      <c r="K3906" s="77"/>
    </row>
    <row r="3907" spans="1:11">
      <c r="A3907" s="48"/>
      <c r="E3907" s="49"/>
      <c r="F3907" s="49"/>
      <c r="I3907" s="49"/>
      <c r="K3907" s="77"/>
    </row>
    <row r="3908" spans="1:11">
      <c r="A3908" s="48"/>
      <c r="E3908" s="49"/>
      <c r="F3908" s="49"/>
      <c r="I3908" s="49"/>
      <c r="K3908" s="77"/>
    </row>
    <row r="3909" spans="1:11">
      <c r="A3909" s="48"/>
      <c r="E3909" s="49"/>
      <c r="F3909" s="49"/>
      <c r="I3909" s="49"/>
      <c r="K3909" s="77"/>
    </row>
    <row r="3910" spans="1:11">
      <c r="A3910" s="48"/>
      <c r="E3910" s="49"/>
      <c r="F3910" s="49"/>
      <c r="I3910" s="49"/>
      <c r="K3910" s="77"/>
    </row>
    <row r="3911" spans="1:11">
      <c r="A3911" s="48"/>
      <c r="E3911" s="49"/>
      <c r="F3911" s="49"/>
      <c r="I3911" s="49"/>
      <c r="K3911" s="77"/>
    </row>
    <row r="3912" spans="1:11">
      <c r="A3912" s="48"/>
      <c r="E3912" s="49"/>
      <c r="F3912" s="49"/>
      <c r="I3912" s="49"/>
      <c r="K3912" s="77"/>
    </row>
    <row r="3913" spans="1:11">
      <c r="A3913" s="48"/>
      <c r="E3913" s="49"/>
      <c r="F3913" s="49"/>
      <c r="I3913" s="49"/>
      <c r="K3913" s="77"/>
    </row>
    <row r="3914" spans="1:11">
      <c r="A3914" s="48"/>
      <c r="E3914" s="49"/>
      <c r="F3914" s="49"/>
      <c r="I3914" s="49"/>
      <c r="K3914" s="77"/>
    </row>
    <row r="3915" spans="1:11">
      <c r="A3915" s="48"/>
      <c r="E3915" s="49"/>
      <c r="F3915" s="49"/>
      <c r="I3915" s="49"/>
      <c r="K3915" s="77"/>
    </row>
    <row r="3916" spans="1:11">
      <c r="A3916" s="48"/>
      <c r="E3916" s="49"/>
      <c r="F3916" s="49"/>
      <c r="I3916" s="49"/>
      <c r="K3916" s="77"/>
    </row>
    <row r="3917" spans="1:11">
      <c r="A3917" s="48"/>
      <c r="E3917" s="49"/>
      <c r="F3917" s="49"/>
      <c r="I3917" s="49"/>
      <c r="K3917" s="77"/>
    </row>
    <row r="3918" spans="1:11">
      <c r="A3918" s="48"/>
      <c r="E3918" s="49"/>
      <c r="F3918" s="49"/>
      <c r="I3918" s="49"/>
      <c r="K3918" s="77"/>
    </row>
    <row r="3919" spans="1:11">
      <c r="A3919" s="48"/>
      <c r="E3919" s="49"/>
      <c r="F3919" s="49"/>
      <c r="I3919" s="49"/>
      <c r="K3919" s="77"/>
    </row>
    <row r="3920" spans="1:11">
      <c r="A3920" s="48"/>
      <c r="E3920" s="49"/>
      <c r="F3920" s="49"/>
      <c r="I3920" s="49"/>
      <c r="K3920" s="77"/>
    </row>
    <row r="3921" spans="1:11">
      <c r="A3921" s="48"/>
      <c r="E3921" s="49"/>
      <c r="F3921" s="49"/>
      <c r="I3921" s="49"/>
      <c r="K3921" s="77"/>
    </row>
    <row r="3922" spans="1:11">
      <c r="A3922" s="48"/>
      <c r="E3922" s="49"/>
      <c r="F3922" s="49"/>
      <c r="I3922" s="49"/>
      <c r="K3922" s="77"/>
    </row>
    <row r="3923" spans="1:11">
      <c r="A3923" s="48"/>
      <c r="E3923" s="49"/>
      <c r="I3923" s="49"/>
      <c r="K3923" s="77"/>
    </row>
    <row r="3924" spans="1:11">
      <c r="A3924" s="48"/>
      <c r="E3924" s="49"/>
      <c r="F3924" s="49"/>
      <c r="I3924" s="49"/>
      <c r="K3924" s="77"/>
    </row>
    <row r="3925" spans="1:11">
      <c r="A3925" s="48"/>
      <c r="E3925" s="49"/>
      <c r="F3925" s="49"/>
      <c r="I3925" s="49"/>
      <c r="K3925" s="77"/>
    </row>
    <row r="3926" spans="1:11">
      <c r="A3926" s="48"/>
      <c r="E3926" s="49"/>
      <c r="F3926" s="49"/>
      <c r="I3926" s="49"/>
      <c r="K3926" s="77"/>
    </row>
    <row r="3927" spans="1:11">
      <c r="A3927" s="48"/>
      <c r="E3927" s="49"/>
      <c r="F3927" s="49"/>
      <c r="I3927" s="49"/>
      <c r="K3927" s="77"/>
    </row>
    <row r="3928" spans="1:11">
      <c r="A3928" s="48"/>
      <c r="E3928" s="49"/>
      <c r="F3928" s="49"/>
      <c r="I3928" s="49"/>
      <c r="K3928" s="77"/>
    </row>
    <row r="3929" spans="1:11">
      <c r="A3929" s="48"/>
      <c r="E3929" s="49"/>
      <c r="F3929" s="49"/>
      <c r="I3929" s="49"/>
      <c r="K3929" s="77"/>
    </row>
    <row r="3930" spans="1:11">
      <c r="A3930" s="48"/>
      <c r="E3930" s="49"/>
      <c r="F3930" s="49"/>
      <c r="I3930" s="49"/>
      <c r="K3930" s="77"/>
    </row>
    <row r="3931" spans="1:11">
      <c r="A3931" s="48"/>
      <c r="E3931" s="49"/>
      <c r="F3931" s="49"/>
      <c r="I3931" s="49"/>
      <c r="K3931" s="77"/>
    </row>
    <row r="3932" spans="1:11">
      <c r="A3932" s="48"/>
      <c r="E3932" s="49"/>
      <c r="F3932" s="49"/>
      <c r="I3932" s="49"/>
      <c r="K3932" s="77"/>
    </row>
    <row r="3933" spans="1:11">
      <c r="A3933" s="48"/>
      <c r="E3933" s="49"/>
      <c r="F3933" s="49"/>
      <c r="I3933" s="49"/>
      <c r="K3933" s="77"/>
    </row>
    <row r="3934" spans="1:11">
      <c r="A3934" s="48"/>
      <c r="E3934" s="49"/>
      <c r="F3934" s="49"/>
      <c r="I3934" s="49"/>
      <c r="K3934" s="77"/>
    </row>
    <row r="3935" spans="1:11">
      <c r="A3935" s="48"/>
      <c r="E3935" s="49"/>
      <c r="F3935" s="49"/>
      <c r="I3935" s="49"/>
      <c r="K3935" s="77"/>
    </row>
    <row r="3936" spans="1:11">
      <c r="A3936" s="48"/>
      <c r="E3936" s="49"/>
      <c r="F3936" s="49"/>
      <c r="I3936" s="49"/>
      <c r="K3936" s="77"/>
    </row>
    <row r="3937" spans="1:11">
      <c r="A3937" s="48"/>
      <c r="E3937" s="49"/>
      <c r="F3937" s="49"/>
      <c r="I3937" s="49"/>
      <c r="K3937" s="77"/>
    </row>
    <row r="3938" spans="1:11">
      <c r="A3938" s="48"/>
      <c r="E3938" s="49"/>
      <c r="F3938" s="49"/>
      <c r="I3938" s="49"/>
      <c r="K3938" s="77"/>
    </row>
    <row r="3939" spans="1:11">
      <c r="A3939" s="48"/>
      <c r="E3939" s="49"/>
      <c r="F3939" s="49"/>
      <c r="I3939" s="49"/>
      <c r="K3939" s="77"/>
    </row>
    <row r="3940" spans="1:11">
      <c r="A3940" s="48"/>
      <c r="E3940" s="49"/>
      <c r="F3940" s="49"/>
      <c r="I3940" s="49"/>
      <c r="K3940" s="77"/>
    </row>
    <row r="3941" spans="1:11">
      <c r="A3941" s="48"/>
      <c r="E3941" s="49"/>
      <c r="F3941" s="49"/>
      <c r="I3941" s="49"/>
      <c r="K3941" s="77"/>
    </row>
    <row r="3942" spans="1:11">
      <c r="A3942" s="48"/>
      <c r="E3942" s="49"/>
      <c r="F3942" s="49"/>
      <c r="I3942" s="49"/>
      <c r="K3942" s="77"/>
    </row>
    <row r="3943" spans="1:11">
      <c r="A3943" s="48"/>
      <c r="E3943" s="49"/>
      <c r="F3943" s="49"/>
      <c r="I3943" s="49"/>
      <c r="K3943" s="77"/>
    </row>
    <row r="3944" spans="1:11">
      <c r="A3944" s="48"/>
      <c r="E3944" s="49"/>
      <c r="F3944" s="49"/>
      <c r="I3944" s="49"/>
      <c r="K3944" s="77"/>
    </row>
    <row r="3945" spans="1:11">
      <c r="A3945" s="48"/>
      <c r="E3945" s="49"/>
      <c r="F3945" s="49"/>
      <c r="I3945" s="49"/>
      <c r="K3945" s="77"/>
    </row>
    <row r="3946" spans="1:11">
      <c r="A3946" s="48"/>
      <c r="E3946" s="49"/>
      <c r="F3946" s="49"/>
      <c r="I3946" s="49"/>
      <c r="K3946" s="77"/>
    </row>
    <row r="3947" spans="1:11">
      <c r="A3947" s="48"/>
      <c r="E3947" s="49"/>
      <c r="F3947" s="49"/>
      <c r="I3947" s="49"/>
      <c r="K3947" s="77"/>
    </row>
    <row r="3948" spans="1:11">
      <c r="A3948" s="48"/>
      <c r="E3948" s="49"/>
      <c r="F3948" s="49"/>
      <c r="I3948" s="49"/>
      <c r="K3948" s="77"/>
    </row>
    <row r="3949" spans="1:11">
      <c r="A3949" s="48"/>
      <c r="E3949" s="49"/>
      <c r="F3949" s="49"/>
      <c r="I3949" s="49"/>
      <c r="K3949" s="77"/>
    </row>
    <row r="3950" spans="1:11">
      <c r="A3950" s="48"/>
      <c r="E3950" s="49"/>
      <c r="F3950" s="49"/>
      <c r="I3950" s="49"/>
      <c r="K3950" s="77"/>
    </row>
    <row r="3951" spans="1:11">
      <c r="A3951" s="48"/>
      <c r="E3951" s="49"/>
      <c r="F3951" s="49"/>
      <c r="I3951" s="49"/>
      <c r="K3951" s="77"/>
    </row>
    <row r="3952" spans="1:11">
      <c r="A3952" s="48"/>
      <c r="E3952" s="49"/>
      <c r="F3952" s="49"/>
      <c r="I3952" s="49"/>
      <c r="K3952" s="77"/>
    </row>
    <row r="3953" spans="1:11">
      <c r="A3953" s="48"/>
      <c r="E3953" s="49"/>
      <c r="F3953" s="49"/>
      <c r="I3953" s="49"/>
      <c r="K3953" s="77"/>
    </row>
    <row r="3954" spans="1:11">
      <c r="A3954" s="48"/>
      <c r="E3954" s="49"/>
      <c r="F3954" s="49"/>
      <c r="I3954" s="49"/>
      <c r="K3954" s="77"/>
    </row>
    <row r="3955" spans="1:11">
      <c r="A3955" s="48"/>
      <c r="E3955" s="49"/>
      <c r="F3955" s="49"/>
      <c r="I3955" s="49"/>
      <c r="K3955" s="77"/>
    </row>
    <row r="3956" spans="1:11">
      <c r="A3956" s="48"/>
      <c r="E3956" s="49"/>
      <c r="F3956" s="49"/>
      <c r="I3956" s="49"/>
      <c r="K3956" s="77"/>
    </row>
    <row r="3957" spans="1:11">
      <c r="A3957" s="48"/>
      <c r="E3957" s="49"/>
      <c r="F3957" s="49"/>
      <c r="I3957" s="49"/>
      <c r="K3957" s="77"/>
    </row>
    <row r="3958" spans="1:11">
      <c r="A3958" s="48"/>
      <c r="E3958" s="49"/>
      <c r="F3958" s="49"/>
      <c r="I3958" s="49"/>
      <c r="K3958" s="77"/>
    </row>
    <row r="3959" spans="1:11">
      <c r="A3959" s="48"/>
      <c r="E3959" s="49"/>
      <c r="F3959" s="49"/>
      <c r="I3959" s="49"/>
      <c r="K3959" s="77"/>
    </row>
    <row r="3960" spans="1:11">
      <c r="A3960" s="48"/>
      <c r="E3960" s="49"/>
      <c r="F3960" s="49"/>
      <c r="I3960" s="49"/>
      <c r="K3960" s="77"/>
    </row>
    <row r="3961" spans="1:11">
      <c r="A3961" s="48"/>
      <c r="E3961" s="49"/>
      <c r="F3961" s="49"/>
      <c r="I3961" s="49"/>
      <c r="K3961" s="77"/>
    </row>
    <row r="3962" spans="1:11">
      <c r="A3962" s="48"/>
      <c r="E3962" s="49"/>
      <c r="F3962" s="49"/>
      <c r="I3962" s="49"/>
      <c r="K3962" s="77"/>
    </row>
    <row r="3963" spans="1:11">
      <c r="A3963" s="48"/>
      <c r="E3963" s="49"/>
      <c r="F3963" s="49"/>
      <c r="I3963" s="49"/>
      <c r="K3963" s="77"/>
    </row>
    <row r="3964" spans="1:11">
      <c r="A3964" s="48"/>
      <c r="E3964" s="49"/>
      <c r="F3964" s="49"/>
      <c r="I3964" s="49"/>
      <c r="K3964" s="77"/>
    </row>
    <row r="3965" spans="1:11">
      <c r="A3965" s="48"/>
      <c r="E3965" s="49"/>
      <c r="F3965" s="49"/>
      <c r="I3965" s="49"/>
      <c r="K3965" s="77"/>
    </row>
    <row r="3966" spans="1:11">
      <c r="A3966" s="48"/>
      <c r="E3966" s="49"/>
      <c r="F3966" s="49"/>
      <c r="I3966" s="49"/>
      <c r="K3966" s="77"/>
    </row>
    <row r="3967" spans="1:11">
      <c r="A3967" s="48"/>
      <c r="E3967" s="49"/>
      <c r="F3967" s="49"/>
      <c r="I3967" s="49"/>
      <c r="K3967" s="77"/>
    </row>
    <row r="3968" spans="1:11">
      <c r="A3968" s="48"/>
      <c r="E3968" s="49"/>
      <c r="F3968" s="49"/>
      <c r="I3968" s="49"/>
      <c r="K3968" s="77"/>
    </row>
    <row r="3969" spans="1:11">
      <c r="A3969" s="48"/>
      <c r="E3969" s="49"/>
      <c r="F3969" s="49"/>
      <c r="I3969" s="49"/>
      <c r="K3969" s="77"/>
    </row>
    <row r="3970" spans="1:11">
      <c r="A3970" s="48"/>
      <c r="E3970" s="49"/>
      <c r="F3970" s="49"/>
      <c r="I3970" s="49"/>
      <c r="K3970" s="77"/>
    </row>
    <row r="3971" spans="1:11">
      <c r="A3971" s="48"/>
      <c r="E3971" s="49"/>
      <c r="F3971" s="49"/>
      <c r="I3971" s="49"/>
      <c r="K3971" s="77"/>
    </row>
    <row r="3972" spans="1:11">
      <c r="A3972" s="48"/>
      <c r="E3972" s="49"/>
      <c r="F3972" s="49"/>
      <c r="I3972" s="49"/>
      <c r="K3972" s="77"/>
    </row>
    <row r="3973" spans="1:11">
      <c r="A3973" s="48"/>
      <c r="E3973" s="49"/>
      <c r="F3973" s="49"/>
      <c r="I3973" s="49"/>
      <c r="K3973" s="77"/>
    </row>
    <row r="3974" spans="1:11">
      <c r="A3974" s="48"/>
      <c r="E3974" s="49"/>
      <c r="F3974" s="49"/>
      <c r="I3974" s="49"/>
      <c r="K3974" s="77"/>
    </row>
    <row r="3975" spans="1:11">
      <c r="A3975" s="48"/>
      <c r="E3975" s="49"/>
      <c r="F3975" s="49"/>
      <c r="I3975" s="49"/>
      <c r="K3975" s="77"/>
    </row>
    <row r="3976" spans="1:11">
      <c r="A3976" s="48"/>
      <c r="E3976" s="49"/>
      <c r="F3976" s="49"/>
      <c r="I3976" s="49"/>
      <c r="K3976" s="77"/>
    </row>
    <row r="3977" spans="1:11">
      <c r="A3977" s="48"/>
      <c r="E3977" s="49"/>
      <c r="F3977" s="49"/>
      <c r="I3977" s="49"/>
      <c r="K3977" s="77"/>
    </row>
    <row r="3978" spans="1:11">
      <c r="A3978" s="48"/>
      <c r="E3978" s="49"/>
      <c r="F3978" s="49"/>
      <c r="I3978" s="49"/>
      <c r="K3978" s="77"/>
    </row>
    <row r="3979" spans="1:11">
      <c r="A3979" s="48"/>
      <c r="E3979" s="49"/>
      <c r="F3979" s="49"/>
      <c r="I3979" s="49"/>
      <c r="K3979" s="77"/>
    </row>
    <row r="3980" spans="1:11">
      <c r="A3980" s="48"/>
      <c r="E3980" s="49"/>
      <c r="F3980" s="49"/>
      <c r="I3980" s="49"/>
      <c r="K3980" s="77"/>
    </row>
    <row r="3981" spans="1:11">
      <c r="A3981" s="48"/>
      <c r="E3981" s="49"/>
      <c r="F3981" s="49"/>
      <c r="I3981" s="49"/>
      <c r="K3981" s="77"/>
    </row>
    <row r="3982" spans="1:11">
      <c r="A3982" s="48"/>
      <c r="E3982" s="49"/>
      <c r="F3982" s="49"/>
      <c r="I3982" s="49"/>
      <c r="K3982" s="77"/>
    </row>
    <row r="3983" spans="1:11">
      <c r="A3983" s="48"/>
      <c r="E3983" s="49"/>
      <c r="F3983" s="49"/>
      <c r="I3983" s="49"/>
      <c r="K3983" s="77"/>
    </row>
    <row r="3984" spans="1:11">
      <c r="A3984" s="48"/>
      <c r="E3984" s="49"/>
      <c r="F3984" s="49"/>
      <c r="I3984" s="49"/>
      <c r="K3984" s="77"/>
    </row>
    <row r="3985" spans="1:11">
      <c r="A3985" s="48"/>
      <c r="E3985" s="49"/>
      <c r="F3985" s="49"/>
      <c r="I3985" s="49"/>
      <c r="K3985" s="77"/>
    </row>
    <row r="3986" spans="1:11">
      <c r="A3986" s="48"/>
      <c r="E3986" s="49"/>
      <c r="F3986" s="49"/>
      <c r="I3986" s="49"/>
      <c r="K3986" s="77"/>
    </row>
    <row r="3987" spans="1:11">
      <c r="A3987" s="48"/>
      <c r="E3987" s="49"/>
      <c r="F3987" s="49"/>
      <c r="I3987" s="49"/>
      <c r="K3987" s="77"/>
    </row>
    <row r="3988" spans="1:11">
      <c r="A3988" s="48"/>
      <c r="E3988" s="49"/>
      <c r="F3988" s="49"/>
      <c r="I3988" s="49"/>
      <c r="K3988" s="77"/>
    </row>
    <row r="3989" spans="1:11">
      <c r="A3989" s="48"/>
      <c r="E3989" s="49"/>
      <c r="F3989" s="49"/>
      <c r="I3989" s="49"/>
      <c r="K3989" s="77"/>
    </row>
    <row r="3990" spans="1:11">
      <c r="A3990" s="48"/>
      <c r="E3990" s="49"/>
      <c r="F3990" s="49"/>
      <c r="I3990" s="49"/>
      <c r="K3990" s="77"/>
    </row>
    <row r="3991" spans="1:11">
      <c r="A3991" s="48"/>
      <c r="E3991" s="49"/>
      <c r="F3991" s="49"/>
      <c r="I3991" s="49"/>
      <c r="K3991" s="77"/>
    </row>
    <row r="3992" spans="1:11">
      <c r="A3992" s="48"/>
      <c r="E3992" s="49"/>
      <c r="F3992" s="49"/>
      <c r="I3992" s="49"/>
      <c r="K3992" s="77"/>
    </row>
    <row r="3993" spans="1:11">
      <c r="A3993" s="48"/>
      <c r="E3993" s="49"/>
      <c r="F3993" s="49"/>
      <c r="I3993" s="49"/>
      <c r="K3993" s="77"/>
    </row>
    <row r="3994" spans="1:11">
      <c r="A3994" s="48"/>
      <c r="E3994" s="49"/>
      <c r="F3994" s="49"/>
      <c r="I3994" s="49"/>
      <c r="K3994" s="77"/>
    </row>
    <row r="3995" spans="1:11">
      <c r="A3995" s="48"/>
      <c r="E3995" s="49"/>
      <c r="F3995" s="49"/>
      <c r="I3995" s="49"/>
      <c r="K3995" s="77"/>
    </row>
    <row r="3996" spans="1:11">
      <c r="A3996" s="48"/>
      <c r="E3996" s="49"/>
      <c r="F3996" s="49"/>
      <c r="I3996" s="49"/>
      <c r="K3996" s="77"/>
    </row>
    <row r="3997" spans="1:11">
      <c r="A3997" s="48"/>
      <c r="E3997" s="49"/>
      <c r="F3997" s="49"/>
      <c r="I3997" s="49"/>
      <c r="K3997" s="77"/>
    </row>
    <row r="3998" spans="1:11">
      <c r="A3998" s="48"/>
      <c r="E3998" s="49"/>
      <c r="F3998" s="49"/>
      <c r="I3998" s="49"/>
      <c r="K3998" s="77"/>
    </row>
    <row r="3999" spans="1:11">
      <c r="A3999" s="48"/>
      <c r="E3999" s="49"/>
      <c r="F3999" s="49"/>
      <c r="I3999" s="49"/>
      <c r="K3999" s="77"/>
    </row>
    <row r="4000" spans="1:11">
      <c r="A4000" s="48"/>
      <c r="E4000" s="49"/>
      <c r="F4000" s="49"/>
      <c r="I4000" s="49"/>
      <c r="K4000" s="77"/>
    </row>
    <row r="4001" spans="1:11">
      <c r="A4001" s="48"/>
      <c r="E4001" s="49"/>
      <c r="F4001" s="49"/>
      <c r="I4001" s="49"/>
      <c r="K4001" s="77"/>
    </row>
    <row r="4002" spans="1:11">
      <c r="A4002" s="48"/>
      <c r="E4002" s="49"/>
      <c r="I4002" s="49"/>
      <c r="K4002" s="77"/>
    </row>
    <row r="4003" spans="1:11">
      <c r="A4003" s="48"/>
      <c r="E4003" s="49"/>
      <c r="F4003" s="49"/>
      <c r="I4003" s="49"/>
      <c r="K4003" s="77"/>
    </row>
    <row r="4004" spans="1:11">
      <c r="A4004" s="48"/>
      <c r="E4004" s="49"/>
      <c r="F4004" s="49"/>
      <c r="I4004" s="49"/>
      <c r="K4004" s="77"/>
    </row>
    <row r="4005" spans="1:11">
      <c r="A4005" s="48"/>
      <c r="E4005" s="49"/>
      <c r="F4005" s="49"/>
      <c r="I4005" s="49"/>
      <c r="K4005" s="77"/>
    </row>
    <row r="4006" spans="1:11">
      <c r="A4006" s="48"/>
      <c r="E4006" s="49"/>
      <c r="F4006" s="49"/>
      <c r="I4006" s="49"/>
      <c r="K4006" s="77"/>
    </row>
    <row r="4007" spans="1:11">
      <c r="A4007" s="48"/>
      <c r="E4007" s="49"/>
      <c r="F4007" s="49"/>
      <c r="I4007" s="49"/>
      <c r="K4007" s="77"/>
    </row>
    <row r="4008" spans="1:11">
      <c r="A4008" s="48"/>
      <c r="E4008" s="49"/>
      <c r="F4008" s="49"/>
      <c r="I4008" s="49"/>
      <c r="K4008" s="77"/>
    </row>
    <row r="4009" spans="1:11">
      <c r="A4009" s="48"/>
      <c r="E4009" s="49"/>
      <c r="F4009" s="49"/>
      <c r="I4009" s="49"/>
      <c r="K4009" s="77"/>
    </row>
    <row r="4010" spans="1:11">
      <c r="A4010" s="48"/>
      <c r="E4010" s="49"/>
      <c r="F4010" s="49"/>
      <c r="I4010" s="49"/>
      <c r="K4010" s="77"/>
    </row>
    <row r="4011" spans="1:11">
      <c r="A4011" s="48"/>
      <c r="E4011" s="49"/>
      <c r="F4011" s="49"/>
      <c r="I4011" s="49"/>
      <c r="K4011" s="77"/>
    </row>
    <row r="4012" spans="1:11">
      <c r="A4012" s="48"/>
      <c r="E4012" s="49"/>
      <c r="F4012" s="49"/>
      <c r="I4012" s="49"/>
      <c r="K4012" s="77"/>
    </row>
    <row r="4013" spans="1:11">
      <c r="A4013" s="48"/>
      <c r="E4013" s="49"/>
      <c r="F4013" s="49"/>
      <c r="I4013" s="49"/>
      <c r="K4013" s="77"/>
    </row>
    <row r="4014" spans="1:11">
      <c r="A4014" s="48"/>
      <c r="E4014" s="49"/>
      <c r="F4014" s="49"/>
      <c r="I4014" s="49"/>
      <c r="K4014" s="77"/>
    </row>
    <row r="4015" spans="1:11">
      <c r="A4015" s="48"/>
      <c r="E4015" s="49"/>
      <c r="F4015" s="49"/>
      <c r="I4015" s="49"/>
      <c r="K4015" s="77"/>
    </row>
    <row r="4016" spans="1:11">
      <c r="A4016" s="48"/>
      <c r="E4016" s="49"/>
      <c r="F4016" s="49"/>
      <c r="I4016" s="49"/>
      <c r="K4016" s="77"/>
    </row>
    <row r="4017" spans="1:11">
      <c r="A4017" s="48"/>
      <c r="E4017" s="49"/>
      <c r="F4017" s="49"/>
      <c r="I4017" s="49"/>
      <c r="K4017" s="77"/>
    </row>
    <row r="4018" spans="1:11">
      <c r="A4018" s="48"/>
      <c r="E4018" s="49"/>
      <c r="F4018" s="49"/>
      <c r="I4018" s="49"/>
      <c r="K4018" s="77"/>
    </row>
    <row r="4019" spans="1:11">
      <c r="A4019" s="48"/>
      <c r="E4019" s="49"/>
      <c r="F4019" s="49"/>
      <c r="I4019" s="49"/>
      <c r="K4019" s="77"/>
    </row>
    <row r="4020" spans="1:11">
      <c r="A4020" s="48"/>
      <c r="E4020" s="49"/>
      <c r="F4020" s="49"/>
      <c r="I4020" s="49"/>
      <c r="K4020" s="77"/>
    </row>
    <row r="4021" spans="1:11">
      <c r="A4021" s="48"/>
      <c r="E4021" s="49"/>
      <c r="F4021" s="49"/>
      <c r="I4021" s="49"/>
      <c r="K4021" s="77"/>
    </row>
    <row r="4022" spans="1:11">
      <c r="A4022" s="48"/>
      <c r="E4022" s="49"/>
      <c r="F4022" s="49"/>
      <c r="I4022" s="49"/>
      <c r="K4022" s="77"/>
    </row>
    <row r="4023" spans="1:11">
      <c r="A4023" s="48"/>
      <c r="E4023" s="49"/>
      <c r="F4023" s="49"/>
      <c r="I4023" s="49"/>
      <c r="K4023" s="77"/>
    </row>
    <row r="4024" spans="1:11">
      <c r="A4024" s="48"/>
      <c r="E4024" s="49"/>
      <c r="F4024" s="49"/>
      <c r="I4024" s="49"/>
      <c r="K4024" s="77"/>
    </row>
    <row r="4025" spans="1:11">
      <c r="A4025" s="48"/>
      <c r="E4025" s="49"/>
      <c r="F4025" s="49"/>
      <c r="I4025" s="49"/>
      <c r="K4025" s="77"/>
    </row>
    <row r="4026" spans="1:11">
      <c r="A4026" s="48"/>
      <c r="E4026" s="49"/>
      <c r="F4026" s="49"/>
      <c r="I4026" s="49"/>
      <c r="K4026" s="77"/>
    </row>
    <row r="4027" spans="1:11">
      <c r="A4027" s="48"/>
      <c r="E4027" s="49"/>
      <c r="F4027" s="49"/>
      <c r="I4027" s="49"/>
      <c r="K4027" s="77"/>
    </row>
    <row r="4028" spans="1:11">
      <c r="A4028" s="48"/>
      <c r="E4028" s="49"/>
      <c r="F4028" s="49"/>
      <c r="I4028" s="49"/>
      <c r="K4028" s="77"/>
    </row>
    <row r="4029" spans="1:11">
      <c r="A4029" s="48"/>
      <c r="E4029" s="49"/>
      <c r="F4029" s="49"/>
      <c r="I4029" s="49"/>
      <c r="K4029" s="77"/>
    </row>
    <row r="4030" spans="1:11">
      <c r="A4030" s="48"/>
      <c r="E4030" s="49"/>
      <c r="F4030" s="49"/>
      <c r="I4030" s="49"/>
      <c r="K4030" s="77"/>
    </row>
    <row r="4031" spans="1:11">
      <c r="A4031" s="48"/>
      <c r="E4031" s="49"/>
      <c r="I4031" s="49"/>
      <c r="K4031" s="77"/>
    </row>
    <row r="4032" spans="1:11">
      <c r="A4032" s="48"/>
      <c r="E4032" s="49"/>
      <c r="F4032" s="49"/>
      <c r="I4032" s="49"/>
      <c r="K4032" s="77"/>
    </row>
    <row r="4033" spans="1:11">
      <c r="A4033" s="48"/>
      <c r="E4033" s="49"/>
      <c r="F4033" s="49"/>
      <c r="I4033" s="49"/>
      <c r="K4033" s="77"/>
    </row>
    <row r="4034" spans="1:11">
      <c r="A4034" s="48"/>
      <c r="E4034" s="49"/>
      <c r="F4034" s="49"/>
      <c r="I4034" s="49"/>
      <c r="K4034" s="77"/>
    </row>
    <row r="4035" spans="1:11">
      <c r="A4035" s="48"/>
      <c r="E4035" s="49"/>
      <c r="F4035" s="49"/>
      <c r="I4035" s="49"/>
      <c r="K4035" s="77"/>
    </row>
    <row r="4036" spans="1:11">
      <c r="A4036" s="48"/>
      <c r="E4036" s="49"/>
      <c r="F4036" s="49"/>
      <c r="I4036" s="49"/>
      <c r="K4036" s="77"/>
    </row>
    <row r="4037" spans="1:11">
      <c r="A4037" s="48"/>
      <c r="E4037" s="49"/>
      <c r="F4037" s="49"/>
      <c r="I4037" s="49"/>
      <c r="K4037" s="77"/>
    </row>
    <row r="4038" spans="1:11">
      <c r="A4038" s="48"/>
      <c r="E4038" s="49"/>
      <c r="F4038" s="49"/>
      <c r="I4038" s="49"/>
      <c r="K4038" s="77"/>
    </row>
    <row r="4039" spans="1:11">
      <c r="A4039" s="48"/>
      <c r="E4039" s="49"/>
      <c r="F4039" s="49"/>
      <c r="I4039" s="49"/>
      <c r="K4039" s="77"/>
    </row>
    <row r="4040" spans="1:11">
      <c r="A4040" s="48"/>
      <c r="E4040" s="49"/>
      <c r="I4040" s="49"/>
      <c r="K4040" s="77"/>
    </row>
    <row r="4041" spans="1:11">
      <c r="A4041" s="48"/>
      <c r="E4041" s="49"/>
      <c r="F4041" s="49"/>
      <c r="I4041" s="49"/>
      <c r="K4041" s="77"/>
    </row>
    <row r="4042" spans="1:11">
      <c r="A4042" s="48"/>
      <c r="E4042" s="49"/>
      <c r="F4042" s="49"/>
      <c r="I4042" s="49"/>
      <c r="K4042" s="77"/>
    </row>
    <row r="4043" spans="1:11">
      <c r="A4043" s="48"/>
      <c r="E4043" s="49"/>
      <c r="F4043" s="49"/>
      <c r="I4043" s="49"/>
      <c r="K4043" s="77"/>
    </row>
    <row r="4044" spans="1:11">
      <c r="A4044" s="48"/>
      <c r="E4044" s="49"/>
      <c r="F4044" s="49"/>
      <c r="I4044" s="49"/>
      <c r="K4044" s="77"/>
    </row>
    <row r="4045" spans="1:11">
      <c r="A4045" s="48"/>
      <c r="E4045" s="49"/>
      <c r="I4045" s="49"/>
      <c r="K4045" s="77"/>
    </row>
    <row r="4046" spans="1:11">
      <c r="A4046" s="48"/>
      <c r="E4046" s="49"/>
      <c r="I4046" s="49"/>
      <c r="K4046" s="77"/>
    </row>
    <row r="4047" spans="1:11">
      <c r="A4047" s="48"/>
      <c r="E4047" s="49"/>
      <c r="F4047" s="49"/>
      <c r="I4047" s="49"/>
      <c r="K4047" s="77"/>
    </row>
    <row r="4048" spans="1:11">
      <c r="A4048" s="48"/>
      <c r="E4048" s="49"/>
      <c r="F4048" s="49"/>
      <c r="I4048" s="49"/>
      <c r="K4048" s="77"/>
    </row>
    <row r="4049" spans="1:11">
      <c r="A4049" s="48"/>
      <c r="E4049" s="49"/>
      <c r="F4049" s="49"/>
      <c r="I4049" s="49"/>
      <c r="K4049" s="77"/>
    </row>
    <row r="4050" spans="1:11">
      <c r="A4050" s="48"/>
      <c r="E4050" s="49"/>
      <c r="F4050" s="49"/>
      <c r="I4050" s="49"/>
      <c r="K4050" s="77"/>
    </row>
    <row r="4051" spans="1:11">
      <c r="A4051" s="48"/>
      <c r="E4051" s="49"/>
      <c r="F4051" s="49"/>
      <c r="I4051" s="49"/>
      <c r="K4051" s="77"/>
    </row>
    <row r="4052" spans="1:11">
      <c r="A4052" s="48"/>
      <c r="E4052" s="49"/>
      <c r="F4052" s="49"/>
      <c r="I4052" s="49"/>
      <c r="K4052" s="77"/>
    </row>
    <row r="4053" spans="1:11">
      <c r="A4053" s="48"/>
      <c r="E4053" s="49"/>
      <c r="F4053" s="49"/>
      <c r="I4053" s="49"/>
      <c r="K4053" s="77"/>
    </row>
    <row r="4054" spans="1:11">
      <c r="A4054" s="48"/>
      <c r="E4054" s="49"/>
      <c r="F4054" s="49"/>
      <c r="I4054" s="49"/>
      <c r="K4054" s="77"/>
    </row>
    <row r="4055" spans="1:11">
      <c r="A4055" s="48"/>
      <c r="E4055" s="49"/>
      <c r="F4055" s="49"/>
      <c r="I4055" s="49"/>
      <c r="K4055" s="77"/>
    </row>
    <row r="4056" spans="1:11">
      <c r="A4056" s="48"/>
      <c r="E4056" s="49"/>
      <c r="F4056" s="49"/>
      <c r="I4056" s="49"/>
      <c r="K4056" s="77"/>
    </row>
    <row r="4057" spans="1:11">
      <c r="A4057" s="48"/>
      <c r="E4057" s="49"/>
      <c r="F4057" s="49"/>
      <c r="I4057" s="49"/>
      <c r="K4057" s="77"/>
    </row>
    <row r="4058" spans="1:11">
      <c r="A4058" s="48"/>
      <c r="E4058" s="49"/>
      <c r="F4058" s="49"/>
      <c r="I4058" s="49"/>
      <c r="K4058" s="77"/>
    </row>
    <row r="4059" spans="1:11">
      <c r="A4059" s="48"/>
      <c r="E4059" s="49"/>
      <c r="F4059" s="49"/>
      <c r="I4059" s="49"/>
      <c r="K4059" s="77"/>
    </row>
    <row r="4060" spans="1:11">
      <c r="A4060" s="48"/>
      <c r="E4060" s="49"/>
      <c r="F4060" s="49"/>
      <c r="I4060" s="49"/>
      <c r="K4060" s="77"/>
    </row>
    <row r="4061" spans="1:11">
      <c r="A4061" s="48"/>
      <c r="E4061" s="49"/>
      <c r="F4061" s="49"/>
      <c r="I4061" s="49"/>
      <c r="K4061" s="77"/>
    </row>
    <row r="4062" spans="1:11">
      <c r="A4062" s="48"/>
      <c r="E4062" s="49"/>
      <c r="F4062" s="49"/>
      <c r="I4062" s="49"/>
      <c r="K4062" s="77"/>
    </row>
    <row r="4063" spans="1:11">
      <c r="A4063" s="48"/>
      <c r="E4063" s="49"/>
      <c r="F4063" s="49"/>
      <c r="I4063" s="49"/>
      <c r="K4063" s="77"/>
    </row>
    <row r="4064" spans="1:11">
      <c r="A4064" s="48"/>
      <c r="E4064" s="49"/>
      <c r="F4064" s="49"/>
      <c r="I4064" s="49"/>
      <c r="K4064" s="77"/>
    </row>
    <row r="4065" spans="1:11">
      <c r="A4065" s="48"/>
      <c r="E4065" s="49"/>
      <c r="F4065" s="49"/>
      <c r="I4065" s="49"/>
      <c r="K4065" s="77"/>
    </row>
    <row r="4066" spans="1:11">
      <c r="A4066" s="48"/>
      <c r="E4066" s="49"/>
      <c r="F4066" s="49"/>
      <c r="I4066" s="49"/>
      <c r="K4066" s="77"/>
    </row>
    <row r="4067" spans="1:11">
      <c r="A4067" s="48"/>
      <c r="E4067" s="49"/>
      <c r="F4067" s="49"/>
      <c r="I4067" s="49"/>
      <c r="K4067" s="77"/>
    </row>
    <row r="4068" spans="1:11">
      <c r="A4068" s="48"/>
      <c r="E4068" s="49"/>
      <c r="F4068" s="49"/>
      <c r="I4068" s="49"/>
      <c r="K4068" s="77"/>
    </row>
    <row r="4069" spans="1:11">
      <c r="A4069" s="48"/>
      <c r="E4069" s="49"/>
      <c r="I4069" s="49"/>
      <c r="K4069" s="77"/>
    </row>
    <row r="4070" spans="1:11">
      <c r="A4070" s="48"/>
      <c r="E4070" s="49"/>
      <c r="F4070" s="49"/>
      <c r="I4070" s="49"/>
      <c r="K4070" s="77"/>
    </row>
    <row r="4071" spans="1:11">
      <c r="A4071" s="48"/>
      <c r="E4071" s="49"/>
      <c r="F4071" s="49"/>
      <c r="I4071" s="49"/>
      <c r="K4071" s="77"/>
    </row>
    <row r="4072" spans="1:11">
      <c r="A4072" s="48"/>
      <c r="E4072" s="49"/>
      <c r="I4072" s="49"/>
      <c r="K4072" s="77"/>
    </row>
    <row r="4073" spans="1:11">
      <c r="A4073" s="48"/>
      <c r="E4073" s="49"/>
      <c r="F4073" s="49"/>
      <c r="I4073" s="49"/>
      <c r="K4073" s="77"/>
    </row>
    <row r="4074" spans="1:11">
      <c r="A4074" s="48"/>
      <c r="E4074" s="49"/>
      <c r="F4074" s="49"/>
      <c r="I4074" s="49"/>
      <c r="K4074" s="77"/>
    </row>
    <row r="4075" spans="1:11">
      <c r="A4075" s="48"/>
      <c r="E4075" s="49"/>
      <c r="F4075" s="49"/>
      <c r="I4075" s="49"/>
      <c r="K4075" s="77"/>
    </row>
    <row r="4076" spans="1:11">
      <c r="A4076" s="48"/>
      <c r="E4076" s="49"/>
      <c r="F4076" s="49"/>
      <c r="I4076" s="49"/>
      <c r="K4076" s="77"/>
    </row>
    <row r="4077" spans="1:11">
      <c r="A4077" s="48"/>
      <c r="E4077" s="49"/>
      <c r="F4077" s="49"/>
      <c r="I4077" s="49"/>
      <c r="K4077" s="77"/>
    </row>
    <row r="4078" spans="1:11">
      <c r="A4078" s="48"/>
      <c r="E4078" s="49"/>
      <c r="F4078" s="49"/>
      <c r="I4078" s="49"/>
      <c r="K4078" s="77"/>
    </row>
    <row r="4079" spans="1:11">
      <c r="A4079" s="48"/>
      <c r="E4079" s="49"/>
      <c r="F4079" s="49"/>
      <c r="I4079" s="49"/>
      <c r="K4079" s="77"/>
    </row>
    <row r="4080" spans="1:11">
      <c r="A4080" s="48"/>
      <c r="E4080" s="49"/>
      <c r="F4080" s="49"/>
      <c r="I4080" s="49"/>
      <c r="K4080" s="77"/>
    </row>
    <row r="4081" spans="1:11">
      <c r="A4081" s="48"/>
      <c r="E4081" s="49"/>
      <c r="I4081" s="49"/>
      <c r="K4081" s="77"/>
    </row>
    <row r="4082" spans="1:11">
      <c r="A4082" s="48"/>
      <c r="E4082" s="49"/>
      <c r="I4082" s="49"/>
      <c r="K4082" s="77"/>
    </row>
    <row r="4083" spans="1:11">
      <c r="A4083" s="48"/>
      <c r="E4083" s="49"/>
      <c r="F4083" s="49"/>
      <c r="I4083" s="49"/>
      <c r="K4083" s="77"/>
    </row>
    <row r="4084" spans="1:11">
      <c r="A4084" s="48"/>
      <c r="E4084" s="49"/>
      <c r="I4084" s="49"/>
      <c r="K4084" s="77"/>
    </row>
    <row r="4085" spans="1:11">
      <c r="A4085" s="48"/>
      <c r="E4085" s="49"/>
      <c r="F4085" s="49"/>
      <c r="I4085" s="49"/>
      <c r="K4085" s="77"/>
    </row>
    <row r="4086" spans="1:11">
      <c r="A4086" s="48"/>
      <c r="E4086" s="49"/>
      <c r="F4086" s="49"/>
      <c r="I4086" s="49"/>
      <c r="K4086" s="77"/>
    </row>
    <row r="4087" spans="1:11">
      <c r="A4087" s="48"/>
      <c r="E4087" s="49"/>
      <c r="F4087" s="49"/>
      <c r="I4087" s="49"/>
      <c r="K4087" s="77"/>
    </row>
    <row r="4088" spans="1:11">
      <c r="A4088" s="48"/>
      <c r="E4088" s="49"/>
      <c r="F4088" s="49"/>
      <c r="I4088" s="49"/>
      <c r="K4088" s="77"/>
    </row>
    <row r="4089" spans="1:11">
      <c r="A4089" s="48"/>
      <c r="E4089" s="49"/>
      <c r="F4089" s="49"/>
      <c r="I4089" s="49"/>
      <c r="K4089" s="77"/>
    </row>
    <row r="4090" spans="1:11">
      <c r="A4090" s="48"/>
      <c r="E4090" s="49"/>
      <c r="F4090" s="49"/>
      <c r="I4090" s="49"/>
      <c r="K4090" s="77"/>
    </row>
    <row r="4091" spans="1:11">
      <c r="A4091" s="48"/>
      <c r="E4091" s="49"/>
      <c r="F4091" s="49"/>
      <c r="I4091" s="49"/>
      <c r="K4091" s="77"/>
    </row>
    <row r="4092" spans="1:11">
      <c r="A4092" s="48"/>
      <c r="E4092" s="49"/>
      <c r="F4092" s="49"/>
      <c r="I4092" s="49"/>
      <c r="K4092" s="77"/>
    </row>
    <row r="4093" spans="1:11">
      <c r="A4093" s="48"/>
      <c r="E4093" s="49"/>
      <c r="F4093" s="49"/>
      <c r="I4093" s="49"/>
      <c r="K4093" s="77"/>
    </row>
    <row r="4094" spans="1:11">
      <c r="A4094" s="48"/>
      <c r="E4094" s="49"/>
      <c r="F4094" s="49"/>
      <c r="I4094" s="49"/>
      <c r="K4094" s="77"/>
    </row>
    <row r="4095" spans="1:11">
      <c r="A4095" s="48"/>
      <c r="E4095" s="49"/>
      <c r="F4095" s="49"/>
      <c r="I4095" s="49"/>
      <c r="K4095" s="77"/>
    </row>
    <row r="4096" spans="1:11">
      <c r="A4096" s="48"/>
      <c r="E4096" s="49"/>
      <c r="F4096" s="49"/>
      <c r="I4096" s="49"/>
      <c r="K4096" s="77"/>
    </row>
    <row r="4097" spans="1:11">
      <c r="A4097" s="48"/>
      <c r="E4097" s="49"/>
      <c r="F4097" s="49"/>
      <c r="I4097" s="49"/>
      <c r="K4097" s="77"/>
    </row>
    <row r="4098" spans="1:11">
      <c r="A4098" s="48"/>
      <c r="E4098" s="49"/>
      <c r="F4098" s="49"/>
      <c r="I4098" s="49"/>
      <c r="K4098" s="77"/>
    </row>
    <row r="4099" spans="1:11">
      <c r="A4099" s="48"/>
      <c r="E4099" s="49"/>
      <c r="F4099" s="49"/>
      <c r="I4099" s="49"/>
      <c r="K4099" s="77"/>
    </row>
    <row r="4100" spans="1:11">
      <c r="A4100" s="48"/>
      <c r="E4100" s="49"/>
      <c r="F4100" s="49"/>
      <c r="I4100" s="49"/>
      <c r="K4100" s="77"/>
    </row>
    <row r="4101" spans="1:11">
      <c r="A4101" s="48"/>
      <c r="E4101" s="49"/>
      <c r="F4101" s="49"/>
      <c r="I4101" s="49"/>
      <c r="K4101" s="77"/>
    </row>
    <row r="4102" spans="1:11">
      <c r="A4102" s="48"/>
      <c r="E4102" s="49"/>
      <c r="F4102" s="49"/>
      <c r="I4102" s="49"/>
      <c r="K4102" s="77"/>
    </row>
    <row r="4103" spans="1:11">
      <c r="A4103" s="48"/>
      <c r="E4103" s="49"/>
      <c r="F4103" s="49"/>
      <c r="I4103" s="49"/>
      <c r="K4103" s="77"/>
    </row>
    <row r="4104" spans="1:11">
      <c r="A4104" s="48"/>
      <c r="E4104" s="49"/>
      <c r="F4104" s="49"/>
      <c r="I4104" s="49"/>
      <c r="K4104" s="77"/>
    </row>
    <row r="4105" spans="1:11">
      <c r="A4105" s="48"/>
      <c r="E4105" s="49"/>
      <c r="F4105" s="49"/>
      <c r="I4105" s="49"/>
      <c r="K4105" s="77"/>
    </row>
    <row r="4106" spans="1:11">
      <c r="A4106" s="48"/>
      <c r="E4106" s="49"/>
      <c r="F4106" s="49"/>
      <c r="I4106" s="49"/>
      <c r="K4106" s="77"/>
    </row>
    <row r="4107" spans="1:11">
      <c r="A4107" s="48"/>
      <c r="E4107" s="49"/>
      <c r="F4107" s="49"/>
      <c r="I4107" s="49"/>
      <c r="K4107" s="77"/>
    </row>
    <row r="4108" spans="1:11">
      <c r="A4108" s="48"/>
      <c r="E4108" s="49"/>
      <c r="F4108" s="49"/>
      <c r="I4108" s="49"/>
      <c r="K4108" s="77"/>
    </row>
    <row r="4109" spans="1:11">
      <c r="A4109" s="48"/>
      <c r="E4109" s="49"/>
      <c r="F4109" s="49"/>
      <c r="I4109" s="49"/>
      <c r="K4109" s="77"/>
    </row>
    <row r="4110" spans="1:11">
      <c r="A4110" s="48"/>
      <c r="E4110" s="49"/>
      <c r="F4110" s="49"/>
      <c r="I4110" s="49"/>
      <c r="K4110" s="77"/>
    </row>
    <row r="4111" spans="1:11">
      <c r="A4111" s="48"/>
      <c r="E4111" s="49"/>
      <c r="F4111" s="49"/>
      <c r="I4111" s="49"/>
      <c r="K4111" s="77"/>
    </row>
    <row r="4112" spans="1:11">
      <c r="A4112" s="48"/>
      <c r="E4112" s="49"/>
      <c r="F4112" s="49"/>
      <c r="I4112" s="49"/>
      <c r="K4112" s="77"/>
    </row>
    <row r="4113" spans="1:11">
      <c r="A4113" s="48"/>
      <c r="E4113" s="49"/>
      <c r="F4113" s="49"/>
      <c r="I4113" s="49"/>
      <c r="K4113" s="77"/>
    </row>
    <row r="4114" spans="1:11">
      <c r="A4114" s="48"/>
      <c r="E4114" s="49"/>
      <c r="F4114" s="49"/>
      <c r="I4114" s="49"/>
      <c r="K4114" s="77"/>
    </row>
    <row r="4115" spans="1:11">
      <c r="A4115" s="48"/>
      <c r="E4115" s="49"/>
      <c r="F4115" s="49"/>
      <c r="I4115" s="49"/>
      <c r="K4115" s="77"/>
    </row>
    <row r="4116" spans="1:11">
      <c r="A4116" s="48"/>
      <c r="E4116" s="49"/>
      <c r="F4116" s="49"/>
      <c r="I4116" s="49"/>
      <c r="K4116" s="77"/>
    </row>
    <row r="4117" spans="1:11">
      <c r="A4117" s="48"/>
      <c r="E4117" s="49"/>
      <c r="F4117" s="49"/>
      <c r="I4117" s="49"/>
      <c r="K4117" s="77"/>
    </row>
    <row r="4118" spans="1:11">
      <c r="A4118" s="48"/>
      <c r="E4118" s="49"/>
      <c r="F4118" s="49"/>
      <c r="I4118" s="49"/>
      <c r="K4118" s="77"/>
    </row>
    <row r="4119" spans="1:11">
      <c r="A4119" s="48"/>
      <c r="E4119" s="49"/>
      <c r="F4119" s="49"/>
      <c r="I4119" s="49"/>
      <c r="K4119" s="77"/>
    </row>
    <row r="4120" spans="1:11">
      <c r="A4120" s="48"/>
      <c r="E4120" s="49"/>
      <c r="F4120" s="49"/>
      <c r="I4120" s="49"/>
      <c r="K4120" s="77"/>
    </row>
    <row r="4121" spans="1:11">
      <c r="A4121" s="48"/>
      <c r="E4121" s="49"/>
      <c r="F4121" s="49"/>
      <c r="I4121" s="49"/>
      <c r="K4121" s="77"/>
    </row>
    <row r="4122" spans="1:11">
      <c r="A4122" s="48"/>
      <c r="E4122" s="49"/>
      <c r="F4122" s="49"/>
      <c r="I4122" s="49"/>
      <c r="K4122" s="77"/>
    </row>
    <row r="4123" spans="1:11">
      <c r="A4123" s="48"/>
      <c r="E4123" s="49"/>
      <c r="F4123" s="49"/>
      <c r="I4123" s="49"/>
      <c r="K4123" s="77"/>
    </row>
    <row r="4124" spans="1:11">
      <c r="A4124" s="48"/>
      <c r="E4124" s="49"/>
      <c r="F4124" s="49"/>
      <c r="I4124" s="49"/>
      <c r="K4124" s="77"/>
    </row>
    <row r="4125" spans="1:11">
      <c r="A4125" s="48"/>
      <c r="E4125" s="49"/>
      <c r="F4125" s="49"/>
      <c r="I4125" s="49"/>
      <c r="K4125" s="77"/>
    </row>
    <row r="4126" spans="1:11">
      <c r="A4126" s="48"/>
      <c r="E4126" s="49"/>
      <c r="F4126" s="49"/>
      <c r="I4126" s="49"/>
      <c r="K4126" s="77"/>
    </row>
    <row r="4127" spans="1:11">
      <c r="A4127" s="48"/>
      <c r="E4127" s="49"/>
      <c r="F4127" s="49"/>
      <c r="I4127" s="49"/>
      <c r="K4127" s="77"/>
    </row>
    <row r="4128" spans="1:11">
      <c r="A4128" s="48"/>
      <c r="E4128" s="49"/>
      <c r="F4128" s="49"/>
      <c r="I4128" s="49"/>
      <c r="K4128" s="77"/>
    </row>
    <row r="4129" spans="1:11">
      <c r="A4129" s="48"/>
      <c r="E4129" s="49"/>
      <c r="F4129" s="49"/>
      <c r="I4129" s="49"/>
      <c r="K4129" s="77"/>
    </row>
    <row r="4130" spans="1:11">
      <c r="A4130" s="48"/>
      <c r="E4130" s="49"/>
      <c r="F4130" s="49"/>
      <c r="I4130" s="49"/>
      <c r="K4130" s="77"/>
    </row>
    <row r="4131" spans="1:11">
      <c r="A4131" s="48"/>
      <c r="E4131" s="49"/>
      <c r="F4131" s="49"/>
      <c r="I4131" s="49"/>
      <c r="K4131" s="77"/>
    </row>
    <row r="4132" spans="1:11">
      <c r="A4132" s="48"/>
      <c r="E4132" s="49"/>
      <c r="F4132" s="49"/>
      <c r="I4132" s="49"/>
      <c r="K4132" s="77"/>
    </row>
    <row r="4133" spans="1:11">
      <c r="A4133" s="48"/>
      <c r="E4133" s="49"/>
      <c r="F4133" s="49"/>
      <c r="I4133" s="49"/>
      <c r="K4133" s="77"/>
    </row>
    <row r="4134" spans="1:11">
      <c r="A4134" s="48"/>
      <c r="E4134" s="49"/>
      <c r="F4134" s="49"/>
      <c r="I4134" s="49"/>
      <c r="K4134" s="77"/>
    </row>
    <row r="4135" spans="1:11">
      <c r="A4135" s="48"/>
      <c r="E4135" s="49"/>
      <c r="F4135" s="49"/>
      <c r="I4135" s="49"/>
      <c r="K4135" s="77"/>
    </row>
    <row r="4136" spans="1:11">
      <c r="A4136" s="48"/>
      <c r="E4136" s="49"/>
      <c r="F4136" s="49"/>
      <c r="I4136" s="49"/>
      <c r="K4136" s="77"/>
    </row>
    <row r="4137" spans="1:11">
      <c r="A4137" s="48"/>
      <c r="E4137" s="49"/>
      <c r="F4137" s="49"/>
      <c r="I4137" s="49"/>
      <c r="K4137" s="77"/>
    </row>
    <row r="4138" spans="1:11">
      <c r="A4138" s="48"/>
      <c r="E4138" s="49"/>
      <c r="F4138" s="49"/>
      <c r="I4138" s="49"/>
      <c r="K4138" s="77"/>
    </row>
    <row r="4139" spans="1:11">
      <c r="A4139" s="48"/>
      <c r="E4139" s="49"/>
      <c r="F4139" s="49"/>
      <c r="I4139" s="49"/>
      <c r="K4139" s="77"/>
    </row>
    <row r="4140" spans="1:11">
      <c r="A4140" s="48"/>
      <c r="E4140" s="49"/>
      <c r="F4140" s="49"/>
      <c r="I4140" s="49"/>
      <c r="K4140" s="77"/>
    </row>
    <row r="4141" spans="1:11">
      <c r="A4141" s="48"/>
      <c r="E4141" s="49"/>
      <c r="I4141" s="49"/>
      <c r="K4141" s="77"/>
    </row>
    <row r="4142" spans="1:11">
      <c r="A4142" s="48"/>
      <c r="E4142" s="49"/>
      <c r="I4142" s="49"/>
      <c r="K4142" s="77"/>
    </row>
    <row r="4143" spans="1:11">
      <c r="A4143" s="48"/>
      <c r="E4143" s="49"/>
      <c r="F4143" s="49"/>
      <c r="I4143" s="49"/>
      <c r="K4143" s="77"/>
    </row>
    <row r="4144" spans="1:11">
      <c r="A4144" s="48"/>
      <c r="E4144" s="49"/>
      <c r="F4144" s="49"/>
      <c r="I4144" s="49"/>
      <c r="K4144" s="77"/>
    </row>
    <row r="4145" spans="1:11">
      <c r="A4145" s="48"/>
      <c r="E4145" s="49"/>
      <c r="F4145" s="49"/>
      <c r="I4145" s="49"/>
      <c r="K4145" s="77"/>
    </row>
    <row r="4146" spans="1:11">
      <c r="A4146" s="48"/>
      <c r="E4146" s="49"/>
      <c r="F4146" s="49"/>
      <c r="I4146" s="49"/>
      <c r="K4146" s="77"/>
    </row>
    <row r="4147" spans="1:11">
      <c r="A4147" s="48"/>
      <c r="E4147" s="49"/>
      <c r="F4147" s="49"/>
      <c r="I4147" s="49"/>
      <c r="K4147" s="77"/>
    </row>
    <row r="4148" spans="1:11">
      <c r="A4148" s="48"/>
      <c r="E4148" s="49"/>
      <c r="I4148" s="49"/>
      <c r="K4148" s="77"/>
    </row>
    <row r="4149" spans="1:11">
      <c r="A4149" s="48"/>
      <c r="E4149" s="49"/>
      <c r="I4149" s="49"/>
      <c r="K4149" s="77"/>
    </row>
    <row r="4150" spans="1:11">
      <c r="A4150" s="48"/>
      <c r="E4150" s="49"/>
      <c r="I4150" s="49"/>
      <c r="K4150" s="77"/>
    </row>
    <row r="4151" spans="1:11">
      <c r="A4151" s="48"/>
      <c r="E4151" s="49"/>
      <c r="F4151" s="49"/>
      <c r="I4151" s="49"/>
      <c r="K4151" s="77"/>
    </row>
    <row r="4152" spans="1:11">
      <c r="A4152" s="48"/>
      <c r="E4152" s="49"/>
      <c r="F4152" s="49"/>
      <c r="I4152" s="49"/>
      <c r="K4152" s="77"/>
    </row>
    <row r="4153" spans="1:11">
      <c r="A4153" s="48"/>
      <c r="E4153" s="49"/>
      <c r="F4153" s="49"/>
      <c r="I4153" s="49"/>
      <c r="K4153" s="77"/>
    </row>
    <row r="4154" spans="1:11">
      <c r="A4154" s="48"/>
      <c r="E4154" s="49"/>
      <c r="F4154" s="49"/>
      <c r="I4154" s="49"/>
      <c r="K4154" s="77"/>
    </row>
    <row r="4155" spans="1:11">
      <c r="A4155" s="48"/>
      <c r="E4155" s="49"/>
      <c r="F4155" s="49"/>
      <c r="I4155" s="49"/>
      <c r="K4155" s="77"/>
    </row>
    <row r="4156" spans="1:11">
      <c r="A4156" s="48"/>
      <c r="E4156" s="49"/>
      <c r="F4156" s="49"/>
      <c r="I4156" s="49"/>
      <c r="K4156" s="77"/>
    </row>
    <row r="4157" spans="1:11">
      <c r="A4157" s="48"/>
      <c r="E4157" s="49"/>
      <c r="F4157" s="49"/>
      <c r="I4157" s="49"/>
      <c r="K4157" s="77"/>
    </row>
    <row r="4158" spans="1:11">
      <c r="A4158" s="48"/>
      <c r="E4158" s="49"/>
      <c r="F4158" s="49"/>
      <c r="I4158" s="49"/>
      <c r="K4158" s="77"/>
    </row>
    <row r="4159" spans="1:11">
      <c r="A4159" s="48"/>
      <c r="E4159" s="49"/>
      <c r="F4159" s="49"/>
      <c r="I4159" s="49"/>
      <c r="K4159" s="77"/>
    </row>
    <row r="4160" spans="1:11">
      <c r="A4160" s="48"/>
      <c r="E4160" s="49"/>
      <c r="F4160" s="49"/>
      <c r="I4160" s="49"/>
      <c r="K4160" s="77"/>
    </row>
    <row r="4161" spans="1:11">
      <c r="A4161" s="48"/>
      <c r="E4161" s="49"/>
      <c r="F4161" s="49"/>
      <c r="I4161" s="49"/>
      <c r="K4161" s="77"/>
    </row>
    <row r="4162" spans="1:11">
      <c r="A4162" s="48"/>
      <c r="E4162" s="49"/>
      <c r="F4162" s="49"/>
      <c r="I4162" s="49"/>
      <c r="K4162" s="77"/>
    </row>
    <row r="4163" spans="1:11">
      <c r="A4163" s="48"/>
      <c r="E4163" s="49"/>
      <c r="F4163" s="49"/>
      <c r="I4163" s="49"/>
      <c r="K4163" s="77"/>
    </row>
    <row r="4164" spans="1:11">
      <c r="A4164" s="48"/>
      <c r="E4164" s="49"/>
      <c r="F4164" s="49"/>
      <c r="I4164" s="49"/>
      <c r="K4164" s="77"/>
    </row>
    <row r="4165" spans="1:11">
      <c r="A4165" s="48"/>
      <c r="E4165" s="49"/>
      <c r="F4165" s="49"/>
      <c r="I4165" s="49"/>
      <c r="K4165" s="77"/>
    </row>
    <row r="4166" spans="1:11">
      <c r="A4166" s="48"/>
      <c r="E4166" s="49"/>
      <c r="F4166" s="49"/>
      <c r="I4166" s="49"/>
      <c r="K4166" s="77"/>
    </row>
    <row r="4167" spans="1:11">
      <c r="A4167" s="48"/>
      <c r="E4167" s="49"/>
      <c r="F4167" s="49"/>
      <c r="I4167" s="49"/>
      <c r="K4167" s="77"/>
    </row>
    <row r="4168" spans="1:11">
      <c r="A4168" s="48"/>
      <c r="E4168" s="49"/>
      <c r="F4168" s="49"/>
      <c r="I4168" s="49"/>
      <c r="K4168" s="77"/>
    </row>
    <row r="4169" spans="1:11">
      <c r="A4169" s="48"/>
      <c r="E4169" s="49"/>
      <c r="F4169" s="49"/>
      <c r="I4169" s="49"/>
      <c r="K4169" s="77"/>
    </row>
    <row r="4170" spans="1:11">
      <c r="A4170" s="48"/>
      <c r="E4170" s="49"/>
      <c r="F4170" s="49"/>
      <c r="I4170" s="49"/>
      <c r="K4170" s="77"/>
    </row>
    <row r="4171" spans="1:11">
      <c r="A4171" s="48"/>
      <c r="E4171" s="49"/>
      <c r="F4171" s="49"/>
      <c r="I4171" s="49"/>
      <c r="K4171" s="77"/>
    </row>
    <row r="4172" spans="1:11">
      <c r="A4172" s="48"/>
      <c r="E4172" s="49"/>
      <c r="F4172" s="49"/>
      <c r="I4172" s="49"/>
      <c r="K4172" s="77"/>
    </row>
    <row r="4173" spans="1:11">
      <c r="A4173" s="48"/>
      <c r="E4173" s="49"/>
      <c r="F4173" s="49"/>
      <c r="I4173" s="49"/>
      <c r="K4173" s="77"/>
    </row>
    <row r="4174" spans="1:11">
      <c r="A4174" s="48"/>
      <c r="E4174" s="49"/>
      <c r="F4174" s="49"/>
      <c r="I4174" s="49"/>
      <c r="K4174" s="77"/>
    </row>
    <row r="4175" spans="1:11">
      <c r="A4175" s="48"/>
      <c r="E4175" s="49"/>
      <c r="F4175" s="49"/>
      <c r="I4175" s="49"/>
      <c r="K4175" s="77"/>
    </row>
    <row r="4176" spans="1:11">
      <c r="A4176" s="48"/>
      <c r="E4176" s="49"/>
      <c r="F4176" s="49"/>
      <c r="I4176" s="49"/>
      <c r="K4176" s="77"/>
    </row>
    <row r="4177" spans="1:11">
      <c r="A4177" s="48"/>
      <c r="E4177" s="49"/>
      <c r="F4177" s="49"/>
      <c r="I4177" s="49"/>
      <c r="K4177" s="77"/>
    </row>
    <row r="4178" spans="1:11">
      <c r="A4178" s="48"/>
      <c r="E4178" s="49"/>
      <c r="F4178" s="49"/>
      <c r="I4178" s="49"/>
      <c r="K4178" s="77"/>
    </row>
    <row r="4179" spans="1:11">
      <c r="A4179" s="48"/>
      <c r="E4179" s="49"/>
      <c r="F4179" s="49"/>
      <c r="I4179" s="49"/>
      <c r="K4179" s="77"/>
    </row>
    <row r="4180" spans="1:11">
      <c r="A4180" s="48"/>
      <c r="E4180" s="49"/>
      <c r="F4180" s="49"/>
      <c r="I4180" s="49"/>
      <c r="K4180" s="77"/>
    </row>
    <row r="4181" spans="1:11">
      <c r="A4181" s="48"/>
      <c r="E4181" s="49"/>
      <c r="F4181" s="49"/>
      <c r="I4181" s="49"/>
      <c r="K4181" s="77"/>
    </row>
    <row r="4182" spans="1:11">
      <c r="A4182" s="48"/>
      <c r="E4182" s="49"/>
      <c r="F4182" s="49"/>
      <c r="I4182" s="49"/>
      <c r="K4182" s="77"/>
    </row>
    <row r="4183" spans="1:11">
      <c r="A4183" s="48"/>
      <c r="E4183" s="49"/>
      <c r="F4183" s="49"/>
      <c r="I4183" s="49"/>
      <c r="K4183" s="77"/>
    </row>
    <row r="4184" spans="1:11">
      <c r="A4184" s="48"/>
      <c r="E4184" s="49"/>
      <c r="F4184" s="49"/>
      <c r="I4184" s="49"/>
      <c r="K4184" s="77"/>
    </row>
    <row r="4185" spans="1:11">
      <c r="A4185" s="48"/>
      <c r="E4185" s="49"/>
      <c r="F4185" s="49"/>
      <c r="I4185" s="49"/>
      <c r="K4185" s="77"/>
    </row>
    <row r="4186" spans="1:11">
      <c r="A4186" s="48"/>
      <c r="E4186" s="49"/>
      <c r="F4186" s="49"/>
      <c r="I4186" s="49"/>
      <c r="K4186" s="77"/>
    </row>
    <row r="4187" spans="1:11">
      <c r="A4187" s="48"/>
      <c r="E4187" s="49"/>
      <c r="F4187" s="49"/>
      <c r="I4187" s="49"/>
      <c r="K4187" s="77"/>
    </row>
    <row r="4188" spans="1:11">
      <c r="A4188" s="48"/>
      <c r="E4188" s="49"/>
      <c r="F4188" s="49"/>
      <c r="I4188" s="49"/>
      <c r="K4188" s="77"/>
    </row>
    <row r="4189" spans="1:11">
      <c r="A4189" s="48"/>
      <c r="E4189" s="49"/>
      <c r="F4189" s="49"/>
      <c r="I4189" s="49"/>
      <c r="K4189" s="77"/>
    </row>
    <row r="4190" spans="1:11">
      <c r="A4190" s="48"/>
      <c r="E4190" s="49"/>
      <c r="F4190" s="49"/>
      <c r="I4190" s="49"/>
      <c r="K4190" s="77"/>
    </row>
    <row r="4191" spans="1:11">
      <c r="A4191" s="48"/>
      <c r="E4191" s="49"/>
      <c r="F4191" s="49"/>
      <c r="I4191" s="49"/>
      <c r="K4191" s="77"/>
    </row>
    <row r="4192" spans="1:11">
      <c r="A4192" s="48"/>
      <c r="E4192" s="49"/>
      <c r="F4192" s="49"/>
      <c r="I4192" s="49"/>
      <c r="K4192" s="77"/>
    </row>
    <row r="4193" spans="1:11">
      <c r="A4193" s="48"/>
      <c r="E4193" s="49"/>
      <c r="F4193" s="49"/>
      <c r="I4193" s="49"/>
      <c r="K4193" s="77"/>
    </row>
    <row r="4194" spans="1:11">
      <c r="A4194" s="48"/>
      <c r="E4194" s="49"/>
      <c r="F4194" s="49"/>
      <c r="I4194" s="49"/>
      <c r="K4194" s="77"/>
    </row>
    <row r="4195" spans="1:11">
      <c r="A4195" s="48"/>
      <c r="E4195" s="49"/>
      <c r="F4195" s="49"/>
      <c r="I4195" s="49"/>
      <c r="K4195" s="77"/>
    </row>
    <row r="4196" spans="1:11">
      <c r="A4196" s="48"/>
      <c r="E4196" s="49"/>
      <c r="F4196" s="49"/>
      <c r="I4196" s="49"/>
      <c r="K4196" s="77"/>
    </row>
    <row r="4197" spans="1:11">
      <c r="A4197" s="48"/>
      <c r="E4197" s="49"/>
      <c r="F4197" s="49"/>
      <c r="I4197" s="49"/>
      <c r="K4197" s="77"/>
    </row>
    <row r="4198" spans="1:11">
      <c r="A4198" s="48"/>
      <c r="E4198" s="49"/>
      <c r="F4198" s="49"/>
      <c r="I4198" s="49"/>
      <c r="K4198" s="77"/>
    </row>
    <row r="4199" spans="1:11">
      <c r="A4199" s="48"/>
      <c r="E4199" s="49"/>
      <c r="F4199" s="49"/>
      <c r="I4199" s="49"/>
      <c r="K4199" s="77"/>
    </row>
    <row r="4200" spans="1:11">
      <c r="A4200" s="48"/>
      <c r="E4200" s="49"/>
      <c r="F4200" s="49"/>
      <c r="I4200" s="49"/>
      <c r="K4200" s="77"/>
    </row>
    <row r="4201" spans="1:11">
      <c r="A4201" s="48"/>
      <c r="E4201" s="49"/>
      <c r="F4201" s="49"/>
      <c r="I4201" s="49"/>
      <c r="K4201" s="77"/>
    </row>
    <row r="4202" spans="1:11">
      <c r="A4202" s="48"/>
      <c r="E4202" s="49"/>
      <c r="F4202" s="49"/>
      <c r="I4202" s="49"/>
      <c r="K4202" s="77"/>
    </row>
    <row r="4203" spans="1:11">
      <c r="A4203" s="48"/>
      <c r="E4203" s="49"/>
      <c r="F4203" s="49"/>
      <c r="I4203" s="49"/>
      <c r="K4203" s="77"/>
    </row>
    <row r="4204" spans="1:11">
      <c r="A4204" s="48"/>
      <c r="E4204" s="49"/>
      <c r="F4204" s="49"/>
      <c r="I4204" s="49"/>
      <c r="K4204" s="77"/>
    </row>
    <row r="4205" spans="1:11">
      <c r="A4205" s="48"/>
      <c r="E4205" s="49"/>
      <c r="F4205" s="49"/>
      <c r="I4205" s="49"/>
      <c r="K4205" s="77"/>
    </row>
    <row r="4206" spans="1:11">
      <c r="A4206" s="48"/>
      <c r="E4206" s="49"/>
      <c r="F4206" s="49"/>
      <c r="I4206" s="49"/>
      <c r="K4206" s="77"/>
    </row>
    <row r="4207" spans="1:11">
      <c r="A4207" s="48"/>
      <c r="E4207" s="49"/>
      <c r="F4207" s="49"/>
      <c r="I4207" s="49"/>
      <c r="K4207" s="77"/>
    </row>
    <row r="4208" spans="1:11">
      <c r="A4208" s="48"/>
      <c r="E4208" s="49"/>
      <c r="F4208" s="49"/>
      <c r="I4208" s="49"/>
      <c r="K4208" s="77"/>
    </row>
    <row r="4209" spans="1:11">
      <c r="A4209" s="48"/>
      <c r="E4209" s="49"/>
      <c r="F4209" s="49"/>
      <c r="I4209" s="49"/>
      <c r="K4209" s="77"/>
    </row>
    <row r="4210" spans="1:11">
      <c r="A4210" s="48"/>
      <c r="E4210" s="49"/>
      <c r="F4210" s="49"/>
      <c r="I4210" s="49"/>
      <c r="K4210" s="77"/>
    </row>
    <row r="4211" spans="1:11">
      <c r="A4211" s="48"/>
      <c r="E4211" s="49"/>
      <c r="F4211" s="49"/>
      <c r="I4211" s="49"/>
      <c r="K4211" s="77"/>
    </row>
    <row r="4212" spans="1:11">
      <c r="A4212" s="48"/>
      <c r="E4212" s="49"/>
      <c r="F4212" s="49"/>
      <c r="I4212" s="49"/>
      <c r="K4212" s="77"/>
    </row>
    <row r="4213" spans="1:11">
      <c r="A4213" s="48"/>
      <c r="E4213" s="49"/>
      <c r="F4213" s="49"/>
      <c r="I4213" s="49"/>
      <c r="K4213" s="77"/>
    </row>
    <row r="4214" spans="1:11">
      <c r="A4214" s="48"/>
      <c r="E4214" s="49"/>
      <c r="F4214" s="49"/>
      <c r="I4214" s="49"/>
      <c r="K4214" s="77"/>
    </row>
    <row r="4215" spans="1:11">
      <c r="A4215" s="48"/>
      <c r="E4215" s="49"/>
      <c r="I4215" s="49"/>
      <c r="K4215" s="77"/>
    </row>
    <row r="4216" spans="1:11">
      <c r="A4216" s="48"/>
      <c r="E4216" s="49"/>
      <c r="F4216" s="49"/>
      <c r="I4216" s="49"/>
      <c r="K4216" s="77"/>
    </row>
    <row r="4217" spans="1:11">
      <c r="A4217" s="48"/>
      <c r="E4217" s="49"/>
      <c r="I4217" s="49"/>
      <c r="K4217" s="77"/>
    </row>
    <row r="4218" spans="1:11">
      <c r="A4218" s="48"/>
      <c r="E4218" s="49"/>
      <c r="F4218" s="49"/>
      <c r="I4218" s="49"/>
      <c r="K4218" s="77"/>
    </row>
    <row r="4219" spans="1:11">
      <c r="A4219" s="48"/>
      <c r="E4219" s="49"/>
      <c r="F4219" s="49"/>
      <c r="I4219" s="49"/>
      <c r="K4219" s="77"/>
    </row>
    <row r="4220" spans="1:11">
      <c r="A4220" s="48"/>
      <c r="E4220" s="49"/>
      <c r="I4220" s="49"/>
      <c r="K4220" s="77"/>
    </row>
    <row r="4221" spans="1:11">
      <c r="A4221" s="48"/>
      <c r="E4221" s="49"/>
      <c r="F4221" s="49"/>
      <c r="I4221" s="49"/>
      <c r="K4221" s="77"/>
    </row>
    <row r="4222" spans="1:11">
      <c r="A4222" s="48"/>
      <c r="E4222" s="49"/>
      <c r="F4222" s="49"/>
      <c r="I4222" s="49"/>
      <c r="K4222" s="77"/>
    </row>
    <row r="4223" spans="1:11">
      <c r="A4223" s="48"/>
      <c r="E4223" s="49"/>
      <c r="I4223" s="49"/>
      <c r="K4223" s="77"/>
    </row>
    <row r="4224" spans="1:11">
      <c r="A4224" s="48"/>
      <c r="E4224" s="49"/>
      <c r="F4224" s="49"/>
      <c r="I4224" s="49"/>
      <c r="K4224" s="77"/>
    </row>
    <row r="4225" spans="1:11">
      <c r="A4225" s="48"/>
      <c r="E4225" s="49"/>
      <c r="F4225" s="49"/>
      <c r="I4225" s="49"/>
      <c r="K4225" s="77"/>
    </row>
    <row r="4226" spans="1:11">
      <c r="A4226" s="48"/>
      <c r="E4226" s="49"/>
      <c r="F4226" s="49"/>
      <c r="I4226" s="49"/>
      <c r="K4226" s="77"/>
    </row>
    <row r="4227" spans="1:11">
      <c r="A4227" s="48"/>
      <c r="E4227" s="49"/>
      <c r="F4227" s="49"/>
      <c r="I4227" s="49"/>
      <c r="K4227" s="77"/>
    </row>
    <row r="4228" spans="1:11">
      <c r="A4228" s="48"/>
      <c r="E4228" s="49"/>
      <c r="F4228" s="49"/>
      <c r="I4228" s="49"/>
      <c r="K4228" s="77"/>
    </row>
    <row r="4229" spans="1:11">
      <c r="A4229" s="48"/>
      <c r="E4229" s="49"/>
      <c r="F4229" s="49"/>
      <c r="I4229" s="49"/>
      <c r="K4229" s="77"/>
    </row>
    <row r="4230" spans="1:11">
      <c r="A4230" s="48"/>
      <c r="E4230" s="49"/>
      <c r="F4230" s="49"/>
      <c r="I4230" s="49"/>
      <c r="K4230" s="77"/>
    </row>
    <row r="4231" spans="1:11">
      <c r="A4231" s="48"/>
      <c r="E4231" s="49"/>
      <c r="F4231" s="49"/>
      <c r="I4231" s="49"/>
      <c r="K4231" s="77"/>
    </row>
    <row r="4232" spans="1:11">
      <c r="A4232" s="48"/>
      <c r="E4232" s="49"/>
      <c r="F4232" s="49"/>
      <c r="I4232" s="49"/>
      <c r="K4232" s="77"/>
    </row>
    <row r="4233" spans="1:11">
      <c r="A4233" s="48"/>
      <c r="E4233" s="49"/>
      <c r="F4233" s="49"/>
      <c r="I4233" s="49"/>
      <c r="K4233" s="77"/>
    </row>
    <row r="4234" spans="1:11">
      <c r="A4234" s="48"/>
      <c r="E4234" s="49"/>
      <c r="F4234" s="49"/>
      <c r="I4234" s="49"/>
      <c r="K4234" s="77"/>
    </row>
    <row r="4235" spans="1:11">
      <c r="A4235" s="48"/>
      <c r="E4235" s="49"/>
      <c r="F4235" s="49"/>
      <c r="I4235" s="49"/>
      <c r="K4235" s="77"/>
    </row>
    <row r="4236" spans="1:11">
      <c r="A4236" s="48"/>
      <c r="E4236" s="49"/>
      <c r="F4236" s="49"/>
      <c r="I4236" s="49"/>
      <c r="K4236" s="77"/>
    </row>
    <row r="4237" spans="1:11">
      <c r="A4237" s="48"/>
      <c r="E4237" s="49"/>
      <c r="F4237" s="49"/>
      <c r="I4237" s="49"/>
      <c r="K4237" s="77"/>
    </row>
    <row r="4238" spans="1:11">
      <c r="A4238" s="48"/>
      <c r="E4238" s="49"/>
      <c r="F4238" s="49"/>
      <c r="I4238" s="49"/>
      <c r="K4238" s="77"/>
    </row>
    <row r="4239" spans="1:11">
      <c r="A4239" s="48"/>
      <c r="E4239" s="49"/>
      <c r="F4239" s="49"/>
      <c r="I4239" s="49"/>
      <c r="K4239" s="77"/>
    </row>
    <row r="4240" spans="1:11">
      <c r="A4240" s="48"/>
      <c r="E4240" s="49"/>
      <c r="F4240" s="49"/>
      <c r="I4240" s="49"/>
      <c r="K4240" s="77"/>
    </row>
    <row r="4241" spans="1:11">
      <c r="A4241" s="48"/>
      <c r="E4241" s="49"/>
      <c r="F4241" s="49"/>
      <c r="I4241" s="49"/>
      <c r="K4241" s="77"/>
    </row>
    <row r="4242" spans="1:11">
      <c r="A4242" s="48"/>
      <c r="E4242" s="49"/>
      <c r="F4242" s="49"/>
      <c r="I4242" s="49"/>
      <c r="K4242" s="77"/>
    </row>
    <row r="4243" spans="1:11">
      <c r="A4243" s="48"/>
      <c r="E4243" s="49"/>
      <c r="F4243" s="49"/>
      <c r="I4243" s="49"/>
      <c r="K4243" s="77"/>
    </row>
    <row r="4244" spans="1:11">
      <c r="A4244" s="48"/>
      <c r="E4244" s="49"/>
      <c r="F4244" s="49"/>
      <c r="I4244" s="49"/>
      <c r="K4244" s="77"/>
    </row>
    <row r="4245" spans="1:11">
      <c r="A4245" s="48"/>
      <c r="E4245" s="49"/>
      <c r="F4245" s="49"/>
      <c r="I4245" s="49"/>
      <c r="K4245" s="77"/>
    </row>
    <row r="4246" spans="1:11">
      <c r="A4246" s="48"/>
      <c r="E4246" s="49"/>
      <c r="F4246" s="49"/>
      <c r="I4246" s="49"/>
      <c r="K4246" s="77"/>
    </row>
    <row r="4247" spans="1:11">
      <c r="A4247" s="48"/>
      <c r="E4247" s="49"/>
      <c r="F4247" s="49"/>
      <c r="I4247" s="49"/>
      <c r="K4247" s="77"/>
    </row>
    <row r="4248" spans="1:11">
      <c r="A4248" s="48"/>
      <c r="E4248" s="49"/>
      <c r="F4248" s="49"/>
      <c r="I4248" s="49"/>
      <c r="K4248" s="77"/>
    </row>
    <row r="4249" spans="1:11">
      <c r="A4249" s="48"/>
      <c r="E4249" s="49"/>
      <c r="I4249" s="49"/>
      <c r="K4249" s="77"/>
    </row>
    <row r="4250" spans="1:11">
      <c r="A4250" s="48"/>
      <c r="E4250" s="49"/>
      <c r="F4250" s="49"/>
      <c r="I4250" s="49"/>
      <c r="K4250" s="77"/>
    </row>
    <row r="4251" spans="1:11">
      <c r="A4251" s="48"/>
      <c r="E4251" s="49"/>
      <c r="F4251" s="49"/>
      <c r="I4251" s="49"/>
      <c r="K4251" s="77"/>
    </row>
    <row r="4252" spans="1:11">
      <c r="A4252" s="48"/>
      <c r="E4252" s="49"/>
      <c r="F4252" s="49"/>
      <c r="I4252" s="49"/>
      <c r="K4252" s="77"/>
    </row>
    <row r="4253" spans="1:11">
      <c r="A4253" s="48"/>
      <c r="E4253" s="49"/>
      <c r="F4253" s="49"/>
      <c r="I4253" s="49"/>
      <c r="K4253" s="77"/>
    </row>
    <row r="4254" spans="1:11">
      <c r="A4254" s="48"/>
      <c r="E4254" s="49"/>
      <c r="F4254" s="49"/>
      <c r="I4254" s="49"/>
      <c r="K4254" s="77"/>
    </row>
    <row r="4255" spans="1:11">
      <c r="A4255" s="48"/>
      <c r="E4255" s="49"/>
      <c r="F4255" s="49"/>
      <c r="I4255" s="49"/>
      <c r="K4255" s="77"/>
    </row>
    <row r="4256" spans="1:11">
      <c r="A4256" s="48"/>
      <c r="E4256" s="49"/>
      <c r="F4256" s="49"/>
      <c r="I4256" s="49"/>
      <c r="K4256" s="77"/>
    </row>
    <row r="4257" spans="1:11">
      <c r="A4257" s="48"/>
      <c r="E4257" s="49"/>
      <c r="F4257" s="49"/>
      <c r="I4257" s="49"/>
      <c r="K4257" s="77"/>
    </row>
    <row r="4258" spans="1:11">
      <c r="A4258" s="48"/>
      <c r="E4258" s="49"/>
      <c r="F4258" s="49"/>
      <c r="I4258" s="49"/>
      <c r="K4258" s="77"/>
    </row>
    <row r="4259" spans="1:11">
      <c r="A4259" s="48"/>
      <c r="E4259" s="49"/>
      <c r="F4259" s="49"/>
      <c r="I4259" s="49"/>
      <c r="K4259" s="77"/>
    </row>
    <row r="4260" spans="1:11">
      <c r="A4260" s="48"/>
      <c r="E4260" s="49"/>
      <c r="F4260" s="49"/>
      <c r="I4260" s="49"/>
      <c r="K4260" s="77"/>
    </row>
    <row r="4261" spans="1:11">
      <c r="A4261" s="48"/>
      <c r="E4261" s="49"/>
      <c r="F4261" s="49"/>
      <c r="I4261" s="49"/>
      <c r="K4261" s="77"/>
    </row>
    <row r="4262" spans="1:11">
      <c r="A4262" s="48"/>
      <c r="E4262" s="49"/>
      <c r="F4262" s="49"/>
      <c r="I4262" s="49"/>
      <c r="K4262" s="77"/>
    </row>
    <row r="4263" spans="1:11">
      <c r="A4263" s="48"/>
      <c r="E4263" s="49"/>
      <c r="F4263" s="49"/>
      <c r="I4263" s="49"/>
      <c r="K4263" s="77"/>
    </row>
    <row r="4264" spans="1:11">
      <c r="A4264" s="48"/>
      <c r="E4264" s="49"/>
      <c r="F4264" s="49"/>
      <c r="I4264" s="49"/>
      <c r="K4264" s="77"/>
    </row>
    <row r="4265" spans="1:11">
      <c r="A4265" s="48"/>
      <c r="E4265" s="49"/>
      <c r="F4265" s="49"/>
      <c r="I4265" s="49"/>
      <c r="K4265" s="77"/>
    </row>
    <row r="4266" spans="1:11">
      <c r="A4266" s="48"/>
      <c r="E4266" s="49"/>
      <c r="F4266" s="49"/>
      <c r="I4266" s="49"/>
      <c r="K4266" s="77"/>
    </row>
    <row r="4267" spans="1:11">
      <c r="A4267" s="48"/>
      <c r="E4267" s="49"/>
      <c r="F4267" s="49"/>
      <c r="I4267" s="49"/>
      <c r="K4267" s="77"/>
    </row>
    <row r="4268" spans="1:11">
      <c r="A4268" s="48"/>
      <c r="E4268" s="49"/>
      <c r="F4268" s="49"/>
      <c r="I4268" s="49"/>
      <c r="K4268" s="77"/>
    </row>
    <row r="4269" spans="1:11">
      <c r="A4269" s="48"/>
      <c r="E4269" s="49"/>
      <c r="F4269" s="49"/>
      <c r="I4269" s="49"/>
      <c r="K4269" s="77"/>
    </row>
    <row r="4270" spans="1:11">
      <c r="A4270" s="48"/>
      <c r="E4270" s="49"/>
      <c r="F4270" s="49"/>
      <c r="I4270" s="49"/>
      <c r="K4270" s="77"/>
    </row>
    <row r="4271" spans="1:11">
      <c r="A4271" s="48"/>
      <c r="E4271" s="49"/>
      <c r="F4271" s="49"/>
      <c r="I4271" s="49"/>
      <c r="K4271" s="77"/>
    </row>
    <row r="4272" spans="1:11">
      <c r="A4272" s="48"/>
      <c r="E4272" s="49"/>
      <c r="F4272" s="49"/>
      <c r="I4272" s="49"/>
      <c r="K4272" s="77"/>
    </row>
    <row r="4273" spans="1:11">
      <c r="A4273" s="48"/>
      <c r="E4273" s="49"/>
      <c r="F4273" s="49"/>
      <c r="I4273" s="49"/>
      <c r="K4273" s="77"/>
    </row>
    <row r="4274" spans="1:11">
      <c r="A4274" s="48"/>
      <c r="E4274" s="49"/>
      <c r="F4274" s="49"/>
      <c r="I4274" s="49"/>
      <c r="K4274" s="77"/>
    </row>
    <row r="4275" spans="1:11">
      <c r="A4275" s="48"/>
      <c r="E4275" s="49"/>
      <c r="I4275" s="49"/>
      <c r="K4275" s="77"/>
    </row>
    <row r="4276" spans="1:11">
      <c r="A4276" s="48"/>
      <c r="E4276" s="49"/>
      <c r="F4276" s="49"/>
      <c r="I4276" s="49"/>
      <c r="K4276" s="77"/>
    </row>
    <row r="4277" spans="1:11">
      <c r="A4277" s="48"/>
      <c r="E4277" s="49"/>
      <c r="F4277" s="49"/>
      <c r="I4277" s="49"/>
      <c r="K4277" s="77"/>
    </row>
    <row r="4278" spans="1:11">
      <c r="A4278" s="48"/>
      <c r="E4278" s="49"/>
      <c r="F4278" s="49"/>
      <c r="I4278" s="49"/>
      <c r="K4278" s="77"/>
    </row>
    <row r="4279" spans="1:11">
      <c r="A4279" s="48"/>
      <c r="E4279" s="49"/>
      <c r="F4279" s="49"/>
      <c r="I4279" s="49"/>
      <c r="K4279" s="77"/>
    </row>
    <row r="4280" spans="1:11">
      <c r="A4280" s="48"/>
      <c r="E4280" s="49"/>
      <c r="F4280" s="49"/>
      <c r="I4280" s="49"/>
      <c r="K4280" s="77"/>
    </row>
    <row r="4281" spans="1:11">
      <c r="A4281" s="48"/>
      <c r="E4281" s="49"/>
      <c r="F4281" s="49"/>
      <c r="I4281" s="49"/>
      <c r="K4281" s="77"/>
    </row>
    <row r="4282" spans="1:11">
      <c r="A4282" s="48"/>
      <c r="E4282" s="49"/>
      <c r="F4282" s="49"/>
      <c r="I4282" s="49"/>
      <c r="K4282" s="77"/>
    </row>
    <row r="4283" spans="1:11">
      <c r="A4283" s="48"/>
      <c r="E4283" s="49"/>
      <c r="F4283" s="49"/>
      <c r="I4283" s="49"/>
      <c r="K4283" s="77"/>
    </row>
    <row r="4284" spans="1:11">
      <c r="A4284" s="48"/>
      <c r="E4284" s="49"/>
      <c r="F4284" s="49"/>
      <c r="I4284" s="49"/>
      <c r="K4284" s="77"/>
    </row>
    <row r="4285" spans="1:11">
      <c r="A4285" s="48"/>
      <c r="E4285" s="49"/>
      <c r="F4285" s="49"/>
      <c r="I4285" s="49"/>
      <c r="K4285" s="77"/>
    </row>
    <row r="4286" spans="1:11">
      <c r="A4286" s="48"/>
      <c r="E4286" s="49"/>
      <c r="F4286" s="49"/>
      <c r="I4286" s="49"/>
      <c r="K4286" s="77"/>
    </row>
    <row r="4287" spans="1:11">
      <c r="A4287" s="48"/>
      <c r="E4287" s="49"/>
      <c r="F4287" s="49"/>
      <c r="I4287" s="49"/>
      <c r="K4287" s="77"/>
    </row>
    <row r="4288" spans="1:11">
      <c r="A4288" s="48"/>
      <c r="E4288" s="49"/>
      <c r="F4288" s="49"/>
      <c r="I4288" s="49"/>
      <c r="K4288" s="77"/>
    </row>
    <row r="4289" spans="1:11">
      <c r="A4289" s="48"/>
      <c r="E4289" s="49"/>
      <c r="F4289" s="49"/>
      <c r="I4289" s="49"/>
      <c r="K4289" s="77"/>
    </row>
    <row r="4290" spans="1:11">
      <c r="A4290" s="48"/>
      <c r="E4290" s="49"/>
      <c r="F4290" s="49"/>
      <c r="I4290" s="49"/>
      <c r="K4290" s="77"/>
    </row>
    <row r="4291" spans="1:11">
      <c r="A4291" s="48"/>
      <c r="E4291" s="49"/>
      <c r="F4291" s="49"/>
      <c r="I4291" s="49"/>
      <c r="K4291" s="77"/>
    </row>
    <row r="4292" spans="1:11">
      <c r="A4292" s="48"/>
      <c r="E4292" s="49"/>
      <c r="F4292" s="49"/>
      <c r="I4292" s="49"/>
      <c r="K4292" s="77"/>
    </row>
    <row r="4293" spans="1:11">
      <c r="A4293" s="48"/>
      <c r="E4293" s="49"/>
      <c r="F4293" s="49"/>
      <c r="I4293" s="49"/>
      <c r="K4293" s="77"/>
    </row>
    <row r="4294" spans="1:11">
      <c r="A4294" s="48"/>
      <c r="E4294" s="49"/>
      <c r="I4294" s="49"/>
      <c r="K4294" s="77"/>
    </row>
    <row r="4295" spans="1:11">
      <c r="A4295" s="48"/>
      <c r="E4295" s="49"/>
      <c r="F4295" s="49"/>
      <c r="I4295" s="49"/>
      <c r="K4295" s="77"/>
    </row>
    <row r="4296" spans="1:11">
      <c r="A4296" s="48"/>
      <c r="E4296" s="49"/>
      <c r="F4296" s="49"/>
      <c r="I4296" s="49"/>
      <c r="K4296" s="77"/>
    </row>
    <row r="4297" spans="1:11">
      <c r="A4297" s="48"/>
      <c r="E4297" s="49"/>
      <c r="I4297" s="49"/>
      <c r="K4297" s="77"/>
    </row>
    <row r="4298" spans="1:11">
      <c r="A4298" s="48"/>
      <c r="E4298" s="49"/>
      <c r="I4298" s="49"/>
      <c r="K4298" s="77"/>
    </row>
    <row r="4299" spans="1:11">
      <c r="A4299" s="48"/>
      <c r="E4299" s="49"/>
      <c r="F4299" s="49"/>
      <c r="I4299" s="49"/>
      <c r="K4299" s="77"/>
    </row>
    <row r="4300" spans="1:11">
      <c r="A4300" s="48"/>
      <c r="E4300" s="49"/>
      <c r="F4300" s="49"/>
      <c r="I4300" s="49"/>
      <c r="K4300" s="77"/>
    </row>
    <row r="4301" spans="1:11">
      <c r="A4301" s="48"/>
      <c r="E4301" s="49"/>
      <c r="I4301" s="49"/>
      <c r="K4301" s="77"/>
    </row>
    <row r="4302" spans="1:11">
      <c r="A4302" s="48"/>
      <c r="E4302" s="49"/>
      <c r="F4302" s="49"/>
      <c r="I4302" s="49"/>
      <c r="K4302" s="77"/>
    </row>
    <row r="4303" spans="1:11">
      <c r="A4303" s="48"/>
      <c r="E4303" s="49"/>
      <c r="F4303" s="49"/>
      <c r="I4303" s="49"/>
      <c r="K4303" s="77"/>
    </row>
    <row r="4304" spans="1:11">
      <c r="A4304" s="48"/>
      <c r="E4304" s="49"/>
      <c r="F4304" s="49"/>
      <c r="I4304" s="49"/>
      <c r="K4304" s="77"/>
    </row>
    <row r="4305" spans="1:11">
      <c r="A4305" s="48"/>
      <c r="E4305" s="49"/>
      <c r="F4305" s="49"/>
      <c r="I4305" s="49"/>
      <c r="K4305" s="77"/>
    </row>
    <row r="4306" spans="1:11">
      <c r="A4306" s="48"/>
      <c r="E4306" s="49"/>
      <c r="F4306" s="49"/>
      <c r="I4306" s="49"/>
      <c r="K4306" s="77"/>
    </row>
    <row r="4307" spans="1:11">
      <c r="A4307" s="48"/>
      <c r="E4307" s="49"/>
      <c r="F4307" s="49"/>
      <c r="I4307" s="49"/>
      <c r="K4307" s="77"/>
    </row>
    <row r="4308" spans="1:11">
      <c r="A4308" s="48"/>
      <c r="E4308" s="49"/>
      <c r="F4308" s="49"/>
      <c r="I4308" s="49"/>
      <c r="K4308" s="77"/>
    </row>
    <row r="4309" spans="1:11">
      <c r="A4309" s="48"/>
      <c r="E4309" s="49"/>
      <c r="F4309" s="49"/>
      <c r="I4309" s="49"/>
      <c r="K4309" s="77"/>
    </row>
    <row r="4310" spans="1:11">
      <c r="A4310" s="48"/>
      <c r="E4310" s="49"/>
      <c r="F4310" s="49"/>
      <c r="I4310" s="49"/>
      <c r="K4310" s="77"/>
    </row>
    <row r="4311" spans="1:11">
      <c r="A4311" s="48"/>
      <c r="E4311" s="49"/>
      <c r="F4311" s="49"/>
      <c r="I4311" s="49"/>
      <c r="K4311" s="77"/>
    </row>
    <row r="4312" spans="1:11">
      <c r="A4312" s="48"/>
      <c r="E4312" s="49"/>
      <c r="F4312" s="49"/>
      <c r="I4312" s="49"/>
      <c r="K4312" s="77"/>
    </row>
    <row r="4313" spans="1:11">
      <c r="A4313" s="48"/>
      <c r="E4313" s="49"/>
      <c r="F4313" s="49"/>
      <c r="I4313" s="49"/>
      <c r="K4313" s="77"/>
    </row>
    <row r="4314" spans="1:11">
      <c r="A4314" s="48"/>
      <c r="E4314" s="49"/>
      <c r="F4314" s="49"/>
      <c r="I4314" s="49"/>
      <c r="K4314" s="77"/>
    </row>
    <row r="4315" spans="1:11">
      <c r="A4315" s="48"/>
      <c r="E4315" s="49"/>
      <c r="F4315" s="49"/>
      <c r="I4315" s="49"/>
      <c r="K4315" s="77"/>
    </row>
    <row r="4316" spans="1:11">
      <c r="A4316" s="48"/>
      <c r="E4316" s="49"/>
      <c r="F4316" s="49"/>
      <c r="I4316" s="49"/>
      <c r="K4316" s="77"/>
    </row>
    <row r="4317" spans="1:11">
      <c r="A4317" s="48"/>
      <c r="E4317" s="49"/>
      <c r="F4317" s="49"/>
      <c r="I4317" s="49"/>
      <c r="K4317" s="77"/>
    </row>
    <row r="4318" spans="1:11">
      <c r="A4318" s="48"/>
      <c r="E4318" s="49"/>
      <c r="F4318" s="49"/>
      <c r="I4318" s="49"/>
      <c r="K4318" s="77"/>
    </row>
    <row r="4319" spans="1:11">
      <c r="A4319" s="48"/>
      <c r="E4319" s="49"/>
      <c r="F4319" s="49"/>
      <c r="I4319" s="49"/>
      <c r="K4319" s="77"/>
    </row>
    <row r="4320" spans="1:11">
      <c r="A4320" s="48"/>
      <c r="E4320" s="49"/>
      <c r="F4320" s="49"/>
      <c r="I4320" s="49"/>
      <c r="K4320" s="77"/>
    </row>
    <row r="4321" spans="1:11">
      <c r="A4321" s="48"/>
      <c r="E4321" s="49"/>
      <c r="F4321" s="49"/>
      <c r="I4321" s="49"/>
      <c r="K4321" s="77"/>
    </row>
    <row r="4322" spans="1:11">
      <c r="A4322" s="48"/>
      <c r="E4322" s="49"/>
      <c r="F4322" s="49"/>
      <c r="I4322" s="49"/>
      <c r="K4322" s="77"/>
    </row>
    <row r="4323" spans="1:11">
      <c r="A4323" s="48"/>
      <c r="E4323" s="49"/>
      <c r="F4323" s="49"/>
      <c r="I4323" s="49"/>
      <c r="K4323" s="77"/>
    </row>
    <row r="4324" spans="1:11">
      <c r="A4324" s="48"/>
      <c r="E4324" s="49"/>
      <c r="F4324" s="49"/>
      <c r="I4324" s="49"/>
      <c r="K4324" s="77"/>
    </row>
    <row r="4325" spans="1:11">
      <c r="A4325" s="48"/>
      <c r="E4325" s="49"/>
      <c r="F4325" s="49"/>
      <c r="I4325" s="49"/>
      <c r="K4325" s="77"/>
    </row>
    <row r="4326" spans="1:11">
      <c r="A4326" s="48"/>
      <c r="E4326" s="49"/>
      <c r="F4326" s="49"/>
      <c r="I4326" s="49"/>
      <c r="K4326" s="77"/>
    </row>
    <row r="4327" spans="1:11">
      <c r="A4327" s="48"/>
      <c r="E4327" s="49"/>
      <c r="F4327" s="49"/>
      <c r="I4327" s="49"/>
      <c r="K4327" s="77"/>
    </row>
    <row r="4328" spans="1:11">
      <c r="A4328" s="48"/>
      <c r="E4328" s="49"/>
      <c r="F4328" s="49"/>
      <c r="I4328" s="49"/>
      <c r="K4328" s="77"/>
    </row>
    <row r="4329" spans="1:11">
      <c r="A4329" s="48"/>
      <c r="E4329" s="49"/>
      <c r="F4329" s="49"/>
      <c r="I4329" s="49"/>
      <c r="K4329" s="77"/>
    </row>
    <row r="4330" spans="1:11">
      <c r="A4330" s="48"/>
      <c r="E4330" s="49"/>
      <c r="F4330" s="49"/>
      <c r="I4330" s="49"/>
      <c r="K4330" s="77"/>
    </row>
    <row r="4331" spans="1:11">
      <c r="A4331" s="48"/>
      <c r="E4331" s="49"/>
      <c r="F4331" s="49"/>
      <c r="I4331" s="49"/>
      <c r="K4331" s="77"/>
    </row>
    <row r="4332" spans="1:11">
      <c r="A4332" s="48"/>
      <c r="E4332" s="49"/>
      <c r="F4332" s="49"/>
      <c r="I4332" s="49"/>
      <c r="K4332" s="77"/>
    </row>
    <row r="4333" spans="1:11">
      <c r="A4333" s="48"/>
      <c r="E4333" s="49"/>
      <c r="F4333" s="49"/>
      <c r="I4333" s="49"/>
      <c r="K4333" s="77"/>
    </row>
    <row r="4334" spans="1:11">
      <c r="A4334" s="48"/>
      <c r="E4334" s="49"/>
      <c r="F4334" s="49"/>
      <c r="I4334" s="49"/>
      <c r="K4334" s="77"/>
    </row>
    <row r="4335" spans="1:11">
      <c r="A4335" s="48"/>
      <c r="E4335" s="49"/>
      <c r="F4335" s="49"/>
      <c r="I4335" s="49"/>
      <c r="K4335" s="77"/>
    </row>
    <row r="4336" spans="1:11">
      <c r="A4336" s="48"/>
      <c r="E4336" s="49"/>
      <c r="F4336" s="49"/>
      <c r="I4336" s="49"/>
      <c r="K4336" s="77"/>
    </row>
    <row r="4337" spans="1:11">
      <c r="A4337" s="48"/>
      <c r="E4337" s="49"/>
      <c r="F4337" s="49"/>
      <c r="I4337" s="49"/>
      <c r="K4337" s="77"/>
    </row>
    <row r="4338" spans="1:11">
      <c r="A4338" s="48"/>
      <c r="E4338" s="49"/>
      <c r="F4338" s="49"/>
      <c r="I4338" s="49"/>
      <c r="K4338" s="77"/>
    </row>
    <row r="4339" spans="1:11">
      <c r="A4339" s="48"/>
      <c r="E4339" s="49"/>
      <c r="F4339" s="49"/>
      <c r="I4339" s="49"/>
      <c r="K4339" s="77"/>
    </row>
    <row r="4340" spans="1:11">
      <c r="A4340" s="48"/>
      <c r="E4340" s="49"/>
      <c r="F4340" s="49"/>
      <c r="I4340" s="49"/>
      <c r="K4340" s="77"/>
    </row>
    <row r="4341" spans="1:11">
      <c r="A4341" s="48"/>
      <c r="E4341" s="49"/>
      <c r="I4341" s="49"/>
      <c r="K4341" s="77"/>
    </row>
    <row r="4342" spans="1:11">
      <c r="A4342" s="48"/>
      <c r="E4342" s="49"/>
      <c r="I4342" s="49"/>
      <c r="K4342" s="77"/>
    </row>
    <row r="4343" spans="1:11">
      <c r="A4343" s="48"/>
      <c r="E4343" s="49"/>
      <c r="F4343" s="49"/>
      <c r="I4343" s="49"/>
      <c r="K4343" s="77"/>
    </row>
    <row r="4344" spans="1:11">
      <c r="A4344" s="48"/>
      <c r="E4344" s="49"/>
      <c r="F4344" s="49"/>
      <c r="I4344" s="49"/>
      <c r="K4344" s="77"/>
    </row>
    <row r="4345" spans="1:11">
      <c r="A4345" s="48"/>
      <c r="E4345" s="49"/>
      <c r="F4345" s="49"/>
      <c r="I4345" s="49"/>
      <c r="K4345" s="77"/>
    </row>
    <row r="4346" spans="1:11">
      <c r="A4346" s="48"/>
      <c r="E4346" s="49"/>
      <c r="F4346" s="49"/>
      <c r="I4346" s="49"/>
      <c r="K4346" s="77"/>
    </row>
    <row r="4347" spans="1:11">
      <c r="A4347" s="48"/>
      <c r="E4347" s="49"/>
      <c r="F4347" s="49"/>
      <c r="I4347" s="49"/>
      <c r="K4347" s="77"/>
    </row>
    <row r="4348" spans="1:11">
      <c r="A4348" s="48"/>
      <c r="E4348" s="49"/>
      <c r="F4348" s="49"/>
      <c r="I4348" s="49"/>
      <c r="K4348" s="77"/>
    </row>
    <row r="4349" spans="1:11">
      <c r="A4349" s="48"/>
      <c r="E4349" s="49"/>
      <c r="F4349" s="49"/>
      <c r="I4349" s="49"/>
      <c r="K4349" s="77"/>
    </row>
    <row r="4350" spans="1:11">
      <c r="A4350" s="48"/>
      <c r="E4350" s="49"/>
      <c r="F4350" s="49"/>
      <c r="I4350" s="49"/>
      <c r="K4350" s="77"/>
    </row>
    <row r="4351" spans="1:11">
      <c r="A4351" s="48"/>
      <c r="E4351" s="49"/>
      <c r="F4351" s="49"/>
      <c r="I4351" s="49"/>
      <c r="K4351" s="77"/>
    </row>
    <row r="4352" spans="1:11">
      <c r="A4352" s="48"/>
      <c r="E4352" s="49"/>
      <c r="I4352" s="49"/>
      <c r="K4352" s="77"/>
    </row>
    <row r="4353" spans="1:11">
      <c r="A4353" s="48"/>
      <c r="E4353" s="49"/>
      <c r="I4353" s="49"/>
      <c r="K4353" s="77"/>
    </row>
    <row r="4354" spans="1:11">
      <c r="A4354" s="48"/>
      <c r="E4354" s="49"/>
      <c r="I4354" s="49"/>
      <c r="K4354" s="77"/>
    </row>
    <row r="4355" spans="1:11">
      <c r="A4355" s="48"/>
      <c r="E4355" s="49"/>
      <c r="F4355" s="49"/>
      <c r="I4355" s="49"/>
      <c r="K4355" s="77"/>
    </row>
    <row r="4356" spans="1:11">
      <c r="A4356" s="48"/>
      <c r="E4356" s="49"/>
      <c r="F4356" s="49"/>
      <c r="I4356" s="49"/>
      <c r="K4356" s="77"/>
    </row>
    <row r="4357" spans="1:11">
      <c r="A4357" s="48"/>
      <c r="E4357" s="49"/>
      <c r="F4357" s="49"/>
      <c r="I4357" s="49"/>
      <c r="K4357" s="77"/>
    </row>
    <row r="4358" spans="1:11">
      <c r="A4358" s="48"/>
      <c r="E4358" s="49"/>
      <c r="F4358" s="49"/>
      <c r="I4358" s="49"/>
      <c r="K4358" s="77"/>
    </row>
    <row r="4359" spans="1:11">
      <c r="A4359" s="48"/>
      <c r="E4359" s="49"/>
      <c r="F4359" s="49"/>
      <c r="I4359" s="49"/>
      <c r="K4359" s="77"/>
    </row>
    <row r="4360" spans="1:11">
      <c r="A4360" s="48"/>
      <c r="E4360" s="49"/>
      <c r="F4360" s="49"/>
      <c r="I4360" s="49"/>
      <c r="K4360" s="77"/>
    </row>
    <row r="4361" spans="1:11">
      <c r="A4361" s="48"/>
      <c r="E4361" s="49"/>
      <c r="F4361" s="49"/>
      <c r="I4361" s="49"/>
      <c r="K4361" s="77"/>
    </row>
    <row r="4362" spans="1:11">
      <c r="A4362" s="48"/>
      <c r="E4362" s="49"/>
      <c r="F4362" s="49"/>
      <c r="I4362" s="49"/>
      <c r="K4362" s="77"/>
    </row>
    <row r="4363" spans="1:11">
      <c r="A4363" s="48"/>
      <c r="E4363" s="49"/>
      <c r="F4363" s="49"/>
      <c r="I4363" s="49"/>
      <c r="K4363" s="77"/>
    </row>
    <row r="4364" spans="1:11">
      <c r="A4364" s="48"/>
      <c r="E4364" s="49"/>
      <c r="F4364" s="49"/>
      <c r="I4364" s="49"/>
      <c r="K4364" s="77"/>
    </row>
    <row r="4365" spans="1:11">
      <c r="A4365" s="48"/>
      <c r="E4365" s="49"/>
      <c r="F4365" s="49"/>
      <c r="I4365" s="49"/>
      <c r="K4365" s="77"/>
    </row>
    <row r="4366" spans="1:11">
      <c r="A4366" s="48"/>
      <c r="E4366" s="49"/>
      <c r="F4366" s="49"/>
      <c r="I4366" s="49"/>
      <c r="K4366" s="77"/>
    </row>
    <row r="4367" spans="1:11">
      <c r="A4367" s="48"/>
      <c r="E4367" s="49"/>
      <c r="F4367" s="49"/>
      <c r="I4367" s="49"/>
      <c r="K4367" s="77"/>
    </row>
    <row r="4368" spans="1:11">
      <c r="A4368" s="48"/>
      <c r="E4368" s="49"/>
      <c r="F4368" s="49"/>
      <c r="I4368" s="49"/>
      <c r="K4368" s="77"/>
    </row>
    <row r="4369" spans="1:11">
      <c r="A4369" s="48"/>
      <c r="E4369" s="49"/>
      <c r="F4369" s="49"/>
      <c r="I4369" s="49"/>
      <c r="K4369" s="77"/>
    </row>
    <row r="4370" spans="1:11">
      <c r="A4370" s="48"/>
      <c r="E4370" s="49"/>
      <c r="F4370" s="49"/>
      <c r="I4370" s="49"/>
      <c r="K4370" s="77"/>
    </row>
    <row r="4371" spans="1:11">
      <c r="A4371" s="48"/>
      <c r="E4371" s="49"/>
      <c r="F4371" s="49"/>
      <c r="I4371" s="49"/>
      <c r="K4371" s="77"/>
    </row>
    <row r="4372" spans="1:11">
      <c r="A4372" s="48"/>
      <c r="E4372" s="49"/>
      <c r="F4372" s="49"/>
      <c r="I4372" s="49"/>
      <c r="K4372" s="77"/>
    </row>
    <row r="4373" spans="1:11">
      <c r="A4373" s="48"/>
      <c r="E4373" s="49"/>
      <c r="F4373" s="49"/>
      <c r="I4373" s="49"/>
      <c r="K4373" s="77"/>
    </row>
    <row r="4374" spans="1:11">
      <c r="A4374" s="48"/>
      <c r="E4374" s="49"/>
      <c r="F4374" s="49"/>
      <c r="I4374" s="49"/>
      <c r="K4374" s="77"/>
    </row>
    <row r="4375" spans="1:11">
      <c r="A4375" s="48"/>
      <c r="E4375" s="49"/>
      <c r="F4375" s="49"/>
      <c r="I4375" s="49"/>
      <c r="K4375" s="77"/>
    </row>
    <row r="4376" spans="1:11">
      <c r="A4376" s="48"/>
      <c r="E4376" s="49"/>
      <c r="F4376" s="49"/>
      <c r="I4376" s="49"/>
      <c r="K4376" s="77"/>
    </row>
    <row r="4377" spans="1:11">
      <c r="A4377" s="48"/>
      <c r="E4377" s="49"/>
      <c r="F4377" s="49"/>
      <c r="I4377" s="49"/>
      <c r="K4377" s="77"/>
    </row>
    <row r="4378" spans="1:11">
      <c r="A4378" s="48"/>
      <c r="E4378" s="49"/>
      <c r="F4378" s="49"/>
      <c r="I4378" s="49"/>
      <c r="K4378" s="77"/>
    </row>
    <row r="4379" spans="1:11">
      <c r="A4379" s="48"/>
      <c r="E4379" s="49"/>
      <c r="F4379" s="49"/>
      <c r="I4379" s="49"/>
      <c r="K4379" s="77"/>
    </row>
    <row r="4380" spans="1:11">
      <c r="A4380" s="48"/>
      <c r="E4380" s="49"/>
      <c r="F4380" s="49"/>
      <c r="I4380" s="49"/>
      <c r="K4380" s="77"/>
    </row>
    <row r="4381" spans="1:11">
      <c r="A4381" s="48"/>
      <c r="E4381" s="49"/>
      <c r="F4381" s="49"/>
      <c r="I4381" s="49"/>
      <c r="K4381" s="77"/>
    </row>
    <row r="4382" spans="1:11">
      <c r="A4382" s="48"/>
      <c r="E4382" s="49"/>
      <c r="F4382" s="49"/>
      <c r="I4382" s="49"/>
      <c r="K4382" s="77"/>
    </row>
    <row r="4383" spans="1:11">
      <c r="A4383" s="48"/>
      <c r="E4383" s="49"/>
      <c r="F4383" s="49"/>
      <c r="I4383" s="49"/>
      <c r="K4383" s="77"/>
    </row>
    <row r="4384" spans="1:11">
      <c r="A4384" s="48"/>
      <c r="E4384" s="49"/>
      <c r="F4384" s="49"/>
      <c r="I4384" s="49"/>
      <c r="K4384" s="77"/>
    </row>
    <row r="4385" spans="1:11">
      <c r="A4385" s="48"/>
      <c r="E4385" s="49"/>
      <c r="F4385" s="49"/>
      <c r="I4385" s="49"/>
      <c r="K4385" s="77"/>
    </row>
    <row r="4386" spans="1:11">
      <c r="A4386" s="48"/>
      <c r="E4386" s="49"/>
      <c r="F4386" s="49"/>
      <c r="I4386" s="49"/>
      <c r="K4386" s="77"/>
    </row>
    <row r="4387" spans="1:11">
      <c r="A4387" s="48"/>
      <c r="E4387" s="49"/>
      <c r="F4387" s="49"/>
      <c r="I4387" s="49"/>
      <c r="K4387" s="77"/>
    </row>
    <row r="4388" spans="1:11">
      <c r="A4388" s="48"/>
      <c r="E4388" s="49"/>
      <c r="F4388" s="49"/>
      <c r="I4388" s="49"/>
      <c r="K4388" s="77"/>
    </row>
    <row r="4389" spans="1:11">
      <c r="A4389" s="48"/>
      <c r="E4389" s="49"/>
      <c r="F4389" s="49"/>
      <c r="I4389" s="49"/>
      <c r="K4389" s="77"/>
    </row>
    <row r="4390" spans="1:11">
      <c r="A4390" s="48"/>
      <c r="E4390" s="49"/>
      <c r="F4390" s="49"/>
      <c r="I4390" s="49"/>
      <c r="K4390" s="77"/>
    </row>
    <row r="4391" spans="1:11">
      <c r="A4391" s="48"/>
      <c r="E4391" s="49"/>
      <c r="F4391" s="49"/>
      <c r="I4391" s="49"/>
      <c r="K4391" s="77"/>
    </row>
    <row r="4392" spans="1:11">
      <c r="A4392" s="48"/>
      <c r="E4392" s="49"/>
      <c r="F4392" s="49"/>
      <c r="I4392" s="49"/>
      <c r="K4392" s="77"/>
    </row>
    <row r="4393" spans="1:11">
      <c r="A4393" s="48"/>
      <c r="E4393" s="49"/>
      <c r="F4393" s="49"/>
      <c r="I4393" s="49"/>
      <c r="K4393" s="77"/>
    </row>
    <row r="4394" spans="1:11">
      <c r="A4394" s="48"/>
      <c r="E4394" s="49"/>
      <c r="F4394" s="49"/>
      <c r="I4394" s="49"/>
      <c r="K4394" s="77"/>
    </row>
    <row r="4395" spans="1:11">
      <c r="A4395" s="48"/>
      <c r="E4395" s="49"/>
      <c r="F4395" s="49"/>
      <c r="I4395" s="49"/>
      <c r="K4395" s="77"/>
    </row>
    <row r="4396" spans="1:11">
      <c r="A4396" s="48"/>
      <c r="E4396" s="49"/>
      <c r="F4396" s="49"/>
      <c r="I4396" s="49"/>
      <c r="K4396" s="77"/>
    </row>
    <row r="4397" spans="1:11">
      <c r="A4397" s="48"/>
      <c r="E4397" s="49"/>
      <c r="F4397" s="49"/>
      <c r="I4397" s="49"/>
      <c r="K4397" s="77"/>
    </row>
    <row r="4398" spans="1:11">
      <c r="A4398" s="48"/>
      <c r="E4398" s="49"/>
      <c r="F4398" s="49"/>
      <c r="I4398" s="49"/>
      <c r="K4398" s="77"/>
    </row>
    <row r="4399" spans="1:11">
      <c r="A4399" s="48"/>
      <c r="E4399" s="49"/>
      <c r="F4399" s="49"/>
      <c r="I4399" s="49"/>
      <c r="K4399" s="77"/>
    </row>
    <row r="4400" spans="1:11">
      <c r="A4400" s="48"/>
      <c r="E4400" s="49"/>
      <c r="F4400" s="49"/>
      <c r="I4400" s="49"/>
      <c r="K4400" s="77"/>
    </row>
    <row r="4401" spans="1:11">
      <c r="A4401" s="48"/>
      <c r="E4401" s="49"/>
      <c r="F4401" s="49"/>
      <c r="I4401" s="49"/>
      <c r="K4401" s="77"/>
    </row>
    <row r="4402" spans="1:11">
      <c r="A4402" s="48"/>
      <c r="E4402" s="49"/>
      <c r="F4402" s="49"/>
      <c r="I4402" s="49"/>
      <c r="K4402" s="77"/>
    </row>
    <row r="4403" spans="1:11">
      <c r="A4403" s="48"/>
      <c r="E4403" s="49"/>
      <c r="F4403" s="49"/>
      <c r="I4403" s="49"/>
      <c r="K4403" s="77"/>
    </row>
    <row r="4404" spans="1:11">
      <c r="A4404" s="48"/>
      <c r="E4404" s="49"/>
      <c r="F4404" s="49"/>
      <c r="I4404" s="49"/>
      <c r="K4404" s="77"/>
    </row>
    <row r="4405" spans="1:11">
      <c r="A4405" s="48"/>
      <c r="E4405" s="49"/>
      <c r="F4405" s="49"/>
      <c r="I4405" s="49"/>
      <c r="K4405" s="77"/>
    </row>
    <row r="4406" spans="1:11">
      <c r="A4406" s="48"/>
      <c r="E4406" s="49"/>
      <c r="F4406" s="49"/>
      <c r="I4406" s="49"/>
      <c r="K4406" s="77"/>
    </row>
    <row r="4407" spans="1:11">
      <c r="A4407" s="48"/>
      <c r="E4407" s="49"/>
      <c r="F4407" s="49"/>
      <c r="I4407" s="49"/>
      <c r="K4407" s="77"/>
    </row>
    <row r="4408" spans="1:11">
      <c r="A4408" s="48"/>
      <c r="E4408" s="49"/>
      <c r="F4408" s="49"/>
      <c r="I4408" s="49"/>
      <c r="K4408" s="77"/>
    </row>
    <row r="4409" spans="1:11">
      <c r="A4409" s="48"/>
      <c r="E4409" s="49"/>
      <c r="F4409" s="49"/>
      <c r="I4409" s="49"/>
      <c r="K4409" s="77"/>
    </row>
    <row r="4410" spans="1:11">
      <c r="A4410" s="48"/>
      <c r="E4410" s="49"/>
      <c r="F4410" s="49"/>
      <c r="I4410" s="49"/>
      <c r="K4410" s="77"/>
    </row>
    <row r="4411" spans="1:11">
      <c r="A4411" s="48"/>
      <c r="E4411" s="49"/>
      <c r="F4411" s="49"/>
      <c r="I4411" s="49"/>
      <c r="K4411" s="77"/>
    </row>
    <row r="4412" spans="1:11">
      <c r="A4412" s="48"/>
      <c r="E4412" s="49"/>
      <c r="F4412" s="49"/>
      <c r="I4412" s="49"/>
      <c r="K4412" s="77"/>
    </row>
    <row r="4413" spans="1:11">
      <c r="A4413" s="48"/>
      <c r="E4413" s="49"/>
      <c r="F4413" s="49"/>
      <c r="I4413" s="49"/>
      <c r="K4413" s="77"/>
    </row>
    <row r="4414" spans="1:11">
      <c r="A4414" s="48"/>
      <c r="E4414" s="49"/>
      <c r="F4414" s="49"/>
      <c r="I4414" s="49"/>
      <c r="K4414" s="77"/>
    </row>
    <row r="4415" spans="1:11">
      <c r="A4415" s="48"/>
      <c r="E4415" s="49"/>
      <c r="F4415" s="49"/>
      <c r="I4415" s="49"/>
      <c r="K4415" s="77"/>
    </row>
    <row r="4416" spans="1:11">
      <c r="A4416" s="48"/>
      <c r="E4416" s="49"/>
      <c r="F4416" s="49"/>
      <c r="I4416" s="49"/>
      <c r="K4416" s="77"/>
    </row>
    <row r="4417" spans="1:11">
      <c r="A4417" s="48"/>
      <c r="E4417" s="49"/>
      <c r="F4417" s="49"/>
      <c r="I4417" s="49"/>
      <c r="K4417" s="77"/>
    </row>
    <row r="4418" spans="1:11">
      <c r="A4418" s="48"/>
      <c r="E4418" s="49"/>
      <c r="F4418" s="49"/>
      <c r="I4418" s="49"/>
      <c r="K4418" s="77"/>
    </row>
    <row r="4419" spans="1:11">
      <c r="A4419" s="48"/>
      <c r="E4419" s="49"/>
      <c r="F4419" s="49"/>
      <c r="I4419" s="49"/>
      <c r="K4419" s="77"/>
    </row>
    <row r="4420" spans="1:11">
      <c r="A4420" s="48"/>
      <c r="E4420" s="49"/>
      <c r="F4420" s="49"/>
      <c r="I4420" s="49"/>
      <c r="K4420" s="77"/>
    </row>
    <row r="4421" spans="1:11">
      <c r="A4421" s="48"/>
      <c r="E4421" s="49"/>
      <c r="F4421" s="49"/>
      <c r="I4421" s="49"/>
      <c r="K4421" s="77"/>
    </row>
    <row r="4422" spans="1:11">
      <c r="A4422" s="48"/>
      <c r="E4422" s="49"/>
      <c r="F4422" s="49"/>
      <c r="I4422" s="49"/>
      <c r="K4422" s="77"/>
    </row>
    <row r="4423" spans="1:11">
      <c r="A4423" s="48"/>
      <c r="E4423" s="49"/>
      <c r="F4423" s="49"/>
      <c r="I4423" s="49"/>
      <c r="K4423" s="77"/>
    </row>
    <row r="4424" spans="1:11">
      <c r="A4424" s="48"/>
      <c r="E4424" s="49"/>
      <c r="F4424" s="49"/>
      <c r="I4424" s="49"/>
      <c r="K4424" s="77"/>
    </row>
    <row r="4425" spans="1:11">
      <c r="A4425" s="48"/>
      <c r="E4425" s="49"/>
      <c r="F4425" s="49"/>
      <c r="I4425" s="49"/>
      <c r="K4425" s="77"/>
    </row>
    <row r="4426" spans="1:11">
      <c r="A4426" s="48"/>
      <c r="E4426" s="49"/>
      <c r="F4426" s="49"/>
      <c r="I4426" s="49"/>
      <c r="K4426" s="77"/>
    </row>
    <row r="4427" spans="1:11">
      <c r="A4427" s="48"/>
      <c r="E4427" s="49"/>
      <c r="F4427" s="49"/>
      <c r="I4427" s="49"/>
      <c r="K4427" s="77"/>
    </row>
    <row r="4428" spans="1:11">
      <c r="A4428" s="48"/>
      <c r="E4428" s="49"/>
      <c r="F4428" s="49"/>
      <c r="I4428" s="49"/>
      <c r="K4428" s="77"/>
    </row>
    <row r="4429" spans="1:11">
      <c r="A4429" s="48"/>
      <c r="E4429" s="49"/>
      <c r="F4429" s="49"/>
      <c r="I4429" s="49"/>
      <c r="K4429" s="77"/>
    </row>
    <row r="4430" spans="1:11">
      <c r="A4430" s="48"/>
      <c r="E4430" s="49"/>
      <c r="I4430" s="49"/>
      <c r="K4430" s="77"/>
    </row>
    <row r="4431" spans="1:11">
      <c r="A4431" s="48"/>
      <c r="E4431" s="49"/>
      <c r="I4431" s="49"/>
      <c r="K4431" s="77"/>
    </row>
    <row r="4432" spans="1:11">
      <c r="A4432" s="48"/>
      <c r="E4432" s="49"/>
      <c r="F4432" s="49"/>
      <c r="I4432" s="49"/>
      <c r="K4432" s="77"/>
    </row>
    <row r="4433" spans="1:11">
      <c r="A4433" s="48"/>
      <c r="E4433" s="49"/>
      <c r="F4433" s="49"/>
      <c r="I4433" s="49"/>
      <c r="K4433" s="77"/>
    </row>
    <row r="4434" spans="1:11">
      <c r="A4434" s="48"/>
      <c r="E4434" s="49"/>
      <c r="F4434" s="49"/>
      <c r="I4434" s="49"/>
      <c r="K4434" s="77"/>
    </row>
    <row r="4435" spans="1:11">
      <c r="A4435" s="48"/>
      <c r="E4435" s="49"/>
      <c r="I4435" s="49"/>
      <c r="K4435" s="77"/>
    </row>
    <row r="4436" spans="1:11">
      <c r="A4436" s="48"/>
      <c r="E4436" s="49"/>
      <c r="I4436" s="49"/>
      <c r="K4436" s="77"/>
    </row>
    <row r="4437" spans="1:11">
      <c r="A4437" s="48"/>
      <c r="E4437" s="49"/>
      <c r="I4437" s="49"/>
      <c r="K4437" s="77"/>
    </row>
    <row r="4438" spans="1:11">
      <c r="A4438" s="48"/>
      <c r="E4438" s="49"/>
      <c r="I4438" s="49"/>
      <c r="K4438" s="77"/>
    </row>
    <row r="4439" spans="1:11">
      <c r="A4439" s="48"/>
      <c r="E4439" s="49"/>
      <c r="F4439" s="49"/>
      <c r="I4439" s="49"/>
      <c r="K4439" s="77"/>
    </row>
    <row r="4440" spans="1:11">
      <c r="A4440" s="48"/>
      <c r="E4440" s="49"/>
      <c r="F4440" s="49"/>
      <c r="I4440" s="49"/>
      <c r="K4440" s="77"/>
    </row>
    <row r="4441" spans="1:11">
      <c r="A4441" s="48"/>
      <c r="E4441" s="49"/>
      <c r="F4441" s="49"/>
      <c r="I4441" s="49"/>
      <c r="K4441" s="77"/>
    </row>
    <row r="4442" spans="1:11">
      <c r="A4442" s="48"/>
      <c r="E4442" s="49"/>
      <c r="F4442" s="49"/>
      <c r="I4442" s="49"/>
      <c r="K4442" s="77"/>
    </row>
    <row r="4443" spans="1:11">
      <c r="A4443" s="48"/>
      <c r="E4443" s="49"/>
      <c r="I4443" s="49"/>
      <c r="K4443" s="77"/>
    </row>
    <row r="4444" spans="1:11">
      <c r="A4444" s="48"/>
      <c r="E4444" s="49"/>
      <c r="F4444" s="49"/>
      <c r="I4444" s="49"/>
      <c r="K4444" s="77"/>
    </row>
    <row r="4445" spans="1:11">
      <c r="A4445" s="48"/>
      <c r="E4445" s="49"/>
      <c r="I4445" s="49"/>
      <c r="K4445" s="77"/>
    </row>
    <row r="4446" spans="1:11">
      <c r="A4446" s="48"/>
      <c r="E4446" s="49"/>
      <c r="I4446" s="49"/>
      <c r="K4446" s="77"/>
    </row>
    <row r="4447" spans="1:11">
      <c r="A4447" s="48"/>
      <c r="E4447" s="49"/>
      <c r="F4447" s="49"/>
      <c r="I4447" s="49"/>
      <c r="K4447" s="77"/>
    </row>
    <row r="4448" spans="1:11">
      <c r="A4448" s="48"/>
      <c r="E4448" s="49"/>
      <c r="F4448" s="49"/>
      <c r="I4448" s="49"/>
      <c r="K4448" s="77"/>
    </row>
    <row r="4449" spans="1:11">
      <c r="A4449" s="48"/>
      <c r="E4449" s="49"/>
      <c r="F4449" s="49"/>
      <c r="I4449" s="49"/>
      <c r="K4449" s="77"/>
    </row>
    <row r="4450" spans="1:11">
      <c r="A4450" s="48"/>
      <c r="E4450" s="49"/>
      <c r="F4450" s="49"/>
      <c r="I4450" s="49"/>
      <c r="K4450" s="77"/>
    </row>
    <row r="4451" spans="1:11">
      <c r="A4451" s="48"/>
      <c r="E4451" s="49"/>
      <c r="F4451" s="49"/>
      <c r="I4451" s="49"/>
      <c r="K4451" s="77"/>
    </row>
    <row r="4452" spans="1:11">
      <c r="A4452" s="48"/>
      <c r="E4452" s="49"/>
      <c r="F4452" s="49"/>
      <c r="I4452" s="49"/>
      <c r="K4452" s="77"/>
    </row>
    <row r="4453" spans="1:11">
      <c r="A4453" s="48"/>
      <c r="E4453" s="49"/>
      <c r="F4453" s="49"/>
      <c r="I4453" s="49"/>
      <c r="K4453" s="77"/>
    </row>
    <row r="4454" spans="1:11">
      <c r="A4454" s="48"/>
      <c r="E4454" s="49"/>
      <c r="F4454" s="49"/>
      <c r="I4454" s="49"/>
      <c r="K4454" s="77"/>
    </row>
    <row r="4455" spans="1:11">
      <c r="A4455" s="48"/>
      <c r="E4455" s="49"/>
      <c r="F4455" s="49"/>
      <c r="I4455" s="49"/>
      <c r="K4455" s="77"/>
    </row>
    <row r="4456" spans="1:11">
      <c r="A4456" s="48"/>
      <c r="E4456" s="49"/>
      <c r="F4456" s="49"/>
      <c r="I4456" s="49"/>
      <c r="K4456" s="77"/>
    </row>
    <row r="4457" spans="1:11">
      <c r="A4457" s="48"/>
      <c r="E4457" s="49"/>
      <c r="F4457" s="49"/>
      <c r="I4457" s="49"/>
      <c r="K4457" s="77"/>
    </row>
    <row r="4458" spans="1:11">
      <c r="A4458" s="48"/>
      <c r="E4458" s="49"/>
      <c r="F4458" s="49"/>
      <c r="I4458" s="49"/>
      <c r="K4458" s="77"/>
    </row>
    <row r="4459" spans="1:11">
      <c r="A4459" s="48"/>
      <c r="E4459" s="49"/>
      <c r="F4459" s="49"/>
      <c r="I4459" s="49"/>
      <c r="K4459" s="77"/>
    </row>
    <row r="4460" spans="1:11">
      <c r="A4460" s="48"/>
      <c r="E4460" s="49"/>
      <c r="F4460" s="49"/>
      <c r="I4460" s="49"/>
      <c r="K4460" s="77"/>
    </row>
    <row r="4461" spans="1:11">
      <c r="A4461" s="48"/>
      <c r="E4461" s="49"/>
      <c r="F4461" s="49"/>
      <c r="I4461" s="49"/>
      <c r="K4461" s="77"/>
    </row>
    <row r="4462" spans="1:11">
      <c r="A4462" s="48"/>
      <c r="E4462" s="49"/>
      <c r="F4462" s="49"/>
      <c r="I4462" s="49"/>
      <c r="K4462" s="77"/>
    </row>
    <row r="4463" spans="1:11">
      <c r="A4463" s="48"/>
      <c r="E4463" s="49"/>
      <c r="F4463" s="49"/>
      <c r="I4463" s="49"/>
      <c r="K4463" s="77"/>
    </row>
    <row r="4464" spans="1:11">
      <c r="A4464" s="48"/>
      <c r="E4464" s="49"/>
      <c r="F4464" s="49"/>
      <c r="I4464" s="49"/>
      <c r="K4464" s="77"/>
    </row>
    <row r="4465" spans="1:11">
      <c r="A4465" s="48"/>
      <c r="E4465" s="49"/>
      <c r="F4465" s="49"/>
      <c r="I4465" s="49"/>
      <c r="K4465" s="77"/>
    </row>
    <row r="4466" spans="1:11">
      <c r="A4466" s="48"/>
      <c r="E4466" s="49"/>
      <c r="F4466" s="49"/>
      <c r="I4466" s="49"/>
      <c r="K4466" s="77"/>
    </row>
    <row r="4467" spans="1:11">
      <c r="A4467" s="48"/>
      <c r="E4467" s="49"/>
      <c r="F4467" s="49"/>
      <c r="I4467" s="49"/>
      <c r="K4467" s="77"/>
    </row>
    <row r="4468" spans="1:11">
      <c r="A4468" s="48"/>
      <c r="E4468" s="49"/>
      <c r="F4468" s="49"/>
      <c r="I4468" s="49"/>
      <c r="K4468" s="77"/>
    </row>
    <row r="4469" spans="1:11">
      <c r="A4469" s="48"/>
      <c r="E4469" s="49"/>
      <c r="F4469" s="49"/>
      <c r="I4469" s="49"/>
      <c r="K4469" s="77"/>
    </row>
    <row r="4470" spans="1:11">
      <c r="A4470" s="48"/>
      <c r="E4470" s="49"/>
      <c r="F4470" s="49"/>
      <c r="I4470" s="49"/>
      <c r="K4470" s="77"/>
    </row>
    <row r="4471" spans="1:11">
      <c r="A4471" s="48"/>
      <c r="E4471" s="49"/>
      <c r="F4471" s="49"/>
      <c r="I4471" s="49"/>
      <c r="K4471" s="77"/>
    </row>
    <row r="4472" spans="1:11">
      <c r="A4472" s="48"/>
      <c r="E4472" s="49"/>
      <c r="F4472" s="49"/>
      <c r="I4472" s="49"/>
      <c r="K4472" s="77"/>
    </row>
    <row r="4473" spans="1:11">
      <c r="A4473" s="48"/>
      <c r="E4473" s="49"/>
      <c r="F4473" s="49"/>
      <c r="I4473" s="49"/>
      <c r="K4473" s="77"/>
    </row>
    <row r="4474" spans="1:11">
      <c r="A4474" s="48"/>
      <c r="E4474" s="49"/>
      <c r="F4474" s="49"/>
      <c r="I4474" s="49"/>
      <c r="K4474" s="77"/>
    </row>
    <row r="4475" spans="1:11">
      <c r="A4475" s="48"/>
      <c r="E4475" s="49"/>
      <c r="F4475" s="49"/>
      <c r="I4475" s="49"/>
      <c r="K4475" s="77"/>
    </row>
    <row r="4476" spans="1:11">
      <c r="A4476" s="48"/>
      <c r="E4476" s="49"/>
      <c r="F4476" s="49"/>
      <c r="I4476" s="49"/>
      <c r="K4476" s="77"/>
    </row>
    <row r="4477" spans="1:11">
      <c r="A4477" s="48"/>
      <c r="E4477" s="49"/>
      <c r="F4477" s="49"/>
      <c r="I4477" s="49"/>
      <c r="K4477" s="77"/>
    </row>
    <row r="4478" spans="1:11">
      <c r="A4478" s="48"/>
      <c r="E4478" s="49"/>
      <c r="F4478" s="49"/>
      <c r="I4478" s="49"/>
      <c r="K4478" s="77"/>
    </row>
    <row r="4479" spans="1:11">
      <c r="A4479" s="48"/>
      <c r="E4479" s="49"/>
      <c r="F4479" s="49"/>
      <c r="I4479" s="49"/>
      <c r="K4479" s="77"/>
    </row>
    <row r="4480" spans="1:11">
      <c r="A4480" s="48"/>
      <c r="E4480" s="49"/>
      <c r="F4480" s="49"/>
      <c r="I4480" s="49"/>
      <c r="K4480" s="77"/>
    </row>
    <row r="4481" spans="1:11">
      <c r="A4481" s="48"/>
      <c r="E4481" s="49"/>
      <c r="F4481" s="49"/>
      <c r="I4481" s="49"/>
      <c r="K4481" s="77"/>
    </row>
    <row r="4482" spans="1:11">
      <c r="A4482" s="48"/>
      <c r="E4482" s="49"/>
      <c r="F4482" s="49"/>
      <c r="I4482" s="49"/>
      <c r="K4482" s="77"/>
    </row>
    <row r="4483" spans="1:11">
      <c r="A4483" s="48"/>
      <c r="E4483" s="49"/>
      <c r="F4483" s="49"/>
      <c r="I4483" s="49"/>
      <c r="K4483" s="77"/>
    </row>
    <row r="4484" spans="1:11">
      <c r="A4484" s="48"/>
      <c r="E4484" s="49"/>
      <c r="F4484" s="49"/>
      <c r="I4484" s="49"/>
      <c r="K4484" s="77"/>
    </row>
    <row r="4485" spans="1:11">
      <c r="A4485" s="48"/>
      <c r="E4485" s="49"/>
      <c r="F4485" s="49"/>
      <c r="I4485" s="49"/>
      <c r="K4485" s="77"/>
    </row>
    <row r="4486" spans="1:11">
      <c r="A4486" s="48"/>
      <c r="E4486" s="49"/>
      <c r="F4486" s="49"/>
      <c r="I4486" s="49"/>
      <c r="K4486" s="77"/>
    </row>
    <row r="4487" spans="1:11">
      <c r="A4487" s="48"/>
      <c r="E4487" s="49"/>
      <c r="F4487" s="49"/>
      <c r="I4487" s="49"/>
      <c r="K4487" s="77"/>
    </row>
    <row r="4488" spans="1:11">
      <c r="A4488" s="48"/>
      <c r="E4488" s="49"/>
      <c r="F4488" s="49"/>
      <c r="I4488" s="49"/>
      <c r="K4488" s="77"/>
    </row>
    <row r="4489" spans="1:11">
      <c r="A4489" s="48"/>
      <c r="E4489" s="49"/>
      <c r="F4489" s="49"/>
      <c r="I4489" s="49"/>
      <c r="K4489" s="77"/>
    </row>
    <row r="4490" spans="1:11">
      <c r="A4490" s="48"/>
      <c r="E4490" s="49"/>
      <c r="F4490" s="49"/>
      <c r="I4490" s="49"/>
      <c r="K4490" s="77"/>
    </row>
    <row r="4491" spans="1:11">
      <c r="A4491" s="48"/>
      <c r="E4491" s="49"/>
      <c r="F4491" s="49"/>
      <c r="I4491" s="49"/>
      <c r="K4491" s="77"/>
    </row>
    <row r="4492" spans="1:11">
      <c r="A4492" s="48"/>
      <c r="E4492" s="49"/>
      <c r="F4492" s="49"/>
      <c r="I4492" s="49"/>
      <c r="K4492" s="77"/>
    </row>
    <row r="4493" spans="1:11">
      <c r="A4493" s="48"/>
      <c r="E4493" s="49"/>
      <c r="F4493" s="49"/>
      <c r="I4493" s="49"/>
      <c r="K4493" s="77"/>
    </row>
    <row r="4494" spans="1:11">
      <c r="A4494" s="48"/>
      <c r="E4494" s="49"/>
      <c r="F4494" s="49"/>
      <c r="I4494" s="49"/>
      <c r="K4494" s="77"/>
    </row>
    <row r="4495" spans="1:11">
      <c r="A4495" s="48"/>
      <c r="E4495" s="49"/>
      <c r="F4495" s="49"/>
      <c r="I4495" s="49"/>
      <c r="K4495" s="77"/>
    </row>
    <row r="4496" spans="1:11">
      <c r="A4496" s="48"/>
      <c r="E4496" s="49"/>
      <c r="F4496" s="49"/>
      <c r="I4496" s="49"/>
      <c r="K4496" s="77"/>
    </row>
    <row r="4497" spans="1:11">
      <c r="A4497" s="48"/>
      <c r="E4497" s="49"/>
      <c r="F4497" s="49"/>
      <c r="I4497" s="49"/>
      <c r="K4497" s="77"/>
    </row>
    <row r="4498" spans="1:11">
      <c r="A4498" s="48"/>
      <c r="E4498" s="49"/>
      <c r="F4498" s="49"/>
      <c r="I4498" s="49"/>
      <c r="K4498" s="77"/>
    </row>
    <row r="4499" spans="1:11">
      <c r="A4499" s="48"/>
      <c r="E4499" s="49"/>
      <c r="F4499" s="49"/>
      <c r="I4499" s="49"/>
      <c r="K4499" s="77"/>
    </row>
    <row r="4500" spans="1:11">
      <c r="A4500" s="48"/>
      <c r="E4500" s="49"/>
      <c r="F4500" s="49"/>
      <c r="I4500" s="49"/>
      <c r="K4500" s="77"/>
    </row>
    <row r="4501" spans="1:11">
      <c r="A4501" s="48"/>
      <c r="E4501" s="49"/>
      <c r="F4501" s="49"/>
      <c r="I4501" s="49"/>
      <c r="K4501" s="77"/>
    </row>
    <row r="4502" spans="1:11">
      <c r="A4502" s="48"/>
      <c r="E4502" s="49"/>
      <c r="F4502" s="49"/>
      <c r="I4502" s="49"/>
      <c r="K4502" s="77"/>
    </row>
    <row r="4503" spans="1:11">
      <c r="A4503" s="48"/>
      <c r="E4503" s="49"/>
      <c r="F4503" s="49"/>
      <c r="I4503" s="49"/>
      <c r="K4503" s="77"/>
    </row>
    <row r="4504" spans="1:11">
      <c r="A4504" s="48"/>
      <c r="E4504" s="49"/>
      <c r="F4504" s="49"/>
      <c r="I4504" s="49"/>
      <c r="K4504" s="77"/>
    </row>
    <row r="4505" spans="1:11">
      <c r="A4505" s="48"/>
      <c r="E4505" s="49"/>
      <c r="F4505" s="49"/>
      <c r="I4505" s="49"/>
      <c r="K4505" s="77"/>
    </row>
    <row r="4506" spans="1:11">
      <c r="A4506" s="48"/>
      <c r="E4506" s="49"/>
      <c r="F4506" s="49"/>
      <c r="I4506" s="49"/>
      <c r="K4506" s="77"/>
    </row>
    <row r="4507" spans="1:11">
      <c r="A4507" s="48"/>
      <c r="E4507" s="49"/>
      <c r="F4507" s="49"/>
      <c r="I4507" s="49"/>
      <c r="K4507" s="77"/>
    </row>
    <row r="4508" spans="1:11">
      <c r="A4508" s="48"/>
      <c r="E4508" s="49"/>
      <c r="F4508" s="49"/>
      <c r="I4508" s="49"/>
      <c r="K4508" s="77"/>
    </row>
    <row r="4509" spans="1:11">
      <c r="A4509" s="48"/>
      <c r="E4509" s="49"/>
      <c r="F4509" s="49"/>
      <c r="I4509" s="49"/>
      <c r="K4509" s="77"/>
    </row>
    <row r="4510" spans="1:11">
      <c r="A4510" s="48"/>
      <c r="E4510" s="49"/>
      <c r="F4510" s="49"/>
      <c r="I4510" s="49"/>
      <c r="K4510" s="77"/>
    </row>
    <row r="4511" spans="1:11">
      <c r="A4511" s="48"/>
      <c r="E4511" s="49"/>
      <c r="F4511" s="49"/>
      <c r="I4511" s="49"/>
      <c r="K4511" s="77"/>
    </row>
    <row r="4512" spans="1:11">
      <c r="A4512" s="48"/>
      <c r="E4512" s="49"/>
      <c r="F4512" s="49"/>
      <c r="I4512" s="49"/>
      <c r="K4512" s="77"/>
    </row>
    <row r="4513" spans="1:11">
      <c r="A4513" s="48"/>
      <c r="E4513" s="49"/>
      <c r="F4513" s="49"/>
      <c r="I4513" s="49"/>
      <c r="K4513" s="77"/>
    </row>
    <row r="4514" spans="1:11">
      <c r="A4514" s="48"/>
      <c r="E4514" s="49"/>
      <c r="F4514" s="49"/>
      <c r="I4514" s="49"/>
      <c r="K4514" s="77"/>
    </row>
    <row r="4515" spans="1:11">
      <c r="A4515" s="48"/>
      <c r="E4515" s="49"/>
      <c r="F4515" s="49"/>
      <c r="I4515" s="49"/>
      <c r="K4515" s="77"/>
    </row>
    <row r="4516" spans="1:11">
      <c r="A4516" s="48"/>
      <c r="E4516" s="49"/>
      <c r="F4516" s="49"/>
      <c r="I4516" s="49"/>
      <c r="K4516" s="77"/>
    </row>
    <row r="4517" spans="1:11">
      <c r="A4517" s="48"/>
      <c r="E4517" s="49"/>
      <c r="F4517" s="49"/>
      <c r="I4517" s="49"/>
      <c r="K4517" s="77"/>
    </row>
    <row r="4518" spans="1:11">
      <c r="A4518" s="48"/>
      <c r="E4518" s="49"/>
      <c r="F4518" s="49"/>
      <c r="I4518" s="49"/>
      <c r="K4518" s="77"/>
    </row>
    <row r="4519" spans="1:11">
      <c r="A4519" s="48"/>
      <c r="E4519" s="49"/>
      <c r="F4519" s="49"/>
      <c r="I4519" s="49"/>
      <c r="K4519" s="77"/>
    </row>
    <row r="4520" spans="1:11">
      <c r="A4520" s="48"/>
      <c r="E4520" s="49"/>
      <c r="F4520" s="49"/>
      <c r="I4520" s="49"/>
      <c r="K4520" s="77"/>
    </row>
    <row r="4521" spans="1:11">
      <c r="A4521" s="48"/>
      <c r="E4521" s="49"/>
      <c r="F4521" s="49"/>
      <c r="I4521" s="49"/>
      <c r="K4521" s="77"/>
    </row>
    <row r="4522" spans="1:11">
      <c r="A4522" s="48"/>
      <c r="E4522" s="49"/>
      <c r="F4522" s="49"/>
      <c r="I4522" s="49"/>
      <c r="K4522" s="77"/>
    </row>
    <row r="4523" spans="1:11">
      <c r="A4523" s="48"/>
      <c r="E4523" s="49"/>
      <c r="I4523" s="49"/>
      <c r="K4523" s="77"/>
    </row>
    <row r="4524" spans="1:11">
      <c r="A4524" s="48"/>
      <c r="E4524" s="49"/>
      <c r="F4524" s="49"/>
      <c r="I4524" s="49"/>
      <c r="K4524" s="77"/>
    </row>
    <row r="4525" spans="1:11">
      <c r="A4525" s="48"/>
      <c r="E4525" s="49"/>
      <c r="F4525" s="49"/>
      <c r="I4525" s="49"/>
      <c r="K4525" s="77"/>
    </row>
    <row r="4526" spans="1:11">
      <c r="A4526" s="48"/>
      <c r="E4526" s="49"/>
      <c r="F4526" s="49"/>
      <c r="I4526" s="49"/>
      <c r="K4526" s="77"/>
    </row>
    <row r="4527" spans="1:11">
      <c r="A4527" s="48"/>
      <c r="E4527" s="49"/>
      <c r="F4527" s="49"/>
      <c r="I4527" s="49"/>
      <c r="K4527" s="77"/>
    </row>
    <row r="4528" spans="1:11">
      <c r="A4528" s="48"/>
      <c r="E4528" s="49"/>
      <c r="F4528" s="49"/>
      <c r="I4528" s="49"/>
      <c r="K4528" s="77"/>
    </row>
    <row r="4529" spans="1:11">
      <c r="A4529" s="48"/>
      <c r="E4529" s="49"/>
      <c r="F4529" s="49"/>
      <c r="I4529" s="49"/>
      <c r="K4529" s="77"/>
    </row>
    <row r="4530" spans="1:11">
      <c r="A4530" s="48"/>
      <c r="E4530" s="49"/>
      <c r="F4530" s="49"/>
      <c r="I4530" s="49"/>
      <c r="K4530" s="77"/>
    </row>
    <row r="4531" spans="1:11">
      <c r="A4531" s="48"/>
      <c r="E4531" s="49"/>
      <c r="F4531" s="49"/>
      <c r="I4531" s="49"/>
      <c r="K4531" s="77"/>
    </row>
    <row r="4532" spans="1:11">
      <c r="A4532" s="48"/>
      <c r="E4532" s="49"/>
      <c r="F4532" s="49"/>
      <c r="I4532" s="49"/>
      <c r="K4532" s="77"/>
    </row>
    <row r="4533" spans="1:11">
      <c r="A4533" s="48"/>
      <c r="E4533" s="49"/>
      <c r="F4533" s="49"/>
      <c r="I4533" s="49"/>
      <c r="K4533" s="77"/>
    </row>
    <row r="4534" spans="1:11">
      <c r="A4534" s="48"/>
      <c r="E4534" s="49"/>
      <c r="F4534" s="49"/>
      <c r="I4534" s="49"/>
      <c r="K4534" s="77"/>
    </row>
    <row r="4535" spans="1:11">
      <c r="A4535" s="48"/>
      <c r="E4535" s="49"/>
      <c r="F4535" s="49"/>
      <c r="I4535" s="49"/>
      <c r="K4535" s="77"/>
    </row>
    <row r="4536" spans="1:11">
      <c r="A4536" s="48"/>
      <c r="E4536" s="49"/>
      <c r="F4536" s="49"/>
      <c r="I4536" s="49"/>
      <c r="K4536" s="77"/>
    </row>
    <row r="4537" spans="1:11">
      <c r="A4537" s="48"/>
      <c r="E4537" s="49"/>
      <c r="F4537" s="49"/>
      <c r="I4537" s="49"/>
      <c r="K4537" s="77"/>
    </row>
    <row r="4538" spans="1:11">
      <c r="A4538" s="48"/>
      <c r="E4538" s="49"/>
      <c r="F4538" s="49"/>
      <c r="I4538" s="49"/>
      <c r="K4538" s="77"/>
    </row>
    <row r="4539" spans="1:11">
      <c r="A4539" s="48"/>
      <c r="E4539" s="49"/>
      <c r="F4539" s="49"/>
      <c r="I4539" s="49"/>
      <c r="K4539" s="77"/>
    </row>
    <row r="4540" spans="1:11">
      <c r="A4540" s="48"/>
      <c r="E4540" s="49"/>
      <c r="F4540" s="49"/>
      <c r="I4540" s="49"/>
      <c r="K4540" s="77"/>
    </row>
    <row r="4541" spans="1:11">
      <c r="A4541" s="48"/>
      <c r="E4541" s="49"/>
      <c r="F4541" s="49"/>
      <c r="I4541" s="49"/>
      <c r="K4541" s="77"/>
    </row>
    <row r="4542" spans="1:11">
      <c r="A4542" s="48"/>
      <c r="E4542" s="49"/>
      <c r="F4542" s="49"/>
      <c r="I4542" s="49"/>
      <c r="K4542" s="77"/>
    </row>
    <row r="4543" spans="1:11">
      <c r="A4543" s="48"/>
      <c r="E4543" s="49"/>
      <c r="F4543" s="49"/>
      <c r="I4543" s="49"/>
      <c r="K4543" s="77"/>
    </row>
    <row r="4544" spans="1:11">
      <c r="A4544" s="48"/>
      <c r="E4544" s="49"/>
      <c r="F4544" s="49"/>
      <c r="I4544" s="49"/>
      <c r="K4544" s="77"/>
    </row>
    <row r="4545" spans="1:11">
      <c r="A4545" s="48"/>
      <c r="E4545" s="49"/>
      <c r="F4545" s="49"/>
      <c r="I4545" s="49"/>
      <c r="K4545" s="77"/>
    </row>
    <row r="4546" spans="1:11">
      <c r="A4546" s="48"/>
      <c r="E4546" s="49"/>
      <c r="F4546" s="49"/>
      <c r="I4546" s="49"/>
      <c r="K4546" s="77"/>
    </row>
    <row r="4547" spans="1:11">
      <c r="A4547" s="48"/>
      <c r="E4547" s="49"/>
      <c r="F4547" s="49"/>
      <c r="I4547" s="49"/>
      <c r="K4547" s="77"/>
    </row>
    <row r="4548" spans="1:11">
      <c r="A4548" s="48"/>
      <c r="E4548" s="49"/>
      <c r="F4548" s="49"/>
      <c r="I4548" s="49"/>
      <c r="K4548" s="77"/>
    </row>
    <row r="4549" spans="1:11">
      <c r="A4549" s="48"/>
      <c r="E4549" s="49"/>
      <c r="F4549" s="49"/>
      <c r="I4549" s="49"/>
      <c r="K4549" s="77"/>
    </row>
    <row r="4550" spans="1:11">
      <c r="A4550" s="48"/>
      <c r="E4550" s="49"/>
      <c r="F4550" s="49"/>
      <c r="I4550" s="49"/>
      <c r="K4550" s="77"/>
    </row>
    <row r="4551" spans="1:11">
      <c r="A4551" s="48"/>
      <c r="E4551" s="49"/>
      <c r="F4551" s="49"/>
      <c r="I4551" s="49"/>
      <c r="K4551" s="77"/>
    </row>
    <row r="4552" spans="1:11">
      <c r="A4552" s="48"/>
      <c r="E4552" s="49"/>
      <c r="F4552" s="49"/>
      <c r="I4552" s="49"/>
      <c r="K4552" s="77"/>
    </row>
    <row r="4553" spans="1:11">
      <c r="A4553" s="48"/>
      <c r="E4553" s="49"/>
      <c r="F4553" s="49"/>
      <c r="I4553" s="49"/>
      <c r="K4553" s="77"/>
    </row>
    <row r="4554" spans="1:11">
      <c r="A4554" s="48"/>
      <c r="E4554" s="49"/>
      <c r="F4554" s="49"/>
      <c r="I4554" s="49"/>
      <c r="K4554" s="77"/>
    </row>
    <row r="4555" spans="1:11">
      <c r="A4555" s="48"/>
      <c r="E4555" s="49"/>
      <c r="F4555" s="49"/>
      <c r="I4555" s="49"/>
      <c r="K4555" s="77"/>
    </row>
    <row r="4556" spans="1:11">
      <c r="A4556" s="48"/>
      <c r="E4556" s="49"/>
      <c r="F4556" s="49"/>
      <c r="I4556" s="49"/>
      <c r="K4556" s="77"/>
    </row>
    <row r="4557" spans="1:11">
      <c r="A4557" s="48"/>
      <c r="E4557" s="49"/>
      <c r="F4557" s="49"/>
      <c r="I4557" s="49"/>
      <c r="K4557" s="77"/>
    </row>
    <row r="4558" spans="1:11">
      <c r="A4558" s="48"/>
      <c r="E4558" s="49"/>
      <c r="F4558" s="49"/>
      <c r="I4558" s="49"/>
      <c r="K4558" s="77"/>
    </row>
    <row r="4559" spans="1:11">
      <c r="A4559" s="48"/>
      <c r="E4559" s="49"/>
      <c r="F4559" s="49"/>
      <c r="I4559" s="49"/>
      <c r="K4559" s="77"/>
    </row>
    <row r="4560" spans="1:11">
      <c r="A4560" s="48"/>
      <c r="E4560" s="49"/>
      <c r="F4560" s="49"/>
      <c r="I4560" s="49"/>
      <c r="K4560" s="77"/>
    </row>
    <row r="4561" spans="1:11">
      <c r="A4561" s="48"/>
      <c r="E4561" s="49"/>
      <c r="F4561" s="49"/>
      <c r="I4561" s="49"/>
      <c r="K4561" s="77"/>
    </row>
    <row r="4562" spans="1:11">
      <c r="A4562" s="48"/>
      <c r="E4562" s="49"/>
      <c r="F4562" s="49"/>
      <c r="I4562" s="49"/>
      <c r="K4562" s="77"/>
    </row>
    <row r="4563" spans="1:11">
      <c r="A4563" s="48"/>
      <c r="E4563" s="49"/>
      <c r="F4563" s="49"/>
      <c r="I4563" s="49"/>
      <c r="K4563" s="77"/>
    </row>
    <row r="4564" spans="1:11">
      <c r="A4564" s="48"/>
      <c r="E4564" s="49"/>
      <c r="F4564" s="49"/>
      <c r="I4564" s="49"/>
      <c r="K4564" s="77"/>
    </row>
    <row r="4565" spans="1:11">
      <c r="A4565" s="48"/>
      <c r="E4565" s="49"/>
      <c r="F4565" s="49"/>
      <c r="I4565" s="49"/>
      <c r="K4565" s="77"/>
    </row>
    <row r="4566" spans="1:11">
      <c r="A4566" s="48"/>
      <c r="E4566" s="49"/>
      <c r="I4566" s="49"/>
      <c r="K4566" s="77"/>
    </row>
    <row r="4567" spans="1:11">
      <c r="A4567" s="48"/>
      <c r="E4567" s="49"/>
      <c r="F4567" s="49"/>
      <c r="I4567" s="49"/>
      <c r="K4567" s="77"/>
    </row>
    <row r="4568" spans="1:11">
      <c r="A4568" s="48"/>
      <c r="E4568" s="49"/>
      <c r="F4568" s="49"/>
      <c r="I4568" s="49"/>
      <c r="K4568" s="77"/>
    </row>
    <row r="4569" spans="1:11">
      <c r="A4569" s="48"/>
      <c r="E4569" s="49"/>
      <c r="I4569" s="49"/>
      <c r="K4569" s="77"/>
    </row>
    <row r="4570" spans="1:11">
      <c r="A4570" s="48"/>
      <c r="E4570" s="49"/>
      <c r="I4570" s="49"/>
      <c r="K4570" s="77"/>
    </row>
    <row r="4571" spans="1:11">
      <c r="A4571" s="48"/>
      <c r="E4571" s="49"/>
      <c r="F4571" s="49"/>
      <c r="I4571" s="49"/>
      <c r="K4571" s="77"/>
    </row>
    <row r="4572" spans="1:11">
      <c r="A4572" s="48"/>
      <c r="E4572" s="49"/>
      <c r="F4572" s="49"/>
      <c r="I4572" s="49"/>
      <c r="K4572" s="77"/>
    </row>
    <row r="4573" spans="1:11">
      <c r="A4573" s="48"/>
      <c r="E4573" s="49"/>
      <c r="F4573" s="49"/>
      <c r="I4573" s="49"/>
      <c r="K4573" s="77"/>
    </row>
    <row r="4574" spans="1:11">
      <c r="A4574" s="48"/>
      <c r="E4574" s="49"/>
      <c r="F4574" s="49"/>
      <c r="I4574" s="49"/>
      <c r="K4574" s="77"/>
    </row>
    <row r="4575" spans="1:11">
      <c r="A4575" s="48"/>
      <c r="E4575" s="49"/>
      <c r="F4575" s="49"/>
      <c r="I4575" s="49"/>
      <c r="K4575" s="77"/>
    </row>
    <row r="4576" spans="1:11">
      <c r="A4576" s="48"/>
      <c r="E4576" s="49"/>
      <c r="I4576" s="49"/>
      <c r="K4576" s="77"/>
    </row>
    <row r="4577" spans="1:11">
      <c r="A4577" s="48"/>
      <c r="E4577" s="49"/>
      <c r="F4577" s="49"/>
      <c r="I4577" s="49"/>
      <c r="K4577" s="77"/>
    </row>
    <row r="4578" spans="1:11">
      <c r="A4578" s="48"/>
      <c r="E4578" s="49"/>
      <c r="F4578" s="49"/>
      <c r="I4578" s="49"/>
      <c r="K4578" s="77"/>
    </row>
    <row r="4579" spans="1:11">
      <c r="A4579" s="48"/>
      <c r="E4579" s="49"/>
      <c r="F4579" s="49"/>
      <c r="I4579" s="49"/>
      <c r="K4579" s="77"/>
    </row>
    <row r="4580" spans="1:11">
      <c r="A4580" s="48"/>
      <c r="E4580" s="49"/>
      <c r="F4580" s="49"/>
      <c r="I4580" s="49"/>
      <c r="K4580" s="77"/>
    </row>
    <row r="4581" spans="1:11">
      <c r="A4581" s="48"/>
      <c r="E4581" s="49"/>
      <c r="F4581" s="49"/>
      <c r="I4581" s="49"/>
      <c r="K4581" s="77"/>
    </row>
    <row r="4582" spans="1:11">
      <c r="A4582" s="48"/>
      <c r="E4582" s="49"/>
      <c r="I4582" s="49"/>
      <c r="K4582" s="77"/>
    </row>
    <row r="4583" spans="1:11">
      <c r="A4583" s="48"/>
      <c r="E4583" s="49"/>
      <c r="F4583" s="49"/>
      <c r="I4583" s="49"/>
      <c r="K4583" s="77"/>
    </row>
    <row r="4584" spans="1:11">
      <c r="A4584" s="48"/>
      <c r="E4584" s="49"/>
      <c r="I4584" s="49"/>
      <c r="K4584" s="77"/>
    </row>
    <row r="4585" spans="1:11">
      <c r="A4585" s="48"/>
      <c r="E4585" s="49"/>
      <c r="I4585" s="49"/>
      <c r="K4585" s="77"/>
    </row>
    <row r="4586" spans="1:11">
      <c r="A4586" s="48"/>
      <c r="E4586" s="49"/>
      <c r="F4586" s="49"/>
      <c r="I4586" s="49"/>
      <c r="K4586" s="77"/>
    </row>
    <row r="4587" spans="1:11">
      <c r="A4587" s="48"/>
      <c r="E4587" s="49"/>
      <c r="F4587" s="49"/>
      <c r="I4587" s="49"/>
      <c r="K4587" s="77"/>
    </row>
    <row r="4588" spans="1:11">
      <c r="A4588" s="48"/>
      <c r="E4588" s="49"/>
      <c r="F4588" s="49"/>
      <c r="I4588" s="49"/>
      <c r="K4588" s="77"/>
    </row>
    <row r="4589" spans="1:11">
      <c r="A4589" s="48"/>
      <c r="E4589" s="49"/>
      <c r="F4589" s="49"/>
      <c r="I4589" s="49"/>
      <c r="K4589" s="77"/>
    </row>
    <row r="4590" spans="1:11">
      <c r="A4590" s="48"/>
      <c r="E4590" s="49"/>
      <c r="F4590" s="49"/>
      <c r="I4590" s="49"/>
      <c r="K4590" s="77"/>
    </row>
    <row r="4591" spans="1:11">
      <c r="A4591" s="48"/>
      <c r="E4591" s="49"/>
      <c r="F4591" s="49"/>
      <c r="I4591" s="49"/>
      <c r="K4591" s="77"/>
    </row>
    <row r="4592" spans="1:11">
      <c r="A4592" s="48"/>
      <c r="E4592" s="49"/>
      <c r="F4592" s="49"/>
      <c r="I4592" s="49"/>
      <c r="K4592" s="77"/>
    </row>
    <row r="4593" spans="1:11">
      <c r="A4593" s="48"/>
      <c r="E4593" s="49"/>
      <c r="F4593" s="49"/>
      <c r="I4593" s="49"/>
      <c r="K4593" s="77"/>
    </row>
    <row r="4594" spans="1:11">
      <c r="A4594" s="48"/>
      <c r="E4594" s="49"/>
      <c r="F4594" s="49"/>
      <c r="I4594" s="49"/>
      <c r="K4594" s="77"/>
    </row>
    <row r="4595" spans="1:11">
      <c r="A4595" s="48"/>
      <c r="E4595" s="49"/>
      <c r="F4595" s="49"/>
      <c r="I4595" s="49"/>
      <c r="K4595" s="77"/>
    </row>
    <row r="4596" spans="1:11">
      <c r="A4596" s="48"/>
      <c r="E4596" s="49"/>
      <c r="F4596" s="49"/>
      <c r="I4596" s="49"/>
      <c r="K4596" s="77"/>
    </row>
    <row r="4597" spans="1:11">
      <c r="A4597" s="48"/>
      <c r="E4597" s="49"/>
      <c r="F4597" s="49"/>
      <c r="I4597" s="49"/>
      <c r="K4597" s="77"/>
    </row>
    <row r="4598" spans="1:11">
      <c r="A4598" s="48"/>
      <c r="E4598" s="49"/>
      <c r="F4598" s="49"/>
      <c r="I4598" s="49"/>
      <c r="K4598" s="77"/>
    </row>
    <row r="4599" spans="1:11">
      <c r="A4599" s="48"/>
      <c r="E4599" s="49"/>
      <c r="F4599" s="49"/>
      <c r="I4599" s="49"/>
      <c r="K4599" s="77"/>
    </row>
    <row r="4600" spans="1:11">
      <c r="A4600" s="48"/>
      <c r="E4600" s="49"/>
      <c r="F4600" s="49"/>
      <c r="I4600" s="49"/>
      <c r="K4600" s="77"/>
    </row>
    <row r="4601" spans="1:11">
      <c r="A4601" s="48"/>
      <c r="E4601" s="49"/>
      <c r="F4601" s="49"/>
      <c r="I4601" s="49"/>
      <c r="K4601" s="77"/>
    </row>
    <row r="4602" spans="1:11">
      <c r="A4602" s="48"/>
      <c r="E4602" s="49"/>
      <c r="F4602" s="49"/>
      <c r="I4602" s="49"/>
      <c r="K4602" s="77"/>
    </row>
    <row r="4603" spans="1:11">
      <c r="A4603" s="48"/>
      <c r="E4603" s="49"/>
      <c r="F4603" s="49"/>
      <c r="I4603" s="49"/>
      <c r="K4603" s="77"/>
    </row>
    <row r="4604" spans="1:11">
      <c r="A4604" s="48"/>
      <c r="E4604" s="49"/>
      <c r="F4604" s="49"/>
      <c r="I4604" s="49"/>
      <c r="K4604" s="77"/>
    </row>
    <row r="4605" spans="1:11">
      <c r="A4605" s="48"/>
      <c r="E4605" s="49"/>
      <c r="F4605" s="49"/>
      <c r="I4605" s="49"/>
      <c r="K4605" s="77"/>
    </row>
    <row r="4606" spans="1:11">
      <c r="A4606" s="48"/>
      <c r="E4606" s="49"/>
      <c r="F4606" s="49"/>
      <c r="I4606" s="49"/>
      <c r="K4606" s="77"/>
    </row>
    <row r="4607" spans="1:11">
      <c r="A4607" s="48"/>
      <c r="E4607" s="49"/>
      <c r="F4607" s="49"/>
      <c r="I4607" s="49"/>
      <c r="K4607" s="77"/>
    </row>
    <row r="4608" spans="1:11">
      <c r="A4608" s="48"/>
      <c r="E4608" s="49"/>
      <c r="F4608" s="49"/>
      <c r="I4608" s="49"/>
      <c r="K4608" s="77"/>
    </row>
    <row r="4609" spans="1:11">
      <c r="A4609" s="48"/>
      <c r="E4609" s="49"/>
      <c r="F4609" s="49"/>
      <c r="I4609" s="49"/>
      <c r="K4609" s="77"/>
    </row>
    <row r="4610" spans="1:11">
      <c r="A4610" s="48"/>
      <c r="E4610" s="49"/>
      <c r="F4610" s="49"/>
      <c r="I4610" s="49"/>
      <c r="K4610" s="77"/>
    </row>
    <row r="4611" spans="1:11">
      <c r="A4611" s="48"/>
      <c r="E4611" s="49"/>
      <c r="F4611" s="49"/>
      <c r="I4611" s="49"/>
      <c r="K4611" s="77"/>
    </row>
    <row r="4612" spans="1:11">
      <c r="A4612" s="48"/>
      <c r="E4612" s="49"/>
      <c r="F4612" s="49"/>
      <c r="I4612" s="49"/>
      <c r="K4612" s="77"/>
    </row>
    <row r="4613" spans="1:11">
      <c r="A4613" s="48"/>
      <c r="E4613" s="49"/>
      <c r="F4613" s="49"/>
      <c r="I4613" s="49"/>
      <c r="K4613" s="77"/>
    </row>
    <row r="4614" spans="1:11">
      <c r="A4614" s="48"/>
      <c r="E4614" s="49"/>
      <c r="F4614" s="49"/>
      <c r="I4614" s="49"/>
      <c r="K4614" s="77"/>
    </row>
    <row r="4615" spans="1:11">
      <c r="A4615" s="48"/>
      <c r="E4615" s="49"/>
      <c r="F4615" s="49"/>
      <c r="I4615" s="49"/>
      <c r="K4615" s="77"/>
    </row>
    <row r="4616" spans="1:11">
      <c r="A4616" s="48"/>
      <c r="E4616" s="49"/>
      <c r="F4616" s="49"/>
      <c r="I4616" s="49"/>
      <c r="K4616" s="77"/>
    </row>
    <row r="4617" spans="1:11">
      <c r="A4617" s="48"/>
      <c r="E4617" s="49"/>
      <c r="F4617" s="49"/>
      <c r="I4617" s="49"/>
      <c r="K4617" s="77"/>
    </row>
    <row r="4618" spans="1:11">
      <c r="A4618" s="48"/>
      <c r="E4618" s="49"/>
      <c r="F4618" s="49"/>
      <c r="I4618" s="49"/>
      <c r="K4618" s="77"/>
    </row>
    <row r="4619" spans="1:11">
      <c r="A4619" s="48"/>
      <c r="E4619" s="49"/>
      <c r="F4619" s="49"/>
      <c r="I4619" s="49"/>
      <c r="K4619" s="77"/>
    </row>
    <row r="4620" spans="1:11">
      <c r="A4620" s="48"/>
      <c r="E4620" s="49"/>
      <c r="F4620" s="49"/>
      <c r="I4620" s="49"/>
      <c r="K4620" s="77"/>
    </row>
    <row r="4621" spans="1:11">
      <c r="A4621" s="48"/>
      <c r="E4621" s="49"/>
      <c r="F4621" s="49"/>
      <c r="I4621" s="49"/>
      <c r="K4621" s="77"/>
    </row>
    <row r="4622" spans="1:11">
      <c r="A4622" s="48"/>
      <c r="E4622" s="49"/>
      <c r="F4622" s="49"/>
      <c r="I4622" s="49"/>
      <c r="K4622" s="77"/>
    </row>
    <row r="4623" spans="1:11">
      <c r="A4623" s="48"/>
      <c r="E4623" s="49"/>
      <c r="F4623" s="49"/>
      <c r="I4623" s="49"/>
      <c r="K4623" s="77"/>
    </row>
    <row r="4624" spans="1:11">
      <c r="A4624" s="48"/>
      <c r="E4624" s="49"/>
      <c r="F4624" s="49"/>
      <c r="I4624" s="49"/>
      <c r="K4624" s="77"/>
    </row>
    <row r="4625" spans="1:11">
      <c r="A4625" s="48"/>
      <c r="E4625" s="49"/>
      <c r="F4625" s="49"/>
      <c r="I4625" s="49"/>
      <c r="K4625" s="77"/>
    </row>
    <row r="4626" spans="1:11">
      <c r="A4626" s="48"/>
      <c r="E4626" s="49"/>
      <c r="F4626" s="49"/>
      <c r="I4626" s="49"/>
      <c r="K4626" s="77"/>
    </row>
    <row r="4627" spans="1:11">
      <c r="A4627" s="48"/>
      <c r="E4627" s="49"/>
      <c r="F4627" s="49"/>
      <c r="I4627" s="49"/>
      <c r="K4627" s="77"/>
    </row>
    <row r="4628" spans="1:11">
      <c r="A4628" s="48"/>
      <c r="E4628" s="49"/>
      <c r="F4628" s="49"/>
      <c r="I4628" s="49"/>
      <c r="K4628" s="77"/>
    </row>
    <row r="4629" spans="1:11">
      <c r="A4629" s="48"/>
      <c r="E4629" s="49"/>
      <c r="F4629" s="49"/>
      <c r="I4629" s="49"/>
      <c r="K4629" s="77"/>
    </row>
    <row r="4630" spans="1:11">
      <c r="A4630" s="48"/>
      <c r="E4630" s="49"/>
      <c r="F4630" s="49"/>
      <c r="I4630" s="49"/>
      <c r="K4630" s="77"/>
    </row>
    <row r="4631" spans="1:11">
      <c r="A4631" s="48"/>
      <c r="E4631" s="49"/>
      <c r="F4631" s="49"/>
      <c r="I4631" s="49"/>
      <c r="K4631" s="77"/>
    </row>
    <row r="4632" spans="1:11">
      <c r="A4632" s="48"/>
      <c r="E4632" s="49"/>
      <c r="F4632" s="49"/>
      <c r="I4632" s="49"/>
      <c r="K4632" s="77"/>
    </row>
    <row r="4633" spans="1:11">
      <c r="A4633" s="48"/>
      <c r="E4633" s="49"/>
      <c r="F4633" s="49"/>
      <c r="I4633" s="49"/>
      <c r="K4633" s="77"/>
    </row>
    <row r="4634" spans="1:11">
      <c r="A4634" s="48"/>
      <c r="E4634" s="49"/>
      <c r="I4634" s="49"/>
      <c r="K4634" s="77"/>
    </row>
    <row r="4635" spans="1:11">
      <c r="A4635" s="48"/>
      <c r="E4635" s="49"/>
      <c r="F4635" s="49"/>
      <c r="I4635" s="49"/>
      <c r="K4635" s="77"/>
    </row>
    <row r="4636" spans="1:11">
      <c r="A4636" s="48"/>
      <c r="E4636" s="49"/>
      <c r="I4636" s="49"/>
      <c r="K4636" s="77"/>
    </row>
    <row r="4637" spans="1:11">
      <c r="A4637" s="48"/>
      <c r="E4637" s="49"/>
      <c r="F4637" s="49"/>
      <c r="I4637" s="49"/>
      <c r="K4637" s="77"/>
    </row>
    <row r="4638" spans="1:11">
      <c r="A4638" s="48"/>
      <c r="E4638" s="49"/>
      <c r="F4638" s="49"/>
      <c r="I4638" s="49"/>
      <c r="K4638" s="77"/>
    </row>
    <row r="4639" spans="1:11">
      <c r="A4639" s="48"/>
      <c r="E4639" s="49"/>
      <c r="F4639" s="49"/>
      <c r="I4639" s="49"/>
      <c r="K4639" s="77"/>
    </row>
    <row r="4640" spans="1:11">
      <c r="A4640" s="48"/>
      <c r="E4640" s="49"/>
      <c r="F4640" s="49"/>
      <c r="I4640" s="49"/>
      <c r="K4640" s="77"/>
    </row>
    <row r="4641" spans="1:11">
      <c r="A4641" s="48"/>
      <c r="E4641" s="49"/>
      <c r="F4641" s="49"/>
      <c r="I4641" s="49"/>
      <c r="K4641" s="77"/>
    </row>
    <row r="4642" spans="1:11">
      <c r="A4642" s="48"/>
      <c r="E4642" s="49"/>
      <c r="F4642" s="49"/>
      <c r="I4642" s="49"/>
      <c r="K4642" s="77"/>
    </row>
    <row r="4643" spans="1:11">
      <c r="A4643" s="48"/>
      <c r="E4643" s="49"/>
      <c r="F4643" s="49"/>
      <c r="I4643" s="49"/>
      <c r="K4643" s="77"/>
    </row>
    <row r="4644" spans="1:11">
      <c r="A4644" s="48"/>
      <c r="E4644" s="49"/>
      <c r="F4644" s="49"/>
      <c r="I4644" s="49"/>
      <c r="K4644" s="77"/>
    </row>
    <row r="4645" spans="1:11">
      <c r="A4645" s="48"/>
      <c r="E4645" s="49"/>
      <c r="I4645" s="49"/>
      <c r="K4645" s="77"/>
    </row>
    <row r="4646" spans="1:11">
      <c r="A4646" s="48"/>
      <c r="E4646" s="49"/>
      <c r="F4646" s="49"/>
      <c r="I4646" s="49"/>
      <c r="K4646" s="77"/>
    </row>
    <row r="4647" spans="1:11">
      <c r="A4647" s="48"/>
      <c r="E4647" s="49"/>
      <c r="F4647" s="49"/>
      <c r="I4647" s="49"/>
      <c r="K4647" s="77"/>
    </row>
    <row r="4648" spans="1:11">
      <c r="A4648" s="48"/>
      <c r="E4648" s="49"/>
      <c r="F4648" s="49"/>
      <c r="I4648" s="49"/>
      <c r="K4648" s="77"/>
    </row>
    <row r="4649" spans="1:11">
      <c r="A4649" s="48"/>
      <c r="E4649" s="49"/>
      <c r="F4649" s="49"/>
      <c r="I4649" s="49"/>
      <c r="K4649" s="77"/>
    </row>
    <row r="4650" spans="1:11">
      <c r="A4650" s="48"/>
      <c r="E4650" s="49"/>
      <c r="F4650" s="49"/>
      <c r="I4650" s="49"/>
      <c r="K4650" s="77"/>
    </row>
    <row r="4651" spans="1:11">
      <c r="A4651" s="48"/>
      <c r="E4651" s="49"/>
      <c r="F4651" s="49"/>
      <c r="I4651" s="49"/>
      <c r="K4651" s="77"/>
    </row>
    <row r="4652" spans="1:11">
      <c r="A4652" s="48"/>
      <c r="E4652" s="49"/>
      <c r="F4652" s="49"/>
      <c r="I4652" s="49"/>
      <c r="K4652" s="77"/>
    </row>
    <row r="4653" spans="1:11">
      <c r="A4653" s="48"/>
      <c r="E4653" s="49"/>
      <c r="F4653" s="49"/>
      <c r="I4653" s="49"/>
      <c r="K4653" s="77"/>
    </row>
    <row r="4654" spans="1:11">
      <c r="A4654" s="48"/>
      <c r="E4654" s="49"/>
      <c r="F4654" s="49"/>
      <c r="I4654" s="49"/>
      <c r="K4654" s="77"/>
    </row>
    <row r="4655" spans="1:11">
      <c r="A4655" s="48"/>
      <c r="E4655" s="49"/>
      <c r="F4655" s="49"/>
      <c r="I4655" s="49"/>
      <c r="K4655" s="77"/>
    </row>
    <row r="4656" spans="1:11">
      <c r="A4656" s="48"/>
      <c r="E4656" s="49"/>
      <c r="F4656" s="49"/>
      <c r="I4656" s="49"/>
      <c r="K4656" s="77"/>
    </row>
    <row r="4657" spans="1:11">
      <c r="A4657" s="48"/>
      <c r="E4657" s="49"/>
      <c r="F4657" s="49"/>
      <c r="I4657" s="49"/>
      <c r="K4657" s="77"/>
    </row>
    <row r="4658" spans="1:11">
      <c r="A4658" s="48"/>
      <c r="E4658" s="49"/>
      <c r="F4658" s="49"/>
      <c r="I4658" s="49"/>
      <c r="K4658" s="77"/>
    </row>
    <row r="4659" spans="1:11">
      <c r="A4659" s="48"/>
      <c r="E4659" s="49"/>
      <c r="F4659" s="49"/>
      <c r="I4659" s="49"/>
      <c r="K4659" s="77"/>
    </row>
    <row r="4660" spans="1:11">
      <c r="A4660" s="48"/>
      <c r="E4660" s="49"/>
      <c r="F4660" s="49"/>
      <c r="I4660" s="49"/>
      <c r="K4660" s="77"/>
    </row>
    <row r="4661" spans="1:11">
      <c r="A4661" s="48"/>
      <c r="E4661" s="49"/>
      <c r="F4661" s="49"/>
      <c r="I4661" s="49"/>
      <c r="K4661" s="77"/>
    </row>
    <row r="4662" spans="1:11">
      <c r="A4662" s="48"/>
      <c r="E4662" s="49"/>
      <c r="F4662" s="49"/>
      <c r="I4662" s="49"/>
      <c r="K4662" s="77"/>
    </row>
    <row r="4663" spans="1:11">
      <c r="A4663" s="48"/>
      <c r="E4663" s="49"/>
      <c r="F4663" s="49"/>
      <c r="I4663" s="49"/>
      <c r="K4663" s="77"/>
    </row>
    <row r="4664" spans="1:11">
      <c r="A4664" s="48"/>
      <c r="E4664" s="49"/>
      <c r="F4664" s="49"/>
      <c r="I4664" s="49"/>
      <c r="K4664" s="77"/>
    </row>
    <row r="4665" spans="1:11">
      <c r="A4665" s="48"/>
      <c r="E4665" s="49"/>
      <c r="F4665" s="49"/>
      <c r="I4665" s="49"/>
      <c r="K4665" s="77"/>
    </row>
    <row r="4666" spans="1:11">
      <c r="A4666" s="48"/>
      <c r="E4666" s="49"/>
      <c r="I4666" s="49"/>
      <c r="K4666" s="77"/>
    </row>
    <row r="4667" spans="1:11">
      <c r="A4667" s="48"/>
      <c r="E4667" s="49"/>
      <c r="F4667" s="49"/>
      <c r="I4667" s="49"/>
      <c r="K4667" s="77"/>
    </row>
    <row r="4668" spans="1:11">
      <c r="A4668" s="48"/>
      <c r="E4668" s="49"/>
      <c r="F4668" s="49"/>
      <c r="I4668" s="49"/>
      <c r="K4668" s="77"/>
    </row>
    <row r="4669" spans="1:11">
      <c r="A4669" s="48"/>
      <c r="E4669" s="49"/>
      <c r="F4669" s="49"/>
      <c r="I4669" s="49"/>
      <c r="K4669" s="77"/>
    </row>
    <row r="4670" spans="1:11">
      <c r="A4670" s="48"/>
      <c r="E4670" s="49"/>
      <c r="F4670" s="49"/>
      <c r="I4670" s="49"/>
      <c r="K4670" s="77"/>
    </row>
    <row r="4671" spans="1:11">
      <c r="A4671" s="48"/>
      <c r="E4671" s="49"/>
      <c r="F4671" s="49"/>
      <c r="I4671" s="49"/>
      <c r="K4671" s="77"/>
    </row>
    <row r="4672" spans="1:11">
      <c r="A4672" s="48"/>
      <c r="E4672" s="49"/>
      <c r="F4672" s="49"/>
      <c r="I4672" s="49"/>
      <c r="K4672" s="77"/>
    </row>
    <row r="4673" spans="1:11">
      <c r="A4673" s="48"/>
      <c r="E4673" s="49"/>
      <c r="F4673" s="49"/>
      <c r="I4673" s="49"/>
      <c r="K4673" s="77"/>
    </row>
    <row r="4674" spans="1:11">
      <c r="A4674" s="48"/>
      <c r="E4674" s="49"/>
      <c r="F4674" s="49"/>
      <c r="I4674" s="49"/>
      <c r="K4674" s="77"/>
    </row>
    <row r="4675" spans="1:11">
      <c r="A4675" s="48"/>
      <c r="E4675" s="49"/>
      <c r="F4675" s="49"/>
      <c r="I4675" s="49"/>
      <c r="K4675" s="77"/>
    </row>
    <row r="4676" spans="1:11">
      <c r="A4676" s="48"/>
      <c r="E4676" s="49"/>
      <c r="F4676" s="49"/>
      <c r="I4676" s="49"/>
      <c r="K4676" s="77"/>
    </row>
    <row r="4677" spans="1:11">
      <c r="A4677" s="48"/>
      <c r="E4677" s="49"/>
      <c r="F4677" s="49"/>
      <c r="I4677" s="49"/>
      <c r="K4677" s="77"/>
    </row>
    <row r="4678" spans="1:11">
      <c r="A4678" s="48"/>
      <c r="E4678" s="49"/>
      <c r="F4678" s="49"/>
      <c r="I4678" s="49"/>
      <c r="K4678" s="77"/>
    </row>
    <row r="4679" spans="1:11">
      <c r="A4679" s="48"/>
      <c r="E4679" s="49"/>
      <c r="F4679" s="49"/>
      <c r="I4679" s="49"/>
      <c r="K4679" s="77"/>
    </row>
    <row r="4680" spans="1:11">
      <c r="A4680" s="48"/>
      <c r="E4680" s="49"/>
      <c r="F4680" s="49"/>
      <c r="I4680" s="49"/>
      <c r="K4680" s="77"/>
    </row>
    <row r="4681" spans="1:11">
      <c r="A4681" s="48"/>
      <c r="E4681" s="49"/>
      <c r="F4681" s="49"/>
      <c r="I4681" s="49"/>
      <c r="K4681" s="77"/>
    </row>
    <row r="4682" spans="1:11">
      <c r="A4682" s="48"/>
      <c r="E4682" s="49"/>
      <c r="F4682" s="49"/>
      <c r="I4682" s="49"/>
      <c r="K4682" s="77"/>
    </row>
    <row r="4683" spans="1:11">
      <c r="A4683" s="48"/>
      <c r="E4683" s="49"/>
      <c r="F4683" s="49"/>
      <c r="I4683" s="49"/>
      <c r="K4683" s="77"/>
    </row>
    <row r="4684" spans="1:11">
      <c r="A4684" s="48"/>
      <c r="E4684" s="49"/>
      <c r="F4684" s="49"/>
      <c r="I4684" s="49"/>
      <c r="K4684" s="77"/>
    </row>
    <row r="4685" spans="1:11">
      <c r="A4685" s="48"/>
      <c r="E4685" s="49"/>
      <c r="F4685" s="49"/>
      <c r="I4685" s="49"/>
      <c r="K4685" s="77"/>
    </row>
    <row r="4686" spans="1:11">
      <c r="A4686" s="48"/>
      <c r="E4686" s="49"/>
      <c r="F4686" s="49"/>
      <c r="I4686" s="49"/>
      <c r="K4686" s="77"/>
    </row>
    <row r="4687" spans="1:11">
      <c r="A4687" s="48"/>
      <c r="E4687" s="49"/>
      <c r="F4687" s="49"/>
      <c r="I4687" s="49"/>
      <c r="K4687" s="77"/>
    </row>
    <row r="4688" spans="1:11">
      <c r="A4688" s="48"/>
      <c r="E4688" s="49"/>
      <c r="F4688" s="49"/>
      <c r="I4688" s="49"/>
      <c r="K4688" s="77"/>
    </row>
    <row r="4689" spans="1:11">
      <c r="A4689" s="48"/>
      <c r="E4689" s="49"/>
      <c r="F4689" s="49"/>
      <c r="I4689" s="49"/>
      <c r="K4689" s="77"/>
    </row>
    <row r="4690" spans="1:11">
      <c r="A4690" s="48"/>
      <c r="E4690" s="49"/>
      <c r="F4690" s="49"/>
      <c r="I4690" s="49"/>
      <c r="K4690" s="77"/>
    </row>
    <row r="4691" spans="1:11">
      <c r="A4691" s="48"/>
      <c r="E4691" s="49"/>
      <c r="F4691" s="49"/>
      <c r="I4691" s="49"/>
      <c r="K4691" s="77"/>
    </row>
    <row r="4692" spans="1:11">
      <c r="A4692" s="48"/>
      <c r="E4692" s="49"/>
      <c r="F4692" s="49"/>
      <c r="I4692" s="49"/>
      <c r="K4692" s="77"/>
    </row>
    <row r="4693" spans="1:11">
      <c r="A4693" s="48"/>
      <c r="E4693" s="49"/>
      <c r="F4693" s="49"/>
      <c r="I4693" s="49"/>
      <c r="K4693" s="77"/>
    </row>
    <row r="4694" spans="1:11">
      <c r="A4694" s="48"/>
      <c r="E4694" s="49"/>
      <c r="F4694" s="49"/>
      <c r="I4694" s="49"/>
      <c r="K4694" s="77"/>
    </row>
    <row r="4695" spans="1:11">
      <c r="A4695" s="48"/>
      <c r="E4695" s="49"/>
      <c r="F4695" s="49"/>
      <c r="I4695" s="49"/>
      <c r="K4695" s="77"/>
    </row>
    <row r="4696" spans="1:11">
      <c r="A4696" s="48"/>
      <c r="E4696" s="49"/>
      <c r="F4696" s="49"/>
      <c r="I4696" s="49"/>
      <c r="K4696" s="77"/>
    </row>
    <row r="4697" spans="1:11">
      <c r="A4697" s="48"/>
      <c r="E4697" s="49"/>
      <c r="F4697" s="49"/>
      <c r="I4697" s="49"/>
      <c r="K4697" s="77"/>
    </row>
    <row r="4698" spans="1:11">
      <c r="A4698" s="48"/>
      <c r="E4698" s="49"/>
      <c r="F4698" s="49"/>
      <c r="I4698" s="49"/>
      <c r="K4698" s="77"/>
    </row>
    <row r="4699" spans="1:11">
      <c r="A4699" s="48"/>
      <c r="E4699" s="49"/>
      <c r="F4699" s="49"/>
      <c r="I4699" s="49"/>
      <c r="K4699" s="77"/>
    </row>
    <row r="4700" spans="1:11">
      <c r="A4700" s="48"/>
      <c r="E4700" s="49"/>
      <c r="F4700" s="49"/>
      <c r="I4700" s="49"/>
      <c r="K4700" s="77"/>
    </row>
    <row r="4701" spans="1:11">
      <c r="A4701" s="48"/>
      <c r="E4701" s="49"/>
      <c r="F4701" s="49"/>
      <c r="I4701" s="49"/>
      <c r="K4701" s="77"/>
    </row>
    <row r="4702" spans="1:11">
      <c r="A4702" s="48"/>
      <c r="E4702" s="49"/>
      <c r="F4702" s="49"/>
      <c r="I4702" s="49"/>
      <c r="K4702" s="77"/>
    </row>
    <row r="4703" spans="1:11">
      <c r="A4703" s="48"/>
      <c r="E4703" s="49"/>
      <c r="F4703" s="49"/>
      <c r="I4703" s="49"/>
      <c r="K4703" s="77"/>
    </row>
    <row r="4704" spans="1:11">
      <c r="A4704" s="48"/>
      <c r="E4704" s="49"/>
      <c r="F4704" s="49"/>
      <c r="I4704" s="49"/>
      <c r="K4704" s="77"/>
    </row>
    <row r="4705" spans="1:11">
      <c r="A4705" s="48"/>
      <c r="E4705" s="49"/>
      <c r="F4705" s="49"/>
      <c r="I4705" s="49"/>
      <c r="K4705" s="77"/>
    </row>
    <row r="4706" spans="1:11">
      <c r="A4706" s="48"/>
      <c r="E4706" s="49"/>
      <c r="F4706" s="49"/>
      <c r="I4706" s="49"/>
      <c r="K4706" s="77"/>
    </row>
    <row r="4707" spans="1:11">
      <c r="A4707" s="48"/>
      <c r="E4707" s="49"/>
      <c r="F4707" s="49"/>
      <c r="I4707" s="49"/>
      <c r="K4707" s="77"/>
    </row>
    <row r="4708" spans="1:11">
      <c r="A4708" s="48"/>
      <c r="E4708" s="49"/>
      <c r="F4708" s="49"/>
      <c r="I4708" s="49"/>
      <c r="K4708" s="77"/>
    </row>
    <row r="4709" spans="1:11">
      <c r="A4709" s="48"/>
      <c r="E4709" s="49"/>
      <c r="F4709" s="49"/>
      <c r="I4709" s="49"/>
      <c r="K4709" s="77"/>
    </row>
    <row r="4710" spans="1:11">
      <c r="A4710" s="48"/>
      <c r="E4710" s="49"/>
      <c r="F4710" s="49"/>
      <c r="I4710" s="49"/>
      <c r="K4710" s="77"/>
    </row>
    <row r="4711" spans="1:11">
      <c r="A4711" s="48"/>
      <c r="E4711" s="49"/>
      <c r="F4711" s="49"/>
      <c r="I4711" s="49"/>
      <c r="K4711" s="77"/>
    </row>
    <row r="4712" spans="1:11">
      <c r="A4712" s="48"/>
      <c r="E4712" s="49"/>
      <c r="F4712" s="49"/>
      <c r="I4712" s="49"/>
      <c r="K4712" s="77"/>
    </row>
    <row r="4713" spans="1:11">
      <c r="A4713" s="48"/>
      <c r="E4713" s="49"/>
      <c r="F4713" s="49"/>
      <c r="I4713" s="49"/>
      <c r="K4713" s="77"/>
    </row>
    <row r="4714" spans="1:11">
      <c r="A4714" s="48"/>
      <c r="E4714" s="49"/>
      <c r="F4714" s="49"/>
      <c r="I4714" s="49"/>
      <c r="K4714" s="77"/>
    </row>
    <row r="4715" spans="1:11">
      <c r="A4715" s="48"/>
      <c r="E4715" s="49"/>
      <c r="F4715" s="49"/>
      <c r="I4715" s="49"/>
      <c r="K4715" s="77"/>
    </row>
    <row r="4716" spans="1:11">
      <c r="A4716" s="48"/>
      <c r="E4716" s="49"/>
      <c r="F4716" s="49"/>
      <c r="I4716" s="49"/>
      <c r="K4716" s="77"/>
    </row>
    <row r="4717" spans="1:11">
      <c r="A4717" s="48"/>
      <c r="E4717" s="49"/>
      <c r="F4717" s="49"/>
      <c r="I4717" s="49"/>
      <c r="K4717" s="77"/>
    </row>
    <row r="4718" spans="1:11">
      <c r="A4718" s="48"/>
      <c r="E4718" s="49"/>
      <c r="F4718" s="49"/>
      <c r="I4718" s="49"/>
      <c r="K4718" s="77"/>
    </row>
    <row r="4719" spans="1:11">
      <c r="A4719" s="48"/>
      <c r="E4719" s="49"/>
      <c r="I4719" s="49"/>
      <c r="K4719" s="77"/>
    </row>
    <row r="4720" spans="1:11">
      <c r="A4720" s="48"/>
      <c r="E4720" s="49"/>
      <c r="F4720" s="49"/>
      <c r="I4720" s="49"/>
      <c r="K4720" s="77"/>
    </row>
    <row r="4721" spans="1:11">
      <c r="A4721" s="48"/>
      <c r="E4721" s="49"/>
      <c r="F4721" s="49"/>
      <c r="I4721" s="49"/>
      <c r="K4721" s="77"/>
    </row>
    <row r="4722" spans="1:11">
      <c r="A4722" s="48"/>
      <c r="E4722" s="49"/>
      <c r="F4722" s="49"/>
      <c r="I4722" s="49"/>
      <c r="K4722" s="77"/>
    </row>
    <row r="4723" spans="1:11">
      <c r="A4723" s="48"/>
      <c r="E4723" s="49"/>
      <c r="F4723" s="49"/>
      <c r="I4723" s="49"/>
      <c r="K4723" s="77"/>
    </row>
    <row r="4724" spans="1:11">
      <c r="A4724" s="48"/>
      <c r="E4724" s="49"/>
      <c r="F4724" s="49"/>
      <c r="I4724" s="49"/>
      <c r="K4724" s="77"/>
    </row>
    <row r="4725" spans="1:11">
      <c r="A4725" s="48"/>
      <c r="E4725" s="49"/>
      <c r="F4725" s="49"/>
      <c r="I4725" s="49"/>
      <c r="K4725" s="77"/>
    </row>
    <row r="4726" spans="1:11">
      <c r="A4726" s="48"/>
      <c r="E4726" s="49"/>
      <c r="F4726" s="49"/>
      <c r="I4726" s="49"/>
      <c r="K4726" s="77"/>
    </row>
    <row r="4727" spans="1:11">
      <c r="A4727" s="48"/>
      <c r="E4727" s="49"/>
      <c r="F4727" s="49"/>
      <c r="I4727" s="49"/>
      <c r="K4727" s="77"/>
    </row>
    <row r="4728" spans="1:11">
      <c r="A4728" s="48"/>
      <c r="E4728" s="49"/>
      <c r="F4728" s="49"/>
      <c r="I4728" s="49"/>
      <c r="K4728" s="77"/>
    </row>
    <row r="4729" spans="1:11">
      <c r="A4729" s="48"/>
      <c r="E4729" s="49"/>
      <c r="F4729" s="49"/>
      <c r="I4729" s="49"/>
      <c r="K4729" s="77"/>
    </row>
    <row r="4730" spans="1:11">
      <c r="A4730" s="48"/>
      <c r="E4730" s="49"/>
      <c r="F4730" s="49"/>
      <c r="I4730" s="49"/>
      <c r="K4730" s="77"/>
    </row>
    <row r="4731" spans="1:11">
      <c r="A4731" s="48"/>
      <c r="E4731" s="49"/>
      <c r="F4731" s="49"/>
      <c r="I4731" s="49"/>
      <c r="K4731" s="77"/>
    </row>
    <row r="4732" spans="1:11">
      <c r="A4732" s="48"/>
      <c r="E4732" s="49"/>
      <c r="F4732" s="49"/>
      <c r="I4732" s="49"/>
      <c r="K4732" s="77"/>
    </row>
    <row r="4733" spans="1:11">
      <c r="A4733" s="48"/>
      <c r="E4733" s="49"/>
      <c r="F4733" s="49"/>
      <c r="I4733" s="49"/>
      <c r="K4733" s="77"/>
    </row>
    <row r="4734" spans="1:11">
      <c r="A4734" s="48"/>
      <c r="E4734" s="49"/>
      <c r="F4734" s="49"/>
      <c r="I4734" s="49"/>
      <c r="K4734" s="77"/>
    </row>
    <row r="4735" spans="1:11">
      <c r="A4735" s="48"/>
      <c r="E4735" s="49"/>
      <c r="F4735" s="49"/>
      <c r="I4735" s="49"/>
      <c r="K4735" s="77"/>
    </row>
    <row r="4736" spans="1:11">
      <c r="A4736" s="48"/>
      <c r="E4736" s="49"/>
      <c r="F4736" s="49"/>
      <c r="I4736" s="49"/>
      <c r="K4736" s="77"/>
    </row>
    <row r="4737" spans="1:11">
      <c r="A4737" s="48"/>
      <c r="E4737" s="49"/>
      <c r="F4737" s="49"/>
      <c r="I4737" s="49"/>
      <c r="K4737" s="77"/>
    </row>
    <row r="4738" spans="1:11">
      <c r="A4738" s="48"/>
      <c r="E4738" s="49"/>
      <c r="F4738" s="49"/>
      <c r="I4738" s="49"/>
      <c r="K4738" s="77"/>
    </row>
    <row r="4739" spans="1:11">
      <c r="A4739" s="48"/>
      <c r="E4739" s="49"/>
      <c r="F4739" s="49"/>
      <c r="I4739" s="49"/>
      <c r="K4739" s="77"/>
    </row>
    <row r="4740" spans="1:11">
      <c r="A4740" s="48"/>
      <c r="E4740" s="49"/>
      <c r="F4740" s="49"/>
      <c r="I4740" s="49"/>
      <c r="K4740" s="77"/>
    </row>
    <row r="4741" spans="1:11">
      <c r="A4741" s="48"/>
      <c r="E4741" s="49"/>
      <c r="F4741" s="49"/>
      <c r="I4741" s="49"/>
      <c r="K4741" s="77"/>
    </row>
    <row r="4742" spans="1:11">
      <c r="A4742" s="48"/>
      <c r="E4742" s="49"/>
      <c r="F4742" s="49"/>
      <c r="I4742" s="49"/>
      <c r="K4742" s="77"/>
    </row>
    <row r="4743" spans="1:11">
      <c r="A4743" s="48"/>
      <c r="E4743" s="49"/>
      <c r="F4743" s="49"/>
      <c r="I4743" s="49"/>
      <c r="K4743" s="77"/>
    </row>
    <row r="4744" spans="1:11">
      <c r="A4744" s="48"/>
      <c r="E4744" s="49"/>
      <c r="F4744" s="49"/>
      <c r="I4744" s="49"/>
      <c r="K4744" s="77"/>
    </row>
    <row r="4745" spans="1:11">
      <c r="A4745" s="48"/>
      <c r="E4745" s="49"/>
      <c r="F4745" s="49"/>
      <c r="I4745" s="49"/>
      <c r="K4745" s="77"/>
    </row>
    <row r="4746" spans="1:11">
      <c r="A4746" s="48"/>
      <c r="E4746" s="49"/>
      <c r="F4746" s="49"/>
      <c r="I4746" s="49"/>
      <c r="K4746" s="77"/>
    </row>
    <row r="4747" spans="1:11">
      <c r="A4747" s="48"/>
      <c r="E4747" s="49"/>
      <c r="F4747" s="49"/>
      <c r="I4747" s="49"/>
      <c r="K4747" s="77"/>
    </row>
    <row r="4748" spans="1:11">
      <c r="A4748" s="48"/>
      <c r="E4748" s="49"/>
      <c r="F4748" s="49"/>
      <c r="I4748" s="49"/>
      <c r="K4748" s="77"/>
    </row>
    <row r="4749" spans="1:11">
      <c r="A4749" s="48"/>
      <c r="E4749" s="49"/>
      <c r="F4749" s="49"/>
      <c r="I4749" s="49"/>
      <c r="K4749" s="77"/>
    </row>
    <row r="4750" spans="1:11">
      <c r="A4750" s="48"/>
      <c r="E4750" s="49"/>
      <c r="F4750" s="49"/>
      <c r="I4750" s="49"/>
      <c r="K4750" s="77"/>
    </row>
    <row r="4751" spans="1:11">
      <c r="A4751" s="48"/>
      <c r="E4751" s="49"/>
      <c r="F4751" s="49"/>
      <c r="I4751" s="49"/>
      <c r="K4751" s="77"/>
    </row>
    <row r="4752" spans="1:11">
      <c r="A4752" s="48"/>
      <c r="E4752" s="49"/>
      <c r="F4752" s="49"/>
      <c r="I4752" s="49"/>
      <c r="K4752" s="77"/>
    </row>
    <row r="4753" spans="1:11">
      <c r="A4753" s="48"/>
      <c r="E4753" s="49"/>
      <c r="F4753" s="49"/>
      <c r="I4753" s="49"/>
      <c r="K4753" s="77"/>
    </row>
    <row r="4754" spans="1:11">
      <c r="A4754" s="48"/>
      <c r="E4754" s="49"/>
      <c r="F4754" s="49"/>
      <c r="I4754" s="49"/>
      <c r="K4754" s="77"/>
    </row>
    <row r="4755" spans="1:11">
      <c r="A4755" s="48"/>
      <c r="E4755" s="49"/>
      <c r="I4755" s="49"/>
      <c r="K4755" s="77"/>
    </row>
    <row r="4756" spans="1:11">
      <c r="A4756" s="48"/>
      <c r="E4756" s="49"/>
      <c r="F4756" s="49"/>
      <c r="I4756" s="49"/>
      <c r="K4756" s="77"/>
    </row>
    <row r="4757" spans="1:11">
      <c r="A4757" s="48"/>
      <c r="E4757" s="49"/>
      <c r="F4757" s="49"/>
      <c r="I4757" s="49"/>
      <c r="K4757" s="77"/>
    </row>
    <row r="4758" spans="1:11">
      <c r="A4758" s="48"/>
      <c r="E4758" s="49"/>
      <c r="F4758" s="49"/>
      <c r="I4758" s="49"/>
      <c r="K4758" s="77"/>
    </row>
    <row r="4759" spans="1:11">
      <c r="A4759" s="48"/>
      <c r="E4759" s="49"/>
      <c r="F4759" s="49"/>
      <c r="I4759" s="49"/>
      <c r="K4759" s="77"/>
    </row>
    <row r="4760" spans="1:11">
      <c r="A4760" s="48"/>
      <c r="E4760" s="49"/>
      <c r="F4760" s="49"/>
      <c r="I4760" s="49"/>
      <c r="K4760" s="77"/>
    </row>
    <row r="4761" spans="1:11">
      <c r="A4761" s="48"/>
      <c r="E4761" s="49"/>
      <c r="F4761" s="49"/>
      <c r="I4761" s="49"/>
      <c r="K4761" s="77"/>
    </row>
    <row r="4762" spans="1:11">
      <c r="A4762" s="48"/>
      <c r="E4762" s="49"/>
      <c r="F4762" s="49"/>
      <c r="I4762" s="49"/>
      <c r="K4762" s="77"/>
    </row>
    <row r="4763" spans="1:11">
      <c r="A4763" s="48"/>
      <c r="E4763" s="49"/>
      <c r="F4763" s="49"/>
      <c r="I4763" s="49"/>
      <c r="K4763" s="77"/>
    </row>
    <row r="4764" spans="1:11">
      <c r="A4764" s="48"/>
      <c r="E4764" s="49"/>
      <c r="F4764" s="49"/>
      <c r="I4764" s="49"/>
      <c r="K4764" s="77"/>
    </row>
    <row r="4765" spans="1:11">
      <c r="A4765" s="48"/>
      <c r="E4765" s="49"/>
      <c r="F4765" s="49"/>
      <c r="I4765" s="49"/>
      <c r="K4765" s="77"/>
    </row>
    <row r="4766" spans="1:11">
      <c r="A4766" s="48"/>
      <c r="E4766" s="49"/>
      <c r="F4766" s="49"/>
      <c r="I4766" s="49"/>
      <c r="K4766" s="77"/>
    </row>
    <row r="4767" spans="1:11">
      <c r="A4767" s="48"/>
      <c r="E4767" s="49"/>
      <c r="F4767" s="49"/>
      <c r="I4767" s="49"/>
      <c r="K4767" s="77"/>
    </row>
    <row r="4768" spans="1:11">
      <c r="A4768" s="48"/>
      <c r="E4768" s="49"/>
      <c r="F4768" s="49"/>
      <c r="I4768" s="49"/>
      <c r="K4768" s="77"/>
    </row>
    <row r="4769" spans="1:11">
      <c r="A4769" s="48"/>
      <c r="E4769" s="49"/>
      <c r="F4769" s="49"/>
      <c r="I4769" s="49"/>
      <c r="K4769" s="77"/>
    </row>
    <row r="4770" spans="1:11">
      <c r="A4770" s="48"/>
      <c r="E4770" s="49"/>
      <c r="F4770" s="49"/>
      <c r="I4770" s="49"/>
      <c r="K4770" s="77"/>
    </row>
    <row r="4771" spans="1:11">
      <c r="A4771" s="48"/>
      <c r="E4771" s="49"/>
      <c r="F4771" s="49"/>
      <c r="I4771" s="49"/>
      <c r="K4771" s="77"/>
    </row>
    <row r="4772" spans="1:11">
      <c r="A4772" s="48"/>
      <c r="E4772" s="49"/>
      <c r="F4772" s="49"/>
      <c r="I4772" s="49"/>
      <c r="K4772" s="77"/>
    </row>
    <row r="4773" spans="1:11">
      <c r="A4773" s="48"/>
      <c r="E4773" s="49"/>
      <c r="F4773" s="49"/>
      <c r="I4773" s="49"/>
      <c r="K4773" s="77"/>
    </row>
    <row r="4774" spans="1:11">
      <c r="A4774" s="48"/>
      <c r="E4774" s="49"/>
      <c r="F4774" s="49"/>
      <c r="I4774" s="49"/>
      <c r="K4774" s="77"/>
    </row>
    <row r="4775" spans="1:11">
      <c r="A4775" s="48"/>
      <c r="E4775" s="49"/>
      <c r="F4775" s="49"/>
      <c r="I4775" s="49"/>
      <c r="K4775" s="77"/>
    </row>
    <row r="4776" spans="1:11">
      <c r="A4776" s="48"/>
      <c r="E4776" s="49"/>
      <c r="F4776" s="49"/>
      <c r="I4776" s="49"/>
      <c r="K4776" s="77"/>
    </row>
    <row r="4777" spans="1:11">
      <c r="A4777" s="48"/>
      <c r="E4777" s="49"/>
      <c r="F4777" s="49"/>
      <c r="I4777" s="49"/>
      <c r="K4777" s="77"/>
    </row>
    <row r="4778" spans="1:11">
      <c r="A4778" s="48"/>
      <c r="E4778" s="49"/>
      <c r="F4778" s="49"/>
      <c r="I4778" s="49"/>
      <c r="K4778" s="77"/>
    </row>
    <row r="4779" spans="1:11">
      <c r="A4779" s="48"/>
      <c r="E4779" s="49"/>
      <c r="F4779" s="49"/>
      <c r="I4779" s="49"/>
      <c r="K4779" s="77"/>
    </row>
    <row r="4780" spans="1:11">
      <c r="A4780" s="48"/>
      <c r="E4780" s="49"/>
      <c r="F4780" s="49"/>
      <c r="I4780" s="49"/>
      <c r="K4780" s="77"/>
    </row>
    <row r="4781" spans="1:11">
      <c r="A4781" s="48"/>
      <c r="E4781" s="49"/>
      <c r="F4781" s="49"/>
      <c r="I4781" s="49"/>
      <c r="K4781" s="77"/>
    </row>
    <row r="4782" spans="1:11">
      <c r="A4782" s="48"/>
      <c r="E4782" s="49"/>
      <c r="F4782" s="49"/>
      <c r="I4782" s="49"/>
      <c r="K4782" s="77"/>
    </row>
    <row r="4783" spans="1:11">
      <c r="A4783" s="48"/>
      <c r="E4783" s="49"/>
      <c r="F4783" s="49"/>
      <c r="I4783" s="49"/>
      <c r="K4783" s="77"/>
    </row>
    <row r="4784" spans="1:11">
      <c r="A4784" s="48"/>
      <c r="E4784" s="49"/>
      <c r="F4784" s="49"/>
      <c r="I4784" s="49"/>
      <c r="K4784" s="77"/>
    </row>
    <row r="4785" spans="1:11">
      <c r="A4785" s="48"/>
      <c r="E4785" s="49"/>
      <c r="F4785" s="49"/>
      <c r="I4785" s="49"/>
      <c r="K4785" s="77"/>
    </row>
    <row r="4786" spans="1:11">
      <c r="A4786" s="48"/>
      <c r="E4786" s="49"/>
      <c r="F4786" s="49"/>
      <c r="I4786" s="49"/>
      <c r="K4786" s="77"/>
    </row>
    <row r="4787" spans="1:11">
      <c r="A4787" s="48"/>
      <c r="E4787" s="49"/>
      <c r="F4787" s="49"/>
      <c r="I4787" s="49"/>
      <c r="K4787" s="77"/>
    </row>
    <row r="4788" spans="1:11">
      <c r="A4788" s="48"/>
      <c r="E4788" s="49"/>
      <c r="F4788" s="49"/>
      <c r="I4788" s="49"/>
      <c r="K4788" s="77"/>
    </row>
    <row r="4789" spans="1:11">
      <c r="A4789" s="48"/>
      <c r="E4789" s="49"/>
      <c r="F4789" s="49"/>
      <c r="I4789" s="49"/>
      <c r="K4789" s="77"/>
    </row>
    <row r="4790" spans="1:11">
      <c r="A4790" s="48"/>
      <c r="E4790" s="49"/>
      <c r="F4790" s="49"/>
      <c r="I4790" s="49"/>
      <c r="K4790" s="77"/>
    </row>
    <row r="4791" spans="1:11">
      <c r="A4791" s="48"/>
      <c r="E4791" s="49"/>
      <c r="F4791" s="49"/>
      <c r="I4791" s="49"/>
      <c r="K4791" s="77"/>
    </row>
    <row r="4792" spans="1:11">
      <c r="A4792" s="48"/>
      <c r="E4792" s="49"/>
      <c r="F4792" s="49"/>
      <c r="I4792" s="49"/>
      <c r="K4792" s="77"/>
    </row>
    <row r="4793" spans="1:11">
      <c r="A4793" s="48"/>
      <c r="E4793" s="49"/>
      <c r="F4793" s="49"/>
      <c r="I4793" s="49"/>
      <c r="K4793" s="77"/>
    </row>
    <row r="4794" spans="1:11">
      <c r="A4794" s="48"/>
      <c r="E4794" s="49"/>
      <c r="F4794" s="49"/>
      <c r="I4794" s="49"/>
      <c r="K4794" s="77"/>
    </row>
    <row r="4795" spans="1:11">
      <c r="A4795" s="48"/>
      <c r="E4795" s="49"/>
      <c r="F4795" s="49"/>
      <c r="I4795" s="49"/>
      <c r="K4795" s="77"/>
    </row>
    <row r="4796" spans="1:11">
      <c r="A4796" s="48"/>
      <c r="E4796" s="49"/>
      <c r="F4796" s="49"/>
      <c r="I4796" s="49"/>
      <c r="K4796" s="77"/>
    </row>
    <row r="4797" spans="1:11">
      <c r="A4797" s="48"/>
      <c r="E4797" s="49"/>
      <c r="F4797" s="49"/>
      <c r="I4797" s="49"/>
      <c r="K4797" s="77"/>
    </row>
    <row r="4798" spans="1:11">
      <c r="A4798" s="48"/>
      <c r="E4798" s="49"/>
      <c r="F4798" s="49"/>
      <c r="I4798" s="49"/>
      <c r="K4798" s="77"/>
    </row>
    <row r="4799" spans="1:11">
      <c r="A4799" s="48"/>
      <c r="E4799" s="49"/>
      <c r="F4799" s="49"/>
      <c r="I4799" s="49"/>
      <c r="K4799" s="77"/>
    </row>
    <row r="4800" spans="1:11">
      <c r="A4800" s="48"/>
      <c r="E4800" s="49"/>
      <c r="F4800" s="49"/>
      <c r="I4800" s="49"/>
      <c r="K4800" s="77"/>
    </row>
    <row r="4801" spans="1:11">
      <c r="A4801" s="48"/>
      <c r="E4801" s="49"/>
      <c r="F4801" s="49"/>
      <c r="I4801" s="49"/>
      <c r="K4801" s="77"/>
    </row>
    <row r="4802" spans="1:11">
      <c r="A4802" s="48"/>
      <c r="E4802" s="49"/>
      <c r="F4802" s="49"/>
      <c r="I4802" s="49"/>
      <c r="K4802" s="77"/>
    </row>
    <row r="4803" spans="1:11">
      <c r="A4803" s="48"/>
      <c r="E4803" s="49"/>
      <c r="I4803" s="49"/>
      <c r="K4803" s="77"/>
    </row>
    <row r="4804" spans="1:11">
      <c r="A4804" s="48"/>
      <c r="E4804" s="49"/>
      <c r="F4804" s="49"/>
      <c r="I4804" s="49"/>
      <c r="K4804" s="77"/>
    </row>
    <row r="4805" spans="1:11">
      <c r="A4805" s="48"/>
      <c r="E4805" s="49"/>
      <c r="F4805" s="49"/>
      <c r="I4805" s="49"/>
      <c r="K4805" s="77"/>
    </row>
    <row r="4806" spans="1:11">
      <c r="A4806" s="48"/>
      <c r="E4806" s="49"/>
      <c r="F4806" s="49"/>
      <c r="I4806" s="49"/>
      <c r="K4806" s="77"/>
    </row>
    <row r="4807" spans="1:11">
      <c r="A4807" s="48"/>
      <c r="E4807" s="49"/>
      <c r="F4807" s="49"/>
      <c r="I4807" s="49"/>
      <c r="K4807" s="77"/>
    </row>
    <row r="4808" spans="1:11">
      <c r="A4808" s="48"/>
      <c r="E4808" s="49"/>
      <c r="F4808" s="49"/>
      <c r="I4808" s="49"/>
      <c r="K4808" s="77"/>
    </row>
    <row r="4809" spans="1:11">
      <c r="A4809" s="48"/>
      <c r="E4809" s="49"/>
      <c r="F4809" s="49"/>
      <c r="I4809" s="49"/>
      <c r="K4809" s="77"/>
    </row>
    <row r="4810" spans="1:11">
      <c r="A4810" s="48"/>
      <c r="E4810" s="49"/>
      <c r="F4810" s="49"/>
      <c r="I4810" s="49"/>
      <c r="K4810" s="77"/>
    </row>
    <row r="4811" spans="1:11">
      <c r="A4811" s="48"/>
      <c r="E4811" s="49"/>
      <c r="F4811" s="49"/>
      <c r="I4811" s="49"/>
      <c r="K4811" s="77"/>
    </row>
    <row r="4812" spans="1:11">
      <c r="A4812" s="48"/>
      <c r="E4812" s="49"/>
      <c r="F4812" s="49"/>
      <c r="I4812" s="49"/>
      <c r="K4812" s="77"/>
    </row>
    <row r="4813" spans="1:11">
      <c r="A4813" s="48"/>
      <c r="E4813" s="49"/>
      <c r="F4813" s="49"/>
      <c r="I4813" s="49"/>
      <c r="K4813" s="77"/>
    </row>
    <row r="4814" spans="1:11">
      <c r="A4814" s="48"/>
      <c r="E4814" s="49"/>
      <c r="F4814" s="49"/>
      <c r="I4814" s="49"/>
      <c r="K4814" s="77"/>
    </row>
    <row r="4815" spans="1:11">
      <c r="A4815" s="48"/>
      <c r="E4815" s="49"/>
      <c r="F4815" s="49"/>
      <c r="I4815" s="49"/>
      <c r="K4815" s="77"/>
    </row>
    <row r="4816" spans="1:11">
      <c r="A4816" s="48"/>
      <c r="E4816" s="49"/>
      <c r="F4816" s="49"/>
      <c r="I4816" s="49"/>
      <c r="K4816" s="77"/>
    </row>
    <row r="4817" spans="1:11">
      <c r="A4817" s="48"/>
      <c r="E4817" s="49"/>
      <c r="F4817" s="49"/>
      <c r="I4817" s="49"/>
      <c r="K4817" s="77"/>
    </row>
    <row r="4818" spans="1:11">
      <c r="A4818" s="48"/>
      <c r="E4818" s="49"/>
      <c r="F4818" s="49"/>
      <c r="I4818" s="49"/>
      <c r="K4818" s="77"/>
    </row>
    <row r="4819" spans="1:11">
      <c r="A4819" s="48"/>
      <c r="E4819" s="49"/>
      <c r="F4819" s="49"/>
      <c r="I4819" s="49"/>
      <c r="K4819" s="77"/>
    </row>
    <row r="4820" spans="1:11">
      <c r="A4820" s="48"/>
      <c r="E4820" s="49"/>
      <c r="F4820" s="49"/>
      <c r="I4820" s="49"/>
      <c r="K4820" s="77"/>
    </row>
    <row r="4821" spans="1:11">
      <c r="A4821" s="48"/>
      <c r="E4821" s="49"/>
      <c r="F4821" s="49"/>
      <c r="I4821" s="49"/>
      <c r="K4821" s="77"/>
    </row>
    <row r="4822" spans="1:11">
      <c r="A4822" s="48"/>
      <c r="E4822" s="49"/>
      <c r="F4822" s="49"/>
      <c r="I4822" s="49"/>
      <c r="K4822" s="77"/>
    </row>
    <row r="4823" spans="1:11">
      <c r="A4823" s="48"/>
      <c r="E4823" s="49"/>
      <c r="F4823" s="49"/>
      <c r="I4823" s="49"/>
      <c r="K4823" s="77"/>
    </row>
    <row r="4824" spans="1:11">
      <c r="A4824" s="48"/>
      <c r="E4824" s="49"/>
      <c r="F4824" s="49"/>
      <c r="I4824" s="49"/>
      <c r="K4824" s="77"/>
    </row>
    <row r="4825" spans="1:11">
      <c r="A4825" s="48"/>
      <c r="E4825" s="49"/>
      <c r="F4825" s="49"/>
      <c r="I4825" s="49"/>
      <c r="K4825" s="77"/>
    </row>
    <row r="4826" spans="1:11">
      <c r="A4826" s="48"/>
      <c r="E4826" s="49"/>
      <c r="F4826" s="49"/>
      <c r="I4826" s="49"/>
      <c r="K4826" s="77"/>
    </row>
    <row r="4827" spans="1:11">
      <c r="A4827" s="48"/>
      <c r="E4827" s="49"/>
      <c r="F4827" s="49"/>
      <c r="I4827" s="49"/>
      <c r="K4827" s="77"/>
    </row>
    <row r="4828" spans="1:11">
      <c r="A4828" s="48"/>
      <c r="E4828" s="49"/>
      <c r="F4828" s="49"/>
      <c r="I4828" s="49"/>
      <c r="K4828" s="77"/>
    </row>
    <row r="4829" spans="1:11">
      <c r="A4829" s="48"/>
      <c r="E4829" s="49"/>
      <c r="F4829" s="49"/>
      <c r="I4829" s="49"/>
      <c r="K4829" s="77"/>
    </row>
    <row r="4830" spans="1:11">
      <c r="A4830" s="48"/>
      <c r="E4830" s="49"/>
      <c r="F4830" s="49"/>
      <c r="I4830" s="49"/>
      <c r="K4830" s="77"/>
    </row>
    <row r="4831" spans="1:11">
      <c r="A4831" s="48"/>
      <c r="E4831" s="49"/>
      <c r="F4831" s="49"/>
      <c r="I4831" s="49"/>
      <c r="K4831" s="77"/>
    </row>
    <row r="4832" spans="1:11">
      <c r="A4832" s="48"/>
      <c r="E4832" s="49"/>
      <c r="F4832" s="49"/>
      <c r="I4832" s="49"/>
      <c r="K4832" s="77"/>
    </row>
    <row r="4833" spans="1:11">
      <c r="A4833" s="48"/>
      <c r="E4833" s="49"/>
      <c r="F4833" s="49"/>
      <c r="I4833" s="49"/>
      <c r="K4833" s="77"/>
    </row>
    <row r="4834" spans="1:11">
      <c r="A4834" s="48"/>
      <c r="E4834" s="49"/>
      <c r="F4834" s="49"/>
      <c r="I4834" s="49"/>
      <c r="K4834" s="77"/>
    </row>
    <row r="4835" spans="1:11">
      <c r="A4835" s="48"/>
      <c r="E4835" s="49"/>
      <c r="F4835" s="49"/>
      <c r="I4835" s="49"/>
      <c r="K4835" s="77"/>
    </row>
    <row r="4836" spans="1:11">
      <c r="A4836" s="48"/>
      <c r="E4836" s="49"/>
      <c r="F4836" s="49"/>
      <c r="I4836" s="49"/>
      <c r="K4836" s="77"/>
    </row>
    <row r="4837" spans="1:11">
      <c r="A4837" s="48"/>
      <c r="E4837" s="49"/>
      <c r="F4837" s="49"/>
      <c r="I4837" s="49"/>
      <c r="K4837" s="77"/>
    </row>
    <row r="4838" spans="1:11">
      <c r="A4838" s="48"/>
      <c r="E4838" s="49"/>
      <c r="F4838" s="49"/>
      <c r="I4838" s="49"/>
      <c r="K4838" s="77"/>
    </row>
    <row r="4839" spans="1:11">
      <c r="A4839" s="48"/>
      <c r="E4839" s="49"/>
      <c r="F4839" s="49"/>
      <c r="I4839" s="49"/>
      <c r="K4839" s="77"/>
    </row>
    <row r="4840" spans="1:11">
      <c r="A4840" s="48"/>
      <c r="E4840" s="49"/>
      <c r="F4840" s="49"/>
      <c r="I4840" s="49"/>
      <c r="K4840" s="77"/>
    </row>
    <row r="4841" spans="1:11">
      <c r="A4841" s="48"/>
      <c r="E4841" s="49"/>
      <c r="F4841" s="49"/>
      <c r="I4841" s="49"/>
      <c r="K4841" s="77"/>
    </row>
    <row r="4842" spans="1:11">
      <c r="A4842" s="48"/>
      <c r="E4842" s="49"/>
      <c r="F4842" s="49"/>
      <c r="I4842" s="49"/>
      <c r="K4842" s="77"/>
    </row>
    <row r="4843" spans="1:11">
      <c r="A4843" s="48"/>
      <c r="E4843" s="49"/>
      <c r="F4843" s="49"/>
      <c r="I4843" s="49"/>
      <c r="K4843" s="77"/>
    </row>
    <row r="4844" spans="1:11">
      <c r="A4844" s="48"/>
      <c r="E4844" s="49"/>
      <c r="F4844" s="49"/>
      <c r="I4844" s="49"/>
      <c r="K4844" s="77"/>
    </row>
    <row r="4845" spans="1:11">
      <c r="A4845" s="48"/>
      <c r="E4845" s="49"/>
      <c r="F4845" s="49"/>
      <c r="I4845" s="49"/>
      <c r="K4845" s="77"/>
    </row>
    <row r="4846" spans="1:11">
      <c r="A4846" s="48"/>
      <c r="E4846" s="49"/>
      <c r="I4846" s="49"/>
      <c r="K4846" s="77"/>
    </row>
    <row r="4847" spans="1:11">
      <c r="A4847" s="48"/>
      <c r="E4847" s="49"/>
      <c r="F4847" s="49"/>
      <c r="I4847" s="49"/>
      <c r="K4847" s="77"/>
    </row>
    <row r="4848" spans="1:11">
      <c r="A4848" s="48"/>
      <c r="E4848" s="49"/>
      <c r="F4848" s="49"/>
      <c r="I4848" s="49"/>
      <c r="K4848" s="77"/>
    </row>
    <row r="4849" spans="1:11">
      <c r="A4849" s="48"/>
      <c r="E4849" s="49"/>
      <c r="F4849" s="49"/>
      <c r="I4849" s="49"/>
      <c r="K4849" s="77"/>
    </row>
    <row r="4850" spans="1:11">
      <c r="A4850" s="48"/>
      <c r="E4850" s="49"/>
      <c r="I4850" s="49"/>
      <c r="K4850" s="77"/>
    </row>
    <row r="4851" spans="1:11">
      <c r="A4851" s="48"/>
      <c r="E4851" s="49"/>
      <c r="F4851" s="49"/>
      <c r="I4851" s="49"/>
      <c r="K4851" s="77"/>
    </row>
    <row r="4852" spans="1:11">
      <c r="A4852" s="48"/>
      <c r="E4852" s="49"/>
      <c r="F4852" s="49"/>
      <c r="I4852" s="49"/>
      <c r="K4852" s="77"/>
    </row>
    <row r="4853" spans="1:11">
      <c r="A4853" s="48"/>
      <c r="E4853" s="49"/>
      <c r="I4853" s="49"/>
      <c r="K4853" s="77"/>
    </row>
    <row r="4854" spans="1:11">
      <c r="A4854" s="48"/>
      <c r="E4854" s="49"/>
      <c r="F4854" s="49"/>
      <c r="I4854" s="49"/>
      <c r="K4854" s="77"/>
    </row>
    <row r="4855" spans="1:11">
      <c r="A4855" s="48"/>
      <c r="E4855" s="49"/>
      <c r="F4855" s="49"/>
      <c r="I4855" s="49"/>
      <c r="K4855" s="77"/>
    </row>
    <row r="4856" spans="1:11">
      <c r="A4856" s="48"/>
      <c r="E4856" s="49"/>
      <c r="F4856" s="49"/>
      <c r="I4856" s="49"/>
      <c r="K4856" s="77"/>
    </row>
    <row r="4857" spans="1:11">
      <c r="A4857" s="48"/>
      <c r="E4857" s="49"/>
      <c r="F4857" s="49"/>
      <c r="I4857" s="49"/>
      <c r="K4857" s="77"/>
    </row>
    <row r="4858" spans="1:11">
      <c r="A4858" s="48"/>
      <c r="E4858" s="49"/>
      <c r="I4858" s="49"/>
      <c r="K4858" s="77"/>
    </row>
    <row r="4859" spans="1:11">
      <c r="A4859" s="48"/>
      <c r="E4859" s="49"/>
      <c r="F4859" s="49"/>
      <c r="I4859" s="49"/>
      <c r="K4859" s="77"/>
    </row>
    <row r="4860" spans="1:11">
      <c r="A4860" s="48"/>
      <c r="E4860" s="49"/>
      <c r="F4860" s="49"/>
      <c r="I4860" s="49"/>
      <c r="K4860" s="77"/>
    </row>
    <row r="4861" spans="1:11">
      <c r="A4861" s="48"/>
      <c r="E4861" s="49"/>
      <c r="I4861" s="49"/>
      <c r="K4861" s="77"/>
    </row>
    <row r="4862" spans="1:11">
      <c r="A4862" s="48"/>
      <c r="E4862" s="49"/>
      <c r="F4862" s="49"/>
      <c r="I4862" s="49"/>
      <c r="K4862" s="77"/>
    </row>
    <row r="4863" spans="1:11">
      <c r="A4863" s="48"/>
      <c r="E4863" s="49"/>
      <c r="F4863" s="49"/>
      <c r="I4863" s="49"/>
      <c r="K4863" s="77"/>
    </row>
    <row r="4864" spans="1:11">
      <c r="A4864" s="48"/>
      <c r="E4864" s="49"/>
      <c r="F4864" s="49"/>
      <c r="I4864" s="49"/>
      <c r="K4864" s="77"/>
    </row>
    <row r="4865" spans="1:11">
      <c r="A4865" s="48"/>
      <c r="E4865" s="49"/>
      <c r="F4865" s="49"/>
      <c r="I4865" s="49"/>
      <c r="K4865" s="77"/>
    </row>
    <row r="4866" spans="1:11">
      <c r="A4866" s="48"/>
      <c r="E4866" s="49"/>
      <c r="F4866" s="49"/>
      <c r="I4866" s="49"/>
      <c r="K4866" s="77"/>
    </row>
    <row r="4867" spans="1:11">
      <c r="A4867" s="48"/>
      <c r="E4867" s="49"/>
      <c r="F4867" s="49"/>
      <c r="I4867" s="49"/>
      <c r="K4867" s="77"/>
    </row>
    <row r="4868" spans="1:11">
      <c r="A4868" s="48"/>
      <c r="E4868" s="49"/>
      <c r="F4868" s="49"/>
      <c r="I4868" s="49"/>
      <c r="K4868" s="77"/>
    </row>
    <row r="4869" spans="1:11">
      <c r="A4869" s="48"/>
      <c r="E4869" s="49"/>
      <c r="F4869" s="49"/>
      <c r="I4869" s="49"/>
      <c r="K4869" s="77"/>
    </row>
    <row r="4870" spans="1:11">
      <c r="A4870" s="48"/>
      <c r="E4870" s="49"/>
      <c r="F4870" s="49"/>
      <c r="I4870" s="49"/>
      <c r="K4870" s="77"/>
    </row>
    <row r="4871" spans="1:11">
      <c r="A4871" s="48"/>
      <c r="E4871" s="49"/>
      <c r="F4871" s="49"/>
      <c r="I4871" s="49"/>
      <c r="K4871" s="77"/>
    </row>
    <row r="4872" spans="1:11">
      <c r="A4872" s="48"/>
      <c r="E4872" s="49"/>
      <c r="I4872" s="49"/>
      <c r="K4872" s="77"/>
    </row>
    <row r="4873" spans="1:11">
      <c r="A4873" s="48"/>
      <c r="E4873" s="49"/>
      <c r="I4873" s="49"/>
      <c r="K4873" s="77"/>
    </row>
    <row r="4874" spans="1:11">
      <c r="A4874" s="48"/>
      <c r="E4874" s="49"/>
      <c r="I4874" s="49"/>
      <c r="K4874" s="77"/>
    </row>
    <row r="4875" spans="1:11">
      <c r="A4875" s="48"/>
      <c r="E4875" s="49"/>
      <c r="F4875" s="49"/>
      <c r="I4875" s="49"/>
      <c r="K4875" s="77"/>
    </row>
    <row r="4876" spans="1:11">
      <c r="A4876" s="48"/>
      <c r="E4876" s="49"/>
      <c r="F4876" s="49"/>
      <c r="I4876" s="49"/>
      <c r="K4876" s="77"/>
    </row>
    <row r="4877" spans="1:11">
      <c r="A4877" s="48"/>
      <c r="E4877" s="49"/>
      <c r="F4877" s="49"/>
      <c r="I4877" s="49"/>
      <c r="K4877" s="77"/>
    </row>
    <row r="4878" spans="1:11">
      <c r="A4878" s="48"/>
      <c r="E4878" s="49"/>
      <c r="F4878" s="49"/>
      <c r="I4878" s="49"/>
      <c r="K4878" s="77"/>
    </row>
    <row r="4879" spans="1:11">
      <c r="A4879" s="48"/>
      <c r="E4879" s="49"/>
      <c r="F4879" s="49"/>
      <c r="I4879" s="49"/>
      <c r="K4879" s="77"/>
    </row>
    <row r="4880" spans="1:11">
      <c r="A4880" s="48"/>
      <c r="E4880" s="49"/>
      <c r="F4880" s="49"/>
      <c r="I4880" s="49"/>
      <c r="K4880" s="77"/>
    </row>
    <row r="4881" spans="1:11">
      <c r="A4881" s="48"/>
      <c r="E4881" s="49"/>
      <c r="F4881" s="49"/>
      <c r="I4881" s="49"/>
      <c r="K4881" s="77"/>
    </row>
    <row r="4882" spans="1:11">
      <c r="A4882" s="48"/>
      <c r="E4882" s="49"/>
      <c r="F4882" s="49"/>
      <c r="I4882" s="49"/>
      <c r="K4882" s="77"/>
    </row>
    <row r="4883" spans="1:11">
      <c r="A4883" s="48"/>
      <c r="E4883" s="49"/>
      <c r="F4883" s="49"/>
      <c r="I4883" s="49"/>
      <c r="K4883" s="77"/>
    </row>
    <row r="4884" spans="1:11">
      <c r="A4884" s="48"/>
      <c r="E4884" s="49"/>
      <c r="F4884" s="49"/>
      <c r="I4884" s="49"/>
      <c r="K4884" s="77"/>
    </row>
    <row r="4885" spans="1:11">
      <c r="A4885" s="48"/>
      <c r="E4885" s="49"/>
      <c r="F4885" s="49"/>
      <c r="I4885" s="49"/>
      <c r="K4885" s="77"/>
    </row>
    <row r="4886" spans="1:11">
      <c r="A4886" s="48"/>
      <c r="E4886" s="49"/>
      <c r="F4886" s="49"/>
      <c r="I4886" s="49"/>
      <c r="K4886" s="77"/>
    </row>
    <row r="4887" spans="1:11">
      <c r="A4887" s="48"/>
      <c r="E4887" s="49"/>
      <c r="F4887" s="49"/>
      <c r="I4887" s="49"/>
      <c r="K4887" s="77"/>
    </row>
    <row r="4888" spans="1:11">
      <c r="A4888" s="48"/>
      <c r="E4888" s="49"/>
      <c r="F4888" s="49"/>
      <c r="I4888" s="49"/>
      <c r="K4888" s="77"/>
    </row>
    <row r="4889" spans="1:11">
      <c r="A4889" s="48"/>
      <c r="E4889" s="49"/>
      <c r="F4889" s="49"/>
      <c r="I4889" s="49"/>
      <c r="K4889" s="77"/>
    </row>
    <row r="4890" spans="1:11">
      <c r="A4890" s="48"/>
      <c r="E4890" s="49"/>
      <c r="F4890" s="49"/>
      <c r="I4890" s="49"/>
      <c r="K4890" s="77"/>
    </row>
    <row r="4891" spans="1:11">
      <c r="A4891" s="48"/>
      <c r="E4891" s="49"/>
      <c r="F4891" s="49"/>
      <c r="I4891" s="49"/>
      <c r="K4891" s="77"/>
    </row>
    <row r="4892" spans="1:11">
      <c r="A4892" s="48"/>
      <c r="E4892" s="49"/>
      <c r="F4892" s="49"/>
      <c r="I4892" s="49"/>
      <c r="K4892" s="77"/>
    </row>
    <row r="4893" spans="1:11">
      <c r="A4893" s="48"/>
      <c r="E4893" s="49"/>
      <c r="F4893" s="49"/>
      <c r="I4893" s="49"/>
      <c r="K4893" s="77"/>
    </row>
    <row r="4894" spans="1:11">
      <c r="A4894" s="48"/>
      <c r="E4894" s="49"/>
      <c r="F4894" s="49"/>
      <c r="I4894" s="49"/>
      <c r="K4894" s="77"/>
    </row>
    <row r="4895" spans="1:11">
      <c r="A4895" s="48"/>
      <c r="E4895" s="49"/>
      <c r="F4895" s="49"/>
      <c r="I4895" s="49"/>
      <c r="K4895" s="77"/>
    </row>
    <row r="4896" spans="1:11">
      <c r="A4896" s="48"/>
      <c r="E4896" s="49"/>
      <c r="F4896" s="49"/>
      <c r="I4896" s="49"/>
      <c r="K4896" s="77"/>
    </row>
    <row r="4897" spans="1:11">
      <c r="A4897" s="48"/>
      <c r="E4897" s="49"/>
      <c r="F4897" s="49"/>
      <c r="I4897" s="49"/>
      <c r="K4897" s="77"/>
    </row>
    <row r="4898" spans="1:11">
      <c r="A4898" s="48"/>
      <c r="E4898" s="49"/>
      <c r="F4898" s="49"/>
      <c r="I4898" s="49"/>
      <c r="K4898" s="77"/>
    </row>
    <row r="4899" spans="1:11">
      <c r="A4899" s="48"/>
      <c r="E4899" s="49"/>
      <c r="F4899" s="49"/>
      <c r="I4899" s="49"/>
      <c r="K4899" s="77"/>
    </row>
    <row r="4900" spans="1:11">
      <c r="A4900" s="48"/>
      <c r="E4900" s="49"/>
      <c r="F4900" s="49"/>
      <c r="I4900" s="49"/>
      <c r="K4900" s="77"/>
    </row>
    <row r="4901" spans="1:11">
      <c r="A4901" s="48"/>
      <c r="E4901" s="49"/>
      <c r="F4901" s="49"/>
      <c r="I4901" s="49"/>
      <c r="K4901" s="77"/>
    </row>
    <row r="4902" spans="1:11">
      <c r="A4902" s="48"/>
      <c r="E4902" s="49"/>
      <c r="I4902" s="49"/>
      <c r="K4902" s="77"/>
    </row>
    <row r="4903" spans="1:11">
      <c r="A4903" s="48"/>
      <c r="E4903" s="49"/>
      <c r="F4903" s="49"/>
      <c r="I4903" s="49"/>
      <c r="K4903" s="77"/>
    </row>
    <row r="4904" spans="1:11">
      <c r="A4904" s="48"/>
      <c r="E4904" s="49"/>
      <c r="F4904" s="49"/>
      <c r="I4904" s="49"/>
      <c r="K4904" s="77"/>
    </row>
    <row r="4905" spans="1:11">
      <c r="A4905" s="48"/>
      <c r="E4905" s="49"/>
      <c r="F4905" s="49"/>
      <c r="I4905" s="49"/>
      <c r="K4905" s="77"/>
    </row>
    <row r="4906" spans="1:11">
      <c r="A4906" s="48"/>
      <c r="E4906" s="49"/>
      <c r="I4906" s="49"/>
      <c r="K4906" s="77"/>
    </row>
    <row r="4907" spans="1:11">
      <c r="A4907" s="48"/>
      <c r="E4907" s="49"/>
      <c r="I4907" s="49"/>
      <c r="K4907" s="77"/>
    </row>
    <row r="4908" spans="1:11">
      <c r="A4908" s="48"/>
      <c r="E4908" s="49"/>
      <c r="F4908" s="49"/>
      <c r="I4908" s="49"/>
      <c r="K4908" s="77"/>
    </row>
    <row r="4909" spans="1:11">
      <c r="A4909" s="48"/>
      <c r="E4909" s="49"/>
      <c r="F4909" s="49"/>
      <c r="I4909" s="49"/>
      <c r="K4909" s="77"/>
    </row>
    <row r="4910" spans="1:11">
      <c r="A4910" s="48"/>
      <c r="E4910" s="49"/>
      <c r="F4910" s="49"/>
      <c r="I4910" s="49"/>
      <c r="K4910" s="77"/>
    </row>
    <row r="4911" spans="1:11">
      <c r="A4911" s="48"/>
      <c r="E4911" s="49"/>
      <c r="F4911" s="49"/>
      <c r="I4911" s="49"/>
      <c r="K4911" s="77"/>
    </row>
    <row r="4912" spans="1:11">
      <c r="A4912" s="48"/>
      <c r="E4912" s="49"/>
      <c r="I4912" s="49"/>
      <c r="K4912" s="77"/>
    </row>
    <row r="4913" spans="1:11">
      <c r="A4913" s="48"/>
      <c r="E4913" s="49"/>
      <c r="F4913" s="49"/>
      <c r="I4913" s="49"/>
      <c r="K4913" s="77"/>
    </row>
    <row r="4914" spans="1:11">
      <c r="A4914" s="48"/>
      <c r="E4914" s="49"/>
      <c r="F4914" s="49"/>
      <c r="I4914" s="49"/>
      <c r="K4914" s="77"/>
    </row>
    <row r="4915" spans="1:11">
      <c r="A4915" s="48"/>
      <c r="E4915" s="49"/>
      <c r="F4915" s="49"/>
      <c r="I4915" s="49"/>
      <c r="K4915" s="77"/>
    </row>
    <row r="4916" spans="1:11">
      <c r="A4916" s="48"/>
      <c r="E4916" s="49"/>
      <c r="F4916" s="49"/>
      <c r="I4916" s="49"/>
      <c r="K4916" s="77"/>
    </row>
    <row r="4917" spans="1:11">
      <c r="A4917" s="48"/>
      <c r="E4917" s="49"/>
      <c r="F4917" s="49"/>
      <c r="I4917" s="49"/>
      <c r="K4917" s="77"/>
    </row>
    <row r="4918" spans="1:11">
      <c r="A4918" s="48"/>
      <c r="E4918" s="49"/>
      <c r="F4918" s="49"/>
      <c r="I4918" s="49"/>
      <c r="K4918" s="77"/>
    </row>
    <row r="4919" spans="1:11">
      <c r="A4919" s="48"/>
      <c r="E4919" s="49"/>
      <c r="F4919" s="49"/>
      <c r="I4919" s="49"/>
      <c r="K4919" s="77"/>
    </row>
    <row r="4920" spans="1:11">
      <c r="A4920" s="48"/>
      <c r="E4920" s="49"/>
      <c r="F4920" s="49"/>
      <c r="I4920" s="49"/>
      <c r="K4920" s="77"/>
    </row>
    <row r="4921" spans="1:11">
      <c r="A4921" s="48"/>
      <c r="E4921" s="49"/>
      <c r="F4921" s="49"/>
      <c r="I4921" s="49"/>
      <c r="K4921" s="77"/>
    </row>
    <row r="4922" spans="1:11">
      <c r="A4922" s="48"/>
      <c r="E4922" s="49"/>
      <c r="F4922" s="49"/>
      <c r="I4922" s="49"/>
      <c r="K4922" s="77"/>
    </row>
    <row r="4923" spans="1:11">
      <c r="A4923" s="48"/>
      <c r="E4923" s="49"/>
      <c r="F4923" s="49"/>
      <c r="I4923" s="49"/>
      <c r="K4923" s="77"/>
    </row>
    <row r="4924" spans="1:11">
      <c r="A4924" s="48"/>
      <c r="E4924" s="49"/>
      <c r="F4924" s="49"/>
      <c r="I4924" s="49"/>
      <c r="K4924" s="77"/>
    </row>
    <row r="4925" spans="1:11">
      <c r="A4925" s="48"/>
      <c r="E4925" s="49"/>
      <c r="F4925" s="49"/>
      <c r="I4925" s="49"/>
      <c r="K4925" s="77"/>
    </row>
    <row r="4926" spans="1:11">
      <c r="A4926" s="48"/>
      <c r="E4926" s="49"/>
      <c r="I4926" s="49"/>
      <c r="K4926" s="77"/>
    </row>
    <row r="4927" spans="1:11">
      <c r="A4927" s="48"/>
      <c r="E4927" s="49"/>
      <c r="F4927" s="49"/>
      <c r="I4927" s="49"/>
      <c r="K4927" s="77"/>
    </row>
    <row r="4928" spans="1:11">
      <c r="A4928" s="48"/>
      <c r="E4928" s="49"/>
      <c r="F4928" s="49"/>
      <c r="I4928" s="49"/>
      <c r="K4928" s="77"/>
    </row>
    <row r="4929" spans="1:11">
      <c r="A4929" s="48"/>
      <c r="E4929" s="49"/>
      <c r="F4929" s="49"/>
      <c r="I4929" s="49"/>
      <c r="K4929" s="77"/>
    </row>
    <row r="4930" spans="1:11">
      <c r="A4930" s="48"/>
      <c r="E4930" s="49"/>
      <c r="F4930" s="49"/>
      <c r="I4930" s="49"/>
      <c r="K4930" s="77"/>
    </row>
    <row r="4931" spans="1:11">
      <c r="A4931" s="48"/>
      <c r="E4931" s="49"/>
      <c r="F4931" s="49"/>
      <c r="I4931" s="49"/>
      <c r="K4931" s="77"/>
    </row>
    <row r="4932" spans="1:11">
      <c r="A4932" s="48"/>
      <c r="E4932" s="49"/>
      <c r="F4932" s="49"/>
      <c r="I4932" s="49"/>
      <c r="K4932" s="77"/>
    </row>
    <row r="4933" spans="1:11">
      <c r="A4933" s="48"/>
      <c r="E4933" s="49"/>
      <c r="F4933" s="49"/>
      <c r="I4933" s="49"/>
      <c r="K4933" s="77"/>
    </row>
    <row r="4934" spans="1:11">
      <c r="A4934" s="48"/>
      <c r="E4934" s="49"/>
      <c r="F4934" s="49"/>
      <c r="I4934" s="49"/>
      <c r="K4934" s="77"/>
    </row>
    <row r="4935" spans="1:11">
      <c r="A4935" s="48"/>
      <c r="E4935" s="49"/>
      <c r="F4935" s="49"/>
      <c r="I4935" s="49"/>
      <c r="K4935" s="77"/>
    </row>
    <row r="4936" spans="1:11">
      <c r="A4936" s="48"/>
      <c r="E4936" s="49"/>
      <c r="F4936" s="49"/>
      <c r="I4936" s="49"/>
      <c r="K4936" s="77"/>
    </row>
    <row r="4937" spans="1:11">
      <c r="A4937" s="48"/>
      <c r="E4937" s="49"/>
      <c r="F4937" s="49"/>
      <c r="I4937" s="49"/>
      <c r="K4937" s="77"/>
    </row>
    <row r="4938" spans="1:11">
      <c r="A4938" s="48"/>
      <c r="E4938" s="49"/>
      <c r="F4938" s="49"/>
      <c r="I4938" s="49"/>
      <c r="K4938" s="77"/>
    </row>
    <row r="4939" spans="1:11">
      <c r="A4939" s="48"/>
      <c r="E4939" s="49"/>
      <c r="F4939" s="49"/>
      <c r="I4939" s="49"/>
      <c r="K4939" s="77"/>
    </row>
    <row r="4940" spans="1:11">
      <c r="A4940" s="48"/>
      <c r="E4940" s="49"/>
      <c r="F4940" s="49"/>
      <c r="I4940" s="49"/>
      <c r="K4940" s="77"/>
    </row>
    <row r="4941" spans="1:11">
      <c r="A4941" s="48"/>
      <c r="E4941" s="49"/>
      <c r="F4941" s="49"/>
      <c r="I4941" s="49"/>
      <c r="K4941" s="77"/>
    </row>
    <row r="4942" spans="1:11">
      <c r="A4942" s="48"/>
      <c r="E4942" s="49"/>
      <c r="F4942" s="49"/>
      <c r="I4942" s="49"/>
      <c r="K4942" s="77"/>
    </row>
    <row r="4943" spans="1:11">
      <c r="A4943" s="48"/>
      <c r="E4943" s="49"/>
      <c r="F4943" s="49"/>
      <c r="I4943" s="49"/>
      <c r="K4943" s="77"/>
    </row>
    <row r="4944" spans="1:11">
      <c r="A4944" s="48"/>
      <c r="E4944" s="49"/>
      <c r="F4944" s="49"/>
      <c r="I4944" s="49"/>
      <c r="K4944" s="77"/>
    </row>
    <row r="4945" spans="1:11">
      <c r="A4945" s="48"/>
      <c r="E4945" s="49"/>
      <c r="F4945" s="49"/>
      <c r="I4945" s="49"/>
      <c r="K4945" s="77"/>
    </row>
    <row r="4946" spans="1:11">
      <c r="A4946" s="48"/>
      <c r="E4946" s="49"/>
      <c r="F4946" s="49"/>
      <c r="I4946" s="49"/>
      <c r="K4946" s="77"/>
    </row>
    <row r="4947" spans="1:11">
      <c r="A4947" s="48"/>
      <c r="E4947" s="49"/>
      <c r="F4947" s="49"/>
      <c r="I4947" s="49"/>
      <c r="K4947" s="77"/>
    </row>
    <row r="4948" spans="1:11">
      <c r="A4948" s="48"/>
      <c r="E4948" s="49"/>
      <c r="F4948" s="49"/>
      <c r="I4948" s="49"/>
      <c r="K4948" s="77"/>
    </row>
    <row r="4949" spans="1:11">
      <c r="A4949" s="48"/>
      <c r="E4949" s="49"/>
      <c r="F4949" s="49"/>
      <c r="I4949" s="49"/>
      <c r="K4949" s="77"/>
    </row>
    <row r="4950" spans="1:11">
      <c r="A4950" s="48"/>
      <c r="E4950" s="49"/>
      <c r="F4950" s="49"/>
      <c r="I4950" s="49"/>
      <c r="K4950" s="77"/>
    </row>
    <row r="4951" spans="1:11">
      <c r="A4951" s="48"/>
      <c r="E4951" s="49"/>
      <c r="F4951" s="49"/>
      <c r="I4951" s="49"/>
      <c r="K4951" s="77"/>
    </row>
    <row r="4952" spans="1:11">
      <c r="A4952" s="48"/>
      <c r="E4952" s="49"/>
      <c r="I4952" s="49"/>
      <c r="K4952" s="77"/>
    </row>
    <row r="4953" spans="1:11">
      <c r="A4953" s="48"/>
      <c r="E4953" s="49"/>
      <c r="F4953" s="49"/>
      <c r="I4953" s="49"/>
      <c r="K4953" s="77"/>
    </row>
    <row r="4954" spans="1:11">
      <c r="A4954" s="48"/>
      <c r="E4954" s="49"/>
      <c r="F4954" s="49"/>
      <c r="I4954" s="49"/>
      <c r="K4954" s="77"/>
    </row>
    <row r="4955" spans="1:11">
      <c r="A4955" s="48"/>
      <c r="E4955" s="49"/>
      <c r="F4955" s="49"/>
      <c r="I4955" s="49"/>
      <c r="K4955" s="77"/>
    </row>
    <row r="4956" spans="1:11">
      <c r="A4956" s="48"/>
      <c r="E4956" s="49"/>
      <c r="F4956" s="49"/>
      <c r="I4956" s="49"/>
      <c r="K4956" s="77"/>
    </row>
    <row r="4957" spans="1:11">
      <c r="A4957" s="48"/>
      <c r="E4957" s="49"/>
      <c r="F4957" s="49"/>
      <c r="I4957" s="49"/>
      <c r="K4957" s="77"/>
    </row>
    <row r="4958" spans="1:11">
      <c r="A4958" s="48"/>
      <c r="E4958" s="49"/>
      <c r="F4958" s="49"/>
      <c r="I4958" s="49"/>
      <c r="K4958" s="77"/>
    </row>
    <row r="4959" spans="1:11">
      <c r="A4959" s="48"/>
      <c r="E4959" s="49"/>
      <c r="F4959" s="49"/>
      <c r="I4959" s="49"/>
      <c r="K4959" s="77"/>
    </row>
    <row r="4960" spans="1:11">
      <c r="A4960" s="48"/>
      <c r="E4960" s="49"/>
      <c r="F4960" s="49"/>
      <c r="I4960" s="49"/>
      <c r="K4960" s="77"/>
    </row>
    <row r="4961" spans="1:11">
      <c r="A4961" s="48"/>
      <c r="E4961" s="49"/>
      <c r="F4961" s="49"/>
      <c r="I4961" s="49"/>
      <c r="K4961" s="77"/>
    </row>
    <row r="4962" spans="1:11">
      <c r="A4962" s="48"/>
      <c r="E4962" s="49"/>
      <c r="F4962" s="49"/>
      <c r="I4962" s="49"/>
      <c r="K4962" s="77"/>
    </row>
    <row r="4963" spans="1:11">
      <c r="A4963" s="48"/>
      <c r="E4963" s="49"/>
      <c r="F4963" s="49"/>
      <c r="I4963" s="49"/>
      <c r="K4963" s="77"/>
    </row>
    <row r="4964" spans="1:11">
      <c r="A4964" s="48"/>
      <c r="E4964" s="49"/>
      <c r="F4964" s="49"/>
      <c r="I4964" s="49"/>
      <c r="K4964" s="77"/>
    </row>
    <row r="4965" spans="1:11">
      <c r="A4965" s="48"/>
      <c r="E4965" s="49"/>
      <c r="F4965" s="49"/>
      <c r="I4965" s="49"/>
      <c r="K4965" s="77"/>
    </row>
    <row r="4966" spans="1:11">
      <c r="A4966" s="48"/>
      <c r="E4966" s="49"/>
      <c r="F4966" s="49"/>
      <c r="I4966" s="49"/>
      <c r="K4966" s="77"/>
    </row>
    <row r="4967" spans="1:11">
      <c r="A4967" s="48"/>
      <c r="E4967" s="49"/>
      <c r="F4967" s="49"/>
      <c r="I4967" s="49"/>
      <c r="K4967" s="77"/>
    </row>
    <row r="4968" spans="1:11">
      <c r="A4968" s="48"/>
      <c r="E4968" s="49"/>
      <c r="F4968" s="49"/>
      <c r="I4968" s="49"/>
      <c r="K4968" s="77"/>
    </row>
    <row r="4969" spans="1:11">
      <c r="A4969" s="48"/>
      <c r="E4969" s="49"/>
      <c r="F4969" s="49"/>
      <c r="I4969" s="49"/>
      <c r="K4969" s="77"/>
    </row>
    <row r="4970" spans="1:11">
      <c r="A4970" s="48"/>
      <c r="E4970" s="49"/>
      <c r="F4970" s="49"/>
      <c r="I4970" s="49"/>
      <c r="K4970" s="77"/>
    </row>
    <row r="4971" spans="1:11">
      <c r="A4971" s="48"/>
      <c r="E4971" s="49"/>
      <c r="F4971" s="49"/>
      <c r="I4971" s="49"/>
      <c r="K4971" s="77"/>
    </row>
    <row r="4972" spans="1:11">
      <c r="A4972" s="48"/>
      <c r="E4972" s="49"/>
      <c r="F4972" s="49"/>
      <c r="I4972" s="49"/>
      <c r="K4972" s="77"/>
    </row>
    <row r="4973" spans="1:11">
      <c r="A4973" s="48"/>
      <c r="E4973" s="49"/>
      <c r="F4973" s="49"/>
      <c r="I4973" s="49"/>
      <c r="K4973" s="77"/>
    </row>
    <row r="4974" spans="1:11">
      <c r="A4974" s="48"/>
      <c r="E4974" s="49"/>
      <c r="F4974" s="49"/>
      <c r="I4974" s="49"/>
      <c r="K4974" s="77"/>
    </row>
    <row r="4975" spans="1:11">
      <c r="A4975" s="48"/>
      <c r="E4975" s="49"/>
      <c r="I4975" s="49"/>
      <c r="K4975" s="77"/>
    </row>
    <row r="4976" spans="1:11">
      <c r="A4976" s="48"/>
      <c r="E4976" s="49"/>
      <c r="I4976" s="49"/>
      <c r="K4976" s="77"/>
    </row>
    <row r="4977" spans="1:11">
      <c r="A4977" s="48"/>
      <c r="E4977" s="49"/>
      <c r="F4977" s="49"/>
      <c r="I4977" s="49"/>
      <c r="K4977" s="77"/>
    </row>
    <row r="4978" spans="1:11">
      <c r="A4978" s="48"/>
      <c r="E4978" s="49"/>
      <c r="F4978" s="49"/>
      <c r="I4978" s="49"/>
      <c r="K4978" s="77"/>
    </row>
    <row r="4979" spans="1:11">
      <c r="A4979" s="48"/>
      <c r="E4979" s="49"/>
      <c r="F4979" s="49"/>
      <c r="I4979" s="49"/>
      <c r="K4979" s="77"/>
    </row>
    <row r="4980" spans="1:11">
      <c r="A4980" s="48"/>
      <c r="E4980" s="49"/>
      <c r="F4980" s="49"/>
      <c r="I4980" s="49"/>
      <c r="K4980" s="77"/>
    </row>
    <row r="4981" spans="1:11">
      <c r="A4981" s="48"/>
      <c r="E4981" s="49"/>
      <c r="F4981" s="49"/>
      <c r="I4981" s="49"/>
      <c r="K4981" s="77"/>
    </row>
    <row r="4982" spans="1:11">
      <c r="A4982" s="48"/>
      <c r="E4982" s="49"/>
      <c r="F4982" s="49"/>
      <c r="I4982" s="49"/>
      <c r="K4982" s="77"/>
    </row>
    <row r="4983" spans="1:11">
      <c r="A4983" s="48"/>
      <c r="E4983" s="49"/>
      <c r="F4983" s="49"/>
      <c r="I4983" s="49"/>
      <c r="K4983" s="77"/>
    </row>
    <row r="4984" spans="1:11">
      <c r="A4984" s="48"/>
      <c r="E4984" s="49"/>
      <c r="F4984" s="49"/>
      <c r="I4984" s="49"/>
      <c r="K4984" s="77"/>
    </row>
    <row r="4985" spans="1:11">
      <c r="A4985" s="48"/>
      <c r="E4985" s="49"/>
      <c r="F4985" s="49"/>
      <c r="I4985" s="49"/>
      <c r="K4985" s="77"/>
    </row>
    <row r="4986" spans="1:11">
      <c r="A4986" s="48"/>
      <c r="E4986" s="49"/>
      <c r="F4986" s="49"/>
      <c r="I4986" s="49"/>
      <c r="K4986" s="77"/>
    </row>
    <row r="4987" spans="1:11">
      <c r="A4987" s="48"/>
      <c r="E4987" s="49"/>
      <c r="F4987" s="49"/>
      <c r="I4987" s="49"/>
      <c r="K4987" s="77"/>
    </row>
    <row r="4988" spans="1:11">
      <c r="A4988" s="48"/>
      <c r="E4988" s="49"/>
      <c r="F4988" s="49"/>
      <c r="I4988" s="49"/>
      <c r="K4988" s="77"/>
    </row>
    <row r="4989" spans="1:11">
      <c r="A4989" s="48"/>
      <c r="E4989" s="49"/>
      <c r="F4989" s="49"/>
      <c r="I4989" s="49"/>
      <c r="K4989" s="77"/>
    </row>
    <row r="4990" spans="1:11">
      <c r="A4990" s="48"/>
      <c r="E4990" s="49"/>
      <c r="F4990" s="49"/>
      <c r="I4990" s="49"/>
      <c r="K4990" s="77"/>
    </row>
    <row r="4991" spans="1:11">
      <c r="A4991" s="48"/>
      <c r="E4991" s="49"/>
      <c r="F4991" s="49"/>
      <c r="I4991" s="49"/>
      <c r="K4991" s="77"/>
    </row>
    <row r="4992" spans="1:11">
      <c r="A4992" s="48"/>
      <c r="E4992" s="49"/>
      <c r="F4992" s="49"/>
      <c r="I4992" s="49"/>
      <c r="K4992" s="77"/>
    </row>
    <row r="4993" spans="1:11">
      <c r="A4993" s="48"/>
      <c r="E4993" s="49"/>
      <c r="F4993" s="49"/>
      <c r="I4993" s="49"/>
      <c r="K4993" s="77"/>
    </row>
    <row r="4994" spans="1:11">
      <c r="A4994" s="48"/>
      <c r="E4994" s="49"/>
      <c r="F4994" s="49"/>
      <c r="I4994" s="49"/>
      <c r="K4994" s="77"/>
    </row>
    <row r="4995" spans="1:11">
      <c r="A4995" s="48"/>
      <c r="E4995" s="49"/>
      <c r="F4995" s="49"/>
      <c r="I4995" s="49"/>
      <c r="K4995" s="77"/>
    </row>
    <row r="4996" spans="1:11">
      <c r="A4996" s="48"/>
      <c r="E4996" s="49"/>
      <c r="F4996" s="49"/>
      <c r="I4996" s="49"/>
      <c r="K4996" s="77"/>
    </row>
    <row r="4997" spans="1:11">
      <c r="A4997" s="48"/>
      <c r="E4997" s="49"/>
      <c r="F4997" s="49"/>
      <c r="I4997" s="49"/>
      <c r="K4997" s="77"/>
    </row>
    <row r="4998" spans="1:11">
      <c r="A4998" s="48"/>
      <c r="E4998" s="49"/>
      <c r="F4998" s="49"/>
      <c r="I4998" s="49"/>
      <c r="K4998" s="77"/>
    </row>
    <row r="4999" spans="1:11">
      <c r="A4999" s="48"/>
      <c r="E4999" s="49"/>
      <c r="I4999" s="49"/>
      <c r="K4999" s="77"/>
    </row>
    <row r="5000" spans="1:11">
      <c r="A5000" s="48"/>
      <c r="E5000" s="49"/>
      <c r="F5000" s="49"/>
      <c r="I5000" s="49"/>
      <c r="K5000" s="77"/>
    </row>
    <row r="5001" spans="1:11">
      <c r="A5001" s="48"/>
      <c r="E5001" s="49"/>
      <c r="F5001" s="49"/>
      <c r="I5001" s="49"/>
      <c r="K5001" s="77"/>
    </row>
    <row r="5002" spans="1:11">
      <c r="A5002" s="48"/>
      <c r="E5002" s="49"/>
      <c r="F5002" s="49"/>
      <c r="I5002" s="49"/>
      <c r="K5002" s="77"/>
    </row>
    <row r="5003" spans="1:11">
      <c r="A5003" s="48"/>
      <c r="E5003" s="49"/>
      <c r="F5003" s="49"/>
      <c r="I5003" s="49"/>
      <c r="K5003" s="77"/>
    </row>
    <row r="5004" spans="1:11">
      <c r="A5004" s="48"/>
      <c r="E5004" s="49"/>
      <c r="F5004" s="49"/>
      <c r="I5004" s="49"/>
      <c r="K5004" s="77"/>
    </row>
    <row r="5005" spans="1:11">
      <c r="A5005" s="48"/>
      <c r="E5005" s="49"/>
      <c r="F5005" s="49"/>
      <c r="I5005" s="49"/>
      <c r="K5005" s="77"/>
    </row>
    <row r="5006" spans="1:11">
      <c r="A5006" s="48"/>
      <c r="E5006" s="49"/>
      <c r="F5006" s="49"/>
      <c r="I5006" s="49"/>
      <c r="K5006" s="77"/>
    </row>
    <row r="5007" spans="1:11">
      <c r="A5007" s="48"/>
      <c r="E5007" s="49"/>
      <c r="F5007" s="49"/>
      <c r="I5007" s="49"/>
      <c r="K5007" s="77"/>
    </row>
    <row r="5008" spans="1:11">
      <c r="A5008" s="48"/>
      <c r="E5008" s="49"/>
      <c r="F5008" s="49"/>
      <c r="I5008" s="49"/>
      <c r="K5008" s="77"/>
    </row>
    <row r="5009" spans="1:11">
      <c r="A5009" s="48"/>
      <c r="E5009" s="49"/>
      <c r="F5009" s="49"/>
      <c r="I5009" s="49"/>
      <c r="K5009" s="77"/>
    </row>
    <row r="5010" spans="1:11">
      <c r="A5010" s="48"/>
      <c r="E5010" s="49"/>
      <c r="F5010" s="49"/>
      <c r="I5010" s="49"/>
      <c r="K5010" s="77"/>
    </row>
    <row r="5011" spans="1:11">
      <c r="A5011" s="48"/>
      <c r="E5011" s="49"/>
      <c r="F5011" s="49"/>
      <c r="I5011" s="49"/>
      <c r="K5011" s="77"/>
    </row>
    <row r="5012" spans="1:11">
      <c r="A5012" s="48"/>
      <c r="E5012" s="49"/>
      <c r="F5012" s="49"/>
      <c r="I5012" s="49"/>
      <c r="K5012" s="77"/>
    </row>
    <row r="5013" spans="1:11">
      <c r="A5013" s="48"/>
      <c r="E5013" s="49"/>
      <c r="F5013" s="49"/>
      <c r="I5013" s="49"/>
      <c r="K5013" s="77"/>
    </row>
    <row r="5014" spans="1:11">
      <c r="A5014" s="48"/>
      <c r="E5014" s="49"/>
      <c r="F5014" s="49"/>
      <c r="I5014" s="49"/>
      <c r="K5014" s="77"/>
    </row>
    <row r="5015" spans="1:11">
      <c r="A5015" s="48"/>
      <c r="E5015" s="49"/>
      <c r="F5015" s="49"/>
      <c r="I5015" s="49"/>
      <c r="K5015" s="77"/>
    </row>
    <row r="5016" spans="1:11">
      <c r="A5016" s="48"/>
      <c r="E5016" s="49"/>
      <c r="F5016" s="49"/>
      <c r="I5016" s="49"/>
      <c r="K5016" s="77"/>
    </row>
    <row r="5017" spans="1:11">
      <c r="A5017" s="48"/>
      <c r="E5017" s="49"/>
      <c r="F5017" s="49"/>
      <c r="I5017" s="49"/>
      <c r="K5017" s="77"/>
    </row>
    <row r="5018" spans="1:11">
      <c r="A5018" s="48"/>
      <c r="E5018" s="49"/>
      <c r="F5018" s="49"/>
      <c r="I5018" s="49"/>
      <c r="K5018" s="77"/>
    </row>
    <row r="5019" spans="1:11">
      <c r="A5019" s="48"/>
      <c r="E5019" s="49"/>
      <c r="F5019" s="49"/>
      <c r="I5019" s="49"/>
      <c r="K5019" s="77"/>
    </row>
    <row r="5020" spans="1:11">
      <c r="A5020" s="48"/>
      <c r="E5020" s="49"/>
      <c r="I5020" s="49"/>
      <c r="K5020" s="77"/>
    </row>
    <row r="5021" spans="1:11">
      <c r="A5021" s="48"/>
      <c r="E5021" s="49"/>
      <c r="I5021" s="49"/>
      <c r="K5021" s="77"/>
    </row>
    <row r="5022" spans="1:11">
      <c r="A5022" s="48"/>
      <c r="E5022" s="49"/>
      <c r="I5022" s="49"/>
      <c r="K5022" s="77"/>
    </row>
    <row r="5023" spans="1:11">
      <c r="A5023" s="48"/>
      <c r="E5023" s="49"/>
      <c r="F5023" s="49"/>
      <c r="I5023" s="49"/>
      <c r="K5023" s="77"/>
    </row>
    <row r="5024" spans="1:11">
      <c r="A5024" s="48"/>
      <c r="E5024" s="49"/>
      <c r="F5024" s="49"/>
      <c r="I5024" s="49"/>
      <c r="K5024" s="77"/>
    </row>
    <row r="5025" spans="1:11">
      <c r="A5025" s="48"/>
      <c r="E5025" s="49"/>
      <c r="F5025" s="49"/>
      <c r="I5025" s="49"/>
      <c r="K5025" s="77"/>
    </row>
    <row r="5026" spans="1:11">
      <c r="A5026" s="48"/>
      <c r="E5026" s="49"/>
      <c r="F5026" s="49"/>
      <c r="I5026" s="49"/>
      <c r="K5026" s="77"/>
    </row>
    <row r="5027" spans="1:11">
      <c r="A5027" s="48"/>
      <c r="E5027" s="49"/>
      <c r="F5027" s="49"/>
      <c r="I5027" s="49"/>
      <c r="K5027" s="77"/>
    </row>
    <row r="5028" spans="1:11">
      <c r="A5028" s="48"/>
      <c r="E5028" s="49"/>
      <c r="F5028" s="49"/>
      <c r="I5028" s="49"/>
      <c r="K5028" s="77"/>
    </row>
    <row r="5029" spans="1:11">
      <c r="A5029" s="48"/>
      <c r="E5029" s="49"/>
      <c r="F5029" s="49"/>
      <c r="I5029" s="49"/>
      <c r="K5029" s="77"/>
    </row>
    <row r="5030" spans="1:11">
      <c r="A5030" s="48"/>
      <c r="E5030" s="49"/>
      <c r="F5030" s="49"/>
      <c r="I5030" s="49"/>
      <c r="K5030" s="77"/>
    </row>
    <row r="5031" spans="1:11">
      <c r="A5031" s="48"/>
      <c r="E5031" s="49"/>
      <c r="F5031" s="49"/>
      <c r="I5031" s="49"/>
      <c r="K5031" s="77"/>
    </row>
    <row r="5032" spans="1:11">
      <c r="A5032" s="48"/>
      <c r="E5032" s="49"/>
      <c r="F5032" s="49"/>
      <c r="I5032" s="49"/>
      <c r="K5032" s="77"/>
    </row>
    <row r="5033" spans="1:11">
      <c r="A5033" s="48"/>
      <c r="E5033" s="49"/>
      <c r="F5033" s="49"/>
      <c r="I5033" s="49"/>
      <c r="K5033" s="77"/>
    </row>
    <row r="5034" spans="1:11">
      <c r="A5034" s="48"/>
      <c r="E5034" s="49"/>
      <c r="F5034" s="49"/>
      <c r="I5034" s="49"/>
      <c r="K5034" s="77"/>
    </row>
    <row r="5035" spans="1:11">
      <c r="A5035" s="48"/>
      <c r="E5035" s="49"/>
      <c r="F5035" s="49"/>
      <c r="I5035" s="49"/>
      <c r="K5035" s="77"/>
    </row>
    <row r="5036" spans="1:11">
      <c r="A5036" s="48"/>
      <c r="E5036" s="49"/>
      <c r="F5036" s="49"/>
      <c r="I5036" s="49"/>
      <c r="K5036" s="77"/>
    </row>
    <row r="5037" spans="1:11">
      <c r="A5037" s="48"/>
      <c r="E5037" s="49"/>
      <c r="F5037" s="49"/>
      <c r="I5037" s="49"/>
      <c r="K5037" s="77"/>
    </row>
    <row r="5038" spans="1:11">
      <c r="A5038" s="48"/>
      <c r="E5038" s="49"/>
      <c r="F5038" s="49"/>
      <c r="I5038" s="49"/>
      <c r="K5038" s="77"/>
    </row>
    <row r="5039" spans="1:11">
      <c r="A5039" s="48"/>
      <c r="E5039" s="49"/>
      <c r="F5039" s="49"/>
      <c r="I5039" s="49"/>
      <c r="K5039" s="77"/>
    </row>
    <row r="5040" spans="1:11">
      <c r="A5040" s="48"/>
      <c r="E5040" s="49"/>
      <c r="F5040" s="49"/>
      <c r="I5040" s="49"/>
      <c r="K5040" s="77"/>
    </row>
    <row r="5041" spans="1:11">
      <c r="A5041" s="48"/>
      <c r="E5041" s="49"/>
      <c r="F5041" s="49"/>
      <c r="I5041" s="49"/>
      <c r="K5041" s="77"/>
    </row>
    <row r="5042" spans="1:11">
      <c r="A5042" s="48"/>
      <c r="E5042" s="49"/>
      <c r="F5042" s="49"/>
      <c r="I5042" s="49"/>
      <c r="K5042" s="77"/>
    </row>
    <row r="5043" spans="1:11">
      <c r="A5043" s="48"/>
      <c r="E5043" s="49"/>
      <c r="F5043" s="49"/>
      <c r="I5043" s="49"/>
      <c r="K5043" s="77"/>
    </row>
    <row r="5044" spans="1:11">
      <c r="A5044" s="48"/>
      <c r="E5044" s="49"/>
      <c r="I5044" s="49"/>
      <c r="K5044" s="77"/>
    </row>
    <row r="5045" spans="1:11">
      <c r="A5045" s="48"/>
      <c r="E5045" s="49"/>
      <c r="I5045" s="49"/>
      <c r="K5045" s="77"/>
    </row>
    <row r="5046" spans="1:11">
      <c r="A5046" s="48"/>
      <c r="E5046" s="49"/>
      <c r="I5046" s="49"/>
      <c r="K5046" s="77"/>
    </row>
    <row r="5047" spans="1:11">
      <c r="A5047" s="48"/>
      <c r="E5047" s="49"/>
      <c r="F5047" s="49"/>
      <c r="I5047" s="49"/>
      <c r="K5047" s="77"/>
    </row>
    <row r="5048" spans="1:11">
      <c r="A5048" s="48"/>
      <c r="E5048" s="49"/>
      <c r="F5048" s="49"/>
      <c r="I5048" s="49"/>
      <c r="K5048" s="77"/>
    </row>
    <row r="5049" spans="1:11">
      <c r="A5049" s="48"/>
      <c r="E5049" s="49"/>
      <c r="F5049" s="49"/>
      <c r="I5049" s="49"/>
      <c r="K5049" s="77"/>
    </row>
    <row r="5050" spans="1:11">
      <c r="A5050" s="48"/>
      <c r="E5050" s="49"/>
      <c r="I5050" s="49"/>
      <c r="K5050" s="77"/>
    </row>
    <row r="5051" spans="1:11">
      <c r="A5051" s="48"/>
      <c r="E5051" s="49"/>
      <c r="F5051" s="49"/>
      <c r="I5051" s="49"/>
      <c r="K5051" s="77"/>
    </row>
    <row r="5052" spans="1:11">
      <c r="A5052" s="48"/>
      <c r="E5052" s="49"/>
      <c r="F5052" s="49"/>
      <c r="I5052" s="49"/>
      <c r="K5052" s="77"/>
    </row>
    <row r="5053" spans="1:11">
      <c r="A5053" s="48"/>
      <c r="E5053" s="49"/>
      <c r="F5053" s="49"/>
      <c r="I5053" s="49"/>
      <c r="K5053" s="77"/>
    </row>
    <row r="5054" spans="1:11">
      <c r="A5054" s="48"/>
      <c r="E5054" s="49"/>
      <c r="F5054" s="49"/>
      <c r="I5054" s="49"/>
      <c r="K5054" s="77"/>
    </row>
    <row r="5055" spans="1:11">
      <c r="A5055" s="48"/>
      <c r="E5055" s="49"/>
      <c r="F5055" s="49"/>
      <c r="I5055" s="49"/>
      <c r="K5055" s="77"/>
    </row>
    <row r="5056" spans="1:11">
      <c r="A5056" s="48"/>
      <c r="E5056" s="49"/>
      <c r="F5056" s="49"/>
      <c r="I5056" s="49"/>
      <c r="K5056" s="77"/>
    </row>
    <row r="5057" spans="1:11">
      <c r="A5057" s="48"/>
      <c r="E5057" s="49"/>
      <c r="F5057" s="49"/>
      <c r="I5057" s="49"/>
      <c r="K5057" s="77"/>
    </row>
    <row r="5058" spans="1:11">
      <c r="A5058" s="48"/>
      <c r="E5058" s="49"/>
      <c r="F5058" s="49"/>
      <c r="I5058" s="49"/>
      <c r="K5058" s="77"/>
    </row>
    <row r="5059" spans="1:11">
      <c r="A5059" s="48"/>
      <c r="E5059" s="49"/>
      <c r="F5059" s="49"/>
      <c r="I5059" s="49"/>
      <c r="K5059" s="77"/>
    </row>
    <row r="5060" spans="1:11">
      <c r="A5060" s="48"/>
      <c r="E5060" s="49"/>
      <c r="F5060" s="49"/>
      <c r="I5060" s="49"/>
      <c r="K5060" s="77"/>
    </row>
    <row r="5061" spans="1:11">
      <c r="A5061" s="48"/>
      <c r="E5061" s="49"/>
      <c r="F5061" s="49"/>
      <c r="I5061" s="49"/>
      <c r="K5061" s="77"/>
    </row>
    <row r="5062" spans="1:11">
      <c r="A5062" s="48"/>
      <c r="E5062" s="49"/>
      <c r="F5062" s="49"/>
      <c r="I5062" s="49"/>
      <c r="K5062" s="77"/>
    </row>
    <row r="5063" spans="1:11">
      <c r="A5063" s="48"/>
      <c r="E5063" s="49"/>
      <c r="F5063" s="49"/>
      <c r="I5063" s="49"/>
      <c r="K5063" s="77"/>
    </row>
    <row r="5064" spans="1:11">
      <c r="A5064" s="48"/>
      <c r="E5064" s="49"/>
      <c r="F5064" s="49"/>
      <c r="I5064" s="49"/>
      <c r="K5064" s="77"/>
    </row>
    <row r="5065" spans="1:11">
      <c r="A5065" s="48"/>
      <c r="E5065" s="49"/>
      <c r="F5065" s="49"/>
      <c r="I5065" s="49"/>
      <c r="K5065" s="77"/>
    </row>
    <row r="5066" spans="1:11">
      <c r="A5066" s="48"/>
      <c r="E5066" s="49"/>
      <c r="F5066" s="49"/>
      <c r="I5066" s="49"/>
      <c r="K5066" s="77"/>
    </row>
    <row r="5067" spans="1:11">
      <c r="A5067" s="48"/>
      <c r="E5067" s="49"/>
      <c r="F5067" s="49"/>
      <c r="I5067" s="49"/>
      <c r="K5067" s="77"/>
    </row>
    <row r="5068" spans="1:11">
      <c r="A5068" s="48"/>
      <c r="E5068" s="49"/>
      <c r="F5068" s="49"/>
      <c r="I5068" s="49"/>
      <c r="K5068" s="77"/>
    </row>
    <row r="5069" spans="1:11">
      <c r="A5069" s="48"/>
      <c r="E5069" s="49"/>
      <c r="F5069" s="49"/>
      <c r="I5069" s="49"/>
      <c r="K5069" s="77"/>
    </row>
    <row r="5070" spans="1:11">
      <c r="A5070" s="48"/>
      <c r="E5070" s="49"/>
      <c r="F5070" s="49"/>
      <c r="I5070" s="49"/>
      <c r="K5070" s="77"/>
    </row>
    <row r="5071" spans="1:11">
      <c r="A5071" s="48"/>
      <c r="E5071" s="49"/>
      <c r="F5071" s="49"/>
      <c r="I5071" s="49"/>
      <c r="K5071" s="77"/>
    </row>
    <row r="5072" spans="1:11">
      <c r="A5072" s="48"/>
      <c r="E5072" s="49"/>
      <c r="F5072" s="49"/>
      <c r="I5072" s="49"/>
      <c r="K5072" s="77"/>
    </row>
    <row r="5073" spans="1:11">
      <c r="A5073" s="48"/>
      <c r="E5073" s="49"/>
      <c r="F5073" s="49"/>
      <c r="I5073" s="49"/>
      <c r="K5073" s="77"/>
    </row>
    <row r="5074" spans="1:11">
      <c r="A5074" s="48"/>
      <c r="E5074" s="49"/>
      <c r="F5074" s="49"/>
      <c r="I5074" s="49"/>
      <c r="K5074" s="77"/>
    </row>
    <row r="5075" spans="1:11">
      <c r="A5075" s="48"/>
      <c r="E5075" s="49"/>
      <c r="F5075" s="49"/>
      <c r="I5075" s="49"/>
      <c r="K5075" s="77"/>
    </row>
    <row r="5076" spans="1:11">
      <c r="A5076" s="48"/>
      <c r="E5076" s="49"/>
      <c r="F5076" s="49"/>
      <c r="I5076" s="49"/>
      <c r="K5076" s="77"/>
    </row>
    <row r="5077" spans="1:11">
      <c r="A5077" s="48"/>
      <c r="E5077" s="49"/>
      <c r="F5077" s="49"/>
      <c r="I5077" s="49"/>
      <c r="K5077" s="77"/>
    </row>
    <row r="5078" spans="1:11">
      <c r="A5078" s="48"/>
      <c r="E5078" s="49"/>
      <c r="F5078" s="49"/>
      <c r="I5078" s="49"/>
      <c r="K5078" s="77"/>
    </row>
    <row r="5079" spans="1:11">
      <c r="A5079" s="48"/>
      <c r="E5079" s="49"/>
      <c r="F5079" s="49"/>
      <c r="I5079" s="49"/>
      <c r="K5079" s="77"/>
    </row>
    <row r="5080" spans="1:11">
      <c r="A5080" s="48"/>
      <c r="E5080" s="49"/>
      <c r="F5080" s="49"/>
      <c r="I5080" s="49"/>
      <c r="K5080" s="77"/>
    </row>
    <row r="5081" spans="1:11">
      <c r="A5081" s="48"/>
      <c r="E5081" s="49"/>
      <c r="F5081" s="49"/>
      <c r="I5081" s="49"/>
      <c r="K5081" s="77"/>
    </row>
    <row r="5082" spans="1:11">
      <c r="A5082" s="48"/>
      <c r="E5082" s="49"/>
      <c r="F5082" s="49"/>
      <c r="I5082" s="49"/>
      <c r="K5082" s="77"/>
    </row>
    <row r="5083" spans="1:11">
      <c r="A5083" s="48"/>
      <c r="E5083" s="49"/>
      <c r="F5083" s="49"/>
      <c r="I5083" s="49"/>
      <c r="K5083" s="77"/>
    </row>
    <row r="5084" spans="1:11">
      <c r="A5084" s="48"/>
      <c r="E5084" s="49"/>
      <c r="I5084" s="49"/>
      <c r="K5084" s="77"/>
    </row>
    <row r="5085" spans="1:11">
      <c r="A5085" s="48"/>
      <c r="E5085" s="49"/>
      <c r="F5085" s="49"/>
      <c r="I5085" s="49"/>
      <c r="K5085" s="77"/>
    </row>
    <row r="5086" spans="1:11">
      <c r="A5086" s="48"/>
      <c r="E5086" s="49"/>
      <c r="F5086" s="49"/>
      <c r="I5086" s="49"/>
      <c r="K5086" s="77"/>
    </row>
    <row r="5087" spans="1:11">
      <c r="A5087" s="48"/>
      <c r="E5087" s="49"/>
      <c r="F5087" s="49"/>
      <c r="I5087" s="49"/>
      <c r="K5087" s="77"/>
    </row>
    <row r="5088" spans="1:11">
      <c r="A5088" s="48"/>
      <c r="E5088" s="49"/>
      <c r="F5088" s="49"/>
      <c r="I5088" s="49"/>
      <c r="K5088" s="77"/>
    </row>
    <row r="5089" spans="1:11">
      <c r="A5089" s="48"/>
      <c r="E5089" s="49"/>
      <c r="F5089" s="49"/>
      <c r="I5089" s="49"/>
      <c r="K5089" s="77"/>
    </row>
    <row r="5090" spans="1:11">
      <c r="A5090" s="48"/>
      <c r="E5090" s="49"/>
      <c r="F5090" s="49"/>
      <c r="I5090" s="49"/>
      <c r="K5090" s="77"/>
    </row>
    <row r="5091" spans="1:11">
      <c r="A5091" s="48"/>
      <c r="E5091" s="49"/>
      <c r="I5091" s="49"/>
      <c r="K5091" s="77"/>
    </row>
    <row r="5092" spans="1:11">
      <c r="A5092" s="48"/>
      <c r="E5092" s="49"/>
      <c r="F5092" s="49"/>
      <c r="I5092" s="49"/>
      <c r="K5092" s="77"/>
    </row>
    <row r="5093" spans="1:11">
      <c r="A5093" s="48"/>
      <c r="E5093" s="49"/>
      <c r="F5093" s="49"/>
      <c r="I5093" s="49"/>
      <c r="K5093" s="77"/>
    </row>
    <row r="5094" spans="1:11">
      <c r="A5094" s="48"/>
      <c r="E5094" s="49"/>
      <c r="I5094" s="49"/>
      <c r="K5094" s="77"/>
    </row>
    <row r="5095" spans="1:11">
      <c r="A5095" s="48"/>
      <c r="E5095" s="49"/>
      <c r="F5095" s="49"/>
      <c r="I5095" s="49"/>
      <c r="K5095" s="77"/>
    </row>
    <row r="5096" spans="1:11">
      <c r="A5096" s="48"/>
      <c r="E5096" s="49"/>
      <c r="F5096" s="49"/>
      <c r="I5096" s="49"/>
      <c r="K5096" s="77"/>
    </row>
    <row r="5097" spans="1:11">
      <c r="A5097" s="48"/>
      <c r="E5097" s="49"/>
      <c r="F5097" s="49"/>
      <c r="I5097" s="49"/>
      <c r="K5097" s="77"/>
    </row>
    <row r="5098" spans="1:11">
      <c r="A5098" s="48"/>
      <c r="E5098" s="49"/>
      <c r="F5098" s="49"/>
      <c r="I5098" s="49"/>
      <c r="K5098" s="77"/>
    </row>
    <row r="5099" spans="1:11">
      <c r="A5099" s="48"/>
      <c r="E5099" s="49"/>
      <c r="F5099" s="49"/>
      <c r="I5099" s="49"/>
      <c r="K5099" s="77"/>
    </row>
    <row r="5100" spans="1:11">
      <c r="A5100" s="48"/>
      <c r="E5100" s="49"/>
      <c r="I5100" s="49"/>
      <c r="K5100" s="77"/>
    </row>
    <row r="5101" spans="1:11">
      <c r="A5101" s="48"/>
      <c r="E5101" s="49"/>
      <c r="F5101" s="49"/>
      <c r="I5101" s="49"/>
      <c r="K5101" s="77"/>
    </row>
    <row r="5102" spans="1:11">
      <c r="A5102" s="48"/>
      <c r="E5102" s="49"/>
      <c r="F5102" s="49"/>
      <c r="I5102" s="49"/>
      <c r="K5102" s="77"/>
    </row>
    <row r="5103" spans="1:11">
      <c r="A5103" s="48"/>
      <c r="E5103" s="49"/>
      <c r="I5103" s="49"/>
      <c r="K5103" s="77"/>
    </row>
    <row r="5104" spans="1:11">
      <c r="A5104" s="48"/>
      <c r="E5104" s="49"/>
      <c r="F5104" s="49"/>
      <c r="I5104" s="49"/>
      <c r="K5104" s="77"/>
    </row>
    <row r="5105" spans="1:11">
      <c r="A5105" s="48"/>
      <c r="E5105" s="49"/>
      <c r="I5105" s="49"/>
      <c r="K5105" s="77"/>
    </row>
    <row r="5106" spans="1:11">
      <c r="A5106" s="48"/>
      <c r="E5106" s="49"/>
      <c r="F5106" s="49"/>
      <c r="I5106" s="49"/>
      <c r="K5106" s="77"/>
    </row>
    <row r="5107" spans="1:11">
      <c r="A5107" s="48"/>
      <c r="E5107" s="49"/>
      <c r="F5107" s="49"/>
      <c r="I5107" s="49"/>
      <c r="K5107" s="77"/>
    </row>
    <row r="5108" spans="1:11">
      <c r="A5108" s="48"/>
      <c r="E5108" s="49"/>
      <c r="F5108" s="49"/>
      <c r="I5108" s="49"/>
      <c r="K5108" s="77"/>
    </row>
    <row r="5109" spans="1:11">
      <c r="A5109" s="48"/>
      <c r="E5109" s="49"/>
      <c r="F5109" s="49"/>
      <c r="I5109" s="49"/>
      <c r="K5109" s="77"/>
    </row>
    <row r="5110" spans="1:11">
      <c r="A5110" s="48"/>
      <c r="E5110" s="49"/>
      <c r="F5110" s="49"/>
      <c r="I5110" s="49"/>
      <c r="K5110" s="77"/>
    </row>
    <row r="5111" spans="1:11">
      <c r="A5111" s="48"/>
      <c r="E5111" s="49"/>
      <c r="F5111" s="49"/>
      <c r="I5111" s="49"/>
      <c r="K5111" s="77"/>
    </row>
    <row r="5112" spans="1:11">
      <c r="A5112" s="48"/>
      <c r="E5112" s="49"/>
      <c r="F5112" s="49"/>
      <c r="I5112" s="49"/>
      <c r="K5112" s="77"/>
    </row>
    <row r="5113" spans="1:11">
      <c r="A5113" s="48"/>
      <c r="E5113" s="49"/>
      <c r="F5113" s="49"/>
      <c r="I5113" s="49"/>
      <c r="K5113" s="77"/>
    </row>
    <row r="5114" spans="1:11">
      <c r="A5114" s="48"/>
      <c r="E5114" s="49"/>
      <c r="F5114" s="49"/>
      <c r="I5114" s="49"/>
      <c r="K5114" s="77"/>
    </row>
    <row r="5115" spans="1:11">
      <c r="A5115" s="48"/>
      <c r="E5115" s="49"/>
      <c r="F5115" s="49"/>
      <c r="I5115" s="49"/>
      <c r="K5115" s="77"/>
    </row>
    <row r="5116" spans="1:11">
      <c r="A5116" s="48"/>
      <c r="E5116" s="49"/>
      <c r="F5116" s="49"/>
      <c r="I5116" s="49"/>
      <c r="K5116" s="77"/>
    </row>
    <row r="5117" spans="1:11">
      <c r="A5117" s="48"/>
      <c r="E5117" s="49"/>
      <c r="F5117" s="49"/>
      <c r="I5117" s="49"/>
      <c r="K5117" s="77"/>
    </row>
    <row r="5118" spans="1:11">
      <c r="A5118" s="48"/>
      <c r="E5118" s="49"/>
      <c r="F5118" s="49"/>
      <c r="I5118" s="49"/>
      <c r="K5118" s="77"/>
    </row>
    <row r="5119" spans="1:11">
      <c r="A5119" s="48"/>
      <c r="E5119" s="49"/>
      <c r="F5119" s="49"/>
      <c r="I5119" s="49"/>
      <c r="K5119" s="77"/>
    </row>
    <row r="5120" spans="1:11">
      <c r="A5120" s="48"/>
      <c r="E5120" s="49"/>
      <c r="F5120" s="49"/>
      <c r="I5120" s="49"/>
      <c r="K5120" s="77"/>
    </row>
    <row r="5121" spans="1:11">
      <c r="A5121" s="48"/>
      <c r="E5121" s="49"/>
      <c r="F5121" s="49"/>
      <c r="I5121" s="49"/>
      <c r="K5121" s="77"/>
    </row>
    <row r="5122" spans="1:11">
      <c r="A5122" s="48"/>
      <c r="E5122" s="49"/>
      <c r="F5122" s="49"/>
      <c r="I5122" s="49"/>
      <c r="K5122" s="77"/>
    </row>
    <row r="5123" spans="1:11">
      <c r="A5123" s="48"/>
      <c r="E5123" s="49"/>
      <c r="F5123" s="49"/>
      <c r="I5123" s="49"/>
      <c r="K5123" s="77"/>
    </row>
    <row r="5124" spans="1:11">
      <c r="A5124" s="48"/>
      <c r="E5124" s="49"/>
      <c r="F5124" s="49"/>
      <c r="I5124" s="49"/>
      <c r="K5124" s="77"/>
    </row>
    <row r="5125" spans="1:11">
      <c r="A5125" s="48"/>
      <c r="E5125" s="49"/>
      <c r="F5125" s="49"/>
      <c r="I5125" s="49"/>
      <c r="K5125" s="77"/>
    </row>
    <row r="5126" spans="1:11">
      <c r="A5126" s="48"/>
      <c r="E5126" s="49"/>
      <c r="F5126" s="49"/>
      <c r="I5126" s="49"/>
      <c r="K5126" s="77"/>
    </row>
    <row r="5127" spans="1:11">
      <c r="A5127" s="48"/>
      <c r="E5127" s="49"/>
      <c r="F5127" s="49"/>
      <c r="I5127" s="49"/>
      <c r="K5127" s="77"/>
    </row>
    <row r="5128" spans="1:11">
      <c r="A5128" s="48"/>
      <c r="E5128" s="49"/>
      <c r="F5128" s="49"/>
      <c r="I5128" s="49"/>
      <c r="K5128" s="77"/>
    </row>
    <row r="5129" spans="1:11">
      <c r="A5129" s="48"/>
      <c r="E5129" s="49"/>
      <c r="F5129" s="49"/>
      <c r="I5129" s="49"/>
      <c r="K5129" s="77"/>
    </row>
    <row r="5130" spans="1:11">
      <c r="A5130" s="48"/>
      <c r="E5130" s="49"/>
      <c r="F5130" s="49"/>
      <c r="I5130" s="49"/>
      <c r="K5130" s="77"/>
    </row>
    <row r="5131" spans="1:11">
      <c r="A5131" s="48"/>
      <c r="E5131" s="49"/>
      <c r="F5131" s="49"/>
      <c r="I5131" s="49"/>
      <c r="K5131" s="77"/>
    </row>
    <row r="5132" spans="1:11">
      <c r="A5132" s="48"/>
      <c r="E5132" s="49"/>
      <c r="F5132" s="49"/>
      <c r="I5132" s="49"/>
      <c r="K5132" s="77"/>
    </row>
    <row r="5133" spans="1:11">
      <c r="A5133" s="48"/>
      <c r="E5133" s="49"/>
      <c r="F5133" s="49"/>
      <c r="I5133" s="49"/>
      <c r="K5133" s="77"/>
    </row>
    <row r="5134" spans="1:11">
      <c r="A5134" s="48"/>
      <c r="E5134" s="49"/>
      <c r="F5134" s="49"/>
      <c r="I5134" s="49"/>
      <c r="K5134" s="77"/>
    </row>
    <row r="5135" spans="1:11">
      <c r="A5135" s="48"/>
      <c r="E5135" s="49"/>
      <c r="F5135" s="49"/>
      <c r="I5135" s="49"/>
      <c r="K5135" s="77"/>
    </row>
    <row r="5136" spans="1:11">
      <c r="A5136" s="48"/>
      <c r="E5136" s="49"/>
      <c r="F5136" s="49"/>
      <c r="I5136" s="49"/>
      <c r="K5136" s="77"/>
    </row>
    <row r="5137" spans="1:11">
      <c r="A5137" s="48"/>
      <c r="E5137" s="49"/>
      <c r="F5137" s="49"/>
      <c r="I5137" s="49"/>
      <c r="K5137" s="77"/>
    </row>
    <row r="5138" spans="1:11">
      <c r="A5138" s="48"/>
      <c r="E5138" s="49"/>
      <c r="F5138" s="49"/>
      <c r="I5138" s="49"/>
      <c r="K5138" s="77"/>
    </row>
    <row r="5139" spans="1:11">
      <c r="A5139" s="48"/>
      <c r="E5139" s="49"/>
      <c r="F5139" s="49"/>
      <c r="I5139" s="49"/>
      <c r="K5139" s="77"/>
    </row>
    <row r="5140" spans="1:11">
      <c r="A5140" s="48"/>
      <c r="E5140" s="49"/>
      <c r="F5140" s="49"/>
      <c r="I5140" s="49"/>
      <c r="K5140" s="77"/>
    </row>
    <row r="5141" spans="1:11">
      <c r="A5141" s="48"/>
      <c r="E5141" s="49"/>
      <c r="F5141" s="49"/>
      <c r="I5141" s="49"/>
      <c r="K5141" s="77"/>
    </row>
    <row r="5142" spans="1:11">
      <c r="A5142" s="48"/>
      <c r="E5142" s="49"/>
      <c r="I5142" s="49"/>
      <c r="K5142" s="77"/>
    </row>
    <row r="5143" spans="1:11">
      <c r="A5143" s="48"/>
      <c r="E5143" s="49"/>
      <c r="F5143" s="49"/>
      <c r="I5143" s="49"/>
      <c r="K5143" s="77"/>
    </row>
    <row r="5144" spans="1:11">
      <c r="A5144" s="48"/>
      <c r="E5144" s="49"/>
      <c r="F5144" s="49"/>
      <c r="I5144" s="49"/>
      <c r="K5144" s="77"/>
    </row>
    <row r="5145" spans="1:11">
      <c r="A5145" s="48"/>
      <c r="E5145" s="49"/>
      <c r="F5145" s="49"/>
      <c r="I5145" s="49"/>
      <c r="K5145" s="77"/>
    </row>
    <row r="5146" spans="1:11">
      <c r="A5146" s="48"/>
      <c r="E5146" s="49"/>
      <c r="F5146" s="49"/>
      <c r="I5146" s="49"/>
      <c r="K5146" s="77"/>
    </row>
    <row r="5147" spans="1:11">
      <c r="A5147" s="48"/>
      <c r="E5147" s="49"/>
      <c r="F5147" s="49"/>
      <c r="I5147" s="49"/>
      <c r="K5147" s="77"/>
    </row>
    <row r="5148" spans="1:11">
      <c r="A5148" s="48"/>
      <c r="E5148" s="49"/>
      <c r="F5148" s="49"/>
      <c r="I5148" s="49"/>
      <c r="K5148" s="77"/>
    </row>
    <row r="5149" spans="1:11">
      <c r="A5149" s="48"/>
      <c r="E5149" s="49"/>
      <c r="F5149" s="49"/>
      <c r="I5149" s="49"/>
      <c r="K5149" s="77"/>
    </row>
    <row r="5150" spans="1:11">
      <c r="A5150" s="48"/>
      <c r="E5150" s="49"/>
      <c r="F5150" s="49"/>
      <c r="I5150" s="49"/>
      <c r="K5150" s="77"/>
    </row>
    <row r="5151" spans="1:11">
      <c r="A5151" s="48"/>
      <c r="E5151" s="49"/>
      <c r="F5151" s="49"/>
      <c r="I5151" s="49"/>
      <c r="K5151" s="77"/>
    </row>
    <row r="5152" spans="1:11">
      <c r="A5152" s="48"/>
      <c r="E5152" s="49"/>
      <c r="F5152" s="49"/>
      <c r="I5152" s="49"/>
      <c r="K5152" s="77"/>
    </row>
    <row r="5153" spans="1:11">
      <c r="A5153" s="48"/>
      <c r="E5153" s="49"/>
      <c r="F5153" s="49"/>
      <c r="I5153" s="49"/>
      <c r="K5153" s="77"/>
    </row>
    <row r="5154" spans="1:11">
      <c r="A5154" s="48"/>
      <c r="E5154" s="49"/>
      <c r="F5154" s="49"/>
      <c r="I5154" s="49"/>
      <c r="K5154" s="77"/>
    </row>
    <row r="5155" spans="1:11">
      <c r="A5155" s="48"/>
      <c r="E5155" s="49"/>
      <c r="F5155" s="49"/>
      <c r="I5155" s="49"/>
      <c r="K5155" s="77"/>
    </row>
    <row r="5156" spans="1:11">
      <c r="A5156" s="48"/>
      <c r="E5156" s="49"/>
      <c r="F5156" s="49"/>
      <c r="I5156" s="49"/>
      <c r="K5156" s="77"/>
    </row>
    <row r="5157" spans="1:11">
      <c r="A5157" s="48"/>
      <c r="E5157" s="49"/>
      <c r="F5157" s="49"/>
      <c r="I5157" s="49"/>
      <c r="K5157" s="77"/>
    </row>
    <row r="5158" spans="1:11">
      <c r="A5158" s="48"/>
      <c r="E5158" s="49"/>
      <c r="F5158" s="49"/>
      <c r="I5158" s="49"/>
      <c r="K5158" s="77"/>
    </row>
    <row r="5159" spans="1:11">
      <c r="A5159" s="48"/>
      <c r="E5159" s="49"/>
      <c r="F5159" s="49"/>
      <c r="I5159" s="49"/>
      <c r="K5159" s="77"/>
    </row>
    <row r="5160" spans="1:11">
      <c r="A5160" s="48"/>
      <c r="E5160" s="49"/>
      <c r="F5160" s="49"/>
      <c r="I5160" s="49"/>
      <c r="K5160" s="77"/>
    </row>
    <row r="5161" spans="1:11">
      <c r="A5161" s="48"/>
      <c r="E5161" s="49"/>
      <c r="F5161" s="49"/>
      <c r="I5161" s="49"/>
      <c r="K5161" s="77"/>
    </row>
    <row r="5162" spans="1:11">
      <c r="A5162" s="48"/>
      <c r="E5162" s="49"/>
      <c r="F5162" s="49"/>
      <c r="I5162" s="49"/>
      <c r="K5162" s="77"/>
    </row>
    <row r="5163" spans="1:11">
      <c r="A5163" s="48"/>
      <c r="E5163" s="49"/>
      <c r="F5163" s="49"/>
      <c r="I5163" s="49"/>
      <c r="K5163" s="77"/>
    </row>
    <row r="5164" spans="1:11">
      <c r="A5164" s="48"/>
      <c r="E5164" s="49"/>
      <c r="F5164" s="49"/>
      <c r="I5164" s="49"/>
      <c r="K5164" s="77"/>
    </row>
    <row r="5165" spans="1:11">
      <c r="A5165" s="48"/>
      <c r="E5165" s="49"/>
      <c r="F5165" s="49"/>
      <c r="I5165" s="49"/>
      <c r="K5165" s="77"/>
    </row>
    <row r="5166" spans="1:11">
      <c r="A5166" s="48"/>
      <c r="E5166" s="49"/>
      <c r="F5166" s="49"/>
      <c r="I5166" s="49"/>
      <c r="K5166" s="77"/>
    </row>
    <row r="5167" spans="1:11">
      <c r="A5167" s="48"/>
      <c r="E5167" s="49"/>
      <c r="F5167" s="49"/>
      <c r="I5167" s="49"/>
      <c r="K5167" s="77"/>
    </row>
    <row r="5168" spans="1:11">
      <c r="A5168" s="48"/>
      <c r="E5168" s="49"/>
      <c r="F5168" s="49"/>
      <c r="I5168" s="49"/>
      <c r="K5168" s="77"/>
    </row>
    <row r="5169" spans="1:11">
      <c r="A5169" s="48"/>
      <c r="E5169" s="49"/>
      <c r="F5169" s="49"/>
      <c r="I5169" s="49"/>
      <c r="K5169" s="77"/>
    </row>
    <row r="5170" spans="1:11">
      <c r="A5170" s="48"/>
      <c r="E5170" s="49"/>
      <c r="F5170" s="49"/>
      <c r="I5170" s="49"/>
      <c r="K5170" s="77"/>
    </row>
    <row r="5171" spans="1:11">
      <c r="A5171" s="48"/>
      <c r="E5171" s="49"/>
      <c r="F5171" s="49"/>
      <c r="I5171" s="49"/>
      <c r="K5171" s="77"/>
    </row>
    <row r="5172" spans="1:11">
      <c r="A5172" s="48"/>
      <c r="E5172" s="49"/>
      <c r="F5172" s="49"/>
      <c r="I5172" s="49"/>
      <c r="K5172" s="77"/>
    </row>
    <row r="5173" spans="1:11">
      <c r="A5173" s="48"/>
      <c r="E5173" s="49"/>
      <c r="F5173" s="49"/>
      <c r="I5173" s="49"/>
      <c r="K5173" s="77"/>
    </row>
    <row r="5174" spans="1:11">
      <c r="A5174" s="48"/>
      <c r="E5174" s="49"/>
      <c r="F5174" s="49"/>
      <c r="I5174" s="49"/>
      <c r="K5174" s="77"/>
    </row>
    <row r="5175" spans="1:11">
      <c r="A5175" s="48"/>
      <c r="E5175" s="49"/>
      <c r="F5175" s="49"/>
      <c r="I5175" s="49"/>
      <c r="K5175" s="77"/>
    </row>
    <row r="5176" spans="1:11">
      <c r="A5176" s="48"/>
      <c r="E5176" s="49"/>
      <c r="F5176" s="49"/>
      <c r="I5176" s="49"/>
      <c r="K5176" s="77"/>
    </row>
    <row r="5177" spans="1:11">
      <c r="A5177" s="48"/>
      <c r="E5177" s="49"/>
      <c r="F5177" s="49"/>
      <c r="I5177" s="49"/>
      <c r="K5177" s="77"/>
    </row>
    <row r="5178" spans="1:11">
      <c r="A5178" s="48"/>
      <c r="E5178" s="49"/>
      <c r="F5178" s="49"/>
      <c r="I5178" s="49"/>
      <c r="K5178" s="77"/>
    </row>
    <row r="5179" spans="1:11">
      <c r="A5179" s="48"/>
      <c r="E5179" s="49"/>
      <c r="F5179" s="49"/>
      <c r="I5179" s="49"/>
      <c r="K5179" s="77"/>
    </row>
    <row r="5180" spans="1:11">
      <c r="A5180" s="48"/>
      <c r="E5180" s="49"/>
      <c r="I5180" s="49"/>
      <c r="K5180" s="77"/>
    </row>
    <row r="5181" spans="1:11">
      <c r="A5181" s="48"/>
      <c r="E5181" s="49"/>
      <c r="F5181" s="49"/>
      <c r="I5181" s="49"/>
      <c r="K5181" s="77"/>
    </row>
    <row r="5182" spans="1:11">
      <c r="A5182" s="48"/>
      <c r="E5182" s="49"/>
      <c r="F5182" s="49"/>
      <c r="I5182" s="49"/>
      <c r="K5182" s="77"/>
    </row>
    <row r="5183" spans="1:11">
      <c r="A5183" s="48"/>
      <c r="E5183" s="49"/>
      <c r="F5183" s="49"/>
      <c r="I5183" s="49"/>
      <c r="K5183" s="77"/>
    </row>
    <row r="5184" spans="1:11">
      <c r="A5184" s="48"/>
      <c r="E5184" s="49"/>
      <c r="F5184" s="49"/>
      <c r="I5184" s="49"/>
      <c r="K5184" s="77"/>
    </row>
    <row r="5185" spans="1:11">
      <c r="A5185" s="48"/>
      <c r="E5185" s="49"/>
      <c r="F5185" s="49"/>
      <c r="I5185" s="49"/>
      <c r="K5185" s="77"/>
    </row>
    <row r="5186" spans="1:11">
      <c r="A5186" s="48"/>
      <c r="E5186" s="49"/>
      <c r="F5186" s="49"/>
      <c r="I5186" s="49"/>
      <c r="K5186" s="77"/>
    </row>
    <row r="5187" spans="1:11">
      <c r="A5187" s="48"/>
      <c r="E5187" s="49"/>
      <c r="F5187" s="49"/>
      <c r="I5187" s="49"/>
      <c r="K5187" s="77"/>
    </row>
    <row r="5188" spans="1:11">
      <c r="A5188" s="48"/>
      <c r="E5188" s="49"/>
      <c r="F5188" s="49"/>
      <c r="I5188" s="49"/>
      <c r="K5188" s="77"/>
    </row>
    <row r="5189" spans="1:11">
      <c r="A5189" s="48"/>
      <c r="E5189" s="49"/>
      <c r="F5189" s="49"/>
      <c r="I5189" s="49"/>
      <c r="K5189" s="77"/>
    </row>
    <row r="5190" spans="1:11">
      <c r="A5190" s="48"/>
      <c r="E5190" s="49"/>
      <c r="F5190" s="49"/>
      <c r="I5190" s="49"/>
      <c r="K5190" s="77"/>
    </row>
    <row r="5191" spans="1:11">
      <c r="A5191" s="48"/>
      <c r="E5191" s="49"/>
      <c r="F5191" s="49"/>
      <c r="I5191" s="49"/>
      <c r="K5191" s="77"/>
    </row>
    <row r="5192" spans="1:11">
      <c r="A5192" s="48"/>
      <c r="E5192" s="49"/>
      <c r="F5192" s="49"/>
      <c r="I5192" s="49"/>
      <c r="K5192" s="77"/>
    </row>
    <row r="5193" spans="1:11">
      <c r="A5193" s="48"/>
      <c r="E5193" s="49"/>
      <c r="F5193" s="49"/>
      <c r="I5193" s="49"/>
      <c r="K5193" s="77"/>
    </row>
    <row r="5194" spans="1:11">
      <c r="A5194" s="48"/>
      <c r="E5194" s="49"/>
      <c r="F5194" s="49"/>
      <c r="I5194" s="49"/>
      <c r="K5194" s="77"/>
    </row>
    <row r="5195" spans="1:11">
      <c r="A5195" s="48"/>
      <c r="E5195" s="49"/>
      <c r="F5195" s="49"/>
      <c r="I5195" s="49"/>
      <c r="K5195" s="77"/>
    </row>
    <row r="5196" spans="1:11">
      <c r="A5196" s="48"/>
      <c r="E5196" s="49"/>
      <c r="F5196" s="49"/>
      <c r="I5196" s="49"/>
      <c r="K5196" s="77"/>
    </row>
    <row r="5197" spans="1:11">
      <c r="A5197" s="48"/>
      <c r="E5197" s="49"/>
      <c r="F5197" s="49"/>
      <c r="I5197" s="49"/>
      <c r="K5197" s="77"/>
    </row>
    <row r="5198" spans="1:11">
      <c r="A5198" s="48"/>
      <c r="E5198" s="49"/>
      <c r="F5198" s="49"/>
      <c r="I5198" s="49"/>
      <c r="K5198" s="77"/>
    </row>
    <row r="5199" spans="1:11">
      <c r="A5199" s="48"/>
      <c r="E5199" s="49"/>
      <c r="F5199" s="49"/>
      <c r="I5199" s="49"/>
      <c r="K5199" s="77"/>
    </row>
    <row r="5200" spans="1:11">
      <c r="A5200" s="48"/>
      <c r="E5200" s="49"/>
      <c r="F5200" s="49"/>
      <c r="I5200" s="49"/>
      <c r="K5200" s="77"/>
    </row>
    <row r="5201" spans="1:11">
      <c r="A5201" s="48"/>
      <c r="E5201" s="49"/>
      <c r="I5201" s="49"/>
      <c r="K5201" s="77"/>
    </row>
    <row r="5202" spans="1:11">
      <c r="A5202" s="48"/>
      <c r="E5202" s="49"/>
      <c r="F5202" s="49"/>
      <c r="I5202" s="49"/>
      <c r="K5202" s="77"/>
    </row>
    <row r="5203" spans="1:11">
      <c r="A5203" s="48"/>
      <c r="E5203" s="49"/>
      <c r="F5203" s="49"/>
      <c r="I5203" s="49"/>
      <c r="K5203" s="77"/>
    </row>
    <row r="5204" spans="1:11">
      <c r="A5204" s="48"/>
      <c r="E5204" s="49"/>
      <c r="I5204" s="49"/>
      <c r="K5204" s="77"/>
    </row>
    <row r="5205" spans="1:11">
      <c r="A5205" s="48"/>
      <c r="E5205" s="49"/>
      <c r="F5205" s="49"/>
      <c r="I5205" s="49"/>
      <c r="K5205" s="77"/>
    </row>
    <row r="5206" spans="1:11">
      <c r="A5206" s="48"/>
      <c r="E5206" s="49"/>
      <c r="I5206" s="49"/>
      <c r="K5206" s="77"/>
    </row>
    <row r="5207" spans="1:11">
      <c r="A5207" s="48"/>
      <c r="E5207" s="49"/>
      <c r="I5207" s="49"/>
      <c r="K5207" s="77"/>
    </row>
    <row r="5208" spans="1:11">
      <c r="A5208" s="48"/>
      <c r="E5208" s="49"/>
      <c r="F5208" s="49"/>
      <c r="I5208" s="49"/>
      <c r="K5208" s="77"/>
    </row>
    <row r="5209" spans="1:11">
      <c r="A5209" s="48"/>
      <c r="E5209" s="49"/>
      <c r="F5209" s="49"/>
      <c r="I5209" s="49"/>
      <c r="K5209" s="77"/>
    </row>
    <row r="5210" spans="1:11">
      <c r="A5210" s="48"/>
      <c r="E5210" s="49"/>
      <c r="F5210" s="49"/>
      <c r="I5210" s="49"/>
      <c r="K5210" s="77"/>
    </row>
    <row r="5211" spans="1:11">
      <c r="A5211" s="48"/>
      <c r="E5211" s="49"/>
      <c r="F5211" s="49"/>
      <c r="I5211" s="49"/>
      <c r="K5211" s="77"/>
    </row>
    <row r="5212" spans="1:11">
      <c r="A5212" s="48"/>
      <c r="E5212" s="49"/>
      <c r="F5212" s="49"/>
      <c r="I5212" s="49"/>
      <c r="K5212" s="77"/>
    </row>
    <row r="5213" spans="1:11">
      <c r="A5213" s="48"/>
      <c r="E5213" s="49"/>
      <c r="F5213" s="49"/>
      <c r="I5213" s="49"/>
      <c r="K5213" s="77"/>
    </row>
    <row r="5214" spans="1:11">
      <c r="A5214" s="48"/>
      <c r="E5214" s="49"/>
      <c r="F5214" s="49"/>
      <c r="I5214" s="49"/>
      <c r="K5214" s="77"/>
    </row>
    <row r="5215" spans="1:11">
      <c r="A5215" s="48"/>
      <c r="E5215" s="49"/>
      <c r="F5215" s="49"/>
      <c r="I5215" s="49"/>
      <c r="K5215" s="77"/>
    </row>
    <row r="5216" spans="1:11">
      <c r="A5216" s="48"/>
      <c r="E5216" s="49"/>
      <c r="F5216" s="49"/>
      <c r="I5216" s="49"/>
      <c r="K5216" s="77"/>
    </row>
    <row r="5217" spans="1:11">
      <c r="A5217" s="48"/>
      <c r="E5217" s="49"/>
      <c r="F5217" s="49"/>
      <c r="I5217" s="49"/>
      <c r="K5217" s="77"/>
    </row>
    <row r="5218" spans="1:11">
      <c r="A5218" s="48"/>
      <c r="E5218" s="49"/>
      <c r="F5218" s="49"/>
      <c r="I5218" s="49"/>
      <c r="K5218" s="77"/>
    </row>
    <row r="5219" spans="1:11">
      <c r="A5219" s="48"/>
      <c r="E5219" s="49"/>
      <c r="F5219" s="49"/>
      <c r="I5219" s="49"/>
      <c r="K5219" s="77"/>
    </row>
    <row r="5220" spans="1:11">
      <c r="A5220" s="48"/>
      <c r="E5220" s="49"/>
      <c r="F5220" s="49"/>
      <c r="I5220" s="49"/>
      <c r="K5220" s="77"/>
    </row>
    <row r="5221" spans="1:11">
      <c r="A5221" s="48"/>
      <c r="E5221" s="49"/>
      <c r="F5221" s="49"/>
      <c r="I5221" s="49"/>
      <c r="K5221" s="77"/>
    </row>
    <row r="5222" spans="1:11">
      <c r="A5222" s="48"/>
      <c r="E5222" s="49"/>
      <c r="F5222" s="49"/>
      <c r="I5222" s="49"/>
      <c r="K5222" s="77"/>
    </row>
    <row r="5223" spans="1:11">
      <c r="A5223" s="48"/>
      <c r="E5223" s="49"/>
      <c r="F5223" s="49"/>
      <c r="I5223" s="49"/>
      <c r="K5223" s="77"/>
    </row>
    <row r="5224" spans="1:11">
      <c r="A5224" s="48"/>
      <c r="E5224" s="49"/>
      <c r="F5224" s="49"/>
      <c r="I5224" s="49"/>
      <c r="K5224" s="77"/>
    </row>
    <row r="5225" spans="1:11">
      <c r="A5225" s="48"/>
      <c r="E5225" s="49"/>
      <c r="F5225" s="49"/>
      <c r="I5225" s="49"/>
      <c r="K5225" s="77"/>
    </row>
    <row r="5226" spans="1:11">
      <c r="A5226" s="48"/>
      <c r="E5226" s="49"/>
      <c r="F5226" s="49"/>
      <c r="I5226" s="49"/>
      <c r="K5226" s="77"/>
    </row>
    <row r="5227" spans="1:11">
      <c r="A5227" s="48"/>
      <c r="E5227" s="49"/>
      <c r="F5227" s="49"/>
      <c r="I5227" s="49"/>
      <c r="K5227" s="77"/>
    </row>
    <row r="5228" spans="1:11">
      <c r="A5228" s="48"/>
      <c r="E5228" s="49"/>
      <c r="F5228" s="49"/>
      <c r="I5228" s="49"/>
      <c r="K5228" s="77"/>
    </row>
    <row r="5229" spans="1:11">
      <c r="A5229" s="48"/>
      <c r="E5229" s="49"/>
      <c r="F5229" s="49"/>
      <c r="I5229" s="49"/>
      <c r="K5229" s="77"/>
    </row>
    <row r="5230" spans="1:11">
      <c r="A5230" s="48"/>
      <c r="E5230" s="49"/>
      <c r="F5230" s="49"/>
      <c r="I5230" s="49"/>
      <c r="K5230" s="77"/>
    </row>
    <row r="5231" spans="1:11">
      <c r="A5231" s="48"/>
      <c r="E5231" s="49"/>
      <c r="F5231" s="49"/>
      <c r="I5231" s="49"/>
      <c r="K5231" s="77"/>
    </row>
    <row r="5232" spans="1:11">
      <c r="A5232" s="48"/>
      <c r="E5232" s="49"/>
      <c r="F5232" s="49"/>
      <c r="I5232" s="49"/>
      <c r="K5232" s="77"/>
    </row>
    <row r="5233" spans="1:11">
      <c r="A5233" s="48"/>
      <c r="E5233" s="49"/>
      <c r="F5233" s="49"/>
      <c r="I5233" s="49"/>
      <c r="K5233" s="77"/>
    </row>
    <row r="5234" spans="1:11">
      <c r="A5234" s="48"/>
      <c r="E5234" s="49"/>
      <c r="F5234" s="49"/>
      <c r="I5234" s="49"/>
      <c r="K5234" s="77"/>
    </row>
    <row r="5235" spans="1:11">
      <c r="A5235" s="48"/>
      <c r="E5235" s="49"/>
      <c r="F5235" s="49"/>
      <c r="I5235" s="49"/>
      <c r="K5235" s="77"/>
    </row>
    <row r="5236" spans="1:11">
      <c r="A5236" s="48"/>
      <c r="E5236" s="49"/>
      <c r="F5236" s="49"/>
      <c r="I5236" s="49"/>
      <c r="K5236" s="77"/>
    </row>
    <row r="5237" spans="1:11">
      <c r="A5237" s="48"/>
      <c r="E5237" s="49"/>
      <c r="F5237" s="49"/>
      <c r="I5237" s="49"/>
      <c r="K5237" s="77"/>
    </row>
    <row r="5238" spans="1:11">
      <c r="A5238" s="48"/>
      <c r="E5238" s="49"/>
      <c r="F5238" s="49"/>
      <c r="I5238" s="49"/>
      <c r="K5238" s="77"/>
    </row>
    <row r="5239" spans="1:11">
      <c r="A5239" s="48"/>
      <c r="E5239" s="49"/>
      <c r="F5239" s="49"/>
      <c r="I5239" s="49"/>
      <c r="K5239" s="77"/>
    </row>
    <row r="5240" spans="1:11">
      <c r="A5240" s="48"/>
      <c r="E5240" s="49"/>
      <c r="F5240" s="49"/>
      <c r="I5240" s="49"/>
      <c r="K5240" s="77"/>
    </row>
    <row r="5241" spans="1:11">
      <c r="A5241" s="48"/>
      <c r="E5241" s="49"/>
      <c r="F5241" s="49"/>
      <c r="I5241" s="49"/>
      <c r="K5241" s="77"/>
    </row>
    <row r="5242" spans="1:11">
      <c r="A5242" s="48"/>
      <c r="E5242" s="49"/>
      <c r="F5242" s="49"/>
      <c r="I5242" s="49"/>
      <c r="K5242" s="77"/>
    </row>
    <row r="5243" spans="1:11">
      <c r="A5243" s="48"/>
      <c r="E5243" s="49"/>
      <c r="F5243" s="49"/>
      <c r="I5243" s="49"/>
      <c r="K5243" s="77"/>
    </row>
    <row r="5244" spans="1:11">
      <c r="A5244" s="48"/>
      <c r="E5244" s="49"/>
      <c r="F5244" s="49"/>
      <c r="I5244" s="49"/>
      <c r="K5244" s="77"/>
    </row>
    <row r="5245" spans="1:11">
      <c r="A5245" s="48"/>
      <c r="E5245" s="49"/>
      <c r="F5245" s="49"/>
      <c r="I5245" s="49"/>
      <c r="K5245" s="77"/>
    </row>
    <row r="5246" spans="1:11">
      <c r="A5246" s="48"/>
      <c r="E5246" s="49"/>
      <c r="F5246" s="49"/>
      <c r="I5246" s="49"/>
      <c r="K5246" s="77"/>
    </row>
    <row r="5247" spans="1:11">
      <c r="A5247" s="48"/>
      <c r="E5247" s="49"/>
      <c r="F5247" s="49"/>
      <c r="I5247" s="49"/>
      <c r="K5247" s="77"/>
    </row>
    <row r="5248" spans="1:11">
      <c r="A5248" s="48"/>
      <c r="E5248" s="49"/>
      <c r="F5248" s="49"/>
      <c r="I5248" s="49"/>
      <c r="K5248" s="77"/>
    </row>
    <row r="5249" spans="1:11">
      <c r="A5249" s="48"/>
      <c r="E5249" s="49"/>
      <c r="F5249" s="49"/>
      <c r="I5249" s="49"/>
      <c r="K5249" s="77"/>
    </row>
    <row r="5250" spans="1:11">
      <c r="A5250" s="48"/>
      <c r="E5250" s="49"/>
      <c r="F5250" s="49"/>
      <c r="I5250" s="49"/>
      <c r="K5250" s="77"/>
    </row>
    <row r="5251" spans="1:11">
      <c r="A5251" s="48"/>
      <c r="E5251" s="49"/>
      <c r="F5251" s="49"/>
      <c r="I5251" s="49"/>
      <c r="K5251" s="77"/>
    </row>
    <row r="5252" spans="1:11">
      <c r="A5252" s="48"/>
      <c r="E5252" s="49"/>
      <c r="F5252" s="49"/>
      <c r="I5252" s="49"/>
      <c r="K5252" s="77"/>
    </row>
    <row r="5253" spans="1:11">
      <c r="A5253" s="48"/>
      <c r="E5253" s="49"/>
      <c r="F5253" s="49"/>
      <c r="I5253" s="49"/>
      <c r="K5253" s="77"/>
    </row>
    <row r="5254" spans="1:11">
      <c r="A5254" s="48"/>
      <c r="E5254" s="49"/>
      <c r="F5254" s="49"/>
      <c r="I5254" s="49"/>
      <c r="K5254" s="77"/>
    </row>
    <row r="5255" spans="1:11">
      <c r="A5255" s="48"/>
      <c r="E5255" s="49"/>
      <c r="F5255" s="49"/>
      <c r="I5255" s="49"/>
      <c r="K5255" s="77"/>
    </row>
    <row r="5256" spans="1:11">
      <c r="A5256" s="48"/>
      <c r="E5256" s="49"/>
      <c r="F5256" s="49"/>
      <c r="I5256" s="49"/>
      <c r="K5256" s="77"/>
    </row>
    <row r="5257" spans="1:11">
      <c r="A5257" s="48"/>
      <c r="E5257" s="49"/>
      <c r="F5257" s="49"/>
      <c r="I5257" s="49"/>
      <c r="K5257" s="77"/>
    </row>
    <row r="5258" spans="1:11">
      <c r="A5258" s="48"/>
      <c r="E5258" s="49"/>
      <c r="F5258" s="49"/>
      <c r="I5258" s="49"/>
      <c r="K5258" s="77"/>
    </row>
    <row r="5259" spans="1:11">
      <c r="A5259" s="48"/>
      <c r="E5259" s="49"/>
      <c r="I5259" s="49"/>
      <c r="K5259" s="77"/>
    </row>
    <row r="5260" spans="1:11">
      <c r="A5260" s="48"/>
      <c r="E5260" s="49"/>
      <c r="I5260" s="49"/>
      <c r="K5260" s="77"/>
    </row>
    <row r="5261" spans="1:11">
      <c r="A5261" s="48"/>
      <c r="E5261" s="49"/>
      <c r="F5261" s="49"/>
      <c r="I5261" s="49"/>
      <c r="K5261" s="77"/>
    </row>
    <row r="5262" spans="1:11">
      <c r="A5262" s="48"/>
      <c r="E5262" s="49"/>
      <c r="F5262" s="49"/>
      <c r="I5262" s="49"/>
      <c r="K5262" s="77"/>
    </row>
    <row r="5263" spans="1:11">
      <c r="A5263" s="48"/>
      <c r="E5263" s="49"/>
      <c r="F5263" s="49"/>
      <c r="I5263" s="49"/>
      <c r="K5263" s="77"/>
    </row>
    <row r="5264" spans="1:11">
      <c r="A5264" s="48"/>
      <c r="E5264" s="49"/>
      <c r="F5264" s="49"/>
      <c r="I5264" s="49"/>
      <c r="K5264" s="77"/>
    </row>
    <row r="5265" spans="1:11">
      <c r="A5265" s="48"/>
      <c r="E5265" s="49"/>
      <c r="F5265" s="49"/>
      <c r="I5265" s="49"/>
      <c r="K5265" s="77"/>
    </row>
    <row r="5266" spans="1:11">
      <c r="A5266" s="48"/>
      <c r="E5266" s="49"/>
      <c r="F5266" s="49"/>
      <c r="I5266" s="49"/>
      <c r="K5266" s="77"/>
    </row>
    <row r="5267" spans="1:11">
      <c r="A5267" s="48"/>
      <c r="E5267" s="49"/>
      <c r="F5267" s="49"/>
      <c r="I5267" s="49"/>
      <c r="K5267" s="77"/>
    </row>
    <row r="5268" spans="1:11">
      <c r="A5268" s="48"/>
      <c r="E5268" s="49"/>
      <c r="F5268" s="49"/>
      <c r="I5268" s="49"/>
      <c r="K5268" s="77"/>
    </row>
    <row r="5269" spans="1:11">
      <c r="A5269" s="48"/>
      <c r="E5269" s="49"/>
      <c r="F5269" s="49"/>
      <c r="I5269" s="49"/>
      <c r="K5269" s="77"/>
    </row>
    <row r="5270" spans="1:11">
      <c r="A5270" s="48"/>
      <c r="E5270" s="49"/>
      <c r="F5270" s="49"/>
      <c r="I5270" s="49"/>
      <c r="K5270" s="77"/>
    </row>
    <row r="5271" spans="1:11">
      <c r="A5271" s="48"/>
      <c r="E5271" s="49"/>
      <c r="F5271" s="49"/>
      <c r="I5271" s="49"/>
      <c r="K5271" s="77"/>
    </row>
    <row r="5272" spans="1:11">
      <c r="A5272" s="48"/>
      <c r="E5272" s="49"/>
      <c r="F5272" s="49"/>
      <c r="I5272" s="49"/>
      <c r="K5272" s="77"/>
    </row>
    <row r="5273" spans="1:11">
      <c r="A5273" s="48"/>
      <c r="E5273" s="49"/>
      <c r="F5273" s="49"/>
      <c r="I5273" s="49"/>
      <c r="K5273" s="77"/>
    </row>
    <row r="5274" spans="1:11">
      <c r="A5274" s="48"/>
      <c r="E5274" s="49"/>
      <c r="F5274" s="49"/>
      <c r="I5274" s="49"/>
      <c r="K5274" s="77"/>
    </row>
    <row r="5275" spans="1:11">
      <c r="A5275" s="48"/>
      <c r="E5275" s="49"/>
      <c r="F5275" s="49"/>
      <c r="I5275" s="49"/>
      <c r="K5275" s="77"/>
    </row>
    <row r="5276" spans="1:11">
      <c r="A5276" s="48"/>
      <c r="E5276" s="49"/>
      <c r="I5276" s="49"/>
      <c r="K5276" s="77"/>
    </row>
    <row r="5277" spans="1:11">
      <c r="A5277" s="48"/>
      <c r="E5277" s="49"/>
      <c r="I5277" s="49"/>
      <c r="K5277" s="77"/>
    </row>
    <row r="5278" spans="1:11">
      <c r="A5278" s="48"/>
      <c r="E5278" s="49"/>
      <c r="I5278" s="49"/>
      <c r="K5278" s="77"/>
    </row>
    <row r="5279" spans="1:11">
      <c r="A5279" s="48"/>
      <c r="E5279" s="49"/>
      <c r="F5279" s="49"/>
      <c r="I5279" s="49"/>
      <c r="K5279" s="77"/>
    </row>
    <row r="5280" spans="1:11">
      <c r="A5280" s="48"/>
      <c r="E5280" s="49"/>
      <c r="F5280" s="49"/>
      <c r="I5280" s="49"/>
      <c r="K5280" s="77"/>
    </row>
    <row r="5281" spans="1:11">
      <c r="A5281" s="48"/>
      <c r="E5281" s="49"/>
      <c r="F5281" s="49"/>
      <c r="I5281" s="49"/>
      <c r="K5281" s="77"/>
    </row>
    <row r="5282" spans="1:11">
      <c r="A5282" s="48"/>
      <c r="E5282" s="49"/>
      <c r="F5282" s="49"/>
      <c r="I5282" s="49"/>
      <c r="K5282" s="77"/>
    </row>
    <row r="5283" spans="1:11">
      <c r="A5283" s="48"/>
      <c r="E5283" s="49"/>
      <c r="F5283" s="49"/>
      <c r="I5283" s="49"/>
      <c r="K5283" s="77"/>
    </row>
    <row r="5284" spans="1:11">
      <c r="A5284" s="48"/>
      <c r="E5284" s="49"/>
      <c r="F5284" s="49"/>
      <c r="I5284" s="49"/>
      <c r="K5284" s="77"/>
    </row>
    <row r="5285" spans="1:11">
      <c r="A5285" s="48"/>
      <c r="E5285" s="49"/>
      <c r="I5285" s="49"/>
      <c r="K5285" s="77"/>
    </row>
    <row r="5286" spans="1:11">
      <c r="A5286" s="48"/>
      <c r="E5286" s="49"/>
      <c r="F5286" s="49"/>
      <c r="I5286" s="49"/>
      <c r="K5286" s="77"/>
    </row>
    <row r="5287" spans="1:11">
      <c r="A5287" s="48"/>
      <c r="E5287" s="49"/>
      <c r="F5287" s="49"/>
      <c r="I5287" s="49"/>
      <c r="K5287" s="77"/>
    </row>
    <row r="5288" spans="1:11">
      <c r="A5288" s="48"/>
      <c r="E5288" s="49"/>
      <c r="F5288" s="49"/>
      <c r="I5288" s="49"/>
      <c r="K5288" s="77"/>
    </row>
    <row r="5289" spans="1:11">
      <c r="A5289" s="48"/>
      <c r="E5289" s="49"/>
      <c r="F5289" s="49"/>
      <c r="I5289" s="49"/>
      <c r="K5289" s="77"/>
    </row>
    <row r="5290" spans="1:11">
      <c r="A5290" s="48"/>
      <c r="E5290" s="49"/>
      <c r="F5290" s="49"/>
      <c r="I5290" s="49"/>
      <c r="K5290" s="77"/>
    </row>
    <row r="5291" spans="1:11">
      <c r="A5291" s="48"/>
      <c r="E5291" s="49"/>
      <c r="F5291" s="49"/>
      <c r="I5291" s="49"/>
      <c r="K5291" s="77"/>
    </row>
    <row r="5292" spans="1:11">
      <c r="A5292" s="48"/>
      <c r="E5292" s="49"/>
      <c r="F5292" s="49"/>
      <c r="I5292" s="49"/>
      <c r="K5292" s="77"/>
    </row>
    <row r="5293" spans="1:11">
      <c r="A5293" s="48"/>
      <c r="E5293" s="49"/>
      <c r="F5293" s="49"/>
      <c r="I5293" s="49"/>
      <c r="K5293" s="77"/>
    </row>
    <row r="5294" spans="1:11">
      <c r="A5294" s="48"/>
      <c r="E5294" s="49"/>
      <c r="F5294" s="49"/>
      <c r="I5294" s="49"/>
      <c r="K5294" s="77"/>
    </row>
    <row r="5295" spans="1:11">
      <c r="A5295" s="48"/>
      <c r="E5295" s="49"/>
      <c r="F5295" s="49"/>
      <c r="I5295" s="49"/>
      <c r="K5295" s="77"/>
    </row>
    <row r="5296" spans="1:11">
      <c r="A5296" s="48"/>
      <c r="E5296" s="49"/>
      <c r="F5296" s="49"/>
      <c r="I5296" s="49"/>
      <c r="K5296" s="77"/>
    </row>
    <row r="5297" spans="1:11">
      <c r="A5297" s="48"/>
      <c r="E5297" s="49"/>
      <c r="F5297" s="49"/>
      <c r="I5297" s="49"/>
      <c r="K5297" s="77"/>
    </row>
    <row r="5298" spans="1:11">
      <c r="A5298" s="48"/>
      <c r="E5298" s="49"/>
      <c r="F5298" s="49"/>
      <c r="I5298" s="49"/>
      <c r="K5298" s="77"/>
    </row>
    <row r="5299" spans="1:11">
      <c r="A5299" s="48"/>
      <c r="E5299" s="49"/>
      <c r="F5299" s="49"/>
      <c r="I5299" s="49"/>
      <c r="K5299" s="77"/>
    </row>
    <row r="5300" spans="1:11">
      <c r="A5300" s="48"/>
      <c r="E5300" s="49"/>
      <c r="F5300" s="49"/>
      <c r="I5300" s="49"/>
      <c r="K5300" s="77"/>
    </row>
    <row r="5301" spans="1:11">
      <c r="A5301" s="48"/>
      <c r="E5301" s="49"/>
      <c r="F5301" s="49"/>
      <c r="I5301" s="49"/>
      <c r="K5301" s="77"/>
    </row>
    <row r="5302" spans="1:11">
      <c r="A5302" s="48"/>
      <c r="E5302" s="49"/>
      <c r="F5302" s="49"/>
      <c r="I5302" s="49"/>
      <c r="K5302" s="77"/>
    </row>
    <row r="5303" spans="1:11">
      <c r="A5303" s="48"/>
      <c r="E5303" s="49"/>
      <c r="F5303" s="49"/>
      <c r="I5303" s="49"/>
      <c r="K5303" s="77"/>
    </row>
    <row r="5304" spans="1:11">
      <c r="A5304" s="48"/>
      <c r="E5304" s="49"/>
      <c r="F5304" s="49"/>
      <c r="I5304" s="49"/>
      <c r="K5304" s="77"/>
    </row>
    <row r="5305" spans="1:11">
      <c r="A5305" s="48"/>
      <c r="E5305" s="49"/>
      <c r="F5305" s="49"/>
      <c r="I5305" s="49"/>
      <c r="K5305" s="77"/>
    </row>
    <row r="5306" spans="1:11">
      <c r="A5306" s="48"/>
      <c r="E5306" s="49"/>
      <c r="F5306" s="49"/>
      <c r="I5306" s="49"/>
      <c r="K5306" s="77"/>
    </row>
    <row r="5307" spans="1:11">
      <c r="A5307" s="48"/>
      <c r="E5307" s="49"/>
      <c r="F5307" s="49"/>
      <c r="I5307" s="49"/>
      <c r="K5307" s="77"/>
    </row>
    <row r="5308" spans="1:11">
      <c r="A5308" s="48"/>
      <c r="E5308" s="49"/>
      <c r="F5308" s="49"/>
      <c r="I5308" s="49"/>
      <c r="K5308" s="77"/>
    </row>
    <row r="5309" spans="1:11">
      <c r="A5309" s="48"/>
      <c r="E5309" s="49"/>
      <c r="F5309" s="49"/>
      <c r="I5309" s="49"/>
      <c r="K5309" s="77"/>
    </row>
    <row r="5310" spans="1:11">
      <c r="A5310" s="48"/>
      <c r="E5310" s="49"/>
      <c r="I5310" s="49"/>
      <c r="K5310" s="77"/>
    </row>
    <row r="5311" spans="1:11">
      <c r="A5311" s="48"/>
      <c r="E5311" s="49"/>
      <c r="F5311" s="49"/>
      <c r="I5311" s="49"/>
      <c r="K5311" s="77"/>
    </row>
    <row r="5312" spans="1:11">
      <c r="A5312" s="48"/>
      <c r="E5312" s="49"/>
      <c r="F5312" s="49"/>
      <c r="I5312" s="49"/>
      <c r="K5312" s="77"/>
    </row>
    <row r="5313" spans="1:11">
      <c r="A5313" s="48"/>
      <c r="E5313" s="49"/>
      <c r="F5313" s="49"/>
      <c r="I5313" s="49"/>
      <c r="K5313" s="77"/>
    </row>
    <row r="5314" spans="1:11">
      <c r="A5314" s="48"/>
      <c r="E5314" s="49"/>
      <c r="F5314" s="49"/>
      <c r="I5314" s="49"/>
      <c r="K5314" s="77"/>
    </row>
    <row r="5315" spans="1:11">
      <c r="A5315" s="48"/>
      <c r="E5315" s="49"/>
      <c r="F5315" s="49"/>
      <c r="I5315" s="49"/>
      <c r="K5315" s="77"/>
    </row>
    <row r="5316" spans="1:11">
      <c r="A5316" s="48"/>
      <c r="E5316" s="49"/>
      <c r="F5316" s="49"/>
      <c r="I5316" s="49"/>
      <c r="K5316" s="77"/>
    </row>
    <row r="5317" spans="1:11">
      <c r="A5317" s="48"/>
      <c r="E5317" s="49"/>
      <c r="F5317" s="49"/>
      <c r="I5317" s="49"/>
      <c r="K5317" s="77"/>
    </row>
    <row r="5318" spans="1:11">
      <c r="A5318" s="48"/>
      <c r="E5318" s="49"/>
      <c r="F5318" s="49"/>
      <c r="I5318" s="49"/>
      <c r="K5318" s="77"/>
    </row>
    <row r="5319" spans="1:11">
      <c r="A5319" s="48"/>
      <c r="E5319" s="49"/>
      <c r="F5319" s="49"/>
      <c r="I5319" s="49"/>
      <c r="K5319" s="77"/>
    </row>
    <row r="5320" spans="1:11">
      <c r="A5320" s="48"/>
      <c r="E5320" s="49"/>
      <c r="F5320" s="49"/>
      <c r="I5320" s="49"/>
      <c r="K5320" s="77"/>
    </row>
    <row r="5321" spans="1:11">
      <c r="A5321" s="48"/>
      <c r="E5321" s="49"/>
      <c r="F5321" s="49"/>
      <c r="I5321" s="49"/>
      <c r="K5321" s="77"/>
    </row>
    <row r="5322" spans="1:11">
      <c r="A5322" s="48"/>
      <c r="E5322" s="49"/>
      <c r="F5322" s="49"/>
      <c r="I5322" s="49"/>
      <c r="K5322" s="77"/>
    </row>
    <row r="5323" spans="1:11">
      <c r="A5323" s="48"/>
      <c r="E5323" s="49"/>
      <c r="F5323" s="49"/>
      <c r="I5323" s="49"/>
      <c r="K5323" s="77"/>
    </row>
    <row r="5324" spans="1:11">
      <c r="A5324" s="48"/>
      <c r="E5324" s="49"/>
      <c r="F5324" s="49"/>
      <c r="I5324" s="49"/>
      <c r="K5324" s="77"/>
    </row>
    <row r="5325" spans="1:11">
      <c r="A5325" s="48"/>
      <c r="E5325" s="49"/>
      <c r="F5325" s="49"/>
      <c r="I5325" s="49"/>
      <c r="K5325" s="77"/>
    </row>
    <row r="5326" spans="1:11">
      <c r="A5326" s="48"/>
      <c r="E5326" s="49"/>
      <c r="F5326" s="49"/>
      <c r="I5326" s="49"/>
      <c r="K5326" s="77"/>
    </row>
    <row r="5327" spans="1:11">
      <c r="A5327" s="48"/>
      <c r="E5327" s="49"/>
      <c r="F5327" s="49"/>
      <c r="I5327" s="49"/>
      <c r="K5327" s="77"/>
    </row>
    <row r="5328" spans="1:11">
      <c r="A5328" s="48"/>
      <c r="E5328" s="49"/>
      <c r="F5328" s="49"/>
      <c r="I5328" s="49"/>
      <c r="K5328" s="77"/>
    </row>
    <row r="5329" spans="1:11">
      <c r="A5329" s="48"/>
      <c r="E5329" s="49"/>
      <c r="F5329" s="49"/>
      <c r="I5329" s="49"/>
      <c r="K5329" s="77"/>
    </row>
    <row r="5330" spans="1:11">
      <c r="A5330" s="48"/>
      <c r="E5330" s="49"/>
      <c r="F5330" s="49"/>
      <c r="I5330" s="49"/>
      <c r="K5330" s="77"/>
    </row>
    <row r="5331" spans="1:11">
      <c r="A5331" s="48"/>
      <c r="E5331" s="49"/>
      <c r="F5331" s="49"/>
      <c r="I5331" s="49"/>
      <c r="K5331" s="77"/>
    </row>
    <row r="5332" spans="1:11">
      <c r="A5332" s="48"/>
      <c r="E5332" s="49"/>
      <c r="F5332" s="49"/>
      <c r="I5332" s="49"/>
      <c r="K5332" s="77"/>
    </row>
    <row r="5333" spans="1:11">
      <c r="A5333" s="48"/>
      <c r="E5333" s="49"/>
      <c r="F5333" s="49"/>
      <c r="I5333" s="49"/>
      <c r="K5333" s="77"/>
    </row>
    <row r="5334" spans="1:11">
      <c r="A5334" s="48"/>
      <c r="E5334" s="49"/>
      <c r="F5334" s="49"/>
      <c r="I5334" s="49"/>
      <c r="K5334" s="77"/>
    </row>
    <row r="5335" spans="1:11">
      <c r="A5335" s="48"/>
      <c r="E5335" s="49"/>
      <c r="F5335" s="49"/>
      <c r="I5335" s="49"/>
      <c r="K5335" s="77"/>
    </row>
    <row r="5336" spans="1:11">
      <c r="A5336" s="48"/>
      <c r="E5336" s="49"/>
      <c r="F5336" s="49"/>
      <c r="I5336" s="49"/>
      <c r="K5336" s="77"/>
    </row>
    <row r="5337" spans="1:11">
      <c r="A5337" s="48"/>
      <c r="E5337" s="49"/>
      <c r="F5337" s="49"/>
      <c r="I5337" s="49"/>
      <c r="K5337" s="77"/>
    </row>
    <row r="5338" spans="1:11">
      <c r="A5338" s="48"/>
      <c r="E5338" s="49"/>
      <c r="F5338" s="49"/>
      <c r="I5338" s="49"/>
      <c r="K5338" s="77"/>
    </row>
    <row r="5339" spans="1:11">
      <c r="A5339" s="48"/>
      <c r="E5339" s="49"/>
      <c r="F5339" s="49"/>
      <c r="I5339" s="49"/>
      <c r="K5339" s="77"/>
    </row>
    <row r="5340" spans="1:11">
      <c r="A5340" s="48"/>
      <c r="E5340" s="49"/>
      <c r="F5340" s="49"/>
      <c r="I5340" s="49"/>
      <c r="K5340" s="77"/>
    </row>
    <row r="5341" spans="1:11">
      <c r="A5341" s="48"/>
      <c r="E5341" s="49"/>
      <c r="F5341" s="49"/>
      <c r="I5341" s="49"/>
      <c r="K5341" s="77"/>
    </row>
    <row r="5342" spans="1:11">
      <c r="A5342" s="48"/>
      <c r="E5342" s="49"/>
      <c r="F5342" s="49"/>
      <c r="I5342" s="49"/>
      <c r="K5342" s="77"/>
    </row>
    <row r="5343" spans="1:11">
      <c r="A5343" s="48"/>
      <c r="E5343" s="49"/>
      <c r="F5343" s="49"/>
      <c r="I5343" s="49"/>
      <c r="K5343" s="77"/>
    </row>
    <row r="5344" spans="1:11">
      <c r="A5344" s="48"/>
      <c r="E5344" s="49"/>
      <c r="F5344" s="49"/>
      <c r="I5344" s="49"/>
      <c r="K5344" s="77"/>
    </row>
    <row r="5345" spans="1:11">
      <c r="A5345" s="48"/>
      <c r="E5345" s="49"/>
      <c r="F5345" s="49"/>
      <c r="I5345" s="49"/>
      <c r="K5345" s="77"/>
    </row>
    <row r="5346" spans="1:11">
      <c r="A5346" s="48"/>
      <c r="E5346" s="49"/>
      <c r="I5346" s="49"/>
      <c r="K5346" s="77"/>
    </row>
    <row r="5347" spans="1:11">
      <c r="A5347" s="48"/>
      <c r="E5347" s="49"/>
      <c r="F5347" s="49"/>
      <c r="I5347" s="49"/>
      <c r="K5347" s="77"/>
    </row>
    <row r="5348" spans="1:11">
      <c r="A5348" s="48"/>
      <c r="E5348" s="49"/>
      <c r="F5348" s="49"/>
      <c r="I5348" s="49"/>
      <c r="K5348" s="77"/>
    </row>
    <row r="5349" spans="1:11">
      <c r="A5349" s="48"/>
      <c r="E5349" s="49"/>
      <c r="F5349" s="49"/>
      <c r="I5349" s="49"/>
      <c r="K5349" s="77"/>
    </row>
    <row r="5350" spans="1:11">
      <c r="A5350" s="48"/>
      <c r="E5350" s="49"/>
      <c r="F5350" s="49"/>
      <c r="I5350" s="49"/>
      <c r="K5350" s="77"/>
    </row>
    <row r="5351" spans="1:11">
      <c r="A5351" s="48"/>
      <c r="E5351" s="49"/>
      <c r="F5351" s="49"/>
      <c r="I5351" s="49"/>
      <c r="K5351" s="77"/>
    </row>
    <row r="5352" spans="1:11">
      <c r="A5352" s="48"/>
      <c r="E5352" s="49"/>
      <c r="F5352" s="49"/>
      <c r="I5352" s="49"/>
      <c r="K5352" s="77"/>
    </row>
    <row r="5353" spans="1:11">
      <c r="A5353" s="48"/>
      <c r="E5353" s="49"/>
      <c r="F5353" s="49"/>
      <c r="I5353" s="49"/>
      <c r="K5353" s="77"/>
    </row>
    <row r="5354" spans="1:11">
      <c r="A5354" s="48"/>
      <c r="E5354" s="49"/>
      <c r="F5354" s="49"/>
      <c r="I5354" s="49"/>
      <c r="K5354" s="77"/>
    </row>
    <row r="5355" spans="1:11">
      <c r="A5355" s="48"/>
      <c r="E5355" s="49"/>
      <c r="F5355" s="49"/>
      <c r="I5355" s="49"/>
      <c r="K5355" s="77"/>
    </row>
    <row r="5356" spans="1:11">
      <c r="A5356" s="48"/>
      <c r="E5356" s="49"/>
      <c r="F5356" s="49"/>
      <c r="I5356" s="49"/>
      <c r="K5356" s="77"/>
    </row>
    <row r="5357" spans="1:11">
      <c r="A5357" s="48"/>
      <c r="E5357" s="49"/>
      <c r="F5357" s="49"/>
      <c r="I5357" s="49"/>
      <c r="K5357" s="77"/>
    </row>
    <row r="5358" spans="1:11">
      <c r="A5358" s="48"/>
      <c r="E5358" s="49"/>
      <c r="F5358" s="49"/>
      <c r="I5358" s="49"/>
      <c r="K5358" s="77"/>
    </row>
    <row r="5359" spans="1:11">
      <c r="A5359" s="48"/>
      <c r="E5359" s="49"/>
      <c r="F5359" s="49"/>
      <c r="I5359" s="49"/>
      <c r="K5359" s="77"/>
    </row>
    <row r="5360" spans="1:11">
      <c r="A5360" s="48"/>
      <c r="E5360" s="49"/>
      <c r="F5360" s="49"/>
      <c r="I5360" s="49"/>
      <c r="K5360" s="77"/>
    </row>
    <row r="5361" spans="1:11">
      <c r="A5361" s="48"/>
      <c r="E5361" s="49"/>
      <c r="F5361" s="49"/>
      <c r="I5361" s="49"/>
      <c r="K5361" s="77"/>
    </row>
    <row r="5362" spans="1:11">
      <c r="A5362" s="48"/>
      <c r="E5362" s="49"/>
      <c r="F5362" s="49"/>
      <c r="I5362" s="49"/>
      <c r="K5362" s="77"/>
    </row>
    <row r="5363" spans="1:11">
      <c r="A5363" s="48"/>
      <c r="E5363" s="49"/>
      <c r="F5363" s="49"/>
      <c r="I5363" s="49"/>
      <c r="K5363" s="77"/>
    </row>
    <row r="5364" spans="1:11">
      <c r="A5364" s="48"/>
      <c r="E5364" s="49"/>
      <c r="F5364" s="49"/>
      <c r="I5364" s="49"/>
      <c r="K5364" s="77"/>
    </row>
    <row r="5365" spans="1:11">
      <c r="A5365" s="48"/>
      <c r="E5365" s="49"/>
      <c r="F5365" s="49"/>
      <c r="I5365" s="49"/>
      <c r="K5365" s="77"/>
    </row>
    <row r="5366" spans="1:11">
      <c r="A5366" s="48"/>
      <c r="E5366" s="49"/>
      <c r="F5366" s="49"/>
      <c r="I5366" s="49"/>
      <c r="K5366" s="77"/>
    </row>
    <row r="5367" spans="1:11">
      <c r="A5367" s="48"/>
      <c r="E5367" s="49"/>
      <c r="F5367" s="49"/>
      <c r="I5367" s="49"/>
      <c r="K5367" s="77"/>
    </row>
    <row r="5368" spans="1:11">
      <c r="A5368" s="48"/>
      <c r="E5368" s="49"/>
      <c r="F5368" s="49"/>
      <c r="I5368" s="49"/>
      <c r="K5368" s="77"/>
    </row>
    <row r="5369" spans="1:11">
      <c r="A5369" s="48"/>
      <c r="E5369" s="49"/>
      <c r="F5369" s="49"/>
      <c r="I5369" s="49"/>
      <c r="K5369" s="77"/>
    </row>
    <row r="5370" spans="1:11">
      <c r="A5370" s="48"/>
      <c r="E5370" s="49"/>
      <c r="F5370" s="49"/>
      <c r="I5370" s="49"/>
      <c r="K5370" s="77"/>
    </row>
    <row r="5371" spans="1:11">
      <c r="A5371" s="48"/>
      <c r="E5371" s="49"/>
      <c r="F5371" s="49"/>
      <c r="I5371" s="49"/>
      <c r="K5371" s="77"/>
    </row>
    <row r="5372" spans="1:11">
      <c r="A5372" s="48"/>
      <c r="E5372" s="49"/>
      <c r="F5372" s="49"/>
      <c r="I5372" s="49"/>
      <c r="K5372" s="77"/>
    </row>
    <row r="5373" spans="1:11">
      <c r="A5373" s="48"/>
      <c r="E5373" s="49"/>
      <c r="F5373" s="49"/>
      <c r="I5373" s="49"/>
      <c r="K5373" s="77"/>
    </row>
    <row r="5374" spans="1:11">
      <c r="A5374" s="48"/>
      <c r="E5374" s="49"/>
      <c r="F5374" s="49"/>
      <c r="I5374" s="49"/>
      <c r="K5374" s="77"/>
    </row>
    <row r="5375" spans="1:11">
      <c r="A5375" s="48"/>
      <c r="E5375" s="49"/>
      <c r="F5375" s="49"/>
      <c r="I5375" s="49"/>
      <c r="K5375" s="77"/>
    </row>
    <row r="5376" spans="1:11">
      <c r="A5376" s="48"/>
      <c r="E5376" s="49"/>
      <c r="F5376" s="49"/>
      <c r="I5376" s="49"/>
      <c r="K5376" s="77"/>
    </row>
    <row r="5377" spans="1:11">
      <c r="A5377" s="48"/>
      <c r="E5377" s="49"/>
      <c r="F5377" s="49"/>
      <c r="I5377" s="49"/>
      <c r="K5377" s="77"/>
    </row>
    <row r="5378" spans="1:11">
      <c r="A5378" s="48"/>
      <c r="E5378" s="49"/>
      <c r="F5378" s="49"/>
      <c r="I5378" s="49"/>
      <c r="K5378" s="77"/>
    </row>
    <row r="5379" spans="1:11">
      <c r="A5379" s="48"/>
      <c r="E5379" s="49"/>
      <c r="F5379" s="49"/>
      <c r="I5379" s="49"/>
      <c r="K5379" s="77"/>
    </row>
    <row r="5380" spans="1:11">
      <c r="A5380" s="48"/>
      <c r="E5380" s="49"/>
      <c r="F5380" s="49"/>
      <c r="I5380" s="49"/>
      <c r="K5380" s="77"/>
    </row>
    <row r="5381" spans="1:11">
      <c r="A5381" s="48"/>
      <c r="E5381" s="49"/>
      <c r="I5381" s="49"/>
      <c r="K5381" s="77"/>
    </row>
    <row r="5382" spans="1:11">
      <c r="A5382" s="48"/>
      <c r="E5382" s="49"/>
      <c r="F5382" s="49"/>
      <c r="I5382" s="49"/>
      <c r="K5382" s="77"/>
    </row>
    <row r="5383" spans="1:11">
      <c r="A5383" s="48"/>
      <c r="E5383" s="49"/>
      <c r="F5383" s="49"/>
      <c r="I5383" s="49"/>
      <c r="K5383" s="77"/>
    </row>
    <row r="5384" spans="1:11">
      <c r="A5384" s="48"/>
      <c r="E5384" s="49"/>
      <c r="F5384" s="49"/>
      <c r="I5384" s="49"/>
      <c r="K5384" s="77"/>
    </row>
    <row r="5385" spans="1:11">
      <c r="A5385" s="48"/>
      <c r="E5385" s="49"/>
      <c r="F5385" s="49"/>
      <c r="I5385" s="49"/>
      <c r="K5385" s="77"/>
    </row>
    <row r="5386" spans="1:11">
      <c r="A5386" s="48"/>
      <c r="E5386" s="49"/>
      <c r="F5386" s="49"/>
      <c r="I5386" s="49"/>
      <c r="K5386" s="77"/>
    </row>
    <row r="5387" spans="1:11">
      <c r="A5387" s="48"/>
      <c r="E5387" s="49"/>
      <c r="F5387" s="49"/>
      <c r="I5387" s="49"/>
      <c r="K5387" s="77"/>
    </row>
    <row r="5388" spans="1:11">
      <c r="A5388" s="48"/>
      <c r="E5388" s="49"/>
      <c r="F5388" s="49"/>
      <c r="I5388" s="49"/>
      <c r="K5388" s="77"/>
    </row>
    <row r="5389" spans="1:11">
      <c r="A5389" s="48"/>
      <c r="E5389" s="49"/>
      <c r="F5389" s="49"/>
      <c r="I5389" s="49"/>
      <c r="K5389" s="77"/>
    </row>
    <row r="5390" spans="1:11">
      <c r="A5390" s="48"/>
      <c r="E5390" s="49"/>
      <c r="F5390" s="49"/>
      <c r="I5390" s="49"/>
      <c r="K5390" s="77"/>
    </row>
    <row r="5391" spans="1:11">
      <c r="A5391" s="48"/>
      <c r="E5391" s="49"/>
      <c r="F5391" s="49"/>
      <c r="I5391" s="49"/>
      <c r="K5391" s="77"/>
    </row>
    <row r="5392" spans="1:11">
      <c r="A5392" s="48"/>
      <c r="E5392" s="49"/>
      <c r="F5392" s="49"/>
      <c r="I5392" s="49"/>
      <c r="K5392" s="77"/>
    </row>
    <row r="5393" spans="1:11">
      <c r="A5393" s="48"/>
      <c r="E5393" s="49"/>
      <c r="F5393" s="49"/>
      <c r="I5393" s="49"/>
      <c r="K5393" s="77"/>
    </row>
    <row r="5394" spans="1:11">
      <c r="A5394" s="48"/>
      <c r="E5394" s="49"/>
      <c r="F5394" s="49"/>
      <c r="I5394" s="49"/>
      <c r="K5394" s="77"/>
    </row>
    <row r="5395" spans="1:11">
      <c r="A5395" s="48"/>
      <c r="E5395" s="49"/>
      <c r="F5395" s="49"/>
      <c r="I5395" s="49"/>
      <c r="K5395" s="77"/>
    </row>
    <row r="5396" spans="1:11">
      <c r="A5396" s="48"/>
      <c r="E5396" s="49"/>
      <c r="F5396" s="49"/>
      <c r="I5396" s="49"/>
      <c r="K5396" s="77"/>
    </row>
    <row r="5397" spans="1:11">
      <c r="A5397" s="48"/>
      <c r="E5397" s="49"/>
      <c r="F5397" s="49"/>
      <c r="I5397" s="49"/>
      <c r="K5397" s="77"/>
    </row>
    <row r="5398" spans="1:11">
      <c r="A5398" s="48"/>
      <c r="E5398" s="49"/>
      <c r="F5398" s="49"/>
      <c r="I5398" s="49"/>
      <c r="K5398" s="77"/>
    </row>
    <row r="5399" spans="1:11">
      <c r="A5399" s="48"/>
      <c r="E5399" s="49"/>
      <c r="F5399" s="49"/>
      <c r="I5399" s="49"/>
      <c r="K5399" s="77"/>
    </row>
    <row r="5400" spans="1:11">
      <c r="A5400" s="48"/>
      <c r="E5400" s="49"/>
      <c r="F5400" s="49"/>
      <c r="I5400" s="49"/>
      <c r="K5400" s="77"/>
    </row>
    <row r="5401" spans="1:11">
      <c r="A5401" s="48"/>
      <c r="E5401" s="49"/>
      <c r="F5401" s="49"/>
      <c r="I5401" s="49"/>
      <c r="K5401" s="77"/>
    </row>
    <row r="5402" spans="1:11">
      <c r="A5402" s="48"/>
      <c r="E5402" s="49"/>
      <c r="F5402" s="49"/>
      <c r="I5402" s="49"/>
      <c r="K5402" s="77"/>
    </row>
    <row r="5403" spans="1:11">
      <c r="A5403" s="48"/>
      <c r="E5403" s="49"/>
      <c r="F5403" s="49"/>
      <c r="I5403" s="49"/>
      <c r="K5403" s="77"/>
    </row>
    <row r="5404" spans="1:11">
      <c r="A5404" s="48"/>
      <c r="E5404" s="49"/>
      <c r="F5404" s="49"/>
      <c r="I5404" s="49"/>
      <c r="K5404" s="77"/>
    </row>
    <row r="5405" spans="1:11">
      <c r="A5405" s="48"/>
      <c r="E5405" s="49"/>
      <c r="F5405" s="49"/>
      <c r="I5405" s="49"/>
      <c r="K5405" s="77"/>
    </row>
    <row r="5406" spans="1:11">
      <c r="A5406" s="48"/>
      <c r="E5406" s="49"/>
      <c r="F5406" s="49"/>
      <c r="I5406" s="49"/>
      <c r="K5406" s="77"/>
    </row>
    <row r="5407" spans="1:11">
      <c r="A5407" s="48"/>
      <c r="E5407" s="49"/>
      <c r="I5407" s="49"/>
      <c r="K5407" s="77"/>
    </row>
    <row r="5408" spans="1:11">
      <c r="A5408" s="48"/>
      <c r="E5408" s="49"/>
      <c r="I5408" s="49"/>
      <c r="K5408" s="77"/>
    </row>
    <row r="5409" spans="1:11">
      <c r="A5409" s="48"/>
      <c r="E5409" s="49"/>
      <c r="I5409" s="49"/>
      <c r="K5409" s="77"/>
    </row>
    <row r="5410" spans="1:11">
      <c r="A5410" s="48"/>
      <c r="E5410" s="49"/>
      <c r="F5410" s="49"/>
      <c r="I5410" s="49"/>
      <c r="K5410" s="77"/>
    </row>
    <row r="5411" spans="1:11">
      <c r="A5411" s="48"/>
      <c r="E5411" s="49"/>
      <c r="F5411" s="49"/>
      <c r="I5411" s="49"/>
      <c r="K5411" s="77"/>
    </row>
    <row r="5412" spans="1:11">
      <c r="A5412" s="48"/>
      <c r="E5412" s="49"/>
      <c r="F5412" s="49"/>
      <c r="I5412" s="49"/>
      <c r="K5412" s="77"/>
    </row>
    <row r="5413" spans="1:11">
      <c r="A5413" s="48"/>
      <c r="E5413" s="49"/>
      <c r="F5413" s="49"/>
      <c r="I5413" s="49"/>
      <c r="K5413" s="77"/>
    </row>
    <row r="5414" spans="1:11">
      <c r="A5414" s="48"/>
      <c r="E5414" s="49"/>
      <c r="F5414" s="49"/>
      <c r="I5414" s="49"/>
      <c r="K5414" s="77"/>
    </row>
    <row r="5415" spans="1:11">
      <c r="A5415" s="48"/>
      <c r="E5415" s="49"/>
      <c r="I5415" s="49"/>
      <c r="K5415" s="77"/>
    </row>
    <row r="5416" spans="1:11">
      <c r="A5416" s="48"/>
      <c r="E5416" s="49"/>
      <c r="F5416" s="49"/>
      <c r="I5416" s="49"/>
      <c r="K5416" s="77"/>
    </row>
    <row r="5417" spans="1:11">
      <c r="A5417" s="48"/>
      <c r="E5417" s="49"/>
      <c r="F5417" s="49"/>
      <c r="I5417" s="49"/>
      <c r="K5417" s="77"/>
    </row>
    <row r="5418" spans="1:11">
      <c r="A5418" s="48"/>
      <c r="E5418" s="49"/>
      <c r="F5418" s="49"/>
      <c r="I5418" s="49"/>
      <c r="K5418" s="77"/>
    </row>
    <row r="5419" spans="1:11">
      <c r="A5419" s="48"/>
      <c r="E5419" s="49"/>
      <c r="F5419" s="49"/>
      <c r="I5419" s="49"/>
      <c r="K5419" s="77"/>
    </row>
    <row r="5420" spans="1:11">
      <c r="A5420" s="48"/>
      <c r="E5420" s="49"/>
      <c r="I5420" s="49"/>
      <c r="K5420" s="77"/>
    </row>
    <row r="5421" spans="1:11">
      <c r="A5421" s="48"/>
      <c r="E5421" s="49"/>
      <c r="F5421" s="49"/>
      <c r="I5421" s="49"/>
      <c r="K5421" s="77"/>
    </row>
    <row r="5422" spans="1:11">
      <c r="A5422" s="48"/>
      <c r="E5422" s="49"/>
      <c r="F5422" s="49"/>
      <c r="I5422" s="49"/>
      <c r="K5422" s="77"/>
    </row>
    <row r="5423" spans="1:11">
      <c r="A5423" s="48"/>
      <c r="E5423" s="49"/>
      <c r="F5423" s="49"/>
      <c r="I5423" s="49"/>
      <c r="K5423" s="77"/>
    </row>
    <row r="5424" spans="1:11">
      <c r="A5424" s="48"/>
      <c r="E5424" s="49"/>
      <c r="F5424" s="49"/>
      <c r="I5424" s="49"/>
      <c r="K5424" s="77"/>
    </row>
    <row r="5425" spans="1:11">
      <c r="A5425" s="48"/>
      <c r="E5425" s="49"/>
      <c r="F5425" s="49"/>
      <c r="I5425" s="49"/>
      <c r="K5425" s="77"/>
    </row>
    <row r="5426" spans="1:11">
      <c r="A5426" s="48"/>
      <c r="E5426" s="49"/>
      <c r="F5426" s="49"/>
      <c r="I5426" s="49"/>
      <c r="K5426" s="77"/>
    </row>
    <row r="5427" spans="1:11">
      <c r="A5427" s="48"/>
      <c r="E5427" s="49"/>
      <c r="F5427" s="49"/>
      <c r="I5427" s="49"/>
      <c r="K5427" s="77"/>
    </row>
    <row r="5428" spans="1:11">
      <c r="A5428" s="48"/>
      <c r="E5428" s="49"/>
      <c r="F5428" s="49"/>
      <c r="I5428" s="49"/>
      <c r="K5428" s="77"/>
    </row>
    <row r="5429" spans="1:11">
      <c r="A5429" s="48"/>
      <c r="E5429" s="49"/>
      <c r="F5429" s="49"/>
      <c r="I5429" s="49"/>
      <c r="K5429" s="77"/>
    </row>
    <row r="5430" spans="1:11">
      <c r="A5430" s="48"/>
      <c r="E5430" s="49"/>
      <c r="F5430" s="49"/>
      <c r="I5430" s="49"/>
      <c r="K5430" s="77"/>
    </row>
    <row r="5431" spans="1:11">
      <c r="A5431" s="48"/>
      <c r="E5431" s="49"/>
      <c r="F5431" s="49"/>
      <c r="I5431" s="49"/>
      <c r="K5431" s="77"/>
    </row>
    <row r="5432" spans="1:11">
      <c r="A5432" s="48"/>
      <c r="E5432" s="49"/>
      <c r="F5432" s="49"/>
      <c r="I5432" s="49"/>
      <c r="K5432" s="77"/>
    </row>
    <row r="5433" spans="1:11">
      <c r="A5433" s="48"/>
      <c r="E5433" s="49"/>
      <c r="F5433" s="49"/>
      <c r="I5433" s="49"/>
      <c r="K5433" s="77"/>
    </row>
    <row r="5434" spans="1:11">
      <c r="A5434" s="48"/>
      <c r="E5434" s="49"/>
      <c r="F5434" s="49"/>
      <c r="I5434" s="49"/>
      <c r="K5434" s="77"/>
    </row>
    <row r="5435" spans="1:11">
      <c r="A5435" s="48"/>
      <c r="E5435" s="49"/>
      <c r="F5435" s="49"/>
      <c r="I5435" s="49"/>
      <c r="K5435" s="77"/>
    </row>
    <row r="5436" spans="1:11">
      <c r="A5436" s="48"/>
      <c r="E5436" s="49"/>
      <c r="F5436" s="49"/>
      <c r="I5436" s="49"/>
      <c r="K5436" s="77"/>
    </row>
    <row r="5437" spans="1:11">
      <c r="A5437" s="48"/>
      <c r="E5437" s="49"/>
      <c r="F5437" s="49"/>
      <c r="I5437" s="49"/>
      <c r="K5437" s="77"/>
    </row>
    <row r="5438" spans="1:11">
      <c r="A5438" s="48"/>
      <c r="E5438" s="49"/>
      <c r="F5438" s="49"/>
      <c r="I5438" s="49"/>
      <c r="K5438" s="77"/>
    </row>
    <row r="5439" spans="1:11">
      <c r="A5439" s="48"/>
      <c r="E5439" s="49"/>
      <c r="F5439" s="49"/>
      <c r="I5439" s="49"/>
      <c r="K5439" s="77"/>
    </row>
    <row r="5440" spans="1:11">
      <c r="A5440" s="48"/>
      <c r="E5440" s="49"/>
      <c r="F5440" s="49"/>
      <c r="I5440" s="49"/>
      <c r="K5440" s="77"/>
    </row>
    <row r="5441" spans="1:11">
      <c r="A5441" s="48"/>
      <c r="E5441" s="49"/>
      <c r="F5441" s="49"/>
      <c r="I5441" s="49"/>
      <c r="K5441" s="77"/>
    </row>
    <row r="5442" spans="1:11">
      <c r="A5442" s="48"/>
      <c r="E5442" s="49"/>
      <c r="F5442" s="49"/>
      <c r="I5442" s="49"/>
      <c r="K5442" s="77"/>
    </row>
    <row r="5443" spans="1:11">
      <c r="A5443" s="48"/>
      <c r="E5443" s="49"/>
      <c r="F5443" s="49"/>
      <c r="I5443" s="49"/>
      <c r="K5443" s="77"/>
    </row>
    <row r="5444" spans="1:11">
      <c r="A5444" s="48"/>
      <c r="E5444" s="49"/>
      <c r="F5444" s="49"/>
      <c r="I5444" s="49"/>
      <c r="K5444" s="77"/>
    </row>
    <row r="5445" spans="1:11">
      <c r="A5445" s="48"/>
      <c r="E5445" s="49"/>
      <c r="F5445" s="49"/>
      <c r="I5445" s="49"/>
      <c r="K5445" s="77"/>
    </row>
    <row r="5446" spans="1:11">
      <c r="A5446" s="48"/>
      <c r="E5446" s="49"/>
      <c r="F5446" s="49"/>
      <c r="I5446" s="49"/>
      <c r="K5446" s="77"/>
    </row>
    <row r="5447" spans="1:11">
      <c r="A5447" s="48"/>
      <c r="E5447" s="49"/>
      <c r="F5447" s="49"/>
      <c r="I5447" s="49"/>
      <c r="K5447" s="77"/>
    </row>
    <row r="5448" spans="1:11">
      <c r="A5448" s="48"/>
      <c r="E5448" s="49"/>
      <c r="F5448" s="49"/>
      <c r="I5448" s="49"/>
      <c r="K5448" s="77"/>
    </row>
    <row r="5449" spans="1:11">
      <c r="A5449" s="48"/>
      <c r="E5449" s="49"/>
      <c r="F5449" s="49"/>
      <c r="I5449" s="49"/>
      <c r="K5449" s="77"/>
    </row>
    <row r="5450" spans="1:11">
      <c r="A5450" s="48"/>
      <c r="E5450" s="49"/>
      <c r="F5450" s="49"/>
      <c r="I5450" s="49"/>
      <c r="K5450" s="77"/>
    </row>
    <row r="5451" spans="1:11">
      <c r="A5451" s="48"/>
      <c r="E5451" s="49"/>
      <c r="F5451" s="49"/>
      <c r="I5451" s="49"/>
      <c r="K5451" s="77"/>
    </row>
    <row r="5452" spans="1:11">
      <c r="A5452" s="48"/>
      <c r="E5452" s="49"/>
      <c r="F5452" s="49"/>
      <c r="I5452" s="49"/>
      <c r="K5452" s="77"/>
    </row>
    <row r="5453" spans="1:11">
      <c r="A5453" s="48"/>
      <c r="E5453" s="49"/>
      <c r="F5453" s="49"/>
      <c r="I5453" s="49"/>
      <c r="K5453" s="77"/>
    </row>
    <row r="5454" spans="1:11">
      <c r="A5454" s="48"/>
      <c r="E5454" s="49"/>
      <c r="F5454" s="49"/>
      <c r="I5454" s="49"/>
      <c r="K5454" s="77"/>
    </row>
    <row r="5455" spans="1:11">
      <c r="A5455" s="48"/>
      <c r="E5455" s="49"/>
      <c r="F5455" s="49"/>
      <c r="I5455" s="49"/>
      <c r="K5455" s="77"/>
    </row>
    <row r="5456" spans="1:11">
      <c r="A5456" s="48"/>
      <c r="E5456" s="49"/>
      <c r="F5456" s="49"/>
      <c r="I5456" s="49"/>
      <c r="K5456" s="77"/>
    </row>
    <row r="5457" spans="1:11">
      <c r="A5457" s="48"/>
      <c r="E5457" s="49"/>
      <c r="F5457" s="49"/>
      <c r="I5457" s="49"/>
      <c r="K5457" s="77"/>
    </row>
    <row r="5458" spans="1:11">
      <c r="A5458" s="48"/>
      <c r="E5458" s="49"/>
      <c r="F5458" s="49"/>
      <c r="I5458" s="49"/>
      <c r="K5458" s="77"/>
    </row>
    <row r="5459" spans="1:11">
      <c r="A5459" s="48"/>
      <c r="E5459" s="49"/>
      <c r="F5459" s="49"/>
      <c r="I5459" s="49"/>
      <c r="K5459" s="77"/>
    </row>
    <row r="5460" spans="1:11">
      <c r="A5460" s="48"/>
      <c r="E5460" s="49"/>
      <c r="F5460" s="49"/>
      <c r="I5460" s="49"/>
      <c r="K5460" s="77"/>
    </row>
    <row r="5461" spans="1:11">
      <c r="A5461" s="48"/>
      <c r="E5461" s="49"/>
      <c r="F5461" s="49"/>
      <c r="I5461" s="49"/>
      <c r="K5461" s="77"/>
    </row>
    <row r="5462" spans="1:11">
      <c r="A5462" s="48"/>
      <c r="E5462" s="49"/>
      <c r="I5462" s="49"/>
      <c r="K5462" s="77"/>
    </row>
    <row r="5463" spans="1:11">
      <c r="A5463" s="48"/>
      <c r="E5463" s="49"/>
      <c r="F5463" s="49"/>
      <c r="I5463" s="49"/>
      <c r="K5463" s="77"/>
    </row>
    <row r="5464" spans="1:11">
      <c r="A5464" s="48"/>
      <c r="E5464" s="49"/>
      <c r="F5464" s="49"/>
      <c r="I5464" s="49"/>
      <c r="K5464" s="77"/>
    </row>
    <row r="5465" spans="1:11">
      <c r="A5465" s="48"/>
      <c r="E5465" s="49"/>
      <c r="F5465" s="49"/>
      <c r="I5465" s="49"/>
      <c r="K5465" s="77"/>
    </row>
    <row r="5466" spans="1:11">
      <c r="A5466" s="48"/>
      <c r="E5466" s="49"/>
      <c r="F5466" s="49"/>
      <c r="I5466" s="49"/>
      <c r="K5466" s="77"/>
    </row>
    <row r="5467" spans="1:11">
      <c r="A5467" s="48"/>
      <c r="E5467" s="49"/>
      <c r="I5467" s="49"/>
      <c r="K5467" s="77"/>
    </row>
    <row r="5468" spans="1:11">
      <c r="A5468" s="48"/>
      <c r="E5468" s="49"/>
      <c r="F5468" s="49"/>
      <c r="I5468" s="49"/>
      <c r="K5468" s="77"/>
    </row>
    <row r="5469" spans="1:11">
      <c r="A5469" s="48"/>
      <c r="E5469" s="49"/>
      <c r="F5469" s="49"/>
      <c r="I5469" s="49"/>
      <c r="K5469" s="77"/>
    </row>
    <row r="5470" spans="1:11">
      <c r="A5470" s="48"/>
      <c r="E5470" s="49"/>
      <c r="I5470" s="49"/>
      <c r="K5470" s="77"/>
    </row>
    <row r="5471" spans="1:11">
      <c r="A5471" s="48"/>
      <c r="E5471" s="49"/>
      <c r="I5471" s="49"/>
      <c r="K5471" s="77"/>
    </row>
    <row r="5472" spans="1:11">
      <c r="A5472" s="48"/>
      <c r="E5472" s="49"/>
      <c r="I5472" s="49"/>
      <c r="K5472" s="77"/>
    </row>
    <row r="5473" spans="1:11">
      <c r="A5473" s="48"/>
      <c r="E5473" s="49"/>
      <c r="F5473" s="49"/>
      <c r="I5473" s="49"/>
      <c r="K5473" s="77"/>
    </row>
    <row r="5474" spans="1:11">
      <c r="A5474" s="48"/>
      <c r="E5474" s="49"/>
      <c r="F5474" s="49"/>
      <c r="I5474" s="49"/>
      <c r="K5474" s="77"/>
    </row>
    <row r="5475" spans="1:11">
      <c r="A5475" s="48"/>
      <c r="E5475" s="49"/>
      <c r="F5475" s="49"/>
      <c r="I5475" s="49"/>
      <c r="K5475" s="77"/>
    </row>
    <row r="5476" spans="1:11">
      <c r="A5476" s="48"/>
      <c r="E5476" s="49"/>
      <c r="F5476" s="49"/>
      <c r="I5476" s="49"/>
      <c r="K5476" s="77"/>
    </row>
    <row r="5477" spans="1:11">
      <c r="A5477" s="48"/>
      <c r="E5477" s="49"/>
      <c r="F5477" s="49"/>
      <c r="I5477" s="49"/>
      <c r="K5477" s="77"/>
    </row>
    <row r="5478" spans="1:11">
      <c r="A5478" s="48"/>
      <c r="E5478" s="49"/>
      <c r="F5478" s="49"/>
      <c r="I5478" s="49"/>
      <c r="K5478" s="77"/>
    </row>
    <row r="5479" spans="1:11">
      <c r="A5479" s="48"/>
      <c r="E5479" s="49"/>
      <c r="F5479" s="49"/>
      <c r="I5479" s="49"/>
      <c r="K5479" s="77"/>
    </row>
    <row r="5480" spans="1:11">
      <c r="A5480" s="48"/>
      <c r="E5480" s="49"/>
      <c r="F5480" s="49"/>
      <c r="I5480" s="49"/>
      <c r="K5480" s="77"/>
    </row>
    <row r="5481" spans="1:11">
      <c r="A5481" s="48"/>
      <c r="E5481" s="49"/>
      <c r="F5481" s="49"/>
      <c r="I5481" s="49"/>
      <c r="K5481" s="77"/>
    </row>
    <row r="5482" spans="1:11">
      <c r="A5482" s="48"/>
      <c r="E5482" s="49"/>
      <c r="F5482" s="49"/>
      <c r="I5482" s="49"/>
      <c r="K5482" s="77"/>
    </row>
    <row r="5483" spans="1:11">
      <c r="A5483" s="48"/>
      <c r="E5483" s="49"/>
      <c r="F5483" s="49"/>
      <c r="I5483" s="49"/>
      <c r="K5483" s="77"/>
    </row>
    <row r="5484" spans="1:11">
      <c r="A5484" s="48"/>
      <c r="E5484" s="49"/>
      <c r="F5484" s="49"/>
      <c r="I5484" s="49"/>
      <c r="K5484" s="77"/>
    </row>
    <row r="5485" spans="1:11">
      <c r="A5485" s="48"/>
      <c r="E5485" s="49"/>
      <c r="F5485" s="49"/>
      <c r="I5485" s="49"/>
      <c r="K5485" s="77"/>
    </row>
    <row r="5486" spans="1:11">
      <c r="A5486" s="48"/>
      <c r="E5486" s="49"/>
      <c r="I5486" s="49"/>
      <c r="K5486" s="77"/>
    </row>
    <row r="5487" spans="1:11">
      <c r="A5487" s="48"/>
      <c r="E5487" s="49"/>
      <c r="F5487" s="49"/>
      <c r="I5487" s="49"/>
      <c r="K5487" s="77"/>
    </row>
    <row r="5488" spans="1:11">
      <c r="A5488" s="48"/>
      <c r="E5488" s="49"/>
      <c r="F5488" s="49"/>
      <c r="I5488" s="49"/>
      <c r="K5488" s="77"/>
    </row>
    <row r="5489" spans="1:11">
      <c r="A5489" s="48"/>
      <c r="E5489" s="49"/>
      <c r="F5489" s="49"/>
      <c r="I5489" s="49"/>
      <c r="K5489" s="77"/>
    </row>
    <row r="5490" spans="1:11">
      <c r="A5490" s="48"/>
      <c r="E5490" s="49"/>
      <c r="F5490" s="49"/>
      <c r="I5490" s="49"/>
      <c r="K5490" s="77"/>
    </row>
    <row r="5491" spans="1:11">
      <c r="A5491" s="48"/>
      <c r="E5491" s="49"/>
      <c r="F5491" s="49"/>
      <c r="I5491" s="49"/>
      <c r="K5491" s="77"/>
    </row>
    <row r="5492" spans="1:11">
      <c r="A5492" s="48"/>
      <c r="E5492" s="49"/>
      <c r="F5492" s="49"/>
      <c r="I5492" s="49"/>
      <c r="K5492" s="77"/>
    </row>
    <row r="5493" spans="1:11">
      <c r="A5493" s="48"/>
      <c r="E5493" s="49"/>
      <c r="F5493" s="49"/>
      <c r="I5493" s="49"/>
      <c r="K5493" s="77"/>
    </row>
    <row r="5494" spans="1:11">
      <c r="A5494" s="48"/>
      <c r="E5494" s="49"/>
      <c r="F5494" s="49"/>
      <c r="I5494" s="49"/>
      <c r="K5494" s="77"/>
    </row>
    <row r="5495" spans="1:11">
      <c r="A5495" s="48"/>
      <c r="E5495" s="49"/>
      <c r="F5495" s="49"/>
      <c r="I5495" s="49"/>
      <c r="K5495" s="77"/>
    </row>
    <row r="5496" spans="1:11">
      <c r="A5496" s="48"/>
      <c r="E5496" s="49"/>
      <c r="F5496" s="49"/>
      <c r="I5496" s="49"/>
      <c r="K5496" s="77"/>
    </row>
    <row r="5497" spans="1:11">
      <c r="A5497" s="48"/>
      <c r="E5497" s="49"/>
      <c r="F5497" s="49"/>
      <c r="I5497" s="49"/>
      <c r="K5497" s="77"/>
    </row>
    <row r="5498" spans="1:11">
      <c r="A5498" s="48"/>
      <c r="E5498" s="49"/>
      <c r="F5498" s="49"/>
      <c r="I5498" s="49"/>
      <c r="K5498" s="77"/>
    </row>
    <row r="5499" spans="1:11">
      <c r="A5499" s="48"/>
      <c r="E5499" s="49"/>
      <c r="F5499" s="49"/>
      <c r="I5499" s="49"/>
      <c r="K5499" s="77"/>
    </row>
    <row r="5500" spans="1:11">
      <c r="A5500" s="48"/>
      <c r="E5500" s="49"/>
      <c r="F5500" s="49"/>
      <c r="I5500" s="49"/>
      <c r="K5500" s="77"/>
    </row>
    <row r="5501" spans="1:11">
      <c r="A5501" s="48"/>
      <c r="E5501" s="49"/>
      <c r="F5501" s="49"/>
      <c r="I5501" s="49"/>
      <c r="K5501" s="77"/>
    </row>
    <row r="5502" spans="1:11">
      <c r="A5502" s="48"/>
      <c r="E5502" s="49"/>
      <c r="F5502" s="49"/>
      <c r="I5502" s="49"/>
      <c r="K5502" s="77"/>
    </row>
    <row r="5503" spans="1:11">
      <c r="A5503" s="48"/>
      <c r="E5503" s="49"/>
      <c r="F5503" s="49"/>
      <c r="I5503" s="49"/>
      <c r="K5503" s="77"/>
    </row>
    <row r="5504" spans="1:11">
      <c r="A5504" s="48"/>
      <c r="E5504" s="49"/>
      <c r="F5504" s="49"/>
      <c r="I5504" s="49"/>
      <c r="K5504" s="77"/>
    </row>
    <row r="5505" spans="1:11">
      <c r="A5505" s="48"/>
      <c r="E5505" s="49"/>
      <c r="F5505" s="49"/>
      <c r="I5505" s="49"/>
      <c r="K5505" s="77"/>
    </row>
    <row r="5506" spans="1:11">
      <c r="A5506" s="48"/>
      <c r="E5506" s="49"/>
      <c r="F5506" s="49"/>
      <c r="I5506" s="49"/>
      <c r="K5506" s="77"/>
    </row>
    <row r="5507" spans="1:11">
      <c r="A5507" s="48"/>
      <c r="E5507" s="49"/>
      <c r="F5507" s="49"/>
      <c r="I5507" s="49"/>
      <c r="K5507" s="77"/>
    </row>
    <row r="5508" spans="1:11">
      <c r="A5508" s="48"/>
      <c r="E5508" s="49"/>
      <c r="I5508" s="49"/>
      <c r="K5508" s="77"/>
    </row>
    <row r="5509" spans="1:11">
      <c r="A5509" s="48"/>
      <c r="E5509" s="49"/>
      <c r="F5509" s="49"/>
      <c r="I5509" s="49"/>
      <c r="K5509" s="77"/>
    </row>
    <row r="5510" spans="1:11">
      <c r="A5510" s="48"/>
      <c r="E5510" s="49"/>
      <c r="F5510" s="49"/>
      <c r="I5510" s="49"/>
      <c r="K5510" s="77"/>
    </row>
    <row r="5511" spans="1:11">
      <c r="A5511" s="48"/>
      <c r="E5511" s="49"/>
      <c r="F5511" s="49"/>
      <c r="I5511" s="49"/>
      <c r="K5511" s="77"/>
    </row>
    <row r="5512" spans="1:11">
      <c r="A5512" s="48"/>
      <c r="E5512" s="49"/>
      <c r="I5512" s="49"/>
      <c r="K5512" s="77"/>
    </row>
    <row r="5513" spans="1:11">
      <c r="A5513" s="48"/>
      <c r="E5513" s="49"/>
      <c r="I5513" s="49"/>
      <c r="K5513" s="77"/>
    </row>
    <row r="5514" spans="1:11">
      <c r="A5514" s="48"/>
      <c r="E5514" s="49"/>
      <c r="F5514" s="49"/>
      <c r="I5514" s="49"/>
      <c r="K5514" s="77"/>
    </row>
    <row r="5515" spans="1:11">
      <c r="A5515" s="48"/>
      <c r="E5515" s="49"/>
      <c r="F5515" s="49"/>
      <c r="I5515" s="49"/>
      <c r="K5515" s="77"/>
    </row>
    <row r="5516" spans="1:11">
      <c r="A5516" s="48"/>
      <c r="E5516" s="49"/>
      <c r="F5516" s="49"/>
      <c r="I5516" s="49"/>
      <c r="K5516" s="77"/>
    </row>
    <row r="5517" spans="1:11">
      <c r="A5517" s="48"/>
      <c r="E5517" s="49"/>
      <c r="F5517" s="49"/>
      <c r="I5517" s="49"/>
      <c r="K5517" s="77"/>
    </row>
    <row r="5518" spans="1:11">
      <c r="A5518" s="48"/>
      <c r="E5518" s="49"/>
      <c r="F5518" s="49"/>
      <c r="I5518" s="49"/>
      <c r="K5518" s="77"/>
    </row>
    <row r="5519" spans="1:11">
      <c r="A5519" s="48"/>
      <c r="E5519" s="49"/>
      <c r="F5519" s="49"/>
      <c r="I5519" s="49"/>
      <c r="K5519" s="77"/>
    </row>
    <row r="5520" spans="1:11">
      <c r="A5520" s="48"/>
      <c r="E5520" s="49"/>
      <c r="F5520" s="49"/>
      <c r="I5520" s="49"/>
      <c r="K5520" s="77"/>
    </row>
    <row r="5521" spans="1:11">
      <c r="A5521" s="48"/>
      <c r="E5521" s="49"/>
      <c r="F5521" s="49"/>
      <c r="I5521" s="49"/>
      <c r="K5521" s="77"/>
    </row>
    <row r="5522" spans="1:11">
      <c r="A5522" s="48"/>
      <c r="E5522" s="49"/>
      <c r="I5522" s="49"/>
      <c r="K5522" s="77"/>
    </row>
    <row r="5523" spans="1:11">
      <c r="A5523" s="48"/>
      <c r="E5523" s="49"/>
      <c r="F5523" s="49"/>
      <c r="I5523" s="49"/>
      <c r="K5523" s="77"/>
    </row>
    <row r="5524" spans="1:11">
      <c r="A5524" s="48"/>
      <c r="E5524" s="49"/>
      <c r="F5524" s="49"/>
      <c r="I5524" s="49"/>
      <c r="K5524" s="77"/>
    </row>
    <row r="5525" spans="1:11">
      <c r="A5525" s="48"/>
      <c r="E5525" s="49"/>
      <c r="F5525" s="49"/>
      <c r="I5525" s="49"/>
      <c r="K5525" s="77"/>
    </row>
    <row r="5526" spans="1:11">
      <c r="A5526" s="48"/>
      <c r="E5526" s="49"/>
      <c r="F5526" s="49"/>
      <c r="I5526" s="49"/>
      <c r="K5526" s="77"/>
    </row>
    <row r="5527" spans="1:11">
      <c r="A5527" s="48"/>
      <c r="E5527" s="49"/>
      <c r="F5527" s="49"/>
      <c r="I5527" s="49"/>
      <c r="K5527" s="77"/>
    </row>
    <row r="5528" spans="1:11">
      <c r="A5528" s="48"/>
      <c r="E5528" s="49"/>
      <c r="F5528" s="49"/>
      <c r="I5528" s="49"/>
      <c r="K5528" s="77"/>
    </row>
    <row r="5529" spans="1:11">
      <c r="A5529" s="48"/>
      <c r="E5529" s="49"/>
      <c r="F5529" s="49"/>
      <c r="I5529" s="49"/>
      <c r="K5529" s="77"/>
    </row>
    <row r="5530" spans="1:11">
      <c r="A5530" s="48"/>
      <c r="E5530" s="49"/>
      <c r="F5530" s="49"/>
      <c r="I5530" s="49"/>
      <c r="K5530" s="77"/>
    </row>
    <row r="5531" spans="1:11">
      <c r="A5531" s="48"/>
      <c r="E5531" s="49"/>
      <c r="F5531" s="49"/>
      <c r="I5531" s="49"/>
      <c r="K5531" s="77"/>
    </row>
    <row r="5532" spans="1:11">
      <c r="A5532" s="48"/>
      <c r="E5532" s="49"/>
      <c r="F5532" s="49"/>
      <c r="I5532" s="49"/>
      <c r="K5532" s="77"/>
    </row>
    <row r="5533" spans="1:11">
      <c r="A5533" s="48"/>
      <c r="E5533" s="49"/>
      <c r="F5533" s="49"/>
      <c r="I5533" s="49"/>
      <c r="K5533" s="77"/>
    </row>
    <row r="5534" spans="1:11">
      <c r="A5534" s="48"/>
      <c r="E5534" s="49"/>
      <c r="F5534" s="49"/>
      <c r="I5534" s="49"/>
      <c r="K5534" s="77"/>
    </row>
    <row r="5535" spans="1:11">
      <c r="A5535" s="48"/>
      <c r="E5535" s="49"/>
      <c r="F5535" s="49"/>
      <c r="I5535" s="49"/>
      <c r="K5535" s="77"/>
    </row>
    <row r="5536" spans="1:11">
      <c r="A5536" s="48"/>
      <c r="E5536" s="49"/>
      <c r="F5536" s="49"/>
      <c r="I5536" s="49"/>
      <c r="K5536" s="77"/>
    </row>
    <row r="5537" spans="1:11">
      <c r="A5537" s="48"/>
      <c r="E5537" s="49"/>
      <c r="F5537" s="49"/>
      <c r="I5537" s="49"/>
      <c r="K5537" s="77"/>
    </row>
    <row r="5538" spans="1:11">
      <c r="A5538" s="48"/>
      <c r="E5538" s="49"/>
      <c r="F5538" s="49"/>
      <c r="I5538" s="49"/>
      <c r="K5538" s="77"/>
    </row>
    <row r="5539" spans="1:11">
      <c r="A5539" s="48"/>
      <c r="E5539" s="49"/>
      <c r="F5539" s="49"/>
      <c r="I5539" s="49"/>
      <c r="K5539" s="77"/>
    </row>
    <row r="5540" spans="1:11">
      <c r="A5540" s="48"/>
      <c r="E5540" s="49"/>
      <c r="F5540" s="49"/>
      <c r="I5540" s="49"/>
      <c r="K5540" s="77"/>
    </row>
    <row r="5541" spans="1:11">
      <c r="A5541" s="48"/>
      <c r="E5541" s="49"/>
      <c r="F5541" s="49"/>
      <c r="I5541" s="49"/>
      <c r="K5541" s="77"/>
    </row>
    <row r="5542" spans="1:11">
      <c r="A5542" s="48"/>
      <c r="E5542" s="49"/>
      <c r="F5542" s="49"/>
      <c r="I5542" s="49"/>
      <c r="K5542" s="77"/>
    </row>
    <row r="5543" spans="1:11">
      <c r="A5543" s="48"/>
      <c r="E5543" s="49"/>
      <c r="F5543" s="49"/>
      <c r="I5543" s="49"/>
      <c r="K5543" s="77"/>
    </row>
    <row r="5544" spans="1:11">
      <c r="A5544" s="48"/>
      <c r="E5544" s="49"/>
      <c r="F5544" s="49"/>
      <c r="I5544" s="49"/>
      <c r="K5544" s="77"/>
    </row>
    <row r="5545" spans="1:11">
      <c r="A5545" s="48"/>
      <c r="E5545" s="49"/>
      <c r="I5545" s="49"/>
      <c r="K5545" s="77"/>
    </row>
    <row r="5546" spans="1:11">
      <c r="A5546" s="48"/>
      <c r="E5546" s="49"/>
      <c r="I5546" s="49"/>
      <c r="K5546" s="77"/>
    </row>
    <row r="5547" spans="1:11">
      <c r="A5547" s="48"/>
      <c r="E5547" s="49"/>
      <c r="I5547" s="49"/>
      <c r="K5547" s="77"/>
    </row>
    <row r="5548" spans="1:11">
      <c r="A5548" s="48"/>
      <c r="E5548" s="49"/>
      <c r="F5548" s="49"/>
      <c r="I5548" s="49"/>
      <c r="K5548" s="77"/>
    </row>
    <row r="5549" spans="1:11">
      <c r="A5549" s="48"/>
      <c r="E5549" s="49"/>
      <c r="F5549" s="49"/>
      <c r="I5549" s="49"/>
      <c r="K5549" s="77"/>
    </row>
    <row r="5550" spans="1:11">
      <c r="A5550" s="48"/>
      <c r="E5550" s="49"/>
      <c r="F5550" s="49"/>
      <c r="I5550" s="49"/>
      <c r="K5550" s="77"/>
    </row>
    <row r="5551" spans="1:11">
      <c r="A5551" s="48"/>
      <c r="E5551" s="49"/>
      <c r="F5551" s="49"/>
      <c r="I5551" s="49"/>
      <c r="K5551" s="77"/>
    </row>
    <row r="5552" spans="1:11">
      <c r="A5552" s="48"/>
      <c r="E5552" s="49"/>
      <c r="F5552" s="49"/>
      <c r="I5552" s="49"/>
      <c r="K5552" s="77"/>
    </row>
    <row r="5553" spans="1:11">
      <c r="A5553" s="48"/>
      <c r="E5553" s="49"/>
      <c r="I5553" s="49"/>
      <c r="K5553" s="77"/>
    </row>
    <row r="5554" spans="1:11">
      <c r="A5554" s="48"/>
      <c r="E5554" s="49"/>
      <c r="F5554" s="49"/>
      <c r="I5554" s="49"/>
      <c r="K5554" s="77"/>
    </row>
    <row r="5555" spans="1:11">
      <c r="A5555" s="48"/>
      <c r="E5555" s="49"/>
      <c r="F5555" s="49"/>
      <c r="I5555" s="49"/>
      <c r="K5555" s="77"/>
    </row>
    <row r="5556" spans="1:11">
      <c r="A5556" s="48"/>
      <c r="E5556" s="49"/>
      <c r="F5556" s="49"/>
      <c r="I5556" s="49"/>
      <c r="K5556" s="77"/>
    </row>
    <row r="5557" spans="1:11">
      <c r="A5557" s="48"/>
      <c r="E5557" s="49"/>
      <c r="F5557" s="49"/>
      <c r="I5557" s="49"/>
      <c r="K5557" s="77"/>
    </row>
    <row r="5558" spans="1:11">
      <c r="A5558" s="48"/>
      <c r="E5558" s="49"/>
      <c r="F5558" s="49"/>
      <c r="I5558" s="49"/>
      <c r="K5558" s="77"/>
    </row>
    <row r="5559" spans="1:11">
      <c r="A5559" s="48"/>
      <c r="E5559" s="49"/>
      <c r="F5559" s="49"/>
      <c r="I5559" s="49"/>
      <c r="K5559" s="77"/>
    </row>
    <row r="5560" spans="1:11">
      <c r="A5560" s="48"/>
      <c r="E5560" s="49"/>
      <c r="F5560" s="49"/>
      <c r="I5560" s="49"/>
      <c r="K5560" s="77"/>
    </row>
    <row r="5561" spans="1:11">
      <c r="A5561" s="48"/>
      <c r="E5561" s="49"/>
      <c r="F5561" s="49"/>
      <c r="I5561" s="49"/>
      <c r="K5561" s="77"/>
    </row>
    <row r="5562" spans="1:11">
      <c r="A5562" s="48"/>
      <c r="E5562" s="49"/>
      <c r="F5562" s="49"/>
      <c r="I5562" s="49"/>
      <c r="K5562" s="77"/>
    </row>
    <row r="5563" spans="1:11">
      <c r="A5563" s="48"/>
      <c r="E5563" s="49"/>
      <c r="F5563" s="49"/>
      <c r="I5563" s="49"/>
      <c r="K5563" s="77"/>
    </row>
    <row r="5564" spans="1:11">
      <c r="A5564" s="48"/>
      <c r="E5564" s="49"/>
      <c r="F5564" s="49"/>
      <c r="I5564" s="49"/>
      <c r="K5564" s="77"/>
    </row>
    <row r="5565" spans="1:11">
      <c r="A5565" s="48"/>
      <c r="E5565" s="49"/>
      <c r="F5565" s="49"/>
      <c r="I5565" s="49"/>
      <c r="K5565" s="77"/>
    </row>
    <row r="5566" spans="1:11">
      <c r="A5566" s="48"/>
      <c r="E5566" s="49"/>
      <c r="F5566" s="49"/>
      <c r="I5566" s="49"/>
      <c r="K5566" s="77"/>
    </row>
    <row r="5567" spans="1:11">
      <c r="A5567" s="48"/>
      <c r="E5567" s="49"/>
      <c r="F5567" s="49"/>
      <c r="I5567" s="49"/>
      <c r="K5567" s="77"/>
    </row>
    <row r="5568" spans="1:11">
      <c r="A5568" s="48"/>
      <c r="E5568" s="49"/>
      <c r="F5568" s="49"/>
      <c r="I5568" s="49"/>
      <c r="K5568" s="77"/>
    </row>
    <row r="5569" spans="1:11">
      <c r="A5569" s="48"/>
      <c r="E5569" s="49"/>
      <c r="F5569" s="49"/>
      <c r="I5569" s="49"/>
      <c r="K5569" s="77"/>
    </row>
    <row r="5570" spans="1:11">
      <c r="A5570" s="48"/>
      <c r="E5570" s="49"/>
      <c r="F5570" s="49"/>
      <c r="I5570" s="49"/>
      <c r="K5570" s="77"/>
    </row>
    <row r="5571" spans="1:11">
      <c r="A5571" s="48"/>
      <c r="E5571" s="49"/>
      <c r="F5571" s="49"/>
      <c r="I5571" s="49"/>
      <c r="K5571" s="77"/>
    </row>
    <row r="5572" spans="1:11">
      <c r="A5572" s="48"/>
      <c r="E5572" s="49"/>
      <c r="F5572" s="49"/>
      <c r="I5572" s="49"/>
      <c r="K5572" s="77"/>
    </row>
    <row r="5573" spans="1:11">
      <c r="A5573" s="48"/>
      <c r="E5573" s="49"/>
      <c r="F5573" s="49"/>
      <c r="I5573" s="49"/>
      <c r="K5573" s="77"/>
    </row>
    <row r="5574" spans="1:11">
      <c r="A5574" s="48"/>
      <c r="E5574" s="49"/>
      <c r="F5574" s="49"/>
      <c r="I5574" s="49"/>
      <c r="K5574" s="77"/>
    </row>
    <row r="5575" spans="1:11">
      <c r="A5575" s="48"/>
      <c r="E5575" s="49"/>
      <c r="I5575" s="49"/>
      <c r="K5575" s="77"/>
    </row>
    <row r="5576" spans="1:11">
      <c r="A5576" s="48"/>
      <c r="E5576" s="49"/>
      <c r="F5576" s="49"/>
      <c r="I5576" s="49"/>
      <c r="K5576" s="77"/>
    </row>
    <row r="5577" spans="1:11">
      <c r="A5577" s="48"/>
      <c r="E5577" s="49"/>
      <c r="F5577" s="49"/>
      <c r="I5577" s="49"/>
      <c r="K5577" s="77"/>
    </row>
    <row r="5578" spans="1:11">
      <c r="A5578" s="48"/>
      <c r="E5578" s="49"/>
      <c r="F5578" s="49"/>
      <c r="I5578" s="49"/>
      <c r="K5578" s="77"/>
    </row>
    <row r="5579" spans="1:11">
      <c r="A5579" s="48"/>
      <c r="E5579" s="49"/>
      <c r="F5579" s="49"/>
      <c r="I5579" s="49"/>
      <c r="K5579" s="77"/>
    </row>
    <row r="5580" spans="1:11">
      <c r="A5580" s="48"/>
      <c r="E5580" s="49"/>
      <c r="I5580" s="49"/>
      <c r="K5580" s="77"/>
    </row>
    <row r="5581" spans="1:11">
      <c r="A5581" s="48"/>
      <c r="E5581" s="49"/>
      <c r="F5581" s="49"/>
      <c r="I5581" s="49"/>
      <c r="K5581" s="77"/>
    </row>
    <row r="5582" spans="1:11">
      <c r="A5582" s="48"/>
      <c r="E5582" s="49"/>
      <c r="F5582" s="49"/>
      <c r="I5582" s="49"/>
      <c r="K5582" s="77"/>
    </row>
    <row r="5583" spans="1:11">
      <c r="A5583" s="48"/>
      <c r="E5583" s="49"/>
      <c r="F5583" s="49"/>
      <c r="I5583" s="49"/>
      <c r="K5583" s="77"/>
    </row>
    <row r="5584" spans="1:11">
      <c r="A5584" s="48"/>
      <c r="E5584" s="49"/>
      <c r="F5584" s="49"/>
      <c r="I5584" s="49"/>
      <c r="K5584" s="77"/>
    </row>
    <row r="5585" spans="1:11">
      <c r="A5585" s="48"/>
      <c r="E5585" s="49"/>
      <c r="F5585" s="49"/>
      <c r="I5585" s="49"/>
      <c r="K5585" s="77"/>
    </row>
    <row r="5586" spans="1:11">
      <c r="A5586" s="48"/>
      <c r="E5586" s="49"/>
      <c r="F5586" s="49"/>
      <c r="I5586" s="49"/>
      <c r="K5586" s="77"/>
    </row>
    <row r="5587" spans="1:11">
      <c r="A5587" s="48"/>
      <c r="E5587" s="49"/>
      <c r="F5587" s="49"/>
      <c r="I5587" s="49"/>
      <c r="K5587" s="77"/>
    </row>
    <row r="5588" spans="1:11">
      <c r="A5588" s="48"/>
      <c r="E5588" s="49"/>
      <c r="F5588" s="49"/>
      <c r="I5588" s="49"/>
      <c r="K5588" s="77"/>
    </row>
    <row r="5589" spans="1:11">
      <c r="A5589" s="48"/>
      <c r="E5589" s="49"/>
      <c r="F5589" s="49"/>
      <c r="I5589" s="49"/>
      <c r="K5589" s="77"/>
    </row>
    <row r="5590" spans="1:11">
      <c r="A5590" s="48"/>
      <c r="E5590" s="49"/>
      <c r="F5590" s="49"/>
      <c r="I5590" s="49"/>
      <c r="K5590" s="77"/>
    </row>
    <row r="5591" spans="1:11">
      <c r="A5591" s="48"/>
      <c r="E5591" s="49"/>
      <c r="F5591" s="49"/>
      <c r="I5591" s="49"/>
      <c r="K5591" s="77"/>
    </row>
    <row r="5592" spans="1:11">
      <c r="A5592" s="48"/>
      <c r="E5592" s="49"/>
      <c r="F5592" s="49"/>
      <c r="I5592" s="49"/>
      <c r="K5592" s="77"/>
    </row>
    <row r="5593" spans="1:11">
      <c r="A5593" s="48"/>
      <c r="E5593" s="49"/>
      <c r="F5593" s="49"/>
      <c r="I5593" s="49"/>
      <c r="K5593" s="77"/>
    </row>
    <row r="5594" spans="1:11">
      <c r="A5594" s="48"/>
      <c r="E5594" s="49"/>
      <c r="F5594" s="49"/>
      <c r="I5594" s="49"/>
      <c r="K5594" s="77"/>
    </row>
    <row r="5595" spans="1:11">
      <c r="A5595" s="48"/>
      <c r="E5595" s="49"/>
      <c r="F5595" s="49"/>
      <c r="I5595" s="49"/>
      <c r="K5595" s="77"/>
    </row>
    <row r="5596" spans="1:11">
      <c r="A5596" s="48"/>
      <c r="E5596" s="49"/>
      <c r="F5596" s="49"/>
      <c r="I5596" s="49"/>
      <c r="K5596" s="77"/>
    </row>
    <row r="5597" spans="1:11">
      <c r="A5597" s="48"/>
      <c r="E5597" s="49"/>
      <c r="F5597" s="49"/>
      <c r="I5597" s="49"/>
      <c r="K5597" s="77"/>
    </row>
    <row r="5598" spans="1:11">
      <c r="A5598" s="48"/>
      <c r="E5598" s="49"/>
      <c r="F5598" s="49"/>
      <c r="I5598" s="49"/>
      <c r="K5598" s="77"/>
    </row>
    <row r="5599" spans="1:11">
      <c r="A5599" s="48"/>
      <c r="E5599" s="49"/>
      <c r="F5599" s="49"/>
      <c r="I5599" s="49"/>
      <c r="K5599" s="77"/>
    </row>
    <row r="5600" spans="1:11">
      <c r="A5600" s="48"/>
      <c r="E5600" s="49"/>
      <c r="F5600" s="49"/>
      <c r="I5600" s="49"/>
      <c r="K5600" s="77"/>
    </row>
    <row r="5601" spans="1:11">
      <c r="A5601" s="48"/>
      <c r="E5601" s="49"/>
      <c r="F5601" s="49"/>
      <c r="I5601" s="49"/>
      <c r="K5601" s="77"/>
    </row>
    <row r="5602" spans="1:11">
      <c r="A5602" s="48"/>
      <c r="E5602" s="49"/>
      <c r="I5602" s="49"/>
      <c r="K5602" s="77"/>
    </row>
    <row r="5603" spans="1:11">
      <c r="A5603" s="48"/>
      <c r="E5603" s="49"/>
      <c r="F5603" s="49"/>
      <c r="I5603" s="49"/>
      <c r="K5603" s="77"/>
    </row>
    <row r="5604" spans="1:11">
      <c r="A5604" s="48"/>
      <c r="E5604" s="49"/>
      <c r="F5604" s="49"/>
      <c r="I5604" s="49"/>
      <c r="K5604" s="77"/>
    </row>
    <row r="5605" spans="1:11">
      <c r="A5605" s="48"/>
      <c r="E5605" s="49"/>
      <c r="F5605" s="49"/>
      <c r="I5605" s="49"/>
      <c r="K5605" s="77"/>
    </row>
    <row r="5606" spans="1:11">
      <c r="A5606" s="48"/>
      <c r="E5606" s="49"/>
      <c r="F5606" s="49"/>
      <c r="I5606" s="49"/>
      <c r="K5606" s="77"/>
    </row>
    <row r="5607" spans="1:11">
      <c r="A5607" s="48"/>
      <c r="E5607" s="49"/>
      <c r="F5607" s="49"/>
      <c r="I5607" s="49"/>
      <c r="K5607" s="77"/>
    </row>
    <row r="5608" spans="1:11">
      <c r="A5608" s="48"/>
      <c r="E5608" s="49"/>
      <c r="F5608" s="49"/>
      <c r="I5608" s="49"/>
      <c r="K5608" s="77"/>
    </row>
    <row r="5609" spans="1:11">
      <c r="A5609" s="48"/>
      <c r="E5609" s="49"/>
      <c r="F5609" s="49"/>
      <c r="I5609" s="49"/>
      <c r="K5609" s="77"/>
    </row>
    <row r="5610" spans="1:11">
      <c r="A5610" s="48"/>
      <c r="E5610" s="49"/>
      <c r="F5610" s="49"/>
      <c r="I5610" s="49"/>
      <c r="K5610" s="77"/>
    </row>
    <row r="5611" spans="1:11">
      <c r="A5611" s="48"/>
      <c r="E5611" s="49"/>
      <c r="F5611" s="49"/>
      <c r="I5611" s="49"/>
      <c r="K5611" s="77"/>
    </row>
    <row r="5612" spans="1:11">
      <c r="A5612" s="48"/>
      <c r="E5612" s="49"/>
      <c r="F5612" s="49"/>
      <c r="I5612" s="49"/>
      <c r="K5612" s="77"/>
    </row>
    <row r="5613" spans="1:11">
      <c r="A5613" s="48"/>
      <c r="E5613" s="49"/>
      <c r="F5613" s="49"/>
      <c r="I5613" s="49"/>
      <c r="K5613" s="77"/>
    </row>
    <row r="5614" spans="1:11">
      <c r="A5614" s="48"/>
      <c r="E5614" s="49"/>
      <c r="F5614" s="49"/>
      <c r="I5614" s="49"/>
      <c r="K5614" s="77"/>
    </row>
    <row r="5615" spans="1:11">
      <c r="A5615" s="48"/>
      <c r="E5615" s="49"/>
      <c r="F5615" s="49"/>
      <c r="I5615" s="49"/>
      <c r="K5615" s="77"/>
    </row>
    <row r="5616" spans="1:11">
      <c r="A5616" s="48"/>
      <c r="E5616" s="49"/>
      <c r="F5616" s="49"/>
      <c r="I5616" s="49"/>
      <c r="K5616" s="77"/>
    </row>
    <row r="5617" spans="1:11">
      <c r="A5617" s="48"/>
      <c r="E5617" s="49"/>
      <c r="F5617" s="49"/>
      <c r="I5617" s="49"/>
      <c r="K5617" s="77"/>
    </row>
    <row r="5618" spans="1:11">
      <c r="A5618" s="48"/>
      <c r="E5618" s="49"/>
      <c r="F5618" s="49"/>
      <c r="I5618" s="49"/>
      <c r="K5618" s="77"/>
    </row>
    <row r="5619" spans="1:11">
      <c r="A5619" s="48"/>
      <c r="E5619" s="49"/>
      <c r="F5619" s="49"/>
      <c r="I5619" s="49"/>
      <c r="K5619" s="77"/>
    </row>
    <row r="5620" spans="1:11">
      <c r="A5620" s="48"/>
      <c r="E5620" s="49"/>
      <c r="F5620" s="49"/>
      <c r="I5620" s="49"/>
      <c r="K5620" s="77"/>
    </row>
    <row r="5621" spans="1:11">
      <c r="A5621" s="48"/>
      <c r="E5621" s="49"/>
      <c r="F5621" s="49"/>
      <c r="I5621" s="49"/>
      <c r="K5621" s="77"/>
    </row>
    <row r="5622" spans="1:11">
      <c r="A5622" s="48"/>
      <c r="E5622" s="49"/>
      <c r="F5622" s="49"/>
      <c r="I5622" s="49"/>
      <c r="K5622" s="77"/>
    </row>
    <row r="5623" spans="1:11">
      <c r="A5623" s="48"/>
      <c r="E5623" s="49"/>
      <c r="F5623" s="49"/>
      <c r="I5623" s="49"/>
      <c r="K5623" s="77"/>
    </row>
    <row r="5624" spans="1:11">
      <c r="A5624" s="48"/>
      <c r="E5624" s="49"/>
      <c r="F5624" s="49"/>
      <c r="I5624" s="49"/>
      <c r="K5624" s="77"/>
    </row>
    <row r="5625" spans="1:11">
      <c r="A5625" s="48"/>
      <c r="E5625" s="49"/>
      <c r="F5625" s="49"/>
      <c r="I5625" s="49"/>
      <c r="K5625" s="77"/>
    </row>
    <row r="5626" spans="1:11">
      <c r="A5626" s="48"/>
      <c r="E5626" s="49"/>
      <c r="F5626" s="49"/>
      <c r="I5626" s="49"/>
      <c r="K5626" s="77"/>
    </row>
    <row r="5627" spans="1:11">
      <c r="A5627" s="48"/>
      <c r="E5627" s="49"/>
      <c r="F5627" s="49"/>
      <c r="I5627" s="49"/>
      <c r="K5627" s="77"/>
    </row>
    <row r="5628" spans="1:11">
      <c r="A5628" s="48"/>
      <c r="E5628" s="49"/>
      <c r="F5628" s="49"/>
      <c r="I5628" s="49"/>
      <c r="K5628" s="77"/>
    </row>
    <row r="5629" spans="1:11">
      <c r="A5629" s="48"/>
      <c r="E5629" s="49"/>
      <c r="F5629" s="49"/>
      <c r="I5629" s="49"/>
      <c r="K5629" s="77"/>
    </row>
    <row r="5630" spans="1:11">
      <c r="A5630" s="48"/>
      <c r="E5630" s="49"/>
      <c r="F5630" s="49"/>
      <c r="I5630" s="49"/>
      <c r="K5630" s="77"/>
    </row>
    <row r="5631" spans="1:11">
      <c r="A5631" s="48"/>
      <c r="E5631" s="49"/>
      <c r="F5631" s="49"/>
      <c r="I5631" s="49"/>
      <c r="K5631" s="77"/>
    </row>
    <row r="5632" spans="1:11">
      <c r="A5632" s="48"/>
      <c r="E5632" s="49"/>
      <c r="F5632" s="49"/>
      <c r="I5632" s="49"/>
      <c r="K5632" s="77"/>
    </row>
    <row r="5633" spans="1:11">
      <c r="A5633" s="48"/>
      <c r="E5633" s="49"/>
      <c r="F5633" s="49"/>
      <c r="I5633" s="49"/>
      <c r="K5633" s="77"/>
    </row>
    <row r="5634" spans="1:11">
      <c r="A5634" s="48"/>
      <c r="E5634" s="49"/>
      <c r="F5634" s="49"/>
      <c r="I5634" s="49"/>
      <c r="K5634" s="77"/>
    </row>
    <row r="5635" spans="1:11">
      <c r="A5635" s="48"/>
      <c r="E5635" s="49"/>
      <c r="F5635" s="49"/>
      <c r="I5635" s="49"/>
      <c r="K5635" s="77"/>
    </row>
    <row r="5636" spans="1:11">
      <c r="A5636" s="48"/>
      <c r="E5636" s="49"/>
      <c r="F5636" s="49"/>
      <c r="I5636" s="49"/>
      <c r="K5636" s="77"/>
    </row>
    <row r="5637" spans="1:11">
      <c r="A5637" s="48"/>
      <c r="E5637" s="49"/>
      <c r="F5637" s="49"/>
      <c r="I5637" s="49"/>
      <c r="K5637" s="77"/>
    </row>
    <row r="5638" spans="1:11">
      <c r="A5638" s="48"/>
      <c r="E5638" s="49"/>
      <c r="F5638" s="49"/>
      <c r="I5638" s="49"/>
      <c r="K5638" s="77"/>
    </row>
    <row r="5639" spans="1:11">
      <c r="A5639" s="48"/>
      <c r="E5639" s="49"/>
      <c r="F5639" s="49"/>
      <c r="I5639" s="49"/>
      <c r="K5639" s="77"/>
    </row>
    <row r="5640" spans="1:11">
      <c r="A5640" s="48"/>
      <c r="E5640" s="49"/>
      <c r="F5640" s="49"/>
      <c r="I5640" s="49"/>
      <c r="K5640" s="77"/>
    </row>
    <row r="5641" spans="1:11">
      <c r="A5641" s="48"/>
      <c r="E5641" s="49"/>
      <c r="F5641" s="49"/>
      <c r="I5641" s="49"/>
      <c r="K5641" s="77"/>
    </row>
    <row r="5642" spans="1:11">
      <c r="A5642" s="48"/>
      <c r="E5642" s="49"/>
      <c r="F5642" s="49"/>
      <c r="I5642" s="49"/>
      <c r="K5642" s="77"/>
    </row>
    <row r="5643" spans="1:11">
      <c r="A5643" s="48"/>
      <c r="E5643" s="49"/>
      <c r="F5643" s="49"/>
      <c r="I5643" s="49"/>
      <c r="K5643" s="77"/>
    </row>
    <row r="5644" spans="1:11">
      <c r="A5644" s="48"/>
      <c r="E5644" s="49"/>
      <c r="F5644" s="49"/>
      <c r="I5644" s="49"/>
      <c r="K5644" s="77"/>
    </row>
    <row r="5645" spans="1:11">
      <c r="A5645" s="48"/>
      <c r="E5645" s="49"/>
      <c r="F5645" s="49"/>
      <c r="I5645" s="49"/>
      <c r="K5645" s="77"/>
    </row>
    <row r="5646" spans="1:11">
      <c r="A5646" s="48"/>
      <c r="E5646" s="49"/>
      <c r="F5646" s="49"/>
      <c r="I5646" s="49"/>
      <c r="K5646" s="77"/>
    </row>
    <row r="5647" spans="1:11">
      <c r="A5647" s="48"/>
      <c r="E5647" s="49"/>
      <c r="F5647" s="49"/>
      <c r="I5647" s="49"/>
      <c r="K5647" s="77"/>
    </row>
    <row r="5648" spans="1:11">
      <c r="A5648" s="48"/>
      <c r="E5648" s="49"/>
      <c r="F5648" s="49"/>
      <c r="I5648" s="49"/>
      <c r="K5648" s="77"/>
    </row>
    <row r="5649" spans="1:11">
      <c r="A5649" s="48"/>
      <c r="E5649" s="49"/>
      <c r="F5649" s="49"/>
      <c r="I5649" s="49"/>
      <c r="K5649" s="77"/>
    </row>
    <row r="5650" spans="1:11">
      <c r="A5650" s="48"/>
      <c r="E5650" s="49"/>
      <c r="F5650" s="49"/>
      <c r="I5650" s="49"/>
      <c r="K5650" s="77"/>
    </row>
    <row r="5651" spans="1:11">
      <c r="A5651" s="48"/>
      <c r="E5651" s="49"/>
      <c r="I5651" s="49"/>
      <c r="K5651" s="77"/>
    </row>
    <row r="5652" spans="1:11">
      <c r="A5652" s="48"/>
      <c r="E5652" s="49"/>
      <c r="F5652" s="49"/>
      <c r="I5652" s="49"/>
      <c r="K5652" s="77"/>
    </row>
    <row r="5653" spans="1:11">
      <c r="A5653" s="48"/>
      <c r="E5653" s="49"/>
      <c r="F5653" s="49"/>
      <c r="I5653" s="49"/>
      <c r="K5653" s="77"/>
    </row>
    <row r="5654" spans="1:11">
      <c r="A5654" s="48"/>
      <c r="E5654" s="49"/>
      <c r="F5654" s="49"/>
      <c r="I5654" s="49"/>
      <c r="K5654" s="77"/>
    </row>
    <row r="5655" spans="1:11">
      <c r="A5655" s="48"/>
      <c r="E5655" s="49"/>
      <c r="F5655" s="49"/>
      <c r="I5655" s="49"/>
      <c r="K5655" s="77"/>
    </row>
    <row r="5656" spans="1:11">
      <c r="A5656" s="48"/>
      <c r="E5656" s="49"/>
      <c r="F5656" s="49"/>
      <c r="I5656" s="49"/>
      <c r="K5656" s="77"/>
    </row>
    <row r="5657" spans="1:11">
      <c r="A5657" s="48"/>
      <c r="E5657" s="49"/>
      <c r="F5657" s="49"/>
      <c r="I5657" s="49"/>
      <c r="K5657" s="77"/>
    </row>
    <row r="5658" spans="1:11">
      <c r="A5658" s="48"/>
      <c r="E5658" s="49"/>
      <c r="F5658" s="49"/>
      <c r="I5658" s="49"/>
      <c r="K5658" s="77"/>
    </row>
    <row r="5659" spans="1:11">
      <c r="A5659" s="48"/>
      <c r="E5659" s="49"/>
      <c r="F5659" s="49"/>
      <c r="I5659" s="49"/>
      <c r="K5659" s="77"/>
    </row>
    <row r="5660" spans="1:11">
      <c r="A5660" s="48"/>
      <c r="E5660" s="49"/>
      <c r="F5660" s="49"/>
      <c r="I5660" s="49"/>
      <c r="K5660" s="77"/>
    </row>
    <row r="5661" spans="1:11">
      <c r="A5661" s="48"/>
      <c r="E5661" s="49"/>
      <c r="I5661" s="49"/>
      <c r="K5661" s="77"/>
    </row>
    <row r="5662" spans="1:11">
      <c r="A5662" s="48"/>
      <c r="E5662" s="49"/>
      <c r="F5662" s="49"/>
      <c r="I5662" s="49"/>
      <c r="K5662" s="77"/>
    </row>
    <row r="5663" spans="1:11">
      <c r="A5663" s="48"/>
      <c r="E5663" s="49"/>
      <c r="F5663" s="49"/>
      <c r="I5663" s="49"/>
      <c r="K5663" s="77"/>
    </row>
    <row r="5664" spans="1:11">
      <c r="A5664" s="48"/>
      <c r="E5664" s="49"/>
      <c r="F5664" s="49"/>
      <c r="I5664" s="49"/>
      <c r="K5664" s="77"/>
    </row>
    <row r="5665" spans="1:11">
      <c r="A5665" s="48"/>
      <c r="E5665" s="49"/>
      <c r="F5665" s="49"/>
      <c r="I5665" s="49"/>
      <c r="K5665" s="77"/>
    </row>
    <row r="5666" spans="1:11">
      <c r="A5666" s="48"/>
      <c r="E5666" s="49"/>
      <c r="F5666" s="49"/>
      <c r="I5666" s="49"/>
      <c r="K5666" s="77"/>
    </row>
    <row r="5667" spans="1:11">
      <c r="A5667" s="48"/>
      <c r="E5667" s="49"/>
      <c r="F5667" s="49"/>
      <c r="I5667" s="49"/>
      <c r="K5667" s="77"/>
    </row>
    <row r="5668" spans="1:11">
      <c r="A5668" s="48"/>
      <c r="E5668" s="49"/>
      <c r="F5668" s="49"/>
      <c r="I5668" s="49"/>
      <c r="K5668" s="77"/>
    </row>
    <row r="5669" spans="1:11">
      <c r="A5669" s="48"/>
      <c r="E5669" s="49"/>
      <c r="F5669" s="49"/>
      <c r="I5669" s="49"/>
      <c r="K5669" s="77"/>
    </row>
    <row r="5670" spans="1:11">
      <c r="A5670" s="48"/>
      <c r="E5670" s="49"/>
      <c r="F5670" s="49"/>
      <c r="I5670" s="49"/>
      <c r="K5670" s="77"/>
    </row>
    <row r="5671" spans="1:11">
      <c r="A5671" s="48"/>
      <c r="E5671" s="49"/>
      <c r="F5671" s="49"/>
      <c r="I5671" s="49"/>
      <c r="K5671" s="77"/>
    </row>
    <row r="5672" spans="1:11">
      <c r="A5672" s="48"/>
      <c r="E5672" s="49"/>
      <c r="F5672" s="49"/>
      <c r="I5672" s="49"/>
      <c r="K5672" s="77"/>
    </row>
    <row r="5673" spans="1:11">
      <c r="A5673" s="48"/>
      <c r="E5673" s="49"/>
      <c r="F5673" s="49"/>
      <c r="I5673" s="49"/>
      <c r="K5673" s="77"/>
    </row>
    <row r="5674" spans="1:11">
      <c r="A5674" s="48"/>
      <c r="E5674" s="49"/>
      <c r="F5674" s="49"/>
      <c r="I5674" s="49"/>
      <c r="K5674" s="77"/>
    </row>
    <row r="5675" spans="1:11">
      <c r="A5675" s="48"/>
      <c r="E5675" s="49"/>
      <c r="F5675" s="49"/>
      <c r="I5675" s="49"/>
      <c r="K5675" s="77"/>
    </row>
    <row r="5676" spans="1:11">
      <c r="A5676" s="48"/>
      <c r="E5676" s="49"/>
      <c r="F5676" s="49"/>
      <c r="I5676" s="49"/>
      <c r="K5676" s="77"/>
    </row>
    <row r="5677" spans="1:11">
      <c r="A5677" s="48"/>
      <c r="E5677" s="49"/>
      <c r="F5677" s="49"/>
      <c r="I5677" s="49"/>
      <c r="K5677" s="77"/>
    </row>
    <row r="5678" spans="1:11">
      <c r="A5678" s="48"/>
      <c r="E5678" s="49"/>
      <c r="F5678" s="49"/>
      <c r="I5678" s="49"/>
      <c r="K5678" s="77"/>
    </row>
    <row r="5679" spans="1:11">
      <c r="A5679" s="48"/>
      <c r="E5679" s="49"/>
      <c r="F5679" s="49"/>
      <c r="I5679" s="49"/>
      <c r="K5679" s="77"/>
    </row>
    <row r="5680" spans="1:11">
      <c r="A5680" s="48"/>
      <c r="E5680" s="49"/>
      <c r="F5680" s="49"/>
      <c r="I5680" s="49"/>
      <c r="K5680" s="77"/>
    </row>
    <row r="5681" spans="1:11">
      <c r="A5681" s="48"/>
      <c r="E5681" s="49"/>
      <c r="F5681" s="49"/>
      <c r="I5681" s="49"/>
      <c r="K5681" s="77"/>
    </row>
    <row r="5682" spans="1:11">
      <c r="A5682" s="48"/>
      <c r="E5682" s="49"/>
      <c r="F5682" s="49"/>
      <c r="I5682" s="49"/>
      <c r="K5682" s="77"/>
    </row>
    <row r="5683" spans="1:11">
      <c r="A5683" s="48"/>
      <c r="E5683" s="49"/>
      <c r="F5683" s="49"/>
      <c r="I5683" s="49"/>
      <c r="K5683" s="77"/>
    </row>
    <row r="5684" spans="1:11">
      <c r="A5684" s="48"/>
      <c r="E5684" s="49"/>
      <c r="F5684" s="49"/>
      <c r="I5684" s="49"/>
      <c r="K5684" s="77"/>
    </row>
    <row r="5685" spans="1:11">
      <c r="A5685" s="48"/>
      <c r="E5685" s="49"/>
      <c r="F5685" s="49"/>
      <c r="I5685" s="49"/>
      <c r="K5685" s="77"/>
    </row>
    <row r="5686" spans="1:11">
      <c r="A5686" s="48"/>
      <c r="E5686" s="49"/>
      <c r="F5686" s="49"/>
      <c r="I5686" s="49"/>
      <c r="K5686" s="77"/>
    </row>
    <row r="5687" spans="1:11">
      <c r="A5687" s="48"/>
      <c r="E5687" s="49"/>
      <c r="I5687" s="49"/>
      <c r="K5687" s="77"/>
    </row>
    <row r="5688" spans="1:11">
      <c r="A5688" s="48"/>
      <c r="E5688" s="49"/>
      <c r="F5688" s="49"/>
      <c r="I5688" s="49"/>
      <c r="K5688" s="77"/>
    </row>
    <row r="5689" spans="1:11">
      <c r="A5689" s="48"/>
      <c r="E5689" s="49"/>
      <c r="F5689" s="49"/>
      <c r="I5689" s="49"/>
      <c r="K5689" s="77"/>
    </row>
    <row r="5690" spans="1:11">
      <c r="A5690" s="48"/>
      <c r="E5690" s="49"/>
      <c r="F5690" s="49"/>
      <c r="I5690" s="49"/>
      <c r="K5690" s="77"/>
    </row>
    <row r="5691" spans="1:11">
      <c r="A5691" s="48"/>
      <c r="E5691" s="49"/>
      <c r="F5691" s="49"/>
      <c r="I5691" s="49"/>
      <c r="K5691" s="77"/>
    </row>
    <row r="5692" spans="1:11">
      <c r="A5692" s="48"/>
      <c r="E5692" s="49"/>
      <c r="F5692" s="49"/>
      <c r="I5692" s="49"/>
      <c r="K5692" s="77"/>
    </row>
    <row r="5693" spans="1:11">
      <c r="A5693" s="48"/>
      <c r="E5693" s="49"/>
      <c r="F5693" s="49"/>
      <c r="I5693" s="49"/>
      <c r="K5693" s="77"/>
    </row>
    <row r="5694" spans="1:11">
      <c r="A5694" s="48"/>
      <c r="E5694" s="49"/>
      <c r="F5694" s="49"/>
      <c r="I5694" s="49"/>
      <c r="K5694" s="77"/>
    </row>
    <row r="5695" spans="1:11">
      <c r="A5695" s="48"/>
      <c r="E5695" s="49"/>
      <c r="F5695" s="49"/>
      <c r="I5695" s="49"/>
      <c r="K5695" s="77"/>
    </row>
    <row r="5696" spans="1:11">
      <c r="A5696" s="48"/>
      <c r="E5696" s="49"/>
      <c r="F5696" s="49"/>
      <c r="I5696" s="49"/>
      <c r="K5696" s="77"/>
    </row>
    <row r="5697" spans="1:11">
      <c r="A5697" s="48"/>
      <c r="E5697" s="49"/>
      <c r="F5697" s="49"/>
      <c r="I5697" s="49"/>
      <c r="K5697" s="77"/>
    </row>
    <row r="5698" spans="1:11">
      <c r="A5698" s="48"/>
      <c r="E5698" s="49"/>
      <c r="F5698" s="49"/>
      <c r="I5698" s="49"/>
      <c r="K5698" s="77"/>
    </row>
    <row r="5699" spans="1:11">
      <c r="A5699" s="48"/>
      <c r="E5699" s="49"/>
      <c r="F5699" s="49"/>
      <c r="I5699" s="49"/>
      <c r="K5699" s="77"/>
    </row>
    <row r="5700" spans="1:11">
      <c r="A5700" s="48"/>
      <c r="E5700" s="49"/>
      <c r="F5700" s="49"/>
      <c r="I5700" s="49"/>
      <c r="K5700" s="77"/>
    </row>
    <row r="5701" spans="1:11">
      <c r="A5701" s="48"/>
      <c r="E5701" s="49"/>
      <c r="F5701" s="49"/>
      <c r="I5701" s="49"/>
      <c r="K5701" s="77"/>
    </row>
    <row r="5702" spans="1:11">
      <c r="A5702" s="48"/>
      <c r="E5702" s="49"/>
      <c r="F5702" s="49"/>
      <c r="I5702" s="49"/>
      <c r="K5702" s="77"/>
    </row>
    <row r="5703" spans="1:11">
      <c r="A5703" s="48"/>
      <c r="E5703" s="49"/>
      <c r="F5703" s="49"/>
      <c r="I5703" s="49"/>
      <c r="K5703" s="77"/>
    </row>
    <row r="5704" spans="1:11">
      <c r="A5704" s="48"/>
      <c r="E5704" s="49"/>
      <c r="F5704" s="49"/>
      <c r="I5704" s="49"/>
      <c r="K5704" s="77"/>
    </row>
    <row r="5705" spans="1:11">
      <c r="A5705" s="48"/>
      <c r="E5705" s="49"/>
      <c r="I5705" s="49"/>
      <c r="K5705" s="77"/>
    </row>
    <row r="5706" spans="1:11">
      <c r="A5706" s="48"/>
      <c r="E5706" s="49"/>
      <c r="F5706" s="49"/>
      <c r="I5706" s="49"/>
      <c r="K5706" s="77"/>
    </row>
    <row r="5707" spans="1:11">
      <c r="A5707" s="48"/>
      <c r="E5707" s="49"/>
      <c r="F5707" s="49"/>
      <c r="I5707" s="49"/>
      <c r="K5707" s="77"/>
    </row>
    <row r="5708" spans="1:11">
      <c r="A5708" s="48"/>
      <c r="E5708" s="49"/>
      <c r="F5708" s="49"/>
      <c r="I5708" s="49"/>
      <c r="K5708" s="77"/>
    </row>
    <row r="5709" spans="1:11">
      <c r="A5709" s="48"/>
      <c r="E5709" s="49"/>
      <c r="F5709" s="49"/>
      <c r="I5709" s="49"/>
      <c r="K5709" s="77"/>
    </row>
    <row r="5710" spans="1:11">
      <c r="A5710" s="48"/>
      <c r="E5710" s="49"/>
      <c r="I5710" s="49"/>
      <c r="K5710" s="77"/>
    </row>
    <row r="5711" spans="1:11">
      <c r="A5711" s="48"/>
      <c r="E5711" s="49"/>
      <c r="F5711" s="49"/>
      <c r="I5711" s="49"/>
      <c r="K5711" s="77"/>
    </row>
    <row r="5712" spans="1:11">
      <c r="A5712" s="48"/>
      <c r="E5712" s="49"/>
      <c r="F5712" s="49"/>
      <c r="I5712" s="49"/>
      <c r="K5712" s="77"/>
    </row>
    <row r="5713" spans="1:11">
      <c r="A5713" s="48"/>
      <c r="E5713" s="49"/>
      <c r="F5713" s="49"/>
      <c r="I5713" s="49"/>
      <c r="K5713" s="77"/>
    </row>
    <row r="5714" spans="1:11">
      <c r="A5714" s="48"/>
      <c r="E5714" s="49"/>
      <c r="F5714" s="49"/>
      <c r="I5714" s="49"/>
      <c r="K5714" s="77"/>
    </row>
    <row r="5715" spans="1:11">
      <c r="A5715" s="48"/>
      <c r="E5715" s="49"/>
      <c r="F5715" s="49"/>
      <c r="I5715" s="49"/>
      <c r="K5715" s="77"/>
    </row>
    <row r="5716" spans="1:11">
      <c r="A5716" s="48"/>
      <c r="E5716" s="49"/>
      <c r="F5716" s="49"/>
      <c r="I5716" s="49"/>
      <c r="K5716" s="77"/>
    </row>
    <row r="5717" spans="1:11">
      <c r="A5717" s="48"/>
      <c r="E5717" s="49"/>
      <c r="F5717" s="49"/>
      <c r="I5717" s="49"/>
      <c r="K5717" s="77"/>
    </row>
    <row r="5718" spans="1:11">
      <c r="A5718" s="48"/>
      <c r="E5718" s="49"/>
      <c r="F5718" s="49"/>
      <c r="I5718" s="49"/>
      <c r="K5718" s="77"/>
    </row>
    <row r="5719" spans="1:11">
      <c r="A5719" s="48"/>
      <c r="E5719" s="49"/>
      <c r="F5719" s="49"/>
      <c r="I5719" s="49"/>
      <c r="K5719" s="77"/>
    </row>
    <row r="5720" spans="1:11">
      <c r="A5720" s="48"/>
      <c r="E5720" s="49"/>
      <c r="F5720" s="49"/>
      <c r="I5720" s="49"/>
      <c r="K5720" s="77"/>
    </row>
    <row r="5721" spans="1:11">
      <c r="A5721" s="48"/>
      <c r="E5721" s="49"/>
      <c r="F5721" s="49"/>
      <c r="I5721" s="49"/>
      <c r="K5721" s="77"/>
    </row>
    <row r="5722" spans="1:11">
      <c r="A5722" s="48"/>
      <c r="E5722" s="49"/>
      <c r="F5722" s="49"/>
      <c r="I5722" s="49"/>
      <c r="K5722" s="77"/>
    </row>
    <row r="5723" spans="1:11">
      <c r="A5723" s="48"/>
      <c r="E5723" s="49"/>
      <c r="F5723" s="49"/>
      <c r="I5723" s="49"/>
      <c r="K5723" s="77"/>
    </row>
    <row r="5724" spans="1:11">
      <c r="A5724" s="48"/>
      <c r="E5724" s="49"/>
      <c r="F5724" s="49"/>
      <c r="I5724" s="49"/>
      <c r="K5724" s="77"/>
    </row>
    <row r="5725" spans="1:11">
      <c r="A5725" s="48"/>
      <c r="E5725" s="49"/>
      <c r="F5725" s="49"/>
      <c r="I5725" s="49"/>
      <c r="K5725" s="77"/>
    </row>
    <row r="5726" spans="1:11">
      <c r="A5726" s="48"/>
      <c r="E5726" s="49"/>
      <c r="F5726" s="49"/>
      <c r="I5726" s="49"/>
      <c r="K5726" s="77"/>
    </row>
    <row r="5727" spans="1:11">
      <c r="A5727" s="48"/>
      <c r="E5727" s="49"/>
      <c r="F5727" s="49"/>
      <c r="I5727" s="49"/>
      <c r="K5727" s="77"/>
    </row>
    <row r="5728" spans="1:11">
      <c r="A5728" s="48"/>
      <c r="E5728" s="49"/>
      <c r="F5728" s="49"/>
      <c r="I5728" s="49"/>
      <c r="K5728" s="77"/>
    </row>
    <row r="5729" spans="1:11">
      <c r="A5729" s="48"/>
      <c r="E5729" s="49"/>
      <c r="F5729" s="49"/>
      <c r="I5729" s="49"/>
      <c r="K5729" s="77"/>
    </row>
    <row r="5730" spans="1:11">
      <c r="A5730" s="48"/>
      <c r="E5730" s="49"/>
      <c r="F5730" s="49"/>
      <c r="I5730" s="49"/>
      <c r="K5730" s="77"/>
    </row>
    <row r="5731" spans="1:11">
      <c r="A5731" s="48"/>
      <c r="E5731" s="49"/>
      <c r="F5731" s="49"/>
      <c r="I5731" s="49"/>
      <c r="K5731" s="77"/>
    </row>
    <row r="5732" spans="1:11">
      <c r="A5732" s="48"/>
      <c r="E5732" s="49"/>
      <c r="F5732" s="49"/>
      <c r="I5732" s="49"/>
      <c r="K5732" s="77"/>
    </row>
    <row r="5733" spans="1:11">
      <c r="A5733" s="48"/>
      <c r="E5733" s="49"/>
      <c r="I5733" s="49"/>
      <c r="K5733" s="77"/>
    </row>
    <row r="5734" spans="1:11">
      <c r="A5734" s="48"/>
      <c r="E5734" s="49"/>
      <c r="F5734" s="49"/>
      <c r="I5734" s="49"/>
      <c r="K5734" s="77"/>
    </row>
    <row r="5735" spans="1:11">
      <c r="A5735" s="48"/>
      <c r="E5735" s="49"/>
      <c r="F5735" s="49"/>
      <c r="I5735" s="49"/>
      <c r="K5735" s="77"/>
    </row>
    <row r="5736" spans="1:11">
      <c r="A5736" s="48"/>
      <c r="E5736" s="49"/>
      <c r="F5736" s="49"/>
      <c r="I5736" s="49"/>
      <c r="K5736" s="77"/>
    </row>
    <row r="5737" spans="1:11">
      <c r="A5737" s="48"/>
      <c r="E5737" s="49"/>
      <c r="F5737" s="49"/>
      <c r="I5737" s="49"/>
      <c r="K5737" s="77"/>
    </row>
    <row r="5738" spans="1:11">
      <c r="A5738" s="48"/>
      <c r="E5738" s="49"/>
      <c r="F5738" s="49"/>
      <c r="I5738" s="49"/>
      <c r="K5738" s="77"/>
    </row>
    <row r="5739" spans="1:11">
      <c r="A5739" s="48"/>
      <c r="E5739" s="49"/>
      <c r="F5739" s="49"/>
      <c r="I5739" s="49"/>
      <c r="K5739" s="77"/>
    </row>
    <row r="5740" spans="1:11">
      <c r="A5740" s="48"/>
      <c r="E5740" s="49"/>
      <c r="F5740" s="49"/>
      <c r="I5740" s="49"/>
      <c r="K5740" s="77"/>
    </row>
    <row r="5741" spans="1:11">
      <c r="A5741" s="48"/>
      <c r="E5741" s="49"/>
      <c r="F5741" s="49"/>
      <c r="I5741" s="49"/>
      <c r="K5741" s="77"/>
    </row>
    <row r="5742" spans="1:11">
      <c r="A5742" s="48"/>
      <c r="E5742" s="49"/>
      <c r="F5742" s="49"/>
      <c r="I5742" s="49"/>
      <c r="K5742" s="77"/>
    </row>
    <row r="5743" spans="1:11">
      <c r="A5743" s="48"/>
      <c r="E5743" s="49"/>
      <c r="F5743" s="49"/>
      <c r="I5743" s="49"/>
      <c r="K5743" s="77"/>
    </row>
    <row r="5744" spans="1:11">
      <c r="A5744" s="48"/>
      <c r="E5744" s="49"/>
      <c r="F5744" s="49"/>
      <c r="I5744" s="49"/>
      <c r="K5744" s="77"/>
    </row>
    <row r="5745" spans="1:11">
      <c r="A5745" s="48"/>
      <c r="E5745" s="49"/>
      <c r="F5745" s="49"/>
      <c r="I5745" s="49"/>
      <c r="K5745" s="77"/>
    </row>
    <row r="5746" spans="1:11">
      <c r="A5746" s="48"/>
      <c r="E5746" s="49"/>
      <c r="F5746" s="49"/>
      <c r="I5746" s="49"/>
      <c r="K5746" s="77"/>
    </row>
    <row r="5747" spans="1:11">
      <c r="A5747" s="48"/>
      <c r="E5747" s="49"/>
      <c r="F5747" s="49"/>
      <c r="I5747" s="49"/>
      <c r="K5747" s="77"/>
    </row>
    <row r="5748" spans="1:11">
      <c r="A5748" s="48"/>
      <c r="E5748" s="49"/>
      <c r="F5748" s="49"/>
      <c r="I5748" s="49"/>
      <c r="K5748" s="77"/>
    </row>
    <row r="5749" spans="1:11">
      <c r="A5749" s="48"/>
      <c r="E5749" s="49"/>
      <c r="F5749" s="49"/>
      <c r="I5749" s="49"/>
      <c r="K5749" s="77"/>
    </row>
    <row r="5750" spans="1:11">
      <c r="A5750" s="48"/>
      <c r="E5750" s="49"/>
      <c r="F5750" s="49"/>
      <c r="I5750" s="49"/>
      <c r="K5750" s="77"/>
    </row>
    <row r="5751" spans="1:11">
      <c r="A5751" s="48"/>
      <c r="E5751" s="49"/>
      <c r="F5751" s="49"/>
      <c r="I5751" s="49"/>
      <c r="K5751" s="77"/>
    </row>
    <row r="5752" spans="1:11">
      <c r="A5752" s="48"/>
      <c r="E5752" s="49"/>
      <c r="F5752" s="49"/>
      <c r="I5752" s="49"/>
      <c r="K5752" s="77"/>
    </row>
    <row r="5753" spans="1:11">
      <c r="A5753" s="48"/>
      <c r="E5753" s="49"/>
      <c r="F5753" s="49"/>
      <c r="I5753" s="49"/>
      <c r="K5753" s="77"/>
    </row>
    <row r="5754" spans="1:11">
      <c r="A5754" s="48"/>
      <c r="E5754" s="49"/>
      <c r="F5754" s="49"/>
      <c r="I5754" s="49"/>
      <c r="K5754" s="77"/>
    </row>
    <row r="5755" spans="1:11">
      <c r="A5755" s="48"/>
      <c r="E5755" s="49"/>
      <c r="F5755" s="49"/>
      <c r="I5755" s="49"/>
      <c r="K5755" s="77"/>
    </row>
    <row r="5756" spans="1:11">
      <c r="A5756" s="48"/>
      <c r="E5756" s="49"/>
      <c r="F5756" s="49"/>
      <c r="I5756" s="49"/>
      <c r="K5756" s="77"/>
    </row>
    <row r="5757" spans="1:11">
      <c r="A5757" s="48"/>
      <c r="E5757" s="49"/>
      <c r="I5757" s="49"/>
      <c r="K5757" s="77"/>
    </row>
    <row r="5758" spans="1:11">
      <c r="A5758" s="48"/>
      <c r="E5758" s="49"/>
      <c r="I5758" s="49"/>
      <c r="K5758" s="77"/>
    </row>
    <row r="5759" spans="1:11">
      <c r="A5759" s="48"/>
      <c r="E5759" s="49"/>
      <c r="I5759" s="49"/>
      <c r="K5759" s="77"/>
    </row>
    <row r="5760" spans="1:11">
      <c r="A5760" s="48"/>
      <c r="E5760" s="49"/>
      <c r="F5760" s="49"/>
      <c r="I5760" s="49"/>
      <c r="K5760" s="77"/>
    </row>
    <row r="5761" spans="1:11">
      <c r="A5761" s="48"/>
      <c r="E5761" s="49"/>
      <c r="F5761" s="49"/>
      <c r="I5761" s="49"/>
      <c r="K5761" s="77"/>
    </row>
    <row r="5762" spans="1:11">
      <c r="A5762" s="48"/>
      <c r="E5762" s="49"/>
      <c r="F5762" s="49"/>
      <c r="I5762" s="49"/>
      <c r="K5762" s="77"/>
    </row>
    <row r="5763" spans="1:11">
      <c r="A5763" s="48"/>
      <c r="E5763" s="49"/>
      <c r="F5763" s="49"/>
      <c r="I5763" s="49"/>
      <c r="K5763" s="77"/>
    </row>
    <row r="5764" spans="1:11">
      <c r="A5764" s="48"/>
      <c r="E5764" s="49"/>
      <c r="F5764" s="49"/>
      <c r="I5764" s="49"/>
      <c r="K5764" s="77"/>
    </row>
    <row r="5765" spans="1:11">
      <c r="A5765" s="48"/>
      <c r="E5765" s="49"/>
      <c r="F5765" s="49"/>
      <c r="I5765" s="49"/>
      <c r="K5765" s="77"/>
    </row>
    <row r="5766" spans="1:11">
      <c r="A5766" s="48"/>
      <c r="E5766" s="49"/>
      <c r="F5766" s="49"/>
      <c r="I5766" s="49"/>
      <c r="K5766" s="77"/>
    </row>
    <row r="5767" spans="1:11">
      <c r="A5767" s="48"/>
      <c r="E5767" s="49"/>
      <c r="F5767" s="49"/>
      <c r="I5767" s="49"/>
      <c r="K5767" s="77"/>
    </row>
    <row r="5768" spans="1:11">
      <c r="A5768" s="48"/>
      <c r="E5768" s="49"/>
      <c r="F5768" s="49"/>
      <c r="I5768" s="49"/>
      <c r="K5768" s="77"/>
    </row>
    <row r="5769" spans="1:11">
      <c r="A5769" s="48"/>
      <c r="E5769" s="49"/>
      <c r="F5769" s="49"/>
      <c r="I5769" s="49"/>
      <c r="K5769" s="77"/>
    </row>
    <row r="5770" spans="1:11">
      <c r="A5770" s="48"/>
      <c r="E5770" s="49"/>
      <c r="F5770" s="49"/>
      <c r="I5770" s="49"/>
      <c r="K5770" s="77"/>
    </row>
    <row r="5771" spans="1:11">
      <c r="A5771" s="48"/>
      <c r="E5771" s="49"/>
      <c r="F5771" s="49"/>
      <c r="I5771" s="49"/>
      <c r="K5771" s="77"/>
    </row>
    <row r="5772" spans="1:11">
      <c r="A5772" s="48"/>
      <c r="E5772" s="49"/>
      <c r="F5772" s="49"/>
      <c r="I5772" s="49"/>
      <c r="K5772" s="77"/>
    </row>
    <row r="5773" spans="1:11">
      <c r="A5773" s="48"/>
      <c r="E5773" s="49"/>
      <c r="F5773" s="49"/>
      <c r="I5773" s="49"/>
      <c r="K5773" s="77"/>
    </row>
    <row r="5774" spans="1:11">
      <c r="A5774" s="48"/>
      <c r="E5774" s="49"/>
      <c r="F5774" s="49"/>
      <c r="I5774" s="49"/>
      <c r="K5774" s="77"/>
    </row>
    <row r="5775" spans="1:11">
      <c r="A5775" s="48"/>
      <c r="E5775" s="49"/>
      <c r="F5775" s="49"/>
      <c r="I5775" s="49"/>
      <c r="K5775" s="77"/>
    </row>
    <row r="5776" spans="1:11">
      <c r="A5776" s="48"/>
      <c r="E5776" s="49"/>
      <c r="F5776" s="49"/>
      <c r="I5776" s="49"/>
      <c r="K5776" s="77"/>
    </row>
    <row r="5777" spans="1:11">
      <c r="A5777" s="48"/>
      <c r="E5777" s="49"/>
      <c r="F5777" s="49"/>
      <c r="I5777" s="49"/>
      <c r="K5777" s="77"/>
    </row>
    <row r="5778" spans="1:11">
      <c r="A5778" s="48"/>
      <c r="E5778" s="49"/>
      <c r="F5778" s="49"/>
      <c r="I5778" s="49"/>
      <c r="K5778" s="77"/>
    </row>
    <row r="5779" spans="1:11">
      <c r="A5779" s="48"/>
      <c r="E5779" s="49"/>
      <c r="F5779" s="49"/>
      <c r="I5779" s="49"/>
      <c r="K5779" s="77"/>
    </row>
    <row r="5780" spans="1:11">
      <c r="A5780" s="48"/>
      <c r="E5780" s="49"/>
      <c r="F5780" s="49"/>
      <c r="I5780" s="49"/>
      <c r="K5780" s="77"/>
    </row>
    <row r="5781" spans="1:11">
      <c r="A5781" s="48"/>
      <c r="E5781" s="49"/>
      <c r="F5781" s="49"/>
      <c r="I5781" s="49"/>
      <c r="K5781" s="77"/>
    </row>
    <row r="5782" spans="1:11">
      <c r="A5782" s="48"/>
      <c r="E5782" s="49"/>
      <c r="F5782" s="49"/>
      <c r="I5782" s="49"/>
      <c r="K5782" s="77"/>
    </row>
    <row r="5783" spans="1:11">
      <c r="A5783" s="48"/>
      <c r="E5783" s="49"/>
      <c r="F5783" s="49"/>
      <c r="I5783" s="49"/>
      <c r="K5783" s="77"/>
    </row>
    <row r="5784" spans="1:11">
      <c r="A5784" s="48"/>
      <c r="E5784" s="49"/>
      <c r="F5784" s="49"/>
      <c r="I5784" s="49"/>
      <c r="K5784" s="77"/>
    </row>
    <row r="5785" spans="1:11">
      <c r="A5785" s="48"/>
      <c r="E5785" s="49"/>
      <c r="F5785" s="49"/>
      <c r="I5785" s="49"/>
      <c r="K5785" s="77"/>
    </row>
    <row r="5786" spans="1:11">
      <c r="A5786" s="48"/>
      <c r="E5786" s="49"/>
      <c r="F5786" s="49"/>
      <c r="I5786" s="49"/>
      <c r="K5786" s="77"/>
    </row>
    <row r="5787" spans="1:11">
      <c r="A5787" s="48"/>
      <c r="E5787" s="49"/>
      <c r="F5787" s="49"/>
      <c r="I5787" s="49"/>
      <c r="K5787" s="77"/>
    </row>
    <row r="5788" spans="1:11">
      <c r="A5788" s="48"/>
      <c r="E5788" s="49"/>
      <c r="F5788" s="49"/>
      <c r="I5788" s="49"/>
      <c r="K5788" s="77"/>
    </row>
    <row r="5789" spans="1:11">
      <c r="A5789" s="48"/>
      <c r="E5789" s="49"/>
      <c r="I5789" s="49"/>
      <c r="K5789" s="77"/>
    </row>
    <row r="5790" spans="1:11">
      <c r="A5790" s="48"/>
      <c r="E5790" s="49"/>
      <c r="I5790" s="49"/>
      <c r="K5790" s="77"/>
    </row>
    <row r="5791" spans="1:11">
      <c r="A5791" s="48"/>
      <c r="E5791" s="49"/>
      <c r="F5791" s="49"/>
      <c r="I5791" s="49"/>
      <c r="K5791" s="77"/>
    </row>
    <row r="5792" spans="1:11">
      <c r="A5792" s="48"/>
      <c r="E5792" s="49"/>
      <c r="I5792" s="49"/>
      <c r="K5792" s="77"/>
    </row>
    <row r="5793" spans="1:11">
      <c r="A5793" s="48"/>
      <c r="E5793" s="49"/>
      <c r="F5793" s="49"/>
      <c r="I5793" s="49"/>
      <c r="K5793" s="77"/>
    </row>
    <row r="5794" spans="1:11">
      <c r="A5794" s="48"/>
      <c r="E5794" s="49"/>
      <c r="F5794" s="49"/>
      <c r="I5794" s="49"/>
      <c r="K5794" s="77"/>
    </row>
    <row r="5795" spans="1:11">
      <c r="A5795" s="48"/>
      <c r="E5795" s="49"/>
      <c r="F5795" s="49"/>
      <c r="I5795" s="49"/>
      <c r="K5795" s="77"/>
    </row>
    <row r="5796" spans="1:11">
      <c r="A5796" s="48"/>
      <c r="E5796" s="49"/>
      <c r="F5796" s="49"/>
      <c r="I5796" s="49"/>
      <c r="K5796" s="77"/>
    </row>
    <row r="5797" spans="1:11">
      <c r="A5797" s="48"/>
      <c r="E5797" s="49"/>
      <c r="I5797" s="49"/>
      <c r="K5797" s="77"/>
    </row>
    <row r="5798" spans="1:11">
      <c r="A5798" s="48"/>
      <c r="E5798" s="49"/>
      <c r="F5798" s="49"/>
      <c r="I5798" s="49"/>
      <c r="K5798" s="77"/>
    </row>
    <row r="5799" spans="1:11">
      <c r="A5799" s="48"/>
      <c r="E5799" s="49"/>
      <c r="F5799" s="49"/>
      <c r="I5799" s="49"/>
      <c r="K5799" s="77"/>
    </row>
    <row r="5800" spans="1:11">
      <c r="A5800" s="48"/>
      <c r="E5800" s="49"/>
      <c r="F5800" s="49"/>
      <c r="I5800" s="49"/>
      <c r="K5800" s="77"/>
    </row>
    <row r="5801" spans="1:11">
      <c r="A5801" s="48"/>
      <c r="E5801" s="49"/>
      <c r="F5801" s="49"/>
      <c r="I5801" s="49"/>
      <c r="K5801" s="77"/>
    </row>
    <row r="5802" spans="1:11">
      <c r="A5802" s="48"/>
      <c r="E5802" s="49"/>
      <c r="F5802" s="49"/>
      <c r="I5802" s="49"/>
      <c r="K5802" s="77"/>
    </row>
    <row r="5803" spans="1:11">
      <c r="A5803" s="48"/>
      <c r="E5803" s="49"/>
      <c r="F5803" s="49"/>
      <c r="I5803" s="49"/>
      <c r="K5803" s="77"/>
    </row>
    <row r="5804" spans="1:11">
      <c r="A5804" s="48"/>
      <c r="E5804" s="49"/>
      <c r="F5804" s="49"/>
      <c r="I5804" s="49"/>
      <c r="K5804" s="77"/>
    </row>
    <row r="5805" spans="1:11">
      <c r="A5805" s="48"/>
      <c r="E5805" s="49"/>
      <c r="F5805" s="49"/>
      <c r="I5805" s="49"/>
      <c r="K5805" s="77"/>
    </row>
    <row r="5806" spans="1:11">
      <c r="A5806" s="48"/>
      <c r="E5806" s="49"/>
      <c r="F5806" s="49"/>
      <c r="I5806" s="49"/>
      <c r="K5806" s="77"/>
    </row>
    <row r="5807" spans="1:11">
      <c r="A5807" s="48"/>
      <c r="E5807" s="49"/>
      <c r="F5807" s="49"/>
      <c r="I5807" s="49"/>
      <c r="K5807" s="77"/>
    </row>
    <row r="5808" spans="1:11">
      <c r="A5808" s="48"/>
      <c r="E5808" s="49"/>
      <c r="F5808" s="49"/>
      <c r="I5808" s="49"/>
      <c r="K5808" s="77"/>
    </row>
    <row r="5809" spans="1:11">
      <c r="A5809" s="48"/>
      <c r="E5809" s="49"/>
      <c r="F5809" s="49"/>
      <c r="I5809" s="49"/>
      <c r="K5809" s="77"/>
    </row>
    <row r="5810" spans="1:11">
      <c r="A5810" s="48"/>
      <c r="E5810" s="49"/>
      <c r="F5810" s="49"/>
      <c r="I5810" s="49"/>
      <c r="K5810" s="77"/>
    </row>
    <row r="5811" spans="1:11">
      <c r="A5811" s="48"/>
      <c r="E5811" s="49"/>
      <c r="F5811" s="49"/>
      <c r="I5811" s="49"/>
      <c r="K5811" s="77"/>
    </row>
    <row r="5812" spans="1:11">
      <c r="A5812" s="48"/>
      <c r="E5812" s="49"/>
      <c r="F5812" s="49"/>
      <c r="I5812" s="49"/>
      <c r="K5812" s="77"/>
    </row>
    <row r="5813" spans="1:11">
      <c r="A5813" s="48"/>
      <c r="E5813" s="49"/>
      <c r="F5813" s="49"/>
      <c r="I5813" s="49"/>
      <c r="K5813" s="77"/>
    </row>
    <row r="5814" spans="1:11">
      <c r="A5814" s="48"/>
      <c r="E5814" s="49"/>
      <c r="F5814" s="49"/>
      <c r="I5814" s="49"/>
      <c r="K5814" s="77"/>
    </row>
    <row r="5815" spans="1:11">
      <c r="A5815" s="48"/>
      <c r="E5815" s="49"/>
      <c r="F5815" s="49"/>
      <c r="I5815" s="49"/>
      <c r="K5815" s="77"/>
    </row>
    <row r="5816" spans="1:11">
      <c r="A5816" s="48"/>
      <c r="E5816" s="49"/>
      <c r="F5816" s="49"/>
      <c r="I5816" s="49"/>
      <c r="K5816" s="77"/>
    </row>
    <row r="5817" spans="1:11">
      <c r="A5817" s="48"/>
      <c r="E5817" s="49"/>
      <c r="F5817" s="49"/>
      <c r="I5817" s="49"/>
      <c r="K5817" s="77"/>
    </row>
    <row r="5818" spans="1:11">
      <c r="A5818" s="48"/>
      <c r="E5818" s="49"/>
      <c r="F5818" s="49"/>
      <c r="I5818" s="49"/>
      <c r="K5818" s="77"/>
    </row>
    <row r="5819" spans="1:11">
      <c r="A5819" s="48"/>
      <c r="E5819" s="49"/>
      <c r="F5819" s="49"/>
      <c r="I5819" s="49"/>
      <c r="K5819" s="77"/>
    </row>
    <row r="5820" spans="1:11">
      <c r="A5820" s="48"/>
      <c r="E5820" s="49"/>
      <c r="F5820" s="49"/>
      <c r="I5820" s="49"/>
      <c r="K5820" s="77"/>
    </row>
    <row r="5821" spans="1:11">
      <c r="A5821" s="48"/>
      <c r="E5821" s="49"/>
      <c r="F5821" s="49"/>
      <c r="I5821" s="49"/>
      <c r="K5821" s="77"/>
    </row>
    <row r="5822" spans="1:11">
      <c r="A5822" s="48"/>
      <c r="E5822" s="49"/>
      <c r="F5822" s="49"/>
      <c r="I5822" s="49"/>
      <c r="K5822" s="77"/>
    </row>
    <row r="5823" spans="1:11">
      <c r="A5823" s="48"/>
      <c r="E5823" s="49"/>
      <c r="F5823" s="49"/>
      <c r="I5823" s="49"/>
      <c r="K5823" s="77"/>
    </row>
    <row r="5824" spans="1:11">
      <c r="A5824" s="48"/>
      <c r="E5824" s="49"/>
      <c r="F5824" s="49"/>
      <c r="I5824" s="49"/>
      <c r="K5824" s="77"/>
    </row>
    <row r="5825" spans="1:11">
      <c r="A5825" s="48"/>
      <c r="E5825" s="49"/>
      <c r="F5825" s="49"/>
      <c r="I5825" s="49"/>
      <c r="K5825" s="77"/>
    </row>
    <row r="5826" spans="1:11">
      <c r="A5826" s="48"/>
      <c r="E5826" s="49"/>
      <c r="F5826" s="49"/>
      <c r="I5826" s="49"/>
      <c r="K5826" s="77"/>
    </row>
    <row r="5827" spans="1:11">
      <c r="A5827" s="48"/>
      <c r="E5827" s="49"/>
      <c r="F5827" s="49"/>
      <c r="I5827" s="49"/>
      <c r="K5827" s="77"/>
    </row>
    <row r="5828" spans="1:11">
      <c r="A5828" s="48"/>
      <c r="E5828" s="49"/>
      <c r="F5828" s="49"/>
      <c r="I5828" s="49"/>
      <c r="K5828" s="77"/>
    </row>
    <row r="5829" spans="1:11">
      <c r="A5829" s="48"/>
      <c r="E5829" s="49"/>
      <c r="F5829" s="49"/>
      <c r="I5829" s="49"/>
      <c r="K5829" s="77"/>
    </row>
    <row r="5830" spans="1:11">
      <c r="A5830" s="48"/>
      <c r="E5830" s="49"/>
      <c r="F5830" s="49"/>
      <c r="I5830" s="49"/>
      <c r="K5830" s="77"/>
    </row>
    <row r="5831" spans="1:11">
      <c r="A5831" s="48"/>
      <c r="E5831" s="49"/>
      <c r="F5831" s="49"/>
      <c r="I5831" s="49"/>
      <c r="K5831" s="77"/>
    </row>
    <row r="5832" spans="1:11">
      <c r="A5832" s="48"/>
      <c r="E5832" s="49"/>
      <c r="F5832" s="49"/>
      <c r="I5832" s="49"/>
      <c r="K5832" s="77"/>
    </row>
    <row r="5833" spans="1:11">
      <c r="A5833" s="48"/>
      <c r="E5833" s="49"/>
      <c r="F5833" s="49"/>
      <c r="I5833" s="49"/>
      <c r="K5833" s="77"/>
    </row>
    <row r="5834" spans="1:11">
      <c r="A5834" s="48"/>
      <c r="E5834" s="49"/>
      <c r="F5834" s="49"/>
      <c r="I5834" s="49"/>
      <c r="K5834" s="77"/>
    </row>
    <row r="5835" spans="1:11">
      <c r="A5835" s="48"/>
      <c r="E5835" s="49"/>
      <c r="F5835" s="49"/>
      <c r="I5835" s="49"/>
      <c r="K5835" s="77"/>
    </row>
    <row r="5836" spans="1:11">
      <c r="A5836" s="48"/>
      <c r="E5836" s="49"/>
      <c r="F5836" s="49"/>
      <c r="I5836" s="49"/>
      <c r="K5836" s="77"/>
    </row>
    <row r="5837" spans="1:11">
      <c r="A5837" s="48"/>
      <c r="E5837" s="49"/>
      <c r="F5837" s="49"/>
      <c r="I5837" s="49"/>
      <c r="K5837" s="77"/>
    </row>
    <row r="5838" spans="1:11">
      <c r="A5838" s="48"/>
      <c r="E5838" s="49"/>
      <c r="F5838" s="49"/>
      <c r="I5838" s="49"/>
      <c r="K5838" s="77"/>
    </row>
    <row r="5839" spans="1:11">
      <c r="A5839" s="48"/>
      <c r="E5839" s="49"/>
      <c r="F5839" s="49"/>
      <c r="I5839" s="49"/>
      <c r="K5839" s="77"/>
    </row>
    <row r="5840" spans="1:11">
      <c r="A5840" s="48"/>
      <c r="E5840" s="49"/>
      <c r="I5840" s="49"/>
      <c r="K5840" s="77"/>
    </row>
    <row r="5841" spans="1:11">
      <c r="A5841" s="48"/>
      <c r="E5841" s="49"/>
      <c r="F5841" s="49"/>
      <c r="I5841" s="49"/>
      <c r="K5841" s="77"/>
    </row>
    <row r="5842" spans="1:11">
      <c r="A5842" s="48"/>
      <c r="E5842" s="49"/>
      <c r="F5842" s="49"/>
      <c r="I5842" s="49"/>
      <c r="K5842" s="77"/>
    </row>
    <row r="5843" spans="1:11">
      <c r="A5843" s="48"/>
      <c r="E5843" s="49"/>
      <c r="F5843" s="49"/>
      <c r="I5843" s="49"/>
      <c r="K5843" s="77"/>
    </row>
    <row r="5844" spans="1:11">
      <c r="A5844" s="48"/>
      <c r="E5844" s="49"/>
      <c r="F5844" s="49"/>
      <c r="I5844" s="49"/>
      <c r="K5844" s="77"/>
    </row>
    <row r="5845" spans="1:11">
      <c r="A5845" s="48"/>
      <c r="E5845" s="49"/>
      <c r="F5845" s="49"/>
      <c r="I5845" s="49"/>
      <c r="K5845" s="77"/>
    </row>
    <row r="5846" spans="1:11">
      <c r="A5846" s="48"/>
      <c r="E5846" s="49"/>
      <c r="F5846" s="49"/>
      <c r="I5846" s="49"/>
      <c r="K5846" s="77"/>
    </row>
    <row r="5847" spans="1:11">
      <c r="A5847" s="48"/>
      <c r="E5847" s="49"/>
      <c r="F5847" s="49"/>
      <c r="I5847" s="49"/>
      <c r="K5847" s="77"/>
    </row>
    <row r="5848" spans="1:11">
      <c r="A5848" s="48"/>
      <c r="E5848" s="49"/>
      <c r="F5848" s="49"/>
      <c r="I5848" s="49"/>
      <c r="K5848" s="77"/>
    </row>
    <row r="5849" spans="1:11">
      <c r="A5849" s="48"/>
      <c r="E5849" s="49"/>
      <c r="F5849" s="49"/>
      <c r="I5849" s="49"/>
      <c r="K5849" s="77"/>
    </row>
    <row r="5850" spans="1:11">
      <c r="A5850" s="48"/>
      <c r="E5850" s="49"/>
      <c r="F5850" s="49"/>
      <c r="I5850" s="49"/>
      <c r="K5850" s="77"/>
    </row>
    <row r="5851" spans="1:11">
      <c r="A5851" s="48"/>
      <c r="E5851" s="49"/>
      <c r="F5851" s="49"/>
      <c r="I5851" s="49"/>
      <c r="K5851" s="77"/>
    </row>
    <row r="5852" spans="1:11">
      <c r="A5852" s="48"/>
      <c r="E5852" s="49"/>
      <c r="F5852" s="49"/>
      <c r="I5852" s="49"/>
      <c r="K5852" s="77"/>
    </row>
    <row r="5853" spans="1:11">
      <c r="A5853" s="48"/>
      <c r="E5853" s="49"/>
      <c r="F5853" s="49"/>
      <c r="I5853" s="49"/>
      <c r="K5853" s="77"/>
    </row>
    <row r="5854" spans="1:11">
      <c r="A5854" s="48"/>
      <c r="E5854" s="49"/>
      <c r="F5854" s="49"/>
      <c r="I5854" s="49"/>
      <c r="K5854" s="77"/>
    </row>
    <row r="5855" spans="1:11">
      <c r="A5855" s="48"/>
      <c r="E5855" s="49"/>
      <c r="F5855" s="49"/>
      <c r="I5855" s="49"/>
      <c r="K5855" s="77"/>
    </row>
    <row r="5856" spans="1:11">
      <c r="A5856" s="48"/>
      <c r="E5856" s="49"/>
      <c r="F5856" s="49"/>
      <c r="I5856" s="49"/>
      <c r="K5856" s="77"/>
    </row>
    <row r="5857" spans="1:11">
      <c r="A5857" s="48"/>
      <c r="E5857" s="49"/>
      <c r="F5857" s="49"/>
      <c r="I5857" s="49"/>
      <c r="K5857" s="77"/>
    </row>
    <row r="5858" spans="1:11">
      <c r="A5858" s="48"/>
      <c r="E5858" s="49"/>
      <c r="F5858" s="49"/>
      <c r="I5858" s="49"/>
      <c r="K5858" s="77"/>
    </row>
    <row r="5859" spans="1:11">
      <c r="A5859" s="48"/>
      <c r="E5859" s="49"/>
      <c r="F5859" s="49"/>
      <c r="I5859" s="49"/>
      <c r="K5859" s="77"/>
    </row>
    <row r="5860" spans="1:11">
      <c r="A5860" s="48"/>
      <c r="E5860" s="49"/>
      <c r="F5860" s="49"/>
      <c r="I5860" s="49"/>
      <c r="K5860" s="77"/>
    </row>
    <row r="5861" spans="1:11">
      <c r="A5861" s="48"/>
      <c r="E5861" s="49"/>
      <c r="F5861" s="49"/>
      <c r="I5861" s="49"/>
      <c r="K5861" s="77"/>
    </row>
    <row r="5862" spans="1:11">
      <c r="A5862" s="48"/>
      <c r="E5862" s="49"/>
      <c r="F5862" s="49"/>
      <c r="I5862" s="49"/>
      <c r="K5862" s="77"/>
    </row>
    <row r="5863" spans="1:11">
      <c r="A5863" s="48"/>
      <c r="E5863" s="49"/>
      <c r="F5863" s="49"/>
      <c r="I5863" s="49"/>
      <c r="K5863" s="77"/>
    </row>
    <row r="5864" spans="1:11">
      <c r="A5864" s="48"/>
      <c r="E5864" s="49"/>
      <c r="F5864" s="49"/>
      <c r="I5864" s="49"/>
      <c r="K5864" s="77"/>
    </row>
    <row r="5865" spans="1:11">
      <c r="A5865" s="48"/>
      <c r="E5865" s="49"/>
      <c r="F5865" s="49"/>
      <c r="I5865" s="49"/>
      <c r="K5865" s="77"/>
    </row>
    <row r="5866" spans="1:11">
      <c r="A5866" s="48"/>
      <c r="E5866" s="49"/>
      <c r="F5866" s="49"/>
      <c r="I5866" s="49"/>
      <c r="K5866" s="77"/>
    </row>
    <row r="5867" spans="1:11">
      <c r="A5867" s="48"/>
      <c r="E5867" s="49"/>
      <c r="F5867" s="49"/>
      <c r="I5867" s="49"/>
      <c r="K5867" s="77"/>
    </row>
    <row r="5868" spans="1:11">
      <c r="A5868" s="48"/>
      <c r="E5868" s="49"/>
      <c r="F5868" s="49"/>
      <c r="I5868" s="49"/>
      <c r="K5868" s="77"/>
    </row>
    <row r="5869" spans="1:11">
      <c r="A5869" s="48"/>
      <c r="E5869" s="49"/>
      <c r="F5869" s="49"/>
      <c r="I5869" s="49"/>
      <c r="K5869" s="77"/>
    </row>
    <row r="5870" spans="1:11">
      <c r="A5870" s="48"/>
      <c r="E5870" s="49"/>
      <c r="F5870" s="49"/>
      <c r="I5870" s="49"/>
      <c r="K5870" s="77"/>
    </row>
    <row r="5871" spans="1:11">
      <c r="A5871" s="48"/>
      <c r="E5871" s="49"/>
      <c r="F5871" s="49"/>
      <c r="I5871" s="49"/>
      <c r="K5871" s="77"/>
    </row>
    <row r="5872" spans="1:11">
      <c r="A5872" s="48"/>
      <c r="E5872" s="49"/>
      <c r="F5872" s="49"/>
      <c r="I5872" s="49"/>
      <c r="K5872" s="77"/>
    </row>
    <row r="5873" spans="1:11">
      <c r="A5873" s="48"/>
      <c r="E5873" s="49"/>
      <c r="F5873" s="49"/>
      <c r="I5873" s="49"/>
      <c r="K5873" s="77"/>
    </row>
    <row r="5874" spans="1:11">
      <c r="A5874" s="48"/>
      <c r="E5874" s="49"/>
      <c r="F5874" s="49"/>
      <c r="I5874" s="49"/>
      <c r="K5874" s="77"/>
    </row>
    <row r="5875" spans="1:11">
      <c r="A5875" s="48"/>
      <c r="E5875" s="49"/>
      <c r="F5875" s="49"/>
      <c r="I5875" s="49"/>
      <c r="K5875" s="77"/>
    </row>
    <row r="5876" spans="1:11">
      <c r="A5876" s="48"/>
      <c r="E5876" s="49"/>
      <c r="I5876" s="49"/>
      <c r="K5876" s="77"/>
    </row>
    <row r="5877" spans="1:11">
      <c r="A5877" s="48"/>
      <c r="E5877" s="49"/>
      <c r="I5877" s="49"/>
      <c r="K5877" s="77"/>
    </row>
    <row r="5878" spans="1:11">
      <c r="A5878" s="48"/>
      <c r="E5878" s="49"/>
      <c r="I5878" s="49"/>
      <c r="K5878" s="77"/>
    </row>
    <row r="5879" spans="1:11">
      <c r="A5879" s="48"/>
      <c r="E5879" s="49"/>
      <c r="F5879" s="49"/>
      <c r="I5879" s="49"/>
      <c r="K5879" s="77"/>
    </row>
    <row r="5880" spans="1:11">
      <c r="A5880" s="48"/>
      <c r="E5880" s="49"/>
      <c r="F5880" s="49"/>
      <c r="I5880" s="49"/>
      <c r="K5880" s="77"/>
    </row>
    <row r="5881" spans="1:11">
      <c r="A5881" s="48"/>
      <c r="E5881" s="49"/>
      <c r="F5881" s="49"/>
      <c r="I5881" s="49"/>
      <c r="K5881" s="77"/>
    </row>
    <row r="5882" spans="1:11">
      <c r="A5882" s="48"/>
      <c r="E5882" s="49"/>
      <c r="F5882" s="49"/>
      <c r="I5882" s="49"/>
      <c r="K5882" s="77"/>
    </row>
    <row r="5883" spans="1:11">
      <c r="A5883" s="48"/>
      <c r="E5883" s="49"/>
      <c r="F5883" s="49"/>
      <c r="I5883" s="49"/>
      <c r="K5883" s="77"/>
    </row>
    <row r="5884" spans="1:11">
      <c r="A5884" s="48"/>
      <c r="E5884" s="49"/>
      <c r="F5884" s="49"/>
      <c r="I5884" s="49"/>
      <c r="K5884" s="77"/>
    </row>
    <row r="5885" spans="1:11">
      <c r="A5885" s="48"/>
      <c r="E5885" s="49"/>
      <c r="F5885" s="49"/>
      <c r="I5885" s="49"/>
      <c r="K5885" s="77"/>
    </row>
    <row r="5886" spans="1:11">
      <c r="A5886" s="48"/>
      <c r="E5886" s="49"/>
      <c r="F5886" s="49"/>
      <c r="I5886" s="49"/>
      <c r="K5886" s="77"/>
    </row>
    <row r="5887" spans="1:11">
      <c r="A5887" s="48"/>
      <c r="E5887" s="49"/>
      <c r="F5887" s="49"/>
      <c r="I5887" s="49"/>
      <c r="K5887" s="77"/>
    </row>
    <row r="5888" spans="1:11">
      <c r="A5888" s="48"/>
      <c r="E5888" s="49"/>
      <c r="F5888" s="49"/>
      <c r="I5888" s="49"/>
      <c r="K5888" s="77"/>
    </row>
    <row r="5889" spans="1:11">
      <c r="A5889" s="48"/>
      <c r="E5889" s="49"/>
      <c r="F5889" s="49"/>
      <c r="I5889" s="49"/>
      <c r="K5889" s="77"/>
    </row>
    <row r="5890" spans="1:11">
      <c r="A5890" s="48"/>
      <c r="E5890" s="49"/>
      <c r="F5890" s="49"/>
      <c r="I5890" s="49"/>
      <c r="K5890" s="77"/>
    </row>
    <row r="5891" spans="1:11">
      <c r="A5891" s="48"/>
      <c r="E5891" s="49"/>
      <c r="I5891" s="49"/>
      <c r="K5891" s="77"/>
    </row>
    <row r="5892" spans="1:11">
      <c r="A5892" s="48"/>
      <c r="E5892" s="49"/>
      <c r="I5892" s="49"/>
      <c r="K5892" s="77"/>
    </row>
    <row r="5893" spans="1:11">
      <c r="A5893" s="48"/>
      <c r="E5893" s="49"/>
      <c r="I5893" s="49"/>
      <c r="K5893" s="77"/>
    </row>
    <row r="5894" spans="1:11">
      <c r="A5894" s="48"/>
      <c r="E5894" s="49"/>
      <c r="F5894" s="49"/>
      <c r="I5894" s="49"/>
      <c r="K5894" s="77"/>
    </row>
    <row r="5895" spans="1:11">
      <c r="A5895" s="48"/>
      <c r="E5895" s="49"/>
      <c r="F5895" s="49"/>
      <c r="I5895" s="49"/>
      <c r="K5895" s="77"/>
    </row>
    <row r="5896" spans="1:11">
      <c r="A5896" s="48"/>
      <c r="E5896" s="49"/>
      <c r="F5896" s="49"/>
      <c r="I5896" s="49"/>
      <c r="K5896" s="77"/>
    </row>
    <row r="5897" spans="1:11">
      <c r="A5897" s="48"/>
      <c r="E5897" s="49"/>
      <c r="F5897" s="49"/>
      <c r="I5897" s="49"/>
      <c r="K5897" s="77"/>
    </row>
    <row r="5898" spans="1:11">
      <c r="A5898" s="48"/>
      <c r="E5898" s="49"/>
      <c r="F5898" s="49"/>
      <c r="I5898" s="49"/>
      <c r="K5898" s="77"/>
    </row>
    <row r="5899" spans="1:11">
      <c r="A5899" s="48"/>
      <c r="E5899" s="49"/>
      <c r="I5899" s="49"/>
      <c r="K5899" s="77"/>
    </row>
    <row r="5900" spans="1:11">
      <c r="A5900" s="48"/>
      <c r="E5900" s="49"/>
      <c r="F5900" s="49"/>
      <c r="I5900" s="49"/>
      <c r="K5900" s="77"/>
    </row>
    <row r="5901" spans="1:11">
      <c r="A5901" s="48"/>
      <c r="E5901" s="49"/>
      <c r="F5901" s="49"/>
      <c r="I5901" s="49"/>
      <c r="K5901" s="77"/>
    </row>
    <row r="5902" spans="1:11">
      <c r="A5902" s="48"/>
      <c r="E5902" s="49"/>
      <c r="F5902" s="49"/>
      <c r="I5902" s="49"/>
      <c r="K5902" s="77"/>
    </row>
    <row r="5903" spans="1:11">
      <c r="A5903" s="48"/>
      <c r="E5903" s="49"/>
      <c r="F5903" s="49"/>
      <c r="I5903" s="49"/>
      <c r="K5903" s="77"/>
    </row>
    <row r="5904" spans="1:11">
      <c r="A5904" s="48"/>
      <c r="E5904" s="49"/>
      <c r="F5904" s="49"/>
      <c r="I5904" s="49"/>
      <c r="K5904" s="77"/>
    </row>
    <row r="5905" spans="1:11">
      <c r="A5905" s="48"/>
      <c r="E5905" s="49"/>
      <c r="F5905" s="49"/>
      <c r="I5905" s="49"/>
      <c r="K5905" s="77"/>
    </row>
    <row r="5906" spans="1:11">
      <c r="A5906" s="48"/>
      <c r="E5906" s="49"/>
      <c r="I5906" s="49"/>
      <c r="K5906" s="77"/>
    </row>
    <row r="5907" spans="1:11">
      <c r="A5907" s="48"/>
      <c r="E5907" s="49"/>
      <c r="I5907" s="49"/>
      <c r="K5907" s="77"/>
    </row>
    <row r="5908" spans="1:11">
      <c r="A5908" s="48"/>
      <c r="E5908" s="49"/>
      <c r="F5908" s="49"/>
      <c r="I5908" s="49"/>
      <c r="K5908" s="77"/>
    </row>
    <row r="5909" spans="1:11">
      <c r="A5909" s="48"/>
      <c r="E5909" s="49"/>
      <c r="F5909" s="49"/>
      <c r="I5909" s="49"/>
      <c r="K5909" s="77"/>
    </row>
    <row r="5910" spans="1:11">
      <c r="A5910" s="48"/>
      <c r="E5910" s="49"/>
      <c r="F5910" s="49"/>
      <c r="I5910" s="49"/>
      <c r="K5910" s="77"/>
    </row>
    <row r="5911" spans="1:11">
      <c r="A5911" s="48"/>
      <c r="E5911" s="49"/>
      <c r="F5911" s="49"/>
      <c r="I5911" s="49"/>
      <c r="K5911" s="77"/>
    </row>
    <row r="5912" spans="1:11">
      <c r="A5912" s="48"/>
      <c r="E5912" s="49"/>
      <c r="F5912" s="49"/>
      <c r="I5912" s="49"/>
      <c r="K5912" s="77"/>
    </row>
    <row r="5913" spans="1:11">
      <c r="A5913" s="48"/>
      <c r="E5913" s="49"/>
      <c r="F5913" s="49"/>
      <c r="I5913" s="49"/>
      <c r="K5913" s="77"/>
    </row>
    <row r="5914" spans="1:11">
      <c r="A5914" s="48"/>
      <c r="E5914" s="49"/>
      <c r="F5914" s="49"/>
      <c r="I5914" s="49"/>
      <c r="K5914" s="77"/>
    </row>
    <row r="5915" spans="1:11">
      <c r="A5915" s="48"/>
      <c r="E5915" s="49"/>
      <c r="F5915" s="49"/>
      <c r="I5915" s="49"/>
      <c r="K5915" s="77"/>
    </row>
    <row r="5916" spans="1:11">
      <c r="A5916" s="48"/>
      <c r="E5916" s="49"/>
      <c r="F5916" s="49"/>
      <c r="I5916" s="49"/>
      <c r="K5916" s="77"/>
    </row>
    <row r="5917" spans="1:11">
      <c r="A5917" s="48"/>
      <c r="E5917" s="49"/>
      <c r="F5917" s="49"/>
      <c r="I5917" s="49"/>
      <c r="K5917" s="77"/>
    </row>
    <row r="5918" spans="1:11">
      <c r="A5918" s="48"/>
      <c r="E5918" s="49"/>
      <c r="F5918" s="49"/>
      <c r="I5918" s="49"/>
      <c r="K5918" s="77"/>
    </row>
    <row r="5919" spans="1:11">
      <c r="A5919" s="48"/>
      <c r="E5919" s="49"/>
      <c r="F5919" s="49"/>
      <c r="I5919" s="49"/>
      <c r="K5919" s="77"/>
    </row>
    <row r="5920" spans="1:11">
      <c r="A5920" s="48"/>
      <c r="E5920" s="49"/>
      <c r="F5920" s="49"/>
      <c r="I5920" s="49"/>
      <c r="K5920" s="77"/>
    </row>
    <row r="5921" spans="1:11">
      <c r="A5921" s="48"/>
      <c r="E5921" s="49"/>
      <c r="F5921" s="49"/>
      <c r="I5921" s="49"/>
      <c r="K5921" s="77"/>
    </row>
    <row r="5922" spans="1:11">
      <c r="A5922" s="48"/>
      <c r="E5922" s="49"/>
      <c r="F5922" s="49"/>
      <c r="I5922" s="49"/>
      <c r="K5922" s="77"/>
    </row>
    <row r="5923" spans="1:11">
      <c r="A5923" s="48"/>
      <c r="E5923" s="49"/>
      <c r="F5923" s="49"/>
      <c r="I5923" s="49"/>
      <c r="K5923" s="77"/>
    </row>
    <row r="5924" spans="1:11">
      <c r="A5924" s="48"/>
      <c r="E5924" s="49"/>
      <c r="F5924" s="49"/>
      <c r="I5924" s="49"/>
      <c r="K5924" s="77"/>
    </row>
    <row r="5925" spans="1:11">
      <c r="A5925" s="48"/>
      <c r="E5925" s="49"/>
      <c r="F5925" s="49"/>
      <c r="I5925" s="49"/>
      <c r="K5925" s="77"/>
    </row>
    <row r="5926" spans="1:11">
      <c r="A5926" s="48"/>
      <c r="E5926" s="49"/>
      <c r="F5926" s="49"/>
      <c r="I5926" s="49"/>
      <c r="K5926" s="77"/>
    </row>
    <row r="5927" spans="1:11">
      <c r="A5927" s="48"/>
      <c r="E5927" s="49"/>
      <c r="F5927" s="49"/>
      <c r="I5927" s="49"/>
      <c r="K5927" s="77"/>
    </row>
    <row r="5928" spans="1:11">
      <c r="A5928" s="48"/>
      <c r="E5928" s="49"/>
      <c r="F5928" s="49"/>
      <c r="I5928" s="49"/>
      <c r="K5928" s="77"/>
    </row>
    <row r="5929" spans="1:11">
      <c r="A5929" s="48"/>
      <c r="E5929" s="49"/>
      <c r="F5929" s="49"/>
      <c r="I5929" s="49"/>
      <c r="K5929" s="77"/>
    </row>
    <row r="5930" spans="1:11">
      <c r="A5930" s="48"/>
      <c r="E5930" s="49"/>
      <c r="F5930" s="49"/>
      <c r="I5930" s="49"/>
      <c r="K5930" s="77"/>
    </row>
    <row r="5931" spans="1:11">
      <c r="A5931" s="48"/>
      <c r="E5931" s="49"/>
      <c r="F5931" s="49"/>
      <c r="I5931" s="49"/>
      <c r="K5931" s="77"/>
    </row>
    <row r="5932" spans="1:11">
      <c r="A5932" s="48"/>
      <c r="E5932" s="49"/>
      <c r="F5932" s="49"/>
      <c r="I5932" s="49"/>
      <c r="K5932" s="77"/>
    </row>
    <row r="5933" spans="1:11">
      <c r="A5933" s="48"/>
      <c r="E5933" s="49"/>
      <c r="F5933" s="49"/>
      <c r="I5933" s="49"/>
      <c r="K5933" s="77"/>
    </row>
    <row r="5934" spans="1:11">
      <c r="A5934" s="48"/>
      <c r="E5934" s="49"/>
      <c r="F5934" s="49"/>
      <c r="I5934" s="49"/>
      <c r="K5934" s="77"/>
    </row>
    <row r="5935" spans="1:11">
      <c r="A5935" s="48"/>
      <c r="E5935" s="49"/>
      <c r="I5935" s="49"/>
      <c r="K5935" s="77"/>
    </row>
    <row r="5936" spans="1:11">
      <c r="A5936" s="48"/>
      <c r="E5936" s="49"/>
      <c r="F5936" s="49"/>
      <c r="I5936" s="49"/>
      <c r="K5936" s="77"/>
    </row>
    <row r="5937" spans="1:11">
      <c r="A5937" s="48"/>
      <c r="E5937" s="49"/>
      <c r="F5937" s="49"/>
      <c r="I5937" s="49"/>
      <c r="K5937" s="77"/>
    </row>
    <row r="5938" spans="1:11">
      <c r="A5938" s="48"/>
      <c r="E5938" s="49"/>
      <c r="F5938" s="49"/>
      <c r="I5938" s="49"/>
      <c r="K5938" s="77"/>
    </row>
    <row r="5939" spans="1:11">
      <c r="A5939" s="48"/>
      <c r="E5939" s="49"/>
      <c r="F5939" s="49"/>
      <c r="I5939" s="49"/>
      <c r="K5939" s="77"/>
    </row>
    <row r="5940" spans="1:11">
      <c r="A5940" s="48"/>
      <c r="E5940" s="49"/>
      <c r="F5940" s="49"/>
      <c r="I5940" s="49"/>
      <c r="K5940" s="77"/>
    </row>
    <row r="5941" spans="1:11">
      <c r="A5941" s="48"/>
      <c r="E5941" s="49"/>
      <c r="F5941" s="49"/>
      <c r="I5941" s="49"/>
      <c r="K5941" s="77"/>
    </row>
    <row r="5942" spans="1:11">
      <c r="A5942" s="48"/>
      <c r="E5942" s="49"/>
      <c r="F5942" s="49"/>
      <c r="I5942" s="49"/>
      <c r="K5942" s="77"/>
    </row>
    <row r="5943" spans="1:11">
      <c r="A5943" s="48"/>
      <c r="E5943" s="49"/>
      <c r="F5943" s="49"/>
      <c r="I5943" s="49"/>
      <c r="K5943" s="77"/>
    </row>
    <row r="5944" spans="1:11">
      <c r="A5944" s="48"/>
      <c r="E5944" s="49"/>
      <c r="F5944" s="49"/>
      <c r="I5944" s="49"/>
      <c r="K5944" s="77"/>
    </row>
    <row r="5945" spans="1:11">
      <c r="A5945" s="48"/>
      <c r="E5945" s="49"/>
      <c r="F5945" s="49"/>
      <c r="I5945" s="49"/>
      <c r="K5945" s="77"/>
    </row>
    <row r="5946" spans="1:11">
      <c r="A5946" s="48"/>
      <c r="E5946" s="49"/>
      <c r="F5946" s="49"/>
      <c r="I5946" s="49"/>
      <c r="K5946" s="77"/>
    </row>
    <row r="5947" spans="1:11">
      <c r="A5947" s="48"/>
      <c r="E5947" s="49"/>
      <c r="F5947" s="49"/>
      <c r="I5947" s="49"/>
      <c r="K5947" s="77"/>
    </row>
    <row r="5948" spans="1:11">
      <c r="A5948" s="48"/>
      <c r="E5948" s="49"/>
      <c r="F5948" s="49"/>
      <c r="I5948" s="49"/>
      <c r="K5948" s="77"/>
    </row>
    <row r="5949" spans="1:11">
      <c r="A5949" s="48"/>
      <c r="E5949" s="49"/>
      <c r="F5949" s="49"/>
      <c r="I5949" s="49"/>
      <c r="K5949" s="77"/>
    </row>
    <row r="5950" spans="1:11">
      <c r="A5950" s="48"/>
      <c r="E5950" s="49"/>
      <c r="F5950" s="49"/>
      <c r="I5950" s="49"/>
      <c r="K5950" s="77"/>
    </row>
    <row r="5951" spans="1:11">
      <c r="A5951" s="48"/>
      <c r="E5951" s="49"/>
      <c r="F5951" s="49"/>
      <c r="I5951" s="49"/>
      <c r="K5951" s="77"/>
    </row>
    <row r="5952" spans="1:11">
      <c r="A5952" s="48"/>
      <c r="E5952" s="49"/>
      <c r="F5952" s="49"/>
      <c r="I5952" s="49"/>
      <c r="K5952" s="77"/>
    </row>
    <row r="5953" spans="1:11">
      <c r="A5953" s="48"/>
      <c r="E5953" s="49"/>
      <c r="F5953" s="49"/>
      <c r="I5953" s="49"/>
      <c r="K5953" s="77"/>
    </row>
    <row r="5954" spans="1:11">
      <c r="A5954" s="48"/>
      <c r="E5954" s="49"/>
      <c r="I5954" s="49"/>
      <c r="K5954" s="77"/>
    </row>
    <row r="5955" spans="1:11">
      <c r="A5955" s="48"/>
      <c r="E5955" s="49"/>
      <c r="F5955" s="49"/>
      <c r="I5955" s="49"/>
      <c r="K5955" s="77"/>
    </row>
    <row r="5956" spans="1:11">
      <c r="A5956" s="48"/>
      <c r="E5956" s="49"/>
      <c r="F5956" s="49"/>
      <c r="I5956" s="49"/>
      <c r="K5956" s="77"/>
    </row>
    <row r="5957" spans="1:11">
      <c r="A5957" s="48"/>
      <c r="E5957" s="49"/>
      <c r="F5957" s="49"/>
      <c r="I5957" s="49"/>
      <c r="K5957" s="77"/>
    </row>
    <row r="5958" spans="1:11">
      <c r="A5958" s="48"/>
      <c r="E5958" s="49"/>
      <c r="F5958" s="49"/>
      <c r="I5958" s="49"/>
      <c r="K5958" s="77"/>
    </row>
    <row r="5959" spans="1:11">
      <c r="A5959" s="48"/>
      <c r="E5959" s="49"/>
      <c r="F5959" s="49"/>
      <c r="I5959" s="49"/>
      <c r="K5959" s="77"/>
    </row>
    <row r="5960" spans="1:11">
      <c r="A5960" s="48"/>
      <c r="E5960" s="49"/>
      <c r="F5960" s="49"/>
      <c r="I5960" s="49"/>
      <c r="K5960" s="77"/>
    </row>
    <row r="5961" spans="1:11">
      <c r="A5961" s="48"/>
      <c r="E5961" s="49"/>
      <c r="F5961" s="49"/>
      <c r="I5961" s="49"/>
      <c r="K5961" s="77"/>
    </row>
    <row r="5962" spans="1:11">
      <c r="A5962" s="48"/>
      <c r="E5962" s="49"/>
      <c r="F5962" s="49"/>
      <c r="I5962" s="49"/>
      <c r="K5962" s="77"/>
    </row>
    <row r="5963" spans="1:11">
      <c r="A5963" s="48"/>
      <c r="E5963" s="49"/>
      <c r="F5963" s="49"/>
      <c r="I5963" s="49"/>
      <c r="K5963" s="77"/>
    </row>
    <row r="5964" spans="1:11">
      <c r="A5964" s="48"/>
      <c r="E5964" s="49"/>
      <c r="F5964" s="49"/>
      <c r="I5964" s="49"/>
      <c r="K5964" s="77"/>
    </row>
    <row r="5965" spans="1:11">
      <c r="A5965" s="48"/>
      <c r="E5965" s="49"/>
      <c r="F5965" s="49"/>
      <c r="I5965" s="49"/>
      <c r="K5965" s="77"/>
    </row>
    <row r="5966" spans="1:11">
      <c r="A5966" s="48"/>
      <c r="E5966" s="49"/>
      <c r="F5966" s="49"/>
      <c r="I5966" s="49"/>
      <c r="K5966" s="77"/>
    </row>
    <row r="5967" spans="1:11">
      <c r="A5967" s="48"/>
      <c r="E5967" s="49"/>
      <c r="F5967" s="49"/>
      <c r="I5967" s="49"/>
      <c r="K5967" s="77"/>
    </row>
    <row r="5968" spans="1:11">
      <c r="A5968" s="48"/>
      <c r="E5968" s="49"/>
      <c r="I5968" s="49"/>
      <c r="K5968" s="77"/>
    </row>
    <row r="5969" spans="1:11">
      <c r="A5969" s="48"/>
      <c r="E5969" s="49"/>
      <c r="I5969" s="49"/>
      <c r="K5969" s="77"/>
    </row>
    <row r="5970" spans="1:11">
      <c r="A5970" s="48"/>
      <c r="E5970" s="49"/>
      <c r="I5970" s="49"/>
      <c r="K5970" s="77"/>
    </row>
    <row r="5971" spans="1:11">
      <c r="A5971" s="48"/>
      <c r="E5971" s="49"/>
      <c r="F5971" s="49"/>
      <c r="I5971" s="49"/>
      <c r="K5971" s="77"/>
    </row>
    <row r="5972" spans="1:11">
      <c r="A5972" s="48"/>
      <c r="E5972" s="49"/>
      <c r="F5972" s="49"/>
      <c r="I5972" s="49"/>
      <c r="K5972" s="77"/>
    </row>
    <row r="5973" spans="1:11">
      <c r="A5973" s="48"/>
      <c r="E5973" s="49"/>
      <c r="F5973" s="49"/>
      <c r="I5973" s="49"/>
      <c r="K5973" s="77"/>
    </row>
    <row r="5974" spans="1:11">
      <c r="A5974" s="48"/>
      <c r="E5974" s="49"/>
      <c r="F5974" s="49"/>
      <c r="I5974" s="49"/>
      <c r="K5974" s="77"/>
    </row>
    <row r="5975" spans="1:11">
      <c r="A5975" s="48"/>
      <c r="E5975" s="49"/>
      <c r="F5975" s="49"/>
      <c r="I5975" s="49"/>
      <c r="K5975" s="77"/>
    </row>
    <row r="5976" spans="1:11">
      <c r="A5976" s="48"/>
      <c r="E5976" s="49"/>
      <c r="F5976" s="49"/>
      <c r="I5976" s="49"/>
      <c r="K5976" s="77"/>
    </row>
    <row r="5977" spans="1:11">
      <c r="A5977" s="48"/>
      <c r="E5977" s="49"/>
      <c r="F5977" s="49"/>
      <c r="I5977" s="49"/>
      <c r="K5977" s="77"/>
    </row>
    <row r="5978" spans="1:11">
      <c r="A5978" s="48"/>
      <c r="E5978" s="49"/>
      <c r="F5978" s="49"/>
      <c r="I5978" s="49"/>
      <c r="K5978" s="77"/>
    </row>
    <row r="5979" spans="1:11">
      <c r="A5979" s="48"/>
      <c r="E5979" s="49"/>
      <c r="F5979" s="49"/>
      <c r="I5979" s="49"/>
      <c r="K5979" s="77"/>
    </row>
    <row r="5980" spans="1:11">
      <c r="A5980" s="48"/>
      <c r="E5980" s="49"/>
      <c r="F5980" s="49"/>
      <c r="I5980" s="49"/>
      <c r="K5980" s="77"/>
    </row>
    <row r="5981" spans="1:11">
      <c r="A5981" s="48"/>
      <c r="E5981" s="49"/>
      <c r="F5981" s="49"/>
      <c r="I5981" s="49"/>
      <c r="K5981" s="77"/>
    </row>
    <row r="5982" spans="1:11">
      <c r="A5982" s="48"/>
      <c r="E5982" s="49"/>
      <c r="F5982" s="49"/>
      <c r="I5982" s="49"/>
      <c r="K5982" s="77"/>
    </row>
    <row r="5983" spans="1:11">
      <c r="A5983" s="48"/>
      <c r="E5983" s="49"/>
      <c r="F5983" s="49"/>
      <c r="I5983" s="49"/>
      <c r="K5983" s="77"/>
    </row>
    <row r="5984" spans="1:11">
      <c r="A5984" s="48"/>
      <c r="E5984" s="49"/>
      <c r="F5984" s="49"/>
      <c r="I5984" s="49"/>
      <c r="K5984" s="77"/>
    </row>
    <row r="5985" spans="1:11">
      <c r="A5985" s="48"/>
      <c r="E5985" s="49"/>
      <c r="I5985" s="49"/>
      <c r="K5985" s="77"/>
    </row>
    <row r="5986" spans="1:11">
      <c r="A5986" s="48"/>
      <c r="E5986" s="49"/>
      <c r="F5986" s="49"/>
      <c r="I5986" s="49"/>
      <c r="K5986" s="77"/>
    </row>
    <row r="5987" spans="1:11">
      <c r="A5987" s="48"/>
      <c r="E5987" s="49"/>
      <c r="F5987" s="49"/>
      <c r="I5987" s="49"/>
      <c r="K5987" s="77"/>
    </row>
    <row r="5988" spans="1:11">
      <c r="A5988" s="48"/>
      <c r="E5988" s="49"/>
      <c r="F5988" s="49"/>
      <c r="I5988" s="49"/>
      <c r="K5988" s="77"/>
    </row>
    <row r="5989" spans="1:11">
      <c r="A5989" s="48"/>
      <c r="E5989" s="49"/>
      <c r="F5989" s="49"/>
      <c r="I5989" s="49"/>
      <c r="K5989" s="77"/>
    </row>
    <row r="5990" spans="1:11">
      <c r="A5990" s="48"/>
      <c r="E5990" s="49"/>
      <c r="F5990" s="49"/>
      <c r="I5990" s="49"/>
      <c r="K5990" s="77"/>
    </row>
    <row r="5991" spans="1:11">
      <c r="A5991" s="48"/>
      <c r="E5991" s="49"/>
      <c r="F5991" s="49"/>
      <c r="I5991" s="49"/>
      <c r="K5991" s="77"/>
    </row>
    <row r="5992" spans="1:11">
      <c r="A5992" s="48"/>
      <c r="E5992" s="49"/>
      <c r="F5992" s="49"/>
      <c r="I5992" s="49"/>
      <c r="K5992" s="77"/>
    </row>
    <row r="5993" spans="1:11">
      <c r="A5993" s="48"/>
      <c r="E5993" s="49"/>
      <c r="F5993" s="49"/>
      <c r="I5993" s="49"/>
      <c r="K5993" s="77"/>
    </row>
    <row r="5994" spans="1:11">
      <c r="A5994" s="48"/>
      <c r="E5994" s="49"/>
      <c r="F5994" s="49"/>
      <c r="I5994" s="49"/>
      <c r="K5994" s="77"/>
    </row>
    <row r="5995" spans="1:11">
      <c r="A5995" s="48"/>
      <c r="E5995" s="49"/>
      <c r="F5995" s="49"/>
      <c r="I5995" s="49"/>
      <c r="K5995" s="77"/>
    </row>
    <row r="5996" spans="1:11">
      <c r="A5996" s="48"/>
      <c r="E5996" s="49"/>
      <c r="F5996" s="49"/>
      <c r="I5996" s="49"/>
      <c r="K5996" s="77"/>
    </row>
    <row r="5997" spans="1:11">
      <c r="A5997" s="48"/>
      <c r="E5997" s="49"/>
      <c r="F5997" s="49"/>
      <c r="I5997" s="49"/>
      <c r="K5997" s="77"/>
    </row>
    <row r="5998" spans="1:11">
      <c r="A5998" s="48"/>
      <c r="E5998" s="49"/>
      <c r="F5998" s="49"/>
      <c r="I5998" s="49"/>
      <c r="K5998" s="77"/>
    </row>
    <row r="5999" spans="1:11">
      <c r="A5999" s="48"/>
      <c r="E5999" s="49"/>
      <c r="F5999" s="49"/>
      <c r="I5999" s="49"/>
      <c r="K5999" s="77"/>
    </row>
    <row r="6000" spans="1:11">
      <c r="A6000" s="48"/>
      <c r="E6000" s="49"/>
      <c r="F6000" s="49"/>
      <c r="I6000" s="49"/>
      <c r="K6000" s="77"/>
    </row>
    <row r="6001" spans="1:11">
      <c r="A6001" s="48"/>
      <c r="E6001" s="49"/>
      <c r="F6001" s="49"/>
      <c r="I6001" s="49"/>
      <c r="K6001" s="77"/>
    </row>
    <row r="6002" spans="1:11">
      <c r="A6002" s="48"/>
      <c r="E6002" s="49"/>
      <c r="F6002" s="49"/>
      <c r="I6002" s="49"/>
      <c r="K6002" s="77"/>
    </row>
    <row r="6003" spans="1:11">
      <c r="A6003" s="48"/>
      <c r="E6003" s="49"/>
      <c r="F6003" s="49"/>
      <c r="I6003" s="49"/>
      <c r="K6003" s="77"/>
    </row>
    <row r="6004" spans="1:11">
      <c r="A6004" s="48"/>
      <c r="E6004" s="49"/>
      <c r="F6004" s="49"/>
      <c r="I6004" s="49"/>
      <c r="K6004" s="77"/>
    </row>
    <row r="6005" spans="1:11">
      <c r="A6005" s="48"/>
      <c r="E6005" s="49"/>
      <c r="F6005" s="49"/>
      <c r="I6005" s="49"/>
      <c r="K6005" s="77"/>
    </row>
    <row r="6006" spans="1:11">
      <c r="A6006" s="48"/>
      <c r="E6006" s="49"/>
      <c r="F6006" s="49"/>
      <c r="I6006" s="49"/>
      <c r="K6006" s="77"/>
    </row>
    <row r="6007" spans="1:11">
      <c r="A6007" s="48"/>
      <c r="E6007" s="49"/>
      <c r="F6007" s="49"/>
      <c r="I6007" s="49"/>
      <c r="K6007" s="77"/>
    </row>
    <row r="6008" spans="1:11">
      <c r="A6008" s="48"/>
      <c r="E6008" s="49"/>
      <c r="I6008" s="49"/>
      <c r="K6008" s="77"/>
    </row>
    <row r="6009" spans="1:11">
      <c r="A6009" s="48"/>
      <c r="E6009" s="49"/>
      <c r="F6009" s="49"/>
      <c r="I6009" s="49"/>
      <c r="K6009" s="77"/>
    </row>
    <row r="6010" spans="1:11">
      <c r="A6010" s="48"/>
      <c r="E6010" s="49"/>
      <c r="F6010" s="49"/>
      <c r="I6010" s="49"/>
      <c r="K6010" s="77"/>
    </row>
    <row r="6011" spans="1:11">
      <c r="A6011" s="48"/>
      <c r="E6011" s="49"/>
      <c r="F6011" s="49"/>
      <c r="I6011" s="49"/>
      <c r="K6011" s="77"/>
    </row>
    <row r="6012" spans="1:11">
      <c r="A6012" s="48"/>
      <c r="E6012" s="49"/>
      <c r="F6012" s="49"/>
      <c r="I6012" s="49"/>
      <c r="K6012" s="77"/>
    </row>
    <row r="6013" spans="1:11">
      <c r="A6013" s="48"/>
      <c r="E6013" s="49"/>
      <c r="F6013" s="49"/>
      <c r="I6013" s="49"/>
      <c r="K6013" s="77"/>
    </row>
    <row r="6014" spans="1:11">
      <c r="A6014" s="48"/>
      <c r="E6014" s="49"/>
      <c r="F6014" s="49"/>
      <c r="I6014" s="49"/>
      <c r="K6014" s="77"/>
    </row>
    <row r="6015" spans="1:11">
      <c r="A6015" s="48"/>
      <c r="E6015" s="49"/>
      <c r="F6015" s="49"/>
      <c r="I6015" s="49"/>
      <c r="K6015" s="77"/>
    </row>
    <row r="6016" spans="1:11">
      <c r="A6016" s="48"/>
      <c r="E6016" s="49"/>
      <c r="F6016" s="49"/>
      <c r="I6016" s="49"/>
      <c r="K6016" s="77"/>
    </row>
    <row r="6017" spans="1:11">
      <c r="A6017" s="48"/>
      <c r="E6017" s="49"/>
      <c r="F6017" s="49"/>
      <c r="I6017" s="49"/>
      <c r="K6017" s="77"/>
    </row>
    <row r="6018" spans="1:11">
      <c r="A6018" s="48"/>
      <c r="E6018" s="49"/>
      <c r="F6018" s="49"/>
      <c r="I6018" s="49"/>
      <c r="K6018" s="77"/>
    </row>
    <row r="6019" spans="1:11">
      <c r="A6019" s="48"/>
      <c r="E6019" s="49"/>
      <c r="F6019" s="49"/>
      <c r="I6019" s="49"/>
      <c r="K6019" s="77"/>
    </row>
    <row r="6020" spans="1:11">
      <c r="A6020" s="48"/>
      <c r="E6020" s="49"/>
      <c r="F6020" s="49"/>
      <c r="I6020" s="49"/>
      <c r="K6020" s="77"/>
    </row>
    <row r="6021" spans="1:11">
      <c r="A6021" s="48"/>
      <c r="E6021" s="49"/>
      <c r="F6021" s="49"/>
      <c r="I6021" s="49"/>
      <c r="K6021" s="77"/>
    </row>
    <row r="6022" spans="1:11">
      <c r="A6022" s="48"/>
      <c r="E6022" s="49"/>
      <c r="F6022" s="49"/>
      <c r="I6022" s="49"/>
      <c r="K6022" s="77"/>
    </row>
    <row r="6023" spans="1:11">
      <c r="A6023" s="48"/>
      <c r="E6023" s="49"/>
      <c r="F6023" s="49"/>
      <c r="I6023" s="49"/>
      <c r="K6023" s="77"/>
    </row>
    <row r="6024" spans="1:11">
      <c r="A6024" s="48"/>
      <c r="E6024" s="49"/>
      <c r="F6024" s="49"/>
      <c r="I6024" s="49"/>
      <c r="K6024" s="77"/>
    </row>
    <row r="6025" spans="1:11">
      <c r="A6025" s="48"/>
      <c r="E6025" s="49"/>
      <c r="F6025" s="49"/>
      <c r="I6025" s="49"/>
      <c r="K6025" s="77"/>
    </row>
    <row r="6026" spans="1:11">
      <c r="A6026" s="48"/>
      <c r="E6026" s="49"/>
      <c r="F6026" s="49"/>
      <c r="I6026" s="49"/>
      <c r="K6026" s="77"/>
    </row>
    <row r="6027" spans="1:11">
      <c r="A6027" s="48"/>
      <c r="E6027" s="49"/>
      <c r="F6027" s="49"/>
      <c r="I6027" s="49"/>
      <c r="K6027" s="77"/>
    </row>
    <row r="6028" spans="1:11">
      <c r="A6028" s="48"/>
      <c r="E6028" s="49"/>
      <c r="F6028" s="49"/>
      <c r="I6028" s="49"/>
      <c r="K6028" s="77"/>
    </row>
    <row r="6029" spans="1:11">
      <c r="A6029" s="48"/>
      <c r="E6029" s="49"/>
      <c r="F6029" s="49"/>
      <c r="I6029" s="49"/>
      <c r="K6029" s="77"/>
    </row>
    <row r="6030" spans="1:11">
      <c r="A6030" s="48"/>
      <c r="E6030" s="49"/>
      <c r="F6030" s="49"/>
      <c r="I6030" s="49"/>
      <c r="K6030" s="77"/>
    </row>
    <row r="6031" spans="1:11">
      <c r="A6031" s="48"/>
      <c r="E6031" s="49"/>
      <c r="F6031" s="49"/>
      <c r="I6031" s="49"/>
      <c r="K6031" s="77"/>
    </row>
    <row r="6032" spans="1:11">
      <c r="A6032" s="48"/>
      <c r="E6032" s="49"/>
      <c r="F6032" s="49"/>
      <c r="I6032" s="49"/>
      <c r="K6032" s="77"/>
    </row>
    <row r="6033" spans="1:11">
      <c r="A6033" s="48"/>
      <c r="E6033" s="49"/>
      <c r="F6033" s="49"/>
      <c r="I6033" s="49"/>
      <c r="K6033" s="77"/>
    </row>
    <row r="6034" spans="1:11">
      <c r="A6034" s="48"/>
      <c r="E6034" s="49"/>
      <c r="F6034" s="49"/>
      <c r="I6034" s="49"/>
      <c r="K6034" s="77"/>
    </row>
    <row r="6035" spans="1:11">
      <c r="A6035" s="48"/>
      <c r="E6035" s="49"/>
      <c r="F6035" s="49"/>
      <c r="I6035" s="49"/>
      <c r="K6035" s="77"/>
    </row>
    <row r="6036" spans="1:11">
      <c r="A6036" s="48"/>
      <c r="E6036" s="49"/>
      <c r="F6036" s="49"/>
      <c r="I6036" s="49"/>
      <c r="K6036" s="77"/>
    </row>
    <row r="6037" spans="1:11">
      <c r="A6037" s="48"/>
      <c r="E6037" s="49"/>
      <c r="F6037" s="49"/>
      <c r="I6037" s="49"/>
      <c r="K6037" s="77"/>
    </row>
    <row r="6038" spans="1:11">
      <c r="A6038" s="48"/>
      <c r="E6038" s="49"/>
      <c r="F6038" s="49"/>
      <c r="I6038" s="49"/>
      <c r="K6038" s="77"/>
    </row>
    <row r="6039" spans="1:11">
      <c r="A6039" s="48"/>
      <c r="E6039" s="49"/>
      <c r="F6039" s="49"/>
      <c r="I6039" s="49"/>
      <c r="K6039" s="77"/>
    </row>
    <row r="6040" spans="1:11">
      <c r="A6040" s="48"/>
      <c r="E6040" s="49"/>
      <c r="F6040" s="49"/>
      <c r="I6040" s="49"/>
      <c r="K6040" s="77"/>
    </row>
    <row r="6041" spans="1:11">
      <c r="A6041" s="48"/>
      <c r="E6041" s="49"/>
      <c r="F6041" s="49"/>
      <c r="I6041" s="49"/>
      <c r="K6041" s="77"/>
    </row>
    <row r="6042" spans="1:11">
      <c r="A6042" s="48"/>
      <c r="E6042" s="49"/>
      <c r="F6042" s="49"/>
      <c r="I6042" s="49"/>
      <c r="K6042" s="77"/>
    </row>
    <row r="6043" spans="1:11">
      <c r="A6043" s="48"/>
      <c r="E6043" s="49"/>
      <c r="F6043" s="49"/>
      <c r="I6043" s="49"/>
      <c r="K6043" s="77"/>
    </row>
    <row r="6044" spans="1:11">
      <c r="A6044" s="48"/>
      <c r="E6044" s="49"/>
      <c r="F6044" s="49"/>
      <c r="I6044" s="49"/>
      <c r="K6044" s="77"/>
    </row>
    <row r="6045" spans="1:11">
      <c r="A6045" s="48"/>
      <c r="E6045" s="49"/>
      <c r="F6045" s="49"/>
      <c r="I6045" s="49"/>
      <c r="K6045" s="77"/>
    </row>
    <row r="6046" spans="1:11">
      <c r="A6046" s="48"/>
      <c r="E6046" s="49"/>
      <c r="F6046" s="49"/>
      <c r="I6046" s="49"/>
      <c r="K6046" s="77"/>
    </row>
    <row r="6047" spans="1:11">
      <c r="A6047" s="48"/>
      <c r="E6047" s="49"/>
      <c r="F6047" s="49"/>
      <c r="I6047" s="49"/>
      <c r="K6047" s="77"/>
    </row>
    <row r="6048" spans="1:11">
      <c r="A6048" s="48"/>
      <c r="E6048" s="49"/>
      <c r="I6048" s="49"/>
      <c r="K6048" s="77"/>
    </row>
    <row r="6049" spans="1:11">
      <c r="A6049" s="48"/>
      <c r="E6049" s="49"/>
      <c r="I6049" s="49"/>
      <c r="K6049" s="77"/>
    </row>
    <row r="6050" spans="1:11">
      <c r="A6050" s="48"/>
      <c r="E6050" s="49"/>
      <c r="F6050" s="49"/>
      <c r="I6050" s="49"/>
      <c r="K6050" s="77"/>
    </row>
    <row r="6051" spans="1:11">
      <c r="A6051" s="48"/>
      <c r="E6051" s="49"/>
      <c r="F6051" s="49"/>
      <c r="I6051" s="49"/>
      <c r="K6051" s="77"/>
    </row>
    <row r="6052" spans="1:11">
      <c r="A6052" s="48"/>
      <c r="E6052" s="49"/>
      <c r="F6052" s="49"/>
      <c r="I6052" s="49"/>
      <c r="K6052" s="77"/>
    </row>
    <row r="6053" spans="1:11">
      <c r="A6053" s="48"/>
      <c r="E6053" s="49"/>
      <c r="F6053" s="49"/>
      <c r="I6053" s="49"/>
      <c r="K6053" s="77"/>
    </row>
    <row r="6054" spans="1:11">
      <c r="A6054" s="48"/>
      <c r="E6054" s="49"/>
      <c r="F6054" s="49"/>
      <c r="I6054" s="49"/>
      <c r="K6054" s="77"/>
    </row>
    <row r="6055" spans="1:11">
      <c r="A6055" s="48"/>
      <c r="E6055" s="49"/>
      <c r="F6055" s="49"/>
      <c r="I6055" s="49"/>
      <c r="K6055" s="77"/>
    </row>
    <row r="6056" spans="1:11">
      <c r="A6056" s="48"/>
      <c r="E6056" s="49"/>
      <c r="F6056" s="49"/>
      <c r="I6056" s="49"/>
      <c r="K6056" s="77"/>
    </row>
    <row r="6057" spans="1:11">
      <c r="A6057" s="48"/>
      <c r="E6057" s="49"/>
      <c r="F6057" s="49"/>
      <c r="I6057" s="49"/>
      <c r="K6057" s="77"/>
    </row>
    <row r="6058" spans="1:11">
      <c r="A6058" s="48"/>
      <c r="E6058" s="49"/>
      <c r="F6058" s="49"/>
      <c r="I6058" s="49"/>
      <c r="K6058" s="77"/>
    </row>
    <row r="6059" spans="1:11">
      <c r="A6059" s="48"/>
      <c r="E6059" s="49"/>
      <c r="F6059" s="49"/>
      <c r="I6059" s="49"/>
      <c r="K6059" s="77"/>
    </row>
    <row r="6060" spans="1:11">
      <c r="A6060" s="48"/>
      <c r="E6060" s="49"/>
      <c r="F6060" s="49"/>
      <c r="I6060" s="49"/>
      <c r="K6060" s="77"/>
    </row>
    <row r="6061" spans="1:11">
      <c r="A6061" s="48"/>
      <c r="E6061" s="49"/>
      <c r="F6061" s="49"/>
      <c r="I6061" s="49"/>
      <c r="K6061" s="77"/>
    </row>
    <row r="6062" spans="1:11">
      <c r="A6062" s="48"/>
      <c r="E6062" s="49"/>
      <c r="F6062" s="49"/>
      <c r="I6062" s="49"/>
      <c r="K6062" s="77"/>
    </row>
    <row r="6063" spans="1:11">
      <c r="A6063" s="48"/>
      <c r="E6063" s="49"/>
      <c r="F6063" s="49"/>
      <c r="I6063" s="49"/>
      <c r="K6063" s="77"/>
    </row>
    <row r="6064" spans="1:11">
      <c r="A6064" s="48"/>
      <c r="E6064" s="49"/>
      <c r="F6064" s="49"/>
      <c r="I6064" s="49"/>
      <c r="K6064" s="77"/>
    </row>
    <row r="6065" spans="1:11">
      <c r="A6065" s="48"/>
      <c r="E6065" s="49"/>
      <c r="F6065" s="49"/>
      <c r="I6065" s="49"/>
      <c r="K6065" s="77"/>
    </row>
    <row r="6066" spans="1:11">
      <c r="A6066" s="48"/>
      <c r="E6066" s="49"/>
      <c r="F6066" s="49"/>
      <c r="I6066" s="49"/>
      <c r="K6066" s="77"/>
    </row>
    <row r="6067" spans="1:11">
      <c r="A6067" s="48"/>
      <c r="E6067" s="49"/>
      <c r="F6067" s="49"/>
      <c r="I6067" s="49"/>
      <c r="K6067" s="77"/>
    </row>
    <row r="6068" spans="1:11">
      <c r="A6068" s="48"/>
      <c r="E6068" s="49"/>
      <c r="F6068" s="49"/>
      <c r="I6068" s="49"/>
      <c r="K6068" s="77"/>
    </row>
    <row r="6069" spans="1:11">
      <c r="A6069" s="48"/>
      <c r="E6069" s="49"/>
      <c r="F6069" s="49"/>
      <c r="I6069" s="49"/>
      <c r="K6069" s="77"/>
    </row>
    <row r="6070" spans="1:11">
      <c r="A6070" s="48"/>
      <c r="E6070" s="49"/>
      <c r="F6070" s="49"/>
      <c r="I6070" s="49"/>
      <c r="K6070" s="77"/>
    </row>
    <row r="6071" spans="1:11">
      <c r="A6071" s="48"/>
      <c r="E6071" s="49"/>
      <c r="F6071" s="49"/>
      <c r="I6071" s="49"/>
      <c r="K6071" s="77"/>
    </row>
    <row r="6072" spans="1:11">
      <c r="A6072" s="48"/>
      <c r="E6072" s="49"/>
      <c r="I6072" s="49"/>
      <c r="K6072" s="77"/>
    </row>
    <row r="6073" spans="1:11">
      <c r="A6073" s="48"/>
      <c r="E6073" s="49"/>
      <c r="F6073" s="49"/>
      <c r="I6073" s="49"/>
      <c r="K6073" s="77"/>
    </row>
    <row r="6074" spans="1:11">
      <c r="A6074" s="48"/>
      <c r="E6074" s="49"/>
      <c r="F6074" s="49"/>
      <c r="I6074" s="49"/>
      <c r="K6074" s="77"/>
    </row>
    <row r="6075" spans="1:11">
      <c r="A6075" s="48"/>
      <c r="E6075" s="49"/>
      <c r="F6075" s="49"/>
      <c r="I6075" s="49"/>
      <c r="K6075" s="77"/>
    </row>
    <row r="6076" spans="1:11">
      <c r="A6076" s="48"/>
      <c r="E6076" s="49"/>
      <c r="F6076" s="49"/>
      <c r="I6076" s="49"/>
      <c r="K6076" s="77"/>
    </row>
    <row r="6077" spans="1:11">
      <c r="A6077" s="48"/>
      <c r="E6077" s="49"/>
      <c r="I6077" s="49"/>
      <c r="K6077" s="77"/>
    </row>
    <row r="6078" spans="1:11">
      <c r="A6078" s="48"/>
      <c r="E6078" s="49"/>
      <c r="F6078" s="49"/>
      <c r="I6078" s="49"/>
      <c r="K6078" s="77"/>
    </row>
    <row r="6079" spans="1:11">
      <c r="A6079" s="48"/>
      <c r="E6079" s="49"/>
      <c r="F6079" s="49"/>
      <c r="I6079" s="49"/>
      <c r="K6079" s="77"/>
    </row>
    <row r="6080" spans="1:11">
      <c r="A6080" s="48"/>
      <c r="E6080" s="49"/>
      <c r="F6080" s="49"/>
      <c r="I6080" s="49"/>
      <c r="K6080" s="77"/>
    </row>
    <row r="6081" spans="1:11">
      <c r="A6081" s="48"/>
      <c r="E6081" s="49"/>
      <c r="F6081" s="49"/>
      <c r="I6081" s="49"/>
      <c r="K6081" s="77"/>
    </row>
    <row r="6082" spans="1:11">
      <c r="A6082" s="48"/>
      <c r="E6082" s="49"/>
      <c r="F6082" s="49"/>
      <c r="I6082" s="49"/>
      <c r="K6082" s="77"/>
    </row>
    <row r="6083" spans="1:11">
      <c r="A6083" s="48"/>
      <c r="E6083" s="49"/>
      <c r="I6083" s="49"/>
      <c r="K6083" s="77"/>
    </row>
    <row r="6084" spans="1:11">
      <c r="A6084" s="48"/>
      <c r="E6084" s="49"/>
      <c r="I6084" s="49"/>
      <c r="K6084" s="77"/>
    </row>
    <row r="6085" spans="1:11">
      <c r="A6085" s="48"/>
      <c r="E6085" s="49"/>
      <c r="F6085" s="49"/>
      <c r="I6085" s="49"/>
      <c r="K6085" s="77"/>
    </row>
    <row r="6086" spans="1:11">
      <c r="A6086" s="48"/>
      <c r="E6086" s="49"/>
      <c r="F6086" s="49"/>
      <c r="I6086" s="49"/>
      <c r="K6086" s="77"/>
    </row>
    <row r="6087" spans="1:11">
      <c r="A6087" s="48"/>
      <c r="E6087" s="49"/>
      <c r="F6087" s="49"/>
      <c r="I6087" s="49"/>
      <c r="K6087" s="77"/>
    </row>
    <row r="6088" spans="1:11">
      <c r="A6088" s="48"/>
      <c r="E6088" s="49"/>
      <c r="F6088" s="49"/>
      <c r="I6088" s="49"/>
      <c r="K6088" s="77"/>
    </row>
    <row r="6089" spans="1:11">
      <c r="A6089" s="48"/>
      <c r="E6089" s="49"/>
      <c r="F6089" s="49"/>
      <c r="I6089" s="49"/>
      <c r="K6089" s="77"/>
    </row>
    <row r="6090" spans="1:11">
      <c r="A6090" s="48"/>
      <c r="E6090" s="49"/>
      <c r="F6090" s="49"/>
      <c r="I6090" s="49"/>
      <c r="K6090" s="77"/>
    </row>
    <row r="6091" spans="1:11">
      <c r="A6091" s="48"/>
      <c r="E6091" s="49"/>
      <c r="F6091" s="49"/>
      <c r="I6091" s="49"/>
      <c r="K6091" s="77"/>
    </row>
    <row r="6092" spans="1:11">
      <c r="A6092" s="48"/>
      <c r="E6092" s="49"/>
      <c r="F6092" s="49"/>
      <c r="I6092" s="49"/>
      <c r="K6092" s="77"/>
    </row>
    <row r="6093" spans="1:11">
      <c r="A6093" s="48"/>
      <c r="E6093" s="49"/>
      <c r="F6093" s="49"/>
      <c r="I6093" s="49"/>
      <c r="K6093" s="77"/>
    </row>
    <row r="6094" spans="1:11">
      <c r="A6094" s="48"/>
      <c r="E6094" s="49"/>
      <c r="F6094" s="49"/>
      <c r="I6094" s="49"/>
      <c r="K6094" s="77"/>
    </row>
    <row r="6095" spans="1:11">
      <c r="A6095" s="48"/>
      <c r="E6095" s="49"/>
      <c r="F6095" s="49"/>
      <c r="I6095" s="49"/>
      <c r="K6095" s="77"/>
    </row>
    <row r="6096" spans="1:11">
      <c r="A6096" s="48"/>
      <c r="E6096" s="49"/>
      <c r="F6096" s="49"/>
      <c r="I6096" s="49"/>
      <c r="K6096" s="77"/>
    </row>
    <row r="6097" spans="1:11">
      <c r="A6097" s="48"/>
      <c r="E6097" s="49"/>
      <c r="F6097" s="49"/>
      <c r="I6097" s="49"/>
      <c r="K6097" s="77"/>
    </row>
    <row r="6098" spans="1:11">
      <c r="A6098" s="48"/>
      <c r="E6098" s="49"/>
      <c r="F6098" s="49"/>
      <c r="I6098" s="49"/>
      <c r="K6098" s="77"/>
    </row>
    <row r="6099" spans="1:11">
      <c r="A6099" s="48"/>
      <c r="E6099" s="49"/>
      <c r="F6099" s="49"/>
      <c r="I6099" s="49"/>
      <c r="K6099" s="77"/>
    </row>
    <row r="6100" spans="1:11">
      <c r="A6100" s="48"/>
      <c r="E6100" s="49"/>
      <c r="F6100" s="49"/>
      <c r="I6100" s="49"/>
      <c r="K6100" s="77"/>
    </row>
    <row r="6101" spans="1:11">
      <c r="A6101" s="48"/>
      <c r="E6101" s="49"/>
      <c r="F6101" s="49"/>
      <c r="I6101" s="49"/>
      <c r="K6101" s="77"/>
    </row>
    <row r="6102" spans="1:11">
      <c r="A6102" s="48"/>
      <c r="E6102" s="49"/>
      <c r="F6102" s="49"/>
      <c r="I6102" s="49"/>
      <c r="K6102" s="77"/>
    </row>
    <row r="6103" spans="1:11">
      <c r="A6103" s="48"/>
      <c r="E6103" s="49"/>
      <c r="F6103" s="49"/>
      <c r="I6103" s="49"/>
      <c r="K6103" s="77"/>
    </row>
    <row r="6104" spans="1:11">
      <c r="A6104" s="48"/>
      <c r="E6104" s="49"/>
      <c r="F6104" s="49"/>
      <c r="I6104" s="49"/>
      <c r="K6104" s="77"/>
    </row>
    <row r="6105" spans="1:11">
      <c r="A6105" s="48"/>
      <c r="E6105" s="49"/>
      <c r="F6105" s="49"/>
      <c r="I6105" s="49"/>
      <c r="K6105" s="77"/>
    </row>
    <row r="6106" spans="1:11">
      <c r="A6106" s="48"/>
      <c r="E6106" s="49"/>
      <c r="F6106" s="49"/>
      <c r="I6106" s="49"/>
      <c r="K6106" s="77"/>
    </row>
    <row r="6107" spans="1:11">
      <c r="A6107" s="48"/>
      <c r="E6107" s="49"/>
      <c r="F6107" s="49"/>
      <c r="I6107" s="49"/>
      <c r="K6107" s="77"/>
    </row>
    <row r="6108" spans="1:11">
      <c r="A6108" s="48"/>
      <c r="E6108" s="49"/>
      <c r="I6108" s="49"/>
      <c r="K6108" s="77"/>
    </row>
    <row r="6109" spans="1:11">
      <c r="A6109" s="48"/>
      <c r="E6109" s="49"/>
      <c r="F6109" s="49"/>
      <c r="I6109" s="49"/>
      <c r="K6109" s="77"/>
    </row>
    <row r="6110" spans="1:11">
      <c r="A6110" s="48"/>
      <c r="E6110" s="49"/>
      <c r="F6110" s="49"/>
      <c r="I6110" s="49"/>
      <c r="K6110" s="77"/>
    </row>
    <row r="6111" spans="1:11">
      <c r="A6111" s="48"/>
      <c r="E6111" s="49"/>
      <c r="F6111" s="49"/>
      <c r="I6111" s="49"/>
      <c r="K6111" s="77"/>
    </row>
    <row r="6112" spans="1:11">
      <c r="A6112" s="48"/>
      <c r="E6112" s="49"/>
      <c r="F6112" s="49"/>
      <c r="I6112" s="49"/>
      <c r="K6112" s="77"/>
    </row>
    <row r="6113" spans="1:11">
      <c r="A6113" s="48"/>
      <c r="E6113" s="49"/>
      <c r="F6113" s="49"/>
      <c r="I6113" s="49"/>
      <c r="K6113" s="77"/>
    </row>
    <row r="6114" spans="1:11">
      <c r="A6114" s="48"/>
      <c r="E6114" s="49"/>
      <c r="F6114" s="49"/>
      <c r="I6114" s="49"/>
      <c r="K6114" s="77"/>
    </row>
    <row r="6115" spans="1:11">
      <c r="A6115" s="48"/>
      <c r="E6115" s="49"/>
      <c r="F6115" s="49"/>
      <c r="I6115" s="49"/>
      <c r="K6115" s="77"/>
    </row>
    <row r="6116" spans="1:11">
      <c r="A6116" s="48"/>
      <c r="E6116" s="49"/>
      <c r="F6116" s="49"/>
      <c r="I6116" s="49"/>
      <c r="K6116" s="77"/>
    </row>
    <row r="6117" spans="1:11">
      <c r="A6117" s="48"/>
      <c r="E6117" s="49"/>
      <c r="F6117" s="49"/>
      <c r="I6117" s="49"/>
      <c r="K6117" s="77"/>
    </row>
    <row r="6118" spans="1:11">
      <c r="A6118" s="48"/>
      <c r="E6118" s="49"/>
      <c r="F6118" s="49"/>
      <c r="I6118" s="49"/>
      <c r="K6118" s="77"/>
    </row>
    <row r="6119" spans="1:11">
      <c r="A6119" s="48"/>
      <c r="E6119" s="49"/>
      <c r="F6119" s="49"/>
      <c r="I6119" s="49"/>
      <c r="K6119" s="77"/>
    </row>
    <row r="6120" spans="1:11">
      <c r="A6120" s="48"/>
      <c r="E6120" s="49"/>
      <c r="F6120" s="49"/>
      <c r="I6120" s="49"/>
      <c r="K6120" s="77"/>
    </row>
    <row r="6121" spans="1:11">
      <c r="A6121" s="48"/>
      <c r="E6121" s="49"/>
      <c r="F6121" s="49"/>
      <c r="I6121" s="49"/>
      <c r="K6121" s="77"/>
    </row>
    <row r="6122" spans="1:11">
      <c r="A6122" s="48"/>
      <c r="E6122" s="49"/>
      <c r="F6122" s="49"/>
      <c r="I6122" s="49"/>
      <c r="K6122" s="77"/>
    </row>
    <row r="6123" spans="1:11">
      <c r="A6123" s="48"/>
      <c r="E6123" s="49"/>
      <c r="F6123" s="49"/>
      <c r="I6123" s="49"/>
      <c r="K6123" s="77"/>
    </row>
    <row r="6124" spans="1:11">
      <c r="A6124" s="48"/>
      <c r="E6124" s="49"/>
      <c r="F6124" s="49"/>
      <c r="I6124" s="49"/>
      <c r="K6124" s="77"/>
    </row>
    <row r="6125" spans="1:11">
      <c r="A6125" s="48"/>
      <c r="E6125" s="49"/>
      <c r="F6125" s="49"/>
      <c r="I6125" s="49"/>
      <c r="K6125" s="77"/>
    </row>
    <row r="6126" spans="1:11">
      <c r="A6126" s="48"/>
      <c r="E6126" s="49"/>
      <c r="F6126" s="49"/>
      <c r="I6126" s="49"/>
      <c r="K6126" s="77"/>
    </row>
    <row r="6127" spans="1:11">
      <c r="A6127" s="48"/>
      <c r="E6127" s="49"/>
      <c r="F6127" s="49"/>
      <c r="I6127" s="49"/>
      <c r="K6127" s="77"/>
    </row>
    <row r="6128" spans="1:11">
      <c r="A6128" s="48"/>
      <c r="E6128" s="49"/>
      <c r="F6128" s="49"/>
      <c r="I6128" s="49"/>
      <c r="K6128" s="77"/>
    </row>
    <row r="6129" spans="1:11">
      <c r="A6129" s="48"/>
      <c r="E6129" s="49"/>
      <c r="F6129" s="49"/>
      <c r="I6129" s="49"/>
      <c r="K6129" s="77"/>
    </row>
    <row r="6130" spans="1:11">
      <c r="A6130" s="48"/>
      <c r="E6130" s="49"/>
      <c r="F6130" s="49"/>
      <c r="I6130" s="49"/>
      <c r="K6130" s="77"/>
    </row>
    <row r="6131" spans="1:11">
      <c r="A6131" s="48"/>
      <c r="E6131" s="49"/>
      <c r="F6131" s="49"/>
      <c r="I6131" s="49"/>
      <c r="K6131" s="77"/>
    </row>
    <row r="6132" spans="1:11">
      <c r="A6132" s="48"/>
      <c r="E6132" s="49"/>
      <c r="F6132" s="49"/>
      <c r="I6132" s="49"/>
      <c r="K6132" s="77"/>
    </row>
    <row r="6133" spans="1:11">
      <c r="A6133" s="48"/>
      <c r="E6133" s="49"/>
      <c r="F6133" s="49"/>
      <c r="I6133" s="49"/>
      <c r="K6133" s="77"/>
    </row>
    <row r="6134" spans="1:11">
      <c r="A6134" s="48"/>
      <c r="E6134" s="49"/>
      <c r="F6134" s="49"/>
      <c r="I6134" s="49"/>
      <c r="K6134" s="77"/>
    </row>
    <row r="6135" spans="1:11">
      <c r="A6135" s="48"/>
      <c r="E6135" s="49"/>
      <c r="F6135" s="49"/>
      <c r="I6135" s="49"/>
      <c r="K6135" s="77"/>
    </row>
    <row r="6136" spans="1:11">
      <c r="A6136" s="48"/>
      <c r="E6136" s="49"/>
      <c r="F6136" s="49"/>
      <c r="I6136" s="49"/>
      <c r="K6136" s="77"/>
    </row>
    <row r="6137" spans="1:11">
      <c r="A6137" s="48"/>
      <c r="E6137" s="49"/>
      <c r="F6137" s="49"/>
      <c r="I6137" s="49"/>
      <c r="K6137" s="77"/>
    </row>
    <row r="6138" spans="1:11">
      <c r="A6138" s="48"/>
      <c r="E6138" s="49"/>
      <c r="F6138" s="49"/>
      <c r="I6138" s="49"/>
      <c r="K6138" s="77"/>
    </row>
    <row r="6139" spans="1:11">
      <c r="A6139" s="48"/>
      <c r="E6139" s="49"/>
      <c r="F6139" s="49"/>
      <c r="I6139" s="49"/>
      <c r="K6139" s="77"/>
    </row>
    <row r="6140" spans="1:11">
      <c r="A6140" s="48"/>
      <c r="E6140" s="49"/>
      <c r="F6140" s="49"/>
      <c r="I6140" s="49"/>
      <c r="K6140" s="77"/>
    </row>
    <row r="6141" spans="1:11">
      <c r="A6141" s="48"/>
      <c r="E6141" s="49"/>
      <c r="F6141" s="49"/>
      <c r="I6141" s="49"/>
      <c r="K6141" s="77"/>
    </row>
    <row r="6142" spans="1:11">
      <c r="A6142" s="48"/>
      <c r="E6142" s="49"/>
      <c r="F6142" s="49"/>
      <c r="I6142" s="49"/>
      <c r="K6142" s="77"/>
    </row>
    <row r="6143" spans="1:11">
      <c r="A6143" s="48"/>
      <c r="E6143" s="49"/>
      <c r="F6143" s="49"/>
      <c r="I6143" s="49"/>
      <c r="K6143" s="77"/>
    </row>
    <row r="6144" spans="1:11">
      <c r="A6144" s="48"/>
      <c r="E6144" s="49"/>
      <c r="F6144" s="49"/>
      <c r="I6144" s="49"/>
      <c r="K6144" s="77"/>
    </row>
    <row r="6145" spans="1:11">
      <c r="A6145" s="48"/>
      <c r="E6145" s="49"/>
      <c r="I6145" s="49"/>
      <c r="K6145" s="77"/>
    </row>
    <row r="6146" spans="1:11">
      <c r="A6146" s="48"/>
      <c r="E6146" s="49"/>
      <c r="I6146" s="49"/>
      <c r="K6146" s="77"/>
    </row>
    <row r="6147" spans="1:11">
      <c r="A6147" s="48"/>
      <c r="E6147" s="49"/>
      <c r="F6147" s="49"/>
      <c r="I6147" s="49"/>
      <c r="K6147" s="77"/>
    </row>
    <row r="6148" spans="1:11">
      <c r="A6148" s="48"/>
      <c r="E6148" s="49"/>
      <c r="F6148" s="49"/>
      <c r="I6148" s="49"/>
      <c r="K6148" s="77"/>
    </row>
    <row r="6149" spans="1:11">
      <c r="A6149" s="48"/>
      <c r="E6149" s="49"/>
      <c r="F6149" s="49"/>
      <c r="I6149" s="49"/>
      <c r="K6149" s="77"/>
    </row>
    <row r="6150" spans="1:11">
      <c r="A6150" s="48"/>
      <c r="E6150" s="49"/>
      <c r="F6150" s="49"/>
      <c r="I6150" s="49"/>
      <c r="K6150" s="77"/>
    </row>
    <row r="6151" spans="1:11">
      <c r="A6151" s="48"/>
      <c r="E6151" s="49"/>
      <c r="F6151" s="49"/>
      <c r="I6151" s="49"/>
      <c r="K6151" s="77"/>
    </row>
    <row r="6152" spans="1:11">
      <c r="A6152" s="48"/>
      <c r="E6152" s="49"/>
      <c r="F6152" s="49"/>
      <c r="I6152" s="49"/>
      <c r="K6152" s="77"/>
    </row>
    <row r="6153" spans="1:11">
      <c r="A6153" s="48"/>
      <c r="E6153" s="49"/>
      <c r="F6153" s="49"/>
      <c r="I6153" s="49"/>
      <c r="K6153" s="77"/>
    </row>
    <row r="6154" spans="1:11">
      <c r="A6154" s="48"/>
      <c r="E6154" s="49"/>
      <c r="F6154" s="49"/>
      <c r="I6154" s="49"/>
      <c r="K6154" s="77"/>
    </row>
    <row r="6155" spans="1:11">
      <c r="A6155" s="48"/>
      <c r="E6155" s="49"/>
      <c r="F6155" s="49"/>
      <c r="I6155" s="49"/>
      <c r="K6155" s="77"/>
    </row>
    <row r="6156" spans="1:11">
      <c r="A6156" s="48"/>
      <c r="E6156" s="49"/>
      <c r="F6156" s="49"/>
      <c r="I6156" s="49"/>
      <c r="K6156" s="77"/>
    </row>
    <row r="6157" spans="1:11">
      <c r="A6157" s="48"/>
      <c r="E6157" s="49"/>
      <c r="F6157" s="49"/>
      <c r="I6157" s="49"/>
      <c r="K6157" s="77"/>
    </row>
    <row r="6158" spans="1:11">
      <c r="A6158" s="48"/>
      <c r="E6158" s="49"/>
      <c r="F6158" s="49"/>
      <c r="I6158" s="49"/>
      <c r="K6158" s="77"/>
    </row>
    <row r="6159" spans="1:11">
      <c r="A6159" s="48"/>
      <c r="E6159" s="49"/>
      <c r="I6159" s="49"/>
      <c r="K6159" s="77"/>
    </row>
    <row r="6160" spans="1:11">
      <c r="A6160" s="48"/>
      <c r="E6160" s="49"/>
      <c r="F6160" s="49"/>
      <c r="I6160" s="49"/>
      <c r="K6160" s="77"/>
    </row>
    <row r="6161" spans="1:11">
      <c r="A6161" s="48"/>
      <c r="E6161" s="49"/>
      <c r="F6161" s="49"/>
      <c r="I6161" s="49"/>
      <c r="K6161" s="77"/>
    </row>
    <row r="6162" spans="1:11">
      <c r="A6162" s="48"/>
      <c r="E6162" s="49"/>
      <c r="I6162" s="49"/>
      <c r="K6162" s="77"/>
    </row>
    <row r="6163" spans="1:11">
      <c r="A6163" s="48"/>
      <c r="E6163" s="49"/>
      <c r="I6163" s="49"/>
      <c r="K6163" s="77"/>
    </row>
    <row r="6164" spans="1:11">
      <c r="A6164" s="48"/>
      <c r="E6164" s="49"/>
      <c r="F6164" s="49"/>
      <c r="I6164" s="49"/>
      <c r="K6164" s="77"/>
    </row>
    <row r="6165" spans="1:11">
      <c r="A6165" s="48"/>
      <c r="E6165" s="49"/>
      <c r="F6165" s="49"/>
      <c r="I6165" s="49"/>
      <c r="K6165" s="77"/>
    </row>
    <row r="6166" spans="1:11">
      <c r="A6166" s="48"/>
      <c r="E6166" s="49"/>
      <c r="F6166" s="49"/>
      <c r="I6166" s="49"/>
      <c r="K6166" s="77"/>
    </row>
    <row r="6167" spans="1:11">
      <c r="A6167" s="48"/>
      <c r="E6167" s="49"/>
      <c r="I6167" s="49"/>
      <c r="K6167" s="77"/>
    </row>
    <row r="6168" spans="1:11">
      <c r="A6168" s="48"/>
      <c r="E6168" s="49"/>
      <c r="F6168" s="49"/>
      <c r="I6168" s="49"/>
      <c r="K6168" s="77"/>
    </row>
    <row r="6169" spans="1:11">
      <c r="A6169" s="48"/>
      <c r="E6169" s="49"/>
      <c r="F6169" s="49"/>
      <c r="I6169" s="49"/>
      <c r="K6169" s="77"/>
    </row>
    <row r="6170" spans="1:11">
      <c r="A6170" s="48"/>
      <c r="E6170" s="49"/>
      <c r="F6170" s="49"/>
      <c r="I6170" s="49"/>
      <c r="K6170" s="77"/>
    </row>
    <row r="6171" spans="1:11">
      <c r="A6171" s="48"/>
      <c r="E6171" s="49"/>
      <c r="F6171" s="49"/>
      <c r="I6171" s="49"/>
      <c r="K6171" s="77"/>
    </row>
    <row r="6172" spans="1:11">
      <c r="A6172" s="48"/>
      <c r="E6172" s="49"/>
      <c r="F6172" s="49"/>
      <c r="I6172" s="49"/>
      <c r="K6172" s="77"/>
    </row>
    <row r="6173" spans="1:11">
      <c r="A6173" s="48"/>
      <c r="E6173" s="49"/>
      <c r="F6173" s="49"/>
      <c r="I6173" s="49"/>
      <c r="K6173" s="77"/>
    </row>
    <row r="6174" spans="1:11">
      <c r="A6174" s="48"/>
      <c r="E6174" s="49"/>
      <c r="I6174" s="49"/>
      <c r="K6174" s="77"/>
    </row>
    <row r="6175" spans="1:11">
      <c r="A6175" s="48"/>
      <c r="E6175" s="49"/>
      <c r="I6175" s="49"/>
      <c r="K6175" s="77"/>
    </row>
    <row r="6176" spans="1:11">
      <c r="A6176" s="48"/>
      <c r="E6176" s="49"/>
      <c r="F6176" s="49"/>
      <c r="I6176" s="49"/>
      <c r="K6176" s="77"/>
    </row>
    <row r="6177" spans="1:11">
      <c r="A6177" s="48"/>
      <c r="E6177" s="49"/>
      <c r="F6177" s="49"/>
      <c r="I6177" s="49"/>
      <c r="K6177" s="77"/>
    </row>
    <row r="6178" spans="1:11">
      <c r="A6178" s="48"/>
      <c r="E6178" s="49"/>
      <c r="F6178" s="49"/>
      <c r="I6178" s="49"/>
      <c r="K6178" s="77"/>
    </row>
    <row r="6179" spans="1:11">
      <c r="A6179" s="48"/>
      <c r="E6179" s="49"/>
      <c r="F6179" s="49"/>
      <c r="I6179" s="49"/>
      <c r="K6179" s="77"/>
    </row>
    <row r="6180" spans="1:11">
      <c r="A6180" s="48"/>
      <c r="E6180" s="49"/>
      <c r="F6180" s="49"/>
      <c r="I6180" s="49"/>
      <c r="K6180" s="77"/>
    </row>
    <row r="6181" spans="1:11">
      <c r="A6181" s="48"/>
      <c r="E6181" s="49"/>
      <c r="F6181" s="49"/>
      <c r="I6181" s="49"/>
      <c r="K6181" s="77"/>
    </row>
    <row r="6182" spans="1:11">
      <c r="A6182" s="48"/>
      <c r="E6182" s="49"/>
      <c r="I6182" s="49"/>
      <c r="K6182" s="77"/>
    </row>
    <row r="6183" spans="1:11">
      <c r="A6183" s="48"/>
      <c r="E6183" s="49"/>
      <c r="F6183" s="49"/>
      <c r="I6183" s="49"/>
      <c r="K6183" s="77"/>
    </row>
    <row r="6184" spans="1:11">
      <c r="A6184" s="48"/>
      <c r="E6184" s="49"/>
      <c r="F6184" s="49"/>
      <c r="I6184" s="49"/>
      <c r="K6184" s="77"/>
    </row>
    <row r="6185" spans="1:11">
      <c r="A6185" s="48"/>
      <c r="E6185" s="49"/>
      <c r="F6185" s="49"/>
      <c r="I6185" s="49"/>
      <c r="K6185" s="77"/>
    </row>
    <row r="6186" spans="1:11">
      <c r="A6186" s="48"/>
      <c r="E6186" s="49"/>
      <c r="F6186" s="49"/>
      <c r="I6186" s="49"/>
      <c r="K6186" s="77"/>
    </row>
    <row r="6187" spans="1:11">
      <c r="A6187" s="48"/>
      <c r="E6187" s="49"/>
      <c r="F6187" s="49"/>
      <c r="I6187" s="49"/>
      <c r="K6187" s="77"/>
    </row>
    <row r="6188" spans="1:11">
      <c r="A6188" s="48"/>
      <c r="E6188" s="49"/>
      <c r="F6188" s="49"/>
      <c r="I6188" s="49"/>
      <c r="K6188" s="77"/>
    </row>
    <row r="6189" spans="1:11">
      <c r="A6189" s="48"/>
      <c r="E6189" s="49"/>
      <c r="F6189" s="49"/>
      <c r="I6189" s="49"/>
      <c r="K6189" s="77"/>
    </row>
    <row r="6190" spans="1:11">
      <c r="A6190" s="48"/>
      <c r="E6190" s="49"/>
      <c r="F6190" s="49"/>
      <c r="I6190" s="49"/>
      <c r="K6190" s="77"/>
    </row>
    <row r="6191" spans="1:11">
      <c r="A6191" s="48"/>
      <c r="E6191" s="49"/>
      <c r="F6191" s="49"/>
      <c r="I6191" s="49"/>
      <c r="K6191" s="77"/>
    </row>
    <row r="6192" spans="1:11">
      <c r="A6192" s="48"/>
      <c r="E6192" s="49"/>
      <c r="F6192" s="49"/>
      <c r="I6192" s="49"/>
      <c r="K6192" s="77"/>
    </row>
    <row r="6193" spans="1:11">
      <c r="A6193" s="48"/>
      <c r="E6193" s="49"/>
      <c r="F6193" s="49"/>
      <c r="I6193" s="49"/>
      <c r="K6193" s="77"/>
    </row>
    <row r="6194" spans="1:11">
      <c r="A6194" s="48"/>
      <c r="E6194" s="49"/>
      <c r="F6194" s="49"/>
      <c r="I6194" s="49"/>
      <c r="K6194" s="77"/>
    </row>
    <row r="6195" spans="1:11">
      <c r="A6195" s="48"/>
      <c r="E6195" s="49"/>
      <c r="F6195" s="49"/>
      <c r="I6195" s="49"/>
      <c r="K6195" s="77"/>
    </row>
    <row r="6196" spans="1:11">
      <c r="A6196" s="48"/>
      <c r="E6196" s="49"/>
      <c r="F6196" s="49"/>
      <c r="I6196" s="49"/>
      <c r="K6196" s="77"/>
    </row>
    <row r="6197" spans="1:11">
      <c r="A6197" s="48"/>
      <c r="E6197" s="49"/>
      <c r="F6197" s="49"/>
      <c r="I6197" s="49"/>
      <c r="K6197" s="77"/>
    </row>
    <row r="6198" spans="1:11">
      <c r="A6198" s="48"/>
      <c r="E6198" s="49"/>
      <c r="F6198" s="49"/>
      <c r="I6198" s="49"/>
      <c r="K6198" s="77"/>
    </row>
    <row r="6199" spans="1:11">
      <c r="A6199" s="48"/>
      <c r="E6199" s="49"/>
      <c r="F6199" s="49"/>
      <c r="I6199" s="49"/>
      <c r="K6199" s="77"/>
    </row>
    <row r="6200" spans="1:11">
      <c r="A6200" s="48"/>
      <c r="E6200" s="49"/>
      <c r="F6200" s="49"/>
      <c r="I6200" s="49"/>
      <c r="K6200" s="77"/>
    </row>
    <row r="6201" spans="1:11">
      <c r="A6201" s="48"/>
      <c r="E6201" s="49"/>
      <c r="F6201" s="49"/>
      <c r="I6201" s="49"/>
      <c r="K6201" s="77"/>
    </row>
    <row r="6202" spans="1:11">
      <c r="A6202" s="48"/>
      <c r="E6202" s="49"/>
      <c r="F6202" s="49"/>
      <c r="I6202" s="49"/>
      <c r="K6202" s="77"/>
    </row>
    <row r="6203" spans="1:11">
      <c r="A6203" s="48"/>
      <c r="E6203" s="49"/>
      <c r="F6203" s="49"/>
      <c r="I6203" s="49"/>
      <c r="K6203" s="77"/>
    </row>
    <row r="6204" spans="1:11">
      <c r="A6204" s="48"/>
      <c r="E6204" s="49"/>
      <c r="F6204" s="49"/>
      <c r="I6204" s="49"/>
      <c r="K6204" s="77"/>
    </row>
    <row r="6205" spans="1:11">
      <c r="A6205" s="48"/>
      <c r="E6205" s="49"/>
      <c r="F6205" s="49"/>
      <c r="I6205" s="49"/>
      <c r="K6205" s="77"/>
    </row>
    <row r="6206" spans="1:11">
      <c r="A6206" s="48"/>
      <c r="E6206" s="49"/>
      <c r="F6206" s="49"/>
      <c r="I6206" s="49"/>
      <c r="K6206" s="77"/>
    </row>
    <row r="6207" spans="1:11">
      <c r="A6207" s="48"/>
      <c r="E6207" s="49"/>
      <c r="I6207" s="49"/>
      <c r="K6207" s="77"/>
    </row>
    <row r="6208" spans="1:11">
      <c r="A6208" s="48"/>
      <c r="E6208" s="49"/>
      <c r="F6208" s="49"/>
      <c r="I6208" s="49"/>
      <c r="K6208" s="77"/>
    </row>
    <row r="6209" spans="1:11">
      <c r="A6209" s="48"/>
      <c r="E6209" s="49"/>
      <c r="F6209" s="49"/>
      <c r="I6209" s="49"/>
      <c r="K6209" s="77"/>
    </row>
    <row r="6210" spans="1:11">
      <c r="A6210" s="48"/>
      <c r="E6210" s="49"/>
      <c r="F6210" s="49"/>
      <c r="I6210" s="49"/>
      <c r="K6210" s="77"/>
    </row>
    <row r="6211" spans="1:11">
      <c r="A6211" s="48"/>
      <c r="E6211" s="49"/>
      <c r="F6211" s="49"/>
      <c r="I6211" s="49"/>
      <c r="K6211" s="77"/>
    </row>
    <row r="6212" spans="1:11">
      <c r="A6212" s="48"/>
      <c r="E6212" s="49"/>
      <c r="F6212" s="49"/>
      <c r="I6212" s="49"/>
      <c r="K6212" s="77"/>
    </row>
    <row r="6213" spans="1:11">
      <c r="A6213" s="48"/>
      <c r="E6213" s="49"/>
      <c r="F6213" s="49"/>
      <c r="I6213" s="49"/>
      <c r="K6213" s="77"/>
    </row>
    <row r="6214" spans="1:11">
      <c r="A6214" s="48"/>
      <c r="E6214" s="49"/>
      <c r="F6214" s="49"/>
      <c r="I6214" s="49"/>
      <c r="K6214" s="77"/>
    </row>
    <row r="6215" spans="1:11">
      <c r="A6215" s="48"/>
      <c r="E6215" s="49"/>
      <c r="F6215" s="49"/>
      <c r="I6215" s="49"/>
      <c r="K6215" s="77"/>
    </row>
    <row r="6216" spans="1:11">
      <c r="A6216" s="48"/>
      <c r="E6216" s="49"/>
      <c r="F6216" s="49"/>
      <c r="I6216" s="49"/>
      <c r="K6216" s="77"/>
    </row>
    <row r="6217" spans="1:11">
      <c r="A6217" s="48"/>
      <c r="E6217" s="49"/>
      <c r="F6217" s="49"/>
      <c r="I6217" s="49"/>
      <c r="K6217" s="77"/>
    </row>
    <row r="6218" spans="1:11">
      <c r="A6218" s="48"/>
      <c r="E6218" s="49"/>
      <c r="F6218" s="49"/>
      <c r="I6218" s="49"/>
      <c r="K6218" s="77"/>
    </row>
    <row r="6219" spans="1:11">
      <c r="A6219" s="48"/>
      <c r="E6219" s="49"/>
      <c r="F6219" s="49"/>
      <c r="I6219" s="49"/>
      <c r="K6219" s="77"/>
    </row>
    <row r="6220" spans="1:11">
      <c r="A6220" s="48"/>
      <c r="E6220" s="49"/>
      <c r="F6220" s="49"/>
      <c r="I6220" s="49"/>
      <c r="K6220" s="77"/>
    </row>
    <row r="6221" spans="1:11">
      <c r="A6221" s="48"/>
      <c r="E6221" s="49"/>
      <c r="F6221" s="49"/>
      <c r="I6221" s="49"/>
      <c r="K6221" s="77"/>
    </row>
    <row r="6222" spans="1:11">
      <c r="A6222" s="48"/>
      <c r="E6222" s="49"/>
      <c r="F6222" s="49"/>
      <c r="I6222" s="49"/>
      <c r="K6222" s="77"/>
    </row>
    <row r="6223" spans="1:11">
      <c r="A6223" s="48"/>
      <c r="E6223" s="49"/>
      <c r="F6223" s="49"/>
      <c r="I6223" s="49"/>
      <c r="K6223" s="77"/>
    </row>
    <row r="6224" spans="1:11">
      <c r="A6224" s="48"/>
      <c r="E6224" s="49"/>
      <c r="F6224" s="49"/>
      <c r="I6224" s="49"/>
      <c r="K6224" s="77"/>
    </row>
    <row r="6225" spans="1:11">
      <c r="A6225" s="48"/>
      <c r="E6225" s="49"/>
      <c r="F6225" s="49"/>
      <c r="I6225" s="49"/>
      <c r="K6225" s="77"/>
    </row>
    <row r="6226" spans="1:11">
      <c r="A6226" s="48"/>
      <c r="E6226" s="49"/>
      <c r="F6226" s="49"/>
      <c r="I6226" s="49"/>
      <c r="K6226" s="77"/>
    </row>
    <row r="6227" spans="1:11">
      <c r="A6227" s="48"/>
      <c r="E6227" s="49"/>
      <c r="F6227" s="49"/>
      <c r="I6227" s="49"/>
      <c r="K6227" s="77"/>
    </row>
    <row r="6228" spans="1:11">
      <c r="A6228" s="48"/>
      <c r="E6228" s="49"/>
      <c r="F6228" s="49"/>
      <c r="I6228" s="49"/>
      <c r="K6228" s="77"/>
    </row>
    <row r="6229" spans="1:11">
      <c r="A6229" s="48"/>
      <c r="E6229" s="49"/>
      <c r="F6229" s="49"/>
      <c r="I6229" s="49"/>
      <c r="K6229" s="77"/>
    </row>
    <row r="6230" spans="1:11">
      <c r="A6230" s="48"/>
      <c r="E6230" s="49"/>
      <c r="F6230" s="49"/>
      <c r="I6230" s="49"/>
      <c r="K6230" s="77"/>
    </row>
    <row r="6231" spans="1:11">
      <c r="A6231" s="48"/>
      <c r="E6231" s="49"/>
      <c r="F6231" s="49"/>
      <c r="I6231" s="49"/>
      <c r="K6231" s="77"/>
    </row>
    <row r="6232" spans="1:11">
      <c r="A6232" s="48"/>
      <c r="E6232" s="49"/>
      <c r="F6232" s="49"/>
      <c r="I6232" s="49"/>
      <c r="K6232" s="77"/>
    </row>
    <row r="6233" spans="1:11">
      <c r="A6233" s="48"/>
      <c r="E6233" s="49"/>
      <c r="I6233" s="49"/>
      <c r="K6233" s="77"/>
    </row>
    <row r="6234" spans="1:11">
      <c r="A6234" s="48"/>
      <c r="E6234" s="49"/>
      <c r="F6234" s="49"/>
      <c r="I6234" s="49"/>
      <c r="K6234" s="77"/>
    </row>
    <row r="6235" spans="1:11">
      <c r="A6235" s="48"/>
      <c r="E6235" s="49"/>
      <c r="F6235" s="49"/>
      <c r="I6235" s="49"/>
      <c r="K6235" s="77"/>
    </row>
    <row r="6236" spans="1:11">
      <c r="A6236" s="48"/>
      <c r="E6236" s="49"/>
      <c r="F6236" s="49"/>
      <c r="I6236" s="49"/>
      <c r="K6236" s="77"/>
    </row>
    <row r="6237" spans="1:11">
      <c r="A6237" s="48"/>
      <c r="E6237" s="49"/>
      <c r="F6237" s="49"/>
      <c r="I6237" s="49"/>
      <c r="K6237" s="77"/>
    </row>
    <row r="6238" spans="1:11">
      <c r="A6238" s="48"/>
      <c r="E6238" s="49"/>
      <c r="F6238" s="49"/>
      <c r="I6238" s="49"/>
      <c r="K6238" s="77"/>
    </row>
    <row r="6239" spans="1:11">
      <c r="A6239" s="48"/>
      <c r="E6239" s="49"/>
      <c r="F6239" s="49"/>
      <c r="I6239" s="49"/>
      <c r="K6239" s="77"/>
    </row>
    <row r="6240" spans="1:11">
      <c r="A6240" s="48"/>
      <c r="E6240" s="49"/>
      <c r="F6240" s="49"/>
      <c r="I6240" s="49"/>
      <c r="K6240" s="77"/>
    </row>
    <row r="6241" spans="1:11">
      <c r="A6241" s="48"/>
      <c r="E6241" s="49"/>
      <c r="F6241" s="49"/>
      <c r="I6241" s="49"/>
      <c r="K6241" s="77"/>
    </row>
    <row r="6242" spans="1:11">
      <c r="A6242" s="48"/>
      <c r="E6242" s="49"/>
      <c r="F6242" s="49"/>
      <c r="I6242" s="49"/>
      <c r="K6242" s="77"/>
    </row>
    <row r="6243" spans="1:11">
      <c r="A6243" s="48"/>
      <c r="E6243" s="49"/>
      <c r="F6243" s="49"/>
      <c r="I6243" s="49"/>
      <c r="K6243" s="77"/>
    </row>
    <row r="6244" spans="1:11">
      <c r="A6244" s="48"/>
      <c r="E6244" s="49"/>
      <c r="F6244" s="49"/>
      <c r="I6244" s="49"/>
      <c r="K6244" s="77"/>
    </row>
    <row r="6245" spans="1:11">
      <c r="A6245" s="48"/>
      <c r="E6245" s="49"/>
      <c r="F6245" s="49"/>
      <c r="I6245" s="49"/>
      <c r="K6245" s="77"/>
    </row>
    <row r="6246" spans="1:11">
      <c r="A6246" s="48"/>
      <c r="E6246" s="49"/>
      <c r="F6246" s="49"/>
      <c r="I6246" s="49"/>
      <c r="K6246" s="77"/>
    </row>
    <row r="6247" spans="1:11">
      <c r="A6247" s="48"/>
      <c r="E6247" s="49"/>
      <c r="F6247" s="49"/>
      <c r="I6247" s="49"/>
      <c r="K6247" s="77"/>
    </row>
    <row r="6248" spans="1:11">
      <c r="A6248" s="48"/>
      <c r="E6248" s="49"/>
      <c r="F6248" s="49"/>
      <c r="I6248" s="49"/>
      <c r="K6248" s="77"/>
    </row>
    <row r="6249" spans="1:11">
      <c r="A6249" s="48"/>
      <c r="E6249" s="49"/>
      <c r="F6249" s="49"/>
      <c r="I6249" s="49"/>
      <c r="K6249" s="77"/>
    </row>
    <row r="6250" spans="1:11">
      <c r="A6250" s="48"/>
      <c r="E6250" s="49"/>
      <c r="F6250" s="49"/>
      <c r="I6250" s="49"/>
      <c r="K6250" s="77"/>
    </row>
    <row r="6251" spans="1:11">
      <c r="A6251" s="48"/>
      <c r="E6251" s="49"/>
      <c r="F6251" s="49"/>
      <c r="I6251" s="49"/>
      <c r="K6251" s="77"/>
    </row>
    <row r="6252" spans="1:11">
      <c r="A6252" s="48"/>
      <c r="E6252" s="49"/>
      <c r="F6252" s="49"/>
      <c r="I6252" s="49"/>
      <c r="K6252" s="77"/>
    </row>
    <row r="6253" spans="1:11">
      <c r="A6253" s="48"/>
      <c r="E6253" s="49"/>
      <c r="F6253" s="49"/>
      <c r="I6253" s="49"/>
      <c r="K6253" s="77"/>
    </row>
    <row r="6254" spans="1:11">
      <c r="A6254" s="48"/>
      <c r="E6254" s="49"/>
      <c r="F6254" s="49"/>
      <c r="I6254" s="49"/>
      <c r="K6254" s="77"/>
    </row>
    <row r="6255" spans="1:11">
      <c r="A6255" s="48"/>
      <c r="E6255" s="49"/>
      <c r="F6255" s="49"/>
      <c r="I6255" s="49"/>
      <c r="K6255" s="77"/>
    </row>
    <row r="6256" spans="1:11">
      <c r="A6256" s="48"/>
      <c r="E6256" s="49"/>
      <c r="F6256" s="49"/>
      <c r="I6256" s="49"/>
      <c r="K6256" s="77"/>
    </row>
    <row r="6257" spans="1:11">
      <c r="A6257" s="48"/>
      <c r="E6257" s="49"/>
      <c r="I6257" s="49"/>
      <c r="K6257" s="77"/>
    </row>
    <row r="6258" spans="1:11">
      <c r="A6258" s="48"/>
      <c r="E6258" s="49"/>
      <c r="F6258" s="49"/>
      <c r="I6258" s="49"/>
      <c r="K6258" s="77"/>
    </row>
    <row r="6259" spans="1:11">
      <c r="A6259" s="48"/>
      <c r="E6259" s="49"/>
      <c r="F6259" s="49"/>
      <c r="I6259" s="49"/>
      <c r="K6259" s="77"/>
    </row>
    <row r="6260" spans="1:11">
      <c r="A6260" s="48"/>
      <c r="E6260" s="49"/>
      <c r="F6260" s="49"/>
      <c r="I6260" s="49"/>
      <c r="K6260" s="77"/>
    </row>
    <row r="6261" spans="1:11">
      <c r="A6261" s="48"/>
      <c r="E6261" s="49"/>
      <c r="F6261" s="49"/>
      <c r="I6261" s="49"/>
      <c r="K6261" s="77"/>
    </row>
    <row r="6262" spans="1:11">
      <c r="A6262" s="48"/>
      <c r="E6262" s="49"/>
      <c r="F6262" s="49"/>
      <c r="I6262" s="49"/>
      <c r="K6262" s="77"/>
    </row>
    <row r="6263" spans="1:11">
      <c r="A6263" s="48"/>
      <c r="E6263" s="49"/>
      <c r="F6263" s="49"/>
      <c r="I6263" s="49"/>
      <c r="K6263" s="77"/>
    </row>
    <row r="6264" spans="1:11">
      <c r="A6264" s="48"/>
      <c r="E6264" s="49"/>
      <c r="F6264" s="49"/>
      <c r="I6264" s="49"/>
      <c r="K6264" s="77"/>
    </row>
    <row r="6265" spans="1:11">
      <c r="A6265" s="48"/>
      <c r="E6265" s="49"/>
      <c r="F6265" s="49"/>
      <c r="I6265" s="49"/>
      <c r="K6265" s="77"/>
    </row>
    <row r="6266" spans="1:11">
      <c r="A6266" s="48"/>
      <c r="E6266" s="49"/>
      <c r="F6266" s="49"/>
      <c r="I6266" s="49"/>
      <c r="K6266" s="77"/>
    </row>
    <row r="6267" spans="1:11">
      <c r="A6267" s="48"/>
      <c r="E6267" s="49"/>
      <c r="F6267" s="49"/>
      <c r="I6267" s="49"/>
      <c r="K6267" s="77"/>
    </row>
    <row r="6268" spans="1:11">
      <c r="A6268" s="48"/>
      <c r="E6268" s="49"/>
      <c r="F6268" s="49"/>
      <c r="I6268" s="49"/>
      <c r="K6268" s="77"/>
    </row>
    <row r="6269" spans="1:11">
      <c r="A6269" s="48"/>
      <c r="E6269" s="49"/>
      <c r="F6269" s="49"/>
      <c r="I6269" s="49"/>
      <c r="K6269" s="77"/>
    </row>
    <row r="6270" spans="1:11">
      <c r="A6270" s="48"/>
      <c r="E6270" s="49"/>
      <c r="F6270" s="49"/>
      <c r="I6270" s="49"/>
      <c r="K6270" s="77"/>
    </row>
    <row r="6271" spans="1:11">
      <c r="A6271" s="48"/>
      <c r="E6271" s="49"/>
      <c r="F6271" s="49"/>
      <c r="I6271" s="49"/>
      <c r="K6271" s="77"/>
    </row>
    <row r="6272" spans="1:11">
      <c r="A6272" s="48"/>
      <c r="E6272" s="49"/>
      <c r="F6272" s="49"/>
      <c r="I6272" s="49"/>
      <c r="K6272" s="77"/>
    </row>
    <row r="6273" spans="1:11">
      <c r="A6273" s="48"/>
      <c r="E6273" s="49"/>
      <c r="F6273" s="49"/>
      <c r="I6273" s="49"/>
      <c r="K6273" s="77"/>
    </row>
    <row r="6274" spans="1:11">
      <c r="A6274" s="48"/>
      <c r="E6274" s="49"/>
      <c r="F6274" s="49"/>
      <c r="I6274" s="49"/>
      <c r="K6274" s="77"/>
    </row>
    <row r="6275" spans="1:11">
      <c r="A6275" s="48"/>
      <c r="E6275" s="49"/>
      <c r="F6275" s="49"/>
      <c r="I6275" s="49"/>
      <c r="K6275" s="77"/>
    </row>
    <row r="6276" spans="1:11">
      <c r="A6276" s="48"/>
      <c r="E6276" s="49"/>
      <c r="F6276" s="49"/>
      <c r="I6276" s="49"/>
      <c r="K6276" s="77"/>
    </row>
    <row r="6277" spans="1:11">
      <c r="A6277" s="48"/>
      <c r="E6277" s="49"/>
      <c r="F6277" s="49"/>
      <c r="I6277" s="49"/>
      <c r="K6277" s="77"/>
    </row>
    <row r="6278" spans="1:11">
      <c r="A6278" s="48"/>
      <c r="E6278" s="49"/>
      <c r="F6278" s="49"/>
      <c r="I6278" s="49"/>
      <c r="K6278" s="77"/>
    </row>
    <row r="6279" spans="1:11">
      <c r="A6279" s="48"/>
      <c r="E6279" s="49"/>
      <c r="F6279" s="49"/>
      <c r="I6279" s="49"/>
      <c r="K6279" s="77"/>
    </row>
    <row r="6280" spans="1:11">
      <c r="A6280" s="48"/>
      <c r="E6280" s="49"/>
      <c r="F6280" s="49"/>
      <c r="I6280" s="49"/>
      <c r="K6280" s="77"/>
    </row>
    <row r="6281" spans="1:11">
      <c r="A6281" s="48"/>
      <c r="E6281" s="49"/>
      <c r="F6281" s="49"/>
      <c r="I6281" s="49"/>
      <c r="K6281" s="77"/>
    </row>
    <row r="6282" spans="1:11">
      <c r="A6282" s="48"/>
      <c r="E6282" s="49"/>
      <c r="F6282" s="49"/>
      <c r="I6282" s="49"/>
      <c r="K6282" s="77"/>
    </row>
    <row r="6283" spans="1:11">
      <c r="A6283" s="48"/>
      <c r="E6283" s="49"/>
      <c r="F6283" s="49"/>
      <c r="I6283" s="49"/>
      <c r="K6283" s="77"/>
    </row>
    <row r="6284" spans="1:11">
      <c r="A6284" s="48"/>
      <c r="E6284" s="49"/>
      <c r="F6284" s="49"/>
      <c r="I6284" s="49"/>
      <c r="K6284" s="77"/>
    </row>
    <row r="6285" spans="1:11">
      <c r="A6285" s="48"/>
      <c r="E6285" s="49"/>
      <c r="I6285" s="49"/>
      <c r="K6285" s="77"/>
    </row>
    <row r="6286" spans="1:11">
      <c r="A6286" s="48"/>
      <c r="E6286" s="49"/>
      <c r="I6286" s="49"/>
      <c r="K6286" s="77"/>
    </row>
    <row r="6287" spans="1:11">
      <c r="A6287" s="48"/>
      <c r="E6287" s="49"/>
      <c r="F6287" s="49"/>
      <c r="I6287" s="49"/>
      <c r="K6287" s="77"/>
    </row>
    <row r="6288" spans="1:11">
      <c r="A6288" s="48"/>
      <c r="E6288" s="49"/>
      <c r="F6288" s="49"/>
      <c r="I6288" s="49"/>
      <c r="K6288" s="77"/>
    </row>
    <row r="6289" spans="1:11">
      <c r="A6289" s="48"/>
      <c r="E6289" s="49"/>
      <c r="F6289" s="49"/>
      <c r="I6289" s="49"/>
      <c r="K6289" s="77"/>
    </row>
    <row r="6290" spans="1:11">
      <c r="A6290" s="48"/>
      <c r="E6290" s="49"/>
      <c r="F6290" s="49"/>
      <c r="I6290" s="49"/>
      <c r="K6290" s="77"/>
    </row>
    <row r="6291" spans="1:11">
      <c r="A6291" s="48"/>
      <c r="E6291" s="49"/>
      <c r="F6291" s="49"/>
      <c r="I6291" s="49"/>
      <c r="K6291" s="77"/>
    </row>
    <row r="6292" spans="1:11">
      <c r="A6292" s="48"/>
      <c r="E6292" s="49"/>
      <c r="F6292" s="49"/>
      <c r="I6292" s="49"/>
      <c r="K6292" s="77"/>
    </row>
    <row r="6293" spans="1:11">
      <c r="A6293" s="48"/>
      <c r="E6293" s="49"/>
      <c r="F6293" s="49"/>
      <c r="I6293" s="49"/>
      <c r="K6293" s="77"/>
    </row>
    <row r="6294" spans="1:11">
      <c r="A6294" s="48"/>
      <c r="E6294" s="49"/>
      <c r="F6294" s="49"/>
      <c r="I6294" s="49"/>
      <c r="K6294" s="77"/>
    </row>
    <row r="6295" spans="1:11">
      <c r="A6295" s="48"/>
      <c r="E6295" s="49"/>
      <c r="F6295" s="49"/>
      <c r="I6295" s="49"/>
      <c r="K6295" s="77"/>
    </row>
    <row r="6296" spans="1:11">
      <c r="A6296" s="48"/>
      <c r="E6296" s="49"/>
      <c r="F6296" s="49"/>
      <c r="I6296" s="49"/>
      <c r="K6296" s="77"/>
    </row>
    <row r="6297" spans="1:11">
      <c r="A6297" s="48"/>
      <c r="E6297" s="49"/>
      <c r="F6297" s="49"/>
      <c r="I6297" s="49"/>
      <c r="K6297" s="77"/>
    </row>
    <row r="6298" spans="1:11">
      <c r="A6298" s="48"/>
      <c r="E6298" s="49"/>
      <c r="F6298" s="49"/>
      <c r="I6298" s="49"/>
      <c r="K6298" s="77"/>
    </row>
    <row r="6299" spans="1:11">
      <c r="A6299" s="48"/>
      <c r="E6299" s="49"/>
      <c r="I6299" s="49"/>
      <c r="K6299" s="77"/>
    </row>
    <row r="6300" spans="1:11">
      <c r="A6300" s="48"/>
      <c r="E6300" s="49"/>
      <c r="I6300" s="49"/>
      <c r="K6300" s="77"/>
    </row>
    <row r="6301" spans="1:11">
      <c r="A6301" s="48"/>
      <c r="E6301" s="49"/>
      <c r="F6301" s="49"/>
      <c r="I6301" s="49"/>
      <c r="K6301" s="77"/>
    </row>
    <row r="6302" spans="1:11">
      <c r="A6302" s="48"/>
      <c r="E6302" s="49"/>
      <c r="F6302" s="49"/>
      <c r="I6302" s="49"/>
      <c r="K6302" s="77"/>
    </row>
    <row r="6303" spans="1:11">
      <c r="A6303" s="48"/>
      <c r="E6303" s="49"/>
      <c r="F6303" s="49"/>
      <c r="I6303" s="49"/>
      <c r="K6303" s="77"/>
    </row>
    <row r="6304" spans="1:11">
      <c r="A6304" s="48"/>
      <c r="E6304" s="49"/>
      <c r="F6304" s="49"/>
      <c r="I6304" s="49"/>
      <c r="K6304" s="77"/>
    </row>
    <row r="6305" spans="1:11">
      <c r="A6305" s="48"/>
      <c r="E6305" s="49"/>
      <c r="F6305" s="49"/>
      <c r="I6305" s="49"/>
      <c r="K6305" s="77"/>
    </row>
    <row r="6306" spans="1:11">
      <c r="A6306" s="48"/>
      <c r="E6306" s="49"/>
      <c r="F6306" s="49"/>
      <c r="I6306" s="49"/>
      <c r="K6306" s="77"/>
    </row>
    <row r="6307" spans="1:11">
      <c r="A6307" s="48"/>
      <c r="E6307" s="49"/>
      <c r="F6307" s="49"/>
      <c r="I6307" s="49"/>
      <c r="K6307" s="77"/>
    </row>
    <row r="6308" spans="1:11">
      <c r="A6308" s="48"/>
      <c r="E6308" s="49"/>
      <c r="F6308" s="49"/>
      <c r="I6308" s="49"/>
      <c r="K6308" s="77"/>
    </row>
    <row r="6309" spans="1:11">
      <c r="A6309" s="48"/>
      <c r="E6309" s="49"/>
      <c r="F6309" s="49"/>
      <c r="I6309" s="49"/>
      <c r="K6309" s="77"/>
    </row>
    <row r="6310" spans="1:11">
      <c r="A6310" s="48"/>
      <c r="E6310" s="49"/>
      <c r="F6310" s="49"/>
      <c r="I6310" s="49"/>
      <c r="K6310" s="77"/>
    </row>
    <row r="6311" spans="1:11">
      <c r="A6311" s="48"/>
      <c r="E6311" s="49"/>
      <c r="I6311" s="49"/>
      <c r="K6311" s="77"/>
    </row>
    <row r="6312" spans="1:11">
      <c r="A6312" s="48"/>
      <c r="E6312" s="49"/>
      <c r="I6312" s="49"/>
      <c r="K6312" s="77"/>
    </row>
    <row r="6313" spans="1:11">
      <c r="A6313" s="48"/>
      <c r="E6313" s="49"/>
      <c r="I6313" s="49"/>
      <c r="K6313" s="77"/>
    </row>
    <row r="6314" spans="1:11">
      <c r="A6314" s="48"/>
      <c r="E6314" s="49"/>
      <c r="F6314" s="49"/>
      <c r="I6314" s="49"/>
      <c r="K6314" s="77"/>
    </row>
    <row r="6315" spans="1:11">
      <c r="A6315" s="48"/>
      <c r="E6315" s="49"/>
      <c r="F6315" s="49"/>
      <c r="I6315" s="49"/>
      <c r="K6315" s="77"/>
    </row>
    <row r="6316" spans="1:11">
      <c r="A6316" s="48"/>
      <c r="E6316" s="49"/>
      <c r="F6316" s="49"/>
      <c r="I6316" s="49"/>
      <c r="K6316" s="77"/>
    </row>
    <row r="6317" spans="1:11">
      <c r="A6317" s="48"/>
      <c r="E6317" s="49"/>
      <c r="F6317" s="49"/>
      <c r="I6317" s="49"/>
      <c r="K6317" s="77"/>
    </row>
    <row r="6318" spans="1:11">
      <c r="A6318" s="48"/>
      <c r="E6318" s="49"/>
      <c r="F6318" s="49"/>
      <c r="I6318" s="49"/>
      <c r="K6318" s="77"/>
    </row>
    <row r="6319" spans="1:11">
      <c r="A6319" s="48"/>
      <c r="E6319" s="49"/>
      <c r="I6319" s="49"/>
      <c r="K6319" s="77"/>
    </row>
    <row r="6320" spans="1:11">
      <c r="A6320" s="48"/>
      <c r="E6320" s="49"/>
      <c r="F6320" s="49"/>
      <c r="I6320" s="49"/>
      <c r="K6320" s="77"/>
    </row>
    <row r="6321" spans="1:11">
      <c r="A6321" s="48"/>
      <c r="E6321" s="49"/>
      <c r="F6321" s="49"/>
      <c r="I6321" s="49"/>
      <c r="K6321" s="77"/>
    </row>
    <row r="6322" spans="1:11">
      <c r="A6322" s="48"/>
      <c r="E6322" s="49"/>
      <c r="F6322" s="49"/>
      <c r="I6322" s="49"/>
      <c r="K6322" s="77"/>
    </row>
    <row r="6323" spans="1:11">
      <c r="A6323" s="48"/>
      <c r="E6323" s="49"/>
      <c r="F6323" s="49"/>
      <c r="I6323" s="49"/>
      <c r="K6323" s="77"/>
    </row>
    <row r="6324" spans="1:11">
      <c r="A6324" s="48"/>
      <c r="E6324" s="49"/>
      <c r="F6324" s="49"/>
      <c r="I6324" s="49"/>
      <c r="K6324" s="77"/>
    </row>
    <row r="6325" spans="1:11">
      <c r="A6325" s="48"/>
      <c r="E6325" s="49"/>
      <c r="F6325" s="49"/>
      <c r="I6325" s="49"/>
      <c r="K6325" s="77"/>
    </row>
    <row r="6326" spans="1:11">
      <c r="A6326" s="48"/>
      <c r="E6326" s="49"/>
      <c r="F6326" s="49"/>
      <c r="I6326" s="49"/>
      <c r="K6326" s="77"/>
    </row>
    <row r="6327" spans="1:11">
      <c r="A6327" s="48"/>
      <c r="E6327" s="49"/>
      <c r="F6327" s="49"/>
      <c r="I6327" s="49"/>
      <c r="K6327" s="77"/>
    </row>
    <row r="6328" spans="1:11">
      <c r="A6328" s="48"/>
      <c r="E6328" s="49"/>
      <c r="F6328" s="49"/>
      <c r="I6328" s="49"/>
      <c r="K6328" s="77"/>
    </row>
    <row r="6329" spans="1:11">
      <c r="A6329" s="48"/>
      <c r="E6329" s="49"/>
      <c r="F6329" s="49"/>
      <c r="I6329" s="49"/>
      <c r="K6329" s="77"/>
    </row>
    <row r="6330" spans="1:11">
      <c r="A6330" s="48"/>
      <c r="E6330" s="49"/>
      <c r="F6330" s="49"/>
      <c r="I6330" s="49"/>
      <c r="K6330" s="77"/>
    </row>
    <row r="6331" spans="1:11">
      <c r="A6331" s="48"/>
      <c r="E6331" s="49"/>
      <c r="F6331" s="49"/>
      <c r="I6331" s="49"/>
      <c r="K6331" s="77"/>
    </row>
    <row r="6332" spans="1:11">
      <c r="A6332" s="48"/>
      <c r="E6332" s="49"/>
      <c r="F6332" s="49"/>
      <c r="I6332" s="49"/>
      <c r="K6332" s="77"/>
    </row>
    <row r="6333" spans="1:11">
      <c r="A6333" s="48"/>
      <c r="E6333" s="49"/>
      <c r="F6333" s="49"/>
      <c r="I6333" s="49"/>
      <c r="K6333" s="77"/>
    </row>
    <row r="6334" spans="1:11">
      <c r="A6334" s="48"/>
      <c r="E6334" s="49"/>
      <c r="F6334" s="49"/>
      <c r="I6334" s="49"/>
      <c r="K6334" s="77"/>
    </row>
    <row r="6335" spans="1:11">
      <c r="A6335" s="48"/>
      <c r="E6335" s="49"/>
      <c r="F6335" s="49"/>
      <c r="I6335" s="49"/>
      <c r="K6335" s="77"/>
    </row>
    <row r="6336" spans="1:11">
      <c r="A6336" s="48"/>
      <c r="E6336" s="49"/>
      <c r="F6336" s="49"/>
      <c r="I6336" s="49"/>
      <c r="K6336" s="77"/>
    </row>
    <row r="6337" spans="1:11">
      <c r="A6337" s="48"/>
      <c r="E6337" s="49"/>
      <c r="F6337" s="49"/>
      <c r="I6337" s="49"/>
      <c r="K6337" s="77"/>
    </row>
    <row r="6338" spans="1:11">
      <c r="A6338" s="48"/>
      <c r="E6338" s="49"/>
      <c r="F6338" s="49"/>
      <c r="I6338" s="49"/>
      <c r="K6338" s="77"/>
    </row>
    <row r="6339" spans="1:11">
      <c r="A6339" s="48"/>
      <c r="E6339" s="49"/>
      <c r="F6339" s="49"/>
      <c r="I6339" s="49"/>
      <c r="K6339" s="77"/>
    </row>
    <row r="6340" spans="1:11">
      <c r="A6340" s="48"/>
      <c r="E6340" s="49"/>
      <c r="F6340" s="49"/>
      <c r="I6340" s="49"/>
      <c r="K6340" s="77"/>
    </row>
    <row r="6341" spans="1:11">
      <c r="A6341" s="48"/>
      <c r="E6341" s="49"/>
      <c r="F6341" s="49"/>
      <c r="I6341" s="49"/>
      <c r="K6341" s="77"/>
    </row>
    <row r="6342" spans="1:11">
      <c r="A6342" s="48"/>
      <c r="E6342" s="49"/>
      <c r="F6342" s="49"/>
      <c r="I6342" s="49"/>
      <c r="K6342" s="77"/>
    </row>
    <row r="6343" spans="1:11">
      <c r="A6343" s="48"/>
      <c r="E6343" s="49"/>
      <c r="F6343" s="49"/>
      <c r="I6343" s="49"/>
      <c r="K6343" s="77"/>
    </row>
    <row r="6344" spans="1:11">
      <c r="A6344" s="48"/>
      <c r="E6344" s="49"/>
      <c r="F6344" s="49"/>
      <c r="I6344" s="49"/>
      <c r="K6344" s="77"/>
    </row>
    <row r="6345" spans="1:11">
      <c r="A6345" s="48"/>
      <c r="E6345" s="49"/>
      <c r="F6345" s="49"/>
      <c r="I6345" s="49"/>
      <c r="K6345" s="77"/>
    </row>
    <row r="6346" spans="1:11">
      <c r="A6346" s="48"/>
      <c r="E6346" s="49"/>
      <c r="F6346" s="49"/>
      <c r="I6346" s="49"/>
      <c r="K6346" s="77"/>
    </row>
    <row r="6347" spans="1:11">
      <c r="A6347" s="48"/>
      <c r="E6347" s="49"/>
      <c r="F6347" s="49"/>
      <c r="I6347" s="49"/>
      <c r="K6347" s="77"/>
    </row>
    <row r="6348" spans="1:11">
      <c r="A6348" s="48"/>
      <c r="E6348" s="49"/>
      <c r="F6348" s="49"/>
      <c r="I6348" s="49"/>
      <c r="K6348" s="77"/>
    </row>
    <row r="6349" spans="1:11">
      <c r="A6349" s="48"/>
      <c r="E6349" s="49"/>
      <c r="F6349" s="49"/>
      <c r="I6349" s="49"/>
      <c r="K6349" s="77"/>
    </row>
    <row r="6350" spans="1:11">
      <c r="A6350" s="48"/>
      <c r="E6350" s="49"/>
      <c r="F6350" s="49"/>
      <c r="I6350" s="49"/>
      <c r="K6350" s="77"/>
    </row>
    <row r="6351" spans="1:11">
      <c r="A6351" s="48"/>
      <c r="E6351" s="49"/>
      <c r="F6351" s="49"/>
      <c r="I6351" s="49"/>
      <c r="K6351" s="77"/>
    </row>
    <row r="6352" spans="1:11">
      <c r="A6352" s="48"/>
      <c r="E6352" s="49"/>
      <c r="I6352" s="49"/>
      <c r="K6352" s="77"/>
    </row>
    <row r="6353" spans="1:11">
      <c r="A6353" s="48"/>
      <c r="E6353" s="49"/>
      <c r="F6353" s="49"/>
      <c r="I6353" s="49"/>
      <c r="K6353" s="77"/>
    </row>
    <row r="6354" spans="1:11">
      <c r="A6354" s="48"/>
      <c r="E6354" s="49"/>
      <c r="F6354" s="49"/>
      <c r="I6354" s="49"/>
      <c r="K6354" s="77"/>
    </row>
    <row r="6355" spans="1:11">
      <c r="A6355" s="48"/>
      <c r="E6355" s="49"/>
      <c r="F6355" s="49"/>
      <c r="I6355" s="49"/>
      <c r="K6355" s="77"/>
    </row>
    <row r="6356" spans="1:11">
      <c r="A6356" s="48"/>
      <c r="E6356" s="49"/>
      <c r="F6356" s="49"/>
      <c r="I6356" s="49"/>
      <c r="K6356" s="77"/>
    </row>
    <row r="6357" spans="1:11">
      <c r="A6357" s="48"/>
      <c r="E6357" s="49"/>
      <c r="F6357" s="49"/>
      <c r="I6357" s="49"/>
      <c r="K6357" s="77"/>
    </row>
    <row r="6358" spans="1:11">
      <c r="A6358" s="48"/>
      <c r="E6358" s="49"/>
      <c r="F6358" s="49"/>
      <c r="I6358" s="49"/>
      <c r="K6358" s="77"/>
    </row>
    <row r="6359" spans="1:11">
      <c r="A6359" s="48"/>
      <c r="E6359" s="49"/>
      <c r="F6359" s="49"/>
      <c r="I6359" s="49"/>
      <c r="K6359" s="77"/>
    </row>
    <row r="6360" spans="1:11">
      <c r="A6360" s="48"/>
      <c r="E6360" s="49"/>
      <c r="F6360" s="49"/>
      <c r="I6360" s="49"/>
      <c r="K6360" s="77"/>
    </row>
    <row r="6361" spans="1:11">
      <c r="A6361" s="48"/>
      <c r="E6361" s="49"/>
      <c r="F6361" s="49"/>
      <c r="I6361" s="49"/>
      <c r="K6361" s="77"/>
    </row>
    <row r="6362" spans="1:11">
      <c r="A6362" s="48"/>
      <c r="E6362" s="49"/>
      <c r="F6362" s="49"/>
      <c r="I6362" s="49"/>
      <c r="K6362" s="77"/>
    </row>
    <row r="6363" spans="1:11">
      <c r="A6363" s="48"/>
      <c r="E6363" s="49"/>
      <c r="F6363" s="49"/>
      <c r="I6363" s="49"/>
      <c r="K6363" s="77"/>
    </row>
    <row r="6364" spans="1:11">
      <c r="A6364" s="48"/>
      <c r="E6364" s="49"/>
      <c r="F6364" s="49"/>
      <c r="I6364" s="49"/>
      <c r="K6364" s="77"/>
    </row>
    <row r="6365" spans="1:11">
      <c r="A6365" s="48"/>
      <c r="E6365" s="49"/>
      <c r="F6365" s="49"/>
      <c r="I6365" s="49"/>
      <c r="K6365" s="77"/>
    </row>
    <row r="6366" spans="1:11">
      <c r="A6366" s="48"/>
      <c r="E6366" s="49"/>
      <c r="F6366" s="49"/>
      <c r="I6366" s="49"/>
      <c r="K6366" s="77"/>
    </row>
    <row r="6367" spans="1:11">
      <c r="A6367" s="48"/>
      <c r="E6367" s="49"/>
      <c r="F6367" s="49"/>
      <c r="I6367" s="49"/>
      <c r="K6367" s="77"/>
    </row>
    <row r="6368" spans="1:11">
      <c r="A6368" s="48"/>
      <c r="E6368" s="49"/>
      <c r="F6368" s="49"/>
      <c r="I6368" s="49"/>
      <c r="K6368" s="77"/>
    </row>
    <row r="6369" spans="1:11">
      <c r="A6369" s="48"/>
      <c r="E6369" s="49"/>
      <c r="F6369" s="49"/>
      <c r="I6369" s="49"/>
      <c r="K6369" s="77"/>
    </row>
    <row r="6370" spans="1:11">
      <c r="A6370" s="48"/>
      <c r="E6370" s="49"/>
      <c r="F6370" s="49"/>
      <c r="I6370" s="49"/>
      <c r="K6370" s="77"/>
    </row>
    <row r="6371" spans="1:11">
      <c r="A6371" s="48"/>
      <c r="E6371" s="49"/>
      <c r="F6371" s="49"/>
      <c r="I6371" s="49"/>
      <c r="K6371" s="77"/>
    </row>
    <row r="6372" spans="1:11">
      <c r="A6372" s="48"/>
      <c r="E6372" s="49"/>
      <c r="F6372" s="49"/>
      <c r="I6372" s="49"/>
      <c r="K6372" s="77"/>
    </row>
    <row r="6373" spans="1:11">
      <c r="A6373" s="48"/>
      <c r="E6373" s="49"/>
      <c r="F6373" s="49"/>
      <c r="I6373" s="49"/>
      <c r="K6373" s="77"/>
    </row>
    <row r="6374" spans="1:11">
      <c r="A6374" s="48"/>
      <c r="E6374" s="49"/>
      <c r="F6374" s="49"/>
      <c r="I6374" s="49"/>
      <c r="K6374" s="77"/>
    </row>
    <row r="6375" spans="1:11">
      <c r="A6375" s="48"/>
      <c r="E6375" s="49"/>
      <c r="F6375" s="49"/>
      <c r="I6375" s="49"/>
      <c r="K6375" s="77"/>
    </row>
    <row r="6376" spans="1:11">
      <c r="A6376" s="48"/>
      <c r="E6376" s="49"/>
      <c r="F6376" s="49"/>
      <c r="I6376" s="49"/>
      <c r="K6376" s="77"/>
    </row>
    <row r="6377" spans="1:11">
      <c r="A6377" s="48"/>
      <c r="E6377" s="49"/>
      <c r="F6377" s="49"/>
      <c r="I6377" s="49"/>
      <c r="K6377" s="77"/>
    </row>
    <row r="6378" spans="1:11">
      <c r="A6378" s="48"/>
      <c r="E6378" s="49"/>
      <c r="F6378" s="49"/>
      <c r="I6378" s="49"/>
      <c r="K6378" s="77"/>
    </row>
    <row r="6379" spans="1:11">
      <c r="A6379" s="48"/>
      <c r="E6379" s="49"/>
      <c r="F6379" s="49"/>
      <c r="I6379" s="49"/>
      <c r="K6379" s="77"/>
    </row>
    <row r="6380" spans="1:11">
      <c r="A6380" s="48"/>
      <c r="E6380" s="49"/>
      <c r="F6380" s="49"/>
      <c r="I6380" s="49"/>
      <c r="K6380" s="77"/>
    </row>
    <row r="6381" spans="1:11">
      <c r="A6381" s="48"/>
      <c r="E6381" s="49"/>
      <c r="F6381" s="49"/>
      <c r="I6381" s="49"/>
      <c r="K6381" s="77"/>
    </row>
    <row r="6382" spans="1:11">
      <c r="A6382" s="48"/>
      <c r="E6382" s="49"/>
      <c r="F6382" s="49"/>
      <c r="I6382" s="49"/>
      <c r="K6382" s="77"/>
    </row>
    <row r="6383" spans="1:11">
      <c r="A6383" s="48"/>
      <c r="E6383" s="49"/>
      <c r="F6383" s="49"/>
      <c r="I6383" s="49"/>
      <c r="K6383" s="77"/>
    </row>
    <row r="6384" spans="1:11">
      <c r="A6384" s="48"/>
      <c r="E6384" s="49"/>
      <c r="F6384" s="49"/>
      <c r="I6384" s="49"/>
      <c r="K6384" s="77"/>
    </row>
    <row r="6385" spans="1:11">
      <c r="A6385" s="48"/>
      <c r="E6385" s="49"/>
      <c r="F6385" s="49"/>
      <c r="I6385" s="49"/>
      <c r="K6385" s="77"/>
    </row>
    <row r="6386" spans="1:11">
      <c r="A6386" s="48"/>
      <c r="E6386" s="49"/>
      <c r="F6386" s="49"/>
      <c r="I6386" s="49"/>
      <c r="K6386" s="77"/>
    </row>
    <row r="6387" spans="1:11">
      <c r="A6387" s="48"/>
      <c r="E6387" s="49"/>
      <c r="F6387" s="49"/>
      <c r="I6387" s="49"/>
      <c r="K6387" s="77"/>
    </row>
    <row r="6388" spans="1:11">
      <c r="A6388" s="48"/>
      <c r="E6388" s="49"/>
      <c r="F6388" s="49"/>
      <c r="I6388" s="49"/>
      <c r="K6388" s="77"/>
    </row>
    <row r="6389" spans="1:11">
      <c r="A6389" s="48"/>
      <c r="E6389" s="49"/>
      <c r="F6389" s="49"/>
      <c r="I6389" s="49"/>
      <c r="K6389" s="77"/>
    </row>
    <row r="6390" spans="1:11">
      <c r="A6390" s="48"/>
      <c r="E6390" s="49"/>
      <c r="F6390" s="49"/>
      <c r="I6390" s="49"/>
      <c r="K6390" s="77"/>
    </row>
    <row r="6391" spans="1:11">
      <c r="A6391" s="48"/>
      <c r="E6391" s="49"/>
      <c r="F6391" s="49"/>
      <c r="I6391" s="49"/>
      <c r="K6391" s="77"/>
    </row>
    <row r="6392" spans="1:11">
      <c r="A6392" s="48"/>
      <c r="E6392" s="49"/>
      <c r="F6392" s="49"/>
      <c r="I6392" s="49"/>
      <c r="K6392" s="77"/>
    </row>
    <row r="6393" spans="1:11">
      <c r="A6393" s="48"/>
      <c r="E6393" s="49"/>
      <c r="F6393" s="49"/>
      <c r="I6393" s="49"/>
      <c r="K6393" s="77"/>
    </row>
    <row r="6394" spans="1:11">
      <c r="A6394" s="48"/>
      <c r="E6394" s="49"/>
      <c r="F6394" s="49"/>
      <c r="I6394" s="49"/>
      <c r="K6394" s="77"/>
    </row>
    <row r="6395" spans="1:11">
      <c r="A6395" s="48"/>
      <c r="E6395" s="49"/>
      <c r="F6395" s="49"/>
      <c r="I6395" s="49"/>
      <c r="K6395" s="77"/>
    </row>
    <row r="6396" spans="1:11">
      <c r="A6396" s="48"/>
      <c r="E6396" s="49"/>
      <c r="F6396" s="49"/>
      <c r="I6396" s="49"/>
      <c r="K6396" s="77"/>
    </row>
    <row r="6397" spans="1:11">
      <c r="A6397" s="48"/>
      <c r="E6397" s="49"/>
      <c r="F6397" s="49"/>
      <c r="I6397" s="49"/>
      <c r="K6397" s="77"/>
    </row>
    <row r="6398" spans="1:11">
      <c r="A6398" s="48"/>
      <c r="E6398" s="49"/>
      <c r="F6398" s="49"/>
      <c r="I6398" s="49"/>
      <c r="K6398" s="77"/>
    </row>
    <row r="6399" spans="1:11">
      <c r="A6399" s="48"/>
      <c r="E6399" s="49"/>
      <c r="F6399" s="49"/>
      <c r="I6399" s="49"/>
      <c r="K6399" s="77"/>
    </row>
    <row r="6400" spans="1:11">
      <c r="A6400" s="48"/>
      <c r="E6400" s="49"/>
      <c r="F6400" s="49"/>
      <c r="I6400" s="49"/>
      <c r="K6400" s="77"/>
    </row>
    <row r="6401" spans="1:11">
      <c r="A6401" s="48"/>
      <c r="E6401" s="49"/>
      <c r="F6401" s="49"/>
      <c r="I6401" s="49"/>
      <c r="K6401" s="77"/>
    </row>
    <row r="6402" spans="1:11">
      <c r="A6402" s="48"/>
      <c r="E6402" s="49"/>
      <c r="F6402" s="49"/>
      <c r="I6402" s="49"/>
      <c r="K6402" s="77"/>
    </row>
    <row r="6403" spans="1:11">
      <c r="A6403" s="48"/>
      <c r="E6403" s="49"/>
      <c r="F6403" s="49"/>
      <c r="I6403" s="49"/>
      <c r="K6403" s="77"/>
    </row>
    <row r="6404" spans="1:11">
      <c r="A6404" s="48"/>
      <c r="E6404" s="49"/>
      <c r="F6404" s="49"/>
      <c r="I6404" s="49"/>
      <c r="K6404" s="77"/>
    </row>
    <row r="6405" spans="1:11">
      <c r="A6405" s="48"/>
      <c r="E6405" s="49"/>
      <c r="F6405" s="49"/>
      <c r="I6405" s="49"/>
      <c r="K6405" s="77"/>
    </row>
    <row r="6406" spans="1:11">
      <c r="A6406" s="48"/>
      <c r="E6406" s="49"/>
      <c r="F6406" s="49"/>
      <c r="I6406" s="49"/>
      <c r="K6406" s="77"/>
    </row>
    <row r="6407" spans="1:11">
      <c r="A6407" s="48"/>
      <c r="E6407" s="49"/>
      <c r="F6407" s="49"/>
      <c r="I6407" s="49"/>
      <c r="K6407" s="77"/>
    </row>
    <row r="6408" spans="1:11">
      <c r="A6408" s="48"/>
      <c r="E6408" s="49"/>
      <c r="F6408" s="49"/>
      <c r="I6408" s="49"/>
      <c r="K6408" s="77"/>
    </row>
    <row r="6409" spans="1:11">
      <c r="A6409" s="48"/>
      <c r="E6409" s="49"/>
      <c r="F6409" s="49"/>
      <c r="I6409" s="49"/>
      <c r="K6409" s="77"/>
    </row>
    <row r="6410" spans="1:11">
      <c r="A6410" s="48"/>
      <c r="E6410" s="49"/>
      <c r="F6410" s="49"/>
      <c r="I6410" s="49"/>
      <c r="K6410" s="77"/>
    </row>
    <row r="6411" spans="1:11">
      <c r="A6411" s="48"/>
      <c r="E6411" s="49"/>
      <c r="I6411" s="49"/>
      <c r="K6411" s="77"/>
    </row>
    <row r="6412" spans="1:11">
      <c r="A6412" s="48"/>
      <c r="E6412" s="49"/>
      <c r="I6412" s="49"/>
      <c r="K6412" s="77"/>
    </row>
    <row r="6413" spans="1:11">
      <c r="A6413" s="48"/>
      <c r="E6413" s="49"/>
      <c r="F6413" s="49"/>
      <c r="I6413" s="49"/>
      <c r="K6413" s="77"/>
    </row>
    <row r="6414" spans="1:11">
      <c r="A6414" s="48"/>
      <c r="E6414" s="49"/>
      <c r="F6414" s="49"/>
      <c r="I6414" s="49"/>
      <c r="K6414" s="77"/>
    </row>
    <row r="6415" spans="1:11">
      <c r="A6415" s="48"/>
      <c r="E6415" s="49"/>
      <c r="F6415" s="49"/>
      <c r="I6415" s="49"/>
      <c r="K6415" s="77"/>
    </row>
    <row r="6416" spans="1:11">
      <c r="A6416" s="48"/>
      <c r="E6416" s="49"/>
      <c r="F6416" s="49"/>
      <c r="I6416" s="49"/>
      <c r="K6416" s="77"/>
    </row>
    <row r="6417" spans="1:11">
      <c r="A6417" s="48"/>
      <c r="E6417" s="49"/>
      <c r="I6417" s="49"/>
      <c r="K6417" s="77"/>
    </row>
    <row r="6418" spans="1:11">
      <c r="A6418" s="48"/>
      <c r="E6418" s="49"/>
      <c r="F6418" s="49"/>
      <c r="I6418" s="49"/>
      <c r="K6418" s="77"/>
    </row>
    <row r="6419" spans="1:11">
      <c r="A6419" s="48"/>
      <c r="E6419" s="49"/>
      <c r="I6419" s="49"/>
      <c r="K6419" s="77"/>
    </row>
    <row r="6420" spans="1:11">
      <c r="A6420" s="48"/>
      <c r="E6420" s="49"/>
      <c r="F6420" s="49"/>
      <c r="I6420" s="49"/>
      <c r="K6420" s="77"/>
    </row>
    <row r="6421" spans="1:11">
      <c r="A6421" s="48"/>
      <c r="E6421" s="49"/>
      <c r="F6421" s="49"/>
      <c r="I6421" s="49"/>
      <c r="K6421" s="77"/>
    </row>
    <row r="6422" spans="1:11">
      <c r="A6422" s="48"/>
      <c r="E6422" s="49"/>
      <c r="F6422" s="49"/>
      <c r="I6422" s="49"/>
      <c r="K6422" s="77"/>
    </row>
    <row r="6423" spans="1:11">
      <c r="A6423" s="48"/>
      <c r="E6423" s="49"/>
      <c r="F6423" s="49"/>
      <c r="I6423" s="49"/>
      <c r="K6423" s="77"/>
    </row>
    <row r="6424" spans="1:11">
      <c r="A6424" s="48"/>
      <c r="E6424" s="49"/>
      <c r="I6424" s="49"/>
      <c r="K6424" s="77"/>
    </row>
    <row r="6425" spans="1:11">
      <c r="A6425" s="48"/>
      <c r="E6425" s="49"/>
      <c r="F6425" s="49"/>
      <c r="I6425" s="49"/>
      <c r="K6425" s="77"/>
    </row>
    <row r="6426" spans="1:11">
      <c r="A6426" s="48"/>
      <c r="E6426" s="49"/>
      <c r="F6426" s="49"/>
      <c r="I6426" s="49"/>
      <c r="K6426" s="77"/>
    </row>
    <row r="6427" spans="1:11">
      <c r="A6427" s="48"/>
      <c r="E6427" s="49"/>
      <c r="F6427" s="49"/>
      <c r="I6427" s="49"/>
      <c r="K6427" s="77"/>
    </row>
    <row r="6428" spans="1:11">
      <c r="A6428" s="48"/>
      <c r="E6428" s="49"/>
      <c r="F6428" s="49"/>
      <c r="I6428" s="49"/>
      <c r="K6428" s="77"/>
    </row>
    <row r="6429" spans="1:11">
      <c r="A6429" s="48"/>
      <c r="E6429" s="49"/>
      <c r="F6429" s="49"/>
      <c r="I6429" s="49"/>
      <c r="K6429" s="77"/>
    </row>
    <row r="6430" spans="1:11">
      <c r="A6430" s="48"/>
      <c r="E6430" s="49"/>
      <c r="F6430" s="49"/>
      <c r="I6430" s="49"/>
      <c r="K6430" s="77"/>
    </row>
    <row r="6431" spans="1:11">
      <c r="A6431" s="48"/>
      <c r="E6431" s="49"/>
      <c r="F6431" s="49"/>
      <c r="I6431" s="49"/>
      <c r="K6431" s="77"/>
    </row>
    <row r="6432" spans="1:11">
      <c r="A6432" s="48"/>
      <c r="E6432" s="49"/>
      <c r="F6432" s="49"/>
      <c r="I6432" s="49"/>
      <c r="K6432" s="77"/>
    </row>
    <row r="6433" spans="1:11">
      <c r="A6433" s="48"/>
      <c r="E6433" s="49"/>
      <c r="F6433" s="49"/>
      <c r="I6433" s="49"/>
      <c r="K6433" s="77"/>
    </row>
    <row r="6434" spans="1:11">
      <c r="A6434" s="48"/>
      <c r="E6434" s="49"/>
      <c r="F6434" s="49"/>
      <c r="I6434" s="49"/>
      <c r="K6434" s="77"/>
    </row>
    <row r="6435" spans="1:11">
      <c r="A6435" s="48"/>
      <c r="E6435" s="49"/>
      <c r="F6435" s="49"/>
      <c r="I6435" s="49"/>
      <c r="K6435" s="77"/>
    </row>
    <row r="6436" spans="1:11">
      <c r="A6436" s="48"/>
      <c r="E6436" s="49"/>
      <c r="F6436" s="49"/>
      <c r="I6436" s="49"/>
      <c r="K6436" s="77"/>
    </row>
    <row r="6437" spans="1:11">
      <c r="A6437" s="48"/>
      <c r="E6437" s="49"/>
      <c r="F6437" s="49"/>
      <c r="I6437" s="49"/>
      <c r="K6437" s="77"/>
    </row>
    <row r="6438" spans="1:11">
      <c r="A6438" s="48"/>
      <c r="E6438" s="49"/>
      <c r="F6438" s="49"/>
      <c r="I6438" s="49"/>
      <c r="K6438" s="77"/>
    </row>
    <row r="6439" spans="1:11">
      <c r="A6439" s="48"/>
      <c r="E6439" s="49"/>
      <c r="I6439" s="49"/>
      <c r="K6439" s="77"/>
    </row>
    <row r="6440" spans="1:11">
      <c r="A6440" s="48"/>
      <c r="E6440" s="49"/>
      <c r="F6440" s="49"/>
      <c r="I6440" s="49"/>
      <c r="K6440" s="77"/>
    </row>
    <row r="6441" spans="1:11">
      <c r="A6441" s="48"/>
      <c r="E6441" s="49"/>
      <c r="F6441" s="49"/>
      <c r="I6441" s="49"/>
      <c r="K6441" s="77"/>
    </row>
    <row r="6442" spans="1:11">
      <c r="A6442" s="48"/>
      <c r="E6442" s="49"/>
      <c r="F6442" s="49"/>
      <c r="I6442" s="49"/>
      <c r="K6442" s="77"/>
    </row>
    <row r="6443" spans="1:11">
      <c r="A6443" s="48"/>
      <c r="E6443" s="49"/>
      <c r="F6443" s="49"/>
      <c r="I6443" s="49"/>
      <c r="K6443" s="77"/>
    </row>
    <row r="6444" spans="1:11">
      <c r="A6444" s="48"/>
      <c r="E6444" s="49"/>
      <c r="F6444" s="49"/>
      <c r="I6444" s="49"/>
      <c r="K6444" s="77"/>
    </row>
    <row r="6445" spans="1:11">
      <c r="A6445" s="48"/>
      <c r="E6445" s="49"/>
      <c r="F6445" s="49"/>
      <c r="I6445" s="49"/>
      <c r="K6445" s="77"/>
    </row>
    <row r="6446" spans="1:11">
      <c r="A6446" s="48"/>
      <c r="E6446" s="49"/>
      <c r="F6446" s="49"/>
      <c r="I6446" s="49"/>
      <c r="K6446" s="77"/>
    </row>
    <row r="6447" spans="1:11">
      <c r="A6447" s="48"/>
      <c r="E6447" s="49"/>
      <c r="I6447" s="49"/>
      <c r="K6447" s="77"/>
    </row>
    <row r="6448" spans="1:11">
      <c r="A6448" s="48"/>
      <c r="E6448" s="49"/>
      <c r="F6448" s="49"/>
      <c r="I6448" s="49"/>
      <c r="K6448" s="77"/>
    </row>
    <row r="6449" spans="1:11">
      <c r="A6449" s="48"/>
      <c r="E6449" s="49"/>
      <c r="F6449" s="49"/>
      <c r="I6449" s="49"/>
      <c r="K6449" s="77"/>
    </row>
    <row r="6450" spans="1:11">
      <c r="A6450" s="48"/>
      <c r="E6450" s="49"/>
      <c r="F6450" s="49"/>
      <c r="I6450" s="49"/>
      <c r="K6450" s="77"/>
    </row>
    <row r="6451" spans="1:11">
      <c r="A6451" s="48"/>
      <c r="E6451" s="49"/>
      <c r="F6451" s="49"/>
      <c r="I6451" s="49"/>
      <c r="K6451" s="77"/>
    </row>
    <row r="6452" spans="1:11">
      <c r="A6452" s="48"/>
      <c r="E6452" s="49"/>
      <c r="F6452" s="49"/>
      <c r="I6452" s="49"/>
      <c r="K6452" s="77"/>
    </row>
    <row r="6453" spans="1:11">
      <c r="A6453" s="48"/>
      <c r="E6453" s="49"/>
      <c r="F6453" s="49"/>
      <c r="I6453" s="49"/>
      <c r="K6453" s="77"/>
    </row>
    <row r="6454" spans="1:11">
      <c r="A6454" s="48"/>
      <c r="E6454" s="49"/>
      <c r="F6454" s="49"/>
      <c r="I6454" s="49"/>
      <c r="K6454" s="77"/>
    </row>
    <row r="6455" spans="1:11">
      <c r="A6455" s="48"/>
      <c r="E6455" s="49"/>
      <c r="F6455" s="49"/>
      <c r="I6455" s="49"/>
      <c r="K6455" s="77"/>
    </row>
    <row r="6456" spans="1:11">
      <c r="A6456" s="48"/>
      <c r="E6456" s="49"/>
      <c r="F6456" s="49"/>
      <c r="I6456" s="49"/>
      <c r="K6456" s="77"/>
    </row>
    <row r="6457" spans="1:11">
      <c r="A6457" s="48"/>
      <c r="E6457" s="49"/>
      <c r="F6457" s="49"/>
      <c r="I6457" s="49"/>
      <c r="K6457" s="77"/>
    </row>
    <row r="6458" spans="1:11">
      <c r="A6458" s="48"/>
      <c r="E6458" s="49"/>
      <c r="F6458" s="49"/>
      <c r="I6458" s="49"/>
      <c r="K6458" s="77"/>
    </row>
    <row r="6459" spans="1:11">
      <c r="A6459" s="48"/>
      <c r="E6459" s="49"/>
      <c r="F6459" s="49"/>
      <c r="I6459" s="49"/>
      <c r="K6459" s="77"/>
    </row>
    <row r="6460" spans="1:11">
      <c r="A6460" s="48"/>
      <c r="E6460" s="49"/>
      <c r="F6460" s="49"/>
      <c r="I6460" s="49"/>
      <c r="K6460" s="77"/>
    </row>
    <row r="6461" spans="1:11">
      <c r="A6461" s="48"/>
      <c r="E6461" s="49"/>
      <c r="F6461" s="49"/>
      <c r="I6461" s="49"/>
      <c r="K6461" s="77"/>
    </row>
    <row r="6462" spans="1:11">
      <c r="A6462" s="48"/>
      <c r="E6462" s="49"/>
      <c r="F6462" s="49"/>
      <c r="I6462" s="49"/>
      <c r="K6462" s="77"/>
    </row>
    <row r="6463" spans="1:11">
      <c r="A6463" s="48"/>
      <c r="E6463" s="49"/>
      <c r="F6463" s="49"/>
      <c r="I6463" s="49"/>
      <c r="K6463" s="77"/>
    </row>
    <row r="6464" spans="1:11">
      <c r="A6464" s="48"/>
      <c r="E6464" s="49"/>
      <c r="F6464" s="49"/>
      <c r="I6464" s="49"/>
      <c r="K6464" s="77"/>
    </row>
    <row r="6465" spans="1:11">
      <c r="A6465" s="48"/>
      <c r="E6465" s="49"/>
      <c r="F6465" s="49"/>
      <c r="I6465" s="49"/>
      <c r="K6465" s="77"/>
    </row>
    <row r="6466" spans="1:11">
      <c r="A6466" s="48"/>
      <c r="E6466" s="49"/>
      <c r="F6466" s="49"/>
      <c r="I6466" s="49"/>
      <c r="K6466" s="77"/>
    </row>
    <row r="6467" spans="1:11">
      <c r="A6467" s="48"/>
      <c r="E6467" s="49"/>
      <c r="F6467" s="49"/>
      <c r="I6467" s="49"/>
      <c r="K6467" s="77"/>
    </row>
    <row r="6468" spans="1:11">
      <c r="A6468" s="48"/>
      <c r="E6468" s="49"/>
      <c r="F6468" s="49"/>
      <c r="I6468" s="49"/>
      <c r="K6468" s="77"/>
    </row>
    <row r="6469" spans="1:11">
      <c r="A6469" s="48"/>
      <c r="E6469" s="49"/>
      <c r="F6469" s="49"/>
      <c r="I6469" s="49"/>
      <c r="K6469" s="77"/>
    </row>
    <row r="6470" spans="1:11">
      <c r="A6470" s="48"/>
      <c r="E6470" s="49"/>
      <c r="I6470" s="49"/>
      <c r="K6470" s="77"/>
    </row>
    <row r="6471" spans="1:11">
      <c r="A6471" s="48"/>
      <c r="E6471" s="49"/>
      <c r="I6471" s="49"/>
      <c r="K6471" s="77"/>
    </row>
    <row r="6472" spans="1:11">
      <c r="A6472" s="48"/>
      <c r="E6472" s="49"/>
      <c r="I6472" s="49"/>
      <c r="K6472" s="77"/>
    </row>
    <row r="6473" spans="1:11">
      <c r="A6473" s="48"/>
      <c r="E6473" s="49"/>
      <c r="F6473" s="49"/>
      <c r="I6473" s="49"/>
      <c r="K6473" s="77"/>
    </row>
    <row r="6474" spans="1:11">
      <c r="A6474" s="48"/>
      <c r="E6474" s="49"/>
      <c r="F6474" s="49"/>
      <c r="I6474" s="49"/>
      <c r="K6474" s="77"/>
    </row>
    <row r="6475" spans="1:11">
      <c r="A6475" s="48"/>
      <c r="E6475" s="49"/>
      <c r="F6475" s="49"/>
      <c r="I6475" s="49"/>
      <c r="K6475" s="77"/>
    </row>
    <row r="6476" spans="1:11">
      <c r="A6476" s="48"/>
      <c r="E6476" s="49"/>
      <c r="F6476" s="49"/>
      <c r="I6476" s="49"/>
      <c r="K6476" s="77"/>
    </row>
    <row r="6477" spans="1:11">
      <c r="A6477" s="48"/>
      <c r="E6477" s="49"/>
      <c r="F6477" s="49"/>
      <c r="I6477" s="49"/>
      <c r="K6477" s="77"/>
    </row>
    <row r="6478" spans="1:11">
      <c r="A6478" s="48"/>
      <c r="E6478" s="49"/>
      <c r="I6478" s="49"/>
      <c r="K6478" s="77"/>
    </row>
    <row r="6479" spans="1:11">
      <c r="A6479" s="48"/>
      <c r="E6479" s="49"/>
      <c r="F6479" s="49"/>
      <c r="I6479" s="49"/>
      <c r="K6479" s="77"/>
    </row>
    <row r="6480" spans="1:11">
      <c r="A6480" s="48"/>
      <c r="E6480" s="49"/>
      <c r="F6480" s="49"/>
      <c r="I6480" s="49"/>
      <c r="K6480" s="77"/>
    </row>
    <row r="6481" spans="1:11">
      <c r="A6481" s="48"/>
      <c r="E6481" s="49"/>
      <c r="F6481" s="49"/>
      <c r="I6481" s="49"/>
      <c r="K6481" s="77"/>
    </row>
    <row r="6482" spans="1:11">
      <c r="A6482" s="48"/>
      <c r="E6482" s="49"/>
      <c r="F6482" s="49"/>
      <c r="I6482" s="49"/>
      <c r="K6482" s="77"/>
    </row>
    <row r="6483" spans="1:11">
      <c r="A6483" s="48"/>
      <c r="E6483" s="49"/>
      <c r="F6483" s="49"/>
      <c r="I6483" s="49"/>
      <c r="K6483" s="77"/>
    </row>
    <row r="6484" spans="1:11">
      <c r="A6484" s="48"/>
      <c r="E6484" s="49"/>
      <c r="F6484" s="49"/>
      <c r="I6484" s="49"/>
      <c r="K6484" s="77"/>
    </row>
    <row r="6485" spans="1:11">
      <c r="A6485" s="48"/>
      <c r="E6485" s="49"/>
      <c r="F6485" s="49"/>
      <c r="I6485" s="49"/>
      <c r="K6485" s="77"/>
    </row>
    <row r="6486" spans="1:11">
      <c r="A6486" s="48"/>
      <c r="E6486" s="49"/>
      <c r="F6486" s="49"/>
      <c r="I6486" s="49"/>
      <c r="K6486" s="77"/>
    </row>
    <row r="6487" spans="1:11">
      <c r="A6487" s="48"/>
      <c r="E6487" s="49"/>
      <c r="F6487" s="49"/>
      <c r="I6487" s="49"/>
      <c r="K6487" s="77"/>
    </row>
    <row r="6488" spans="1:11">
      <c r="A6488" s="48"/>
      <c r="E6488" s="49"/>
      <c r="F6488" s="49"/>
      <c r="I6488" s="49"/>
      <c r="K6488" s="77"/>
    </row>
    <row r="6489" spans="1:11">
      <c r="A6489" s="48"/>
      <c r="E6489" s="49"/>
      <c r="F6489" s="49"/>
      <c r="I6489" s="49"/>
      <c r="K6489" s="77"/>
    </row>
    <row r="6490" spans="1:11">
      <c r="A6490" s="48"/>
      <c r="E6490" s="49"/>
      <c r="F6490" s="49"/>
      <c r="I6490" s="49"/>
      <c r="K6490" s="77"/>
    </row>
    <row r="6491" spans="1:11">
      <c r="A6491" s="48"/>
      <c r="E6491" s="49"/>
      <c r="F6491" s="49"/>
      <c r="I6491" s="49"/>
      <c r="K6491" s="77"/>
    </row>
    <row r="6492" spans="1:11">
      <c r="A6492" s="48"/>
      <c r="E6492" s="49"/>
      <c r="F6492" s="49"/>
      <c r="I6492" s="49"/>
      <c r="K6492" s="77"/>
    </row>
    <row r="6493" spans="1:11">
      <c r="A6493" s="48"/>
      <c r="E6493" s="49"/>
      <c r="F6493" s="49"/>
      <c r="I6493" s="49"/>
      <c r="K6493" s="77"/>
    </row>
    <row r="6494" spans="1:11">
      <c r="A6494" s="48"/>
      <c r="E6494" s="49"/>
      <c r="F6494" s="49"/>
      <c r="I6494" s="49"/>
      <c r="K6494" s="77"/>
    </row>
    <row r="6495" spans="1:11">
      <c r="A6495" s="48"/>
      <c r="E6495" s="49"/>
      <c r="F6495" s="49"/>
      <c r="I6495" s="49"/>
      <c r="K6495" s="77"/>
    </row>
    <row r="6496" spans="1:11">
      <c r="A6496" s="48"/>
      <c r="E6496" s="49"/>
      <c r="F6496" s="49"/>
      <c r="I6496" s="49"/>
      <c r="K6496" s="77"/>
    </row>
    <row r="6497" spans="1:11">
      <c r="A6497" s="48"/>
      <c r="E6497" s="49"/>
      <c r="F6497" s="49"/>
      <c r="I6497" s="49"/>
      <c r="K6497" s="77"/>
    </row>
    <row r="6498" spans="1:11">
      <c r="A6498" s="48"/>
      <c r="E6498" s="49"/>
      <c r="F6498" s="49"/>
      <c r="I6498" s="49"/>
      <c r="K6498" s="77"/>
    </row>
    <row r="6499" spans="1:11">
      <c r="A6499" s="48"/>
      <c r="E6499" s="49"/>
      <c r="F6499" s="49"/>
      <c r="I6499" s="49"/>
      <c r="K6499" s="77"/>
    </row>
    <row r="6500" spans="1:11">
      <c r="A6500" s="48"/>
      <c r="E6500" s="49"/>
      <c r="F6500" s="49"/>
      <c r="I6500" s="49"/>
      <c r="K6500" s="77"/>
    </row>
    <row r="6501" spans="1:11">
      <c r="A6501" s="48"/>
      <c r="E6501" s="49"/>
      <c r="F6501" s="49"/>
      <c r="I6501" s="49"/>
      <c r="K6501" s="77"/>
    </row>
    <row r="6502" spans="1:11">
      <c r="A6502" s="48"/>
      <c r="E6502" s="49"/>
      <c r="F6502" s="49"/>
      <c r="I6502" s="49"/>
      <c r="K6502" s="77"/>
    </row>
    <row r="6503" spans="1:11">
      <c r="A6503" s="48"/>
      <c r="E6503" s="49"/>
      <c r="F6503" s="49"/>
      <c r="I6503" s="49"/>
      <c r="K6503" s="77"/>
    </row>
    <row r="6504" spans="1:11">
      <c r="A6504" s="48"/>
      <c r="E6504" s="49"/>
      <c r="F6504" s="49"/>
      <c r="I6504" s="49"/>
      <c r="K6504" s="77"/>
    </row>
    <row r="6505" spans="1:11">
      <c r="A6505" s="48"/>
      <c r="E6505" s="49"/>
      <c r="F6505" s="49"/>
      <c r="I6505" s="49"/>
      <c r="K6505" s="77"/>
    </row>
    <row r="6506" spans="1:11">
      <c r="A6506" s="48"/>
      <c r="E6506" s="49"/>
      <c r="F6506" s="49"/>
      <c r="I6506" s="49"/>
      <c r="K6506" s="77"/>
    </row>
    <row r="6507" spans="1:11">
      <c r="A6507" s="48"/>
      <c r="E6507" s="49"/>
      <c r="F6507" s="49"/>
      <c r="I6507" s="49"/>
      <c r="K6507" s="77"/>
    </row>
    <row r="6508" spans="1:11">
      <c r="A6508" s="48"/>
      <c r="E6508" s="49"/>
      <c r="F6508" s="49"/>
      <c r="I6508" s="49"/>
      <c r="K6508" s="77"/>
    </row>
    <row r="6509" spans="1:11">
      <c r="A6509" s="48"/>
      <c r="E6509" s="49"/>
      <c r="F6509" s="49"/>
      <c r="I6509" s="49"/>
      <c r="K6509" s="77"/>
    </row>
    <row r="6510" spans="1:11">
      <c r="A6510" s="48"/>
      <c r="E6510" s="49"/>
      <c r="F6510" s="49"/>
      <c r="I6510" s="49"/>
      <c r="K6510" s="77"/>
    </row>
    <row r="6511" spans="1:11">
      <c r="A6511" s="48"/>
      <c r="E6511" s="49"/>
      <c r="F6511" s="49"/>
      <c r="I6511" s="49"/>
      <c r="K6511" s="77"/>
    </row>
    <row r="6512" spans="1:11">
      <c r="A6512" s="48"/>
      <c r="E6512" s="49"/>
      <c r="F6512" s="49"/>
      <c r="I6512" s="49"/>
      <c r="K6512" s="77"/>
    </row>
    <row r="6513" spans="1:11">
      <c r="A6513" s="48"/>
      <c r="E6513" s="49"/>
      <c r="F6513" s="49"/>
      <c r="I6513" s="49"/>
      <c r="K6513" s="77"/>
    </row>
    <row r="6514" spans="1:11">
      <c r="A6514" s="48"/>
      <c r="E6514" s="49"/>
      <c r="F6514" s="49"/>
      <c r="I6514" s="49"/>
      <c r="K6514" s="77"/>
    </row>
    <row r="6515" spans="1:11">
      <c r="A6515" s="48"/>
      <c r="E6515" s="49"/>
      <c r="F6515" s="49"/>
      <c r="I6515" s="49"/>
      <c r="K6515" s="77"/>
    </row>
    <row r="6516" spans="1:11">
      <c r="A6516" s="48"/>
      <c r="E6516" s="49"/>
      <c r="F6516" s="49"/>
      <c r="I6516" s="49"/>
      <c r="K6516" s="77"/>
    </row>
    <row r="6517" spans="1:11">
      <c r="A6517" s="48"/>
      <c r="E6517" s="49"/>
      <c r="F6517" s="49"/>
      <c r="I6517" s="49"/>
      <c r="K6517" s="77"/>
    </row>
    <row r="6518" spans="1:11">
      <c r="A6518" s="48"/>
      <c r="E6518" s="49"/>
      <c r="F6518" s="49"/>
      <c r="I6518" s="49"/>
      <c r="K6518" s="77"/>
    </row>
    <row r="6519" spans="1:11">
      <c r="A6519" s="48"/>
      <c r="E6519" s="49"/>
      <c r="F6519" s="49"/>
      <c r="I6519" s="49"/>
      <c r="K6519" s="77"/>
    </row>
    <row r="6520" spans="1:11">
      <c r="A6520" s="48"/>
      <c r="E6520" s="49"/>
      <c r="F6520" s="49"/>
      <c r="I6520" s="49"/>
      <c r="K6520" s="77"/>
    </row>
    <row r="6521" spans="1:11">
      <c r="A6521" s="48"/>
      <c r="E6521" s="49"/>
      <c r="F6521" s="49"/>
      <c r="I6521" s="49"/>
      <c r="K6521" s="77"/>
    </row>
    <row r="6522" spans="1:11">
      <c r="A6522" s="48"/>
      <c r="E6522" s="49"/>
      <c r="F6522" s="49"/>
      <c r="I6522" s="49"/>
      <c r="K6522" s="77"/>
    </row>
    <row r="6523" spans="1:11">
      <c r="A6523" s="48"/>
      <c r="E6523" s="49"/>
      <c r="F6523" s="49"/>
      <c r="I6523" s="49"/>
      <c r="K6523" s="77"/>
    </row>
    <row r="6524" spans="1:11">
      <c r="A6524" s="48"/>
      <c r="E6524" s="49"/>
      <c r="F6524" s="49"/>
      <c r="I6524" s="49"/>
      <c r="K6524" s="77"/>
    </row>
    <row r="6525" spans="1:11">
      <c r="A6525" s="48"/>
      <c r="E6525" s="49"/>
      <c r="F6525" s="49"/>
      <c r="I6525" s="49"/>
      <c r="K6525" s="77"/>
    </row>
    <row r="6526" spans="1:11">
      <c r="A6526" s="48"/>
      <c r="E6526" s="49"/>
      <c r="F6526" s="49"/>
      <c r="I6526" s="49"/>
      <c r="K6526" s="77"/>
    </row>
    <row r="6527" spans="1:11">
      <c r="A6527" s="48"/>
      <c r="E6527" s="49"/>
      <c r="F6527" s="49"/>
      <c r="I6527" s="49"/>
      <c r="K6527" s="77"/>
    </row>
    <row r="6528" spans="1:11">
      <c r="A6528" s="48"/>
      <c r="E6528" s="49"/>
      <c r="F6528" s="49"/>
      <c r="I6528" s="49"/>
      <c r="K6528" s="77"/>
    </row>
    <row r="6529" spans="1:11">
      <c r="A6529" s="48"/>
      <c r="E6529" s="49"/>
      <c r="F6529" s="49"/>
      <c r="I6529" s="49"/>
      <c r="K6529" s="77"/>
    </row>
    <row r="6530" spans="1:11">
      <c r="A6530" s="48"/>
      <c r="E6530" s="49"/>
      <c r="F6530" s="49"/>
      <c r="I6530" s="49"/>
      <c r="K6530" s="77"/>
    </row>
    <row r="6531" spans="1:11">
      <c r="A6531" s="48"/>
      <c r="E6531" s="49"/>
      <c r="F6531" s="49"/>
      <c r="I6531" s="49"/>
      <c r="K6531" s="77"/>
    </row>
    <row r="6532" spans="1:11">
      <c r="A6532" s="48"/>
      <c r="E6532" s="49"/>
      <c r="F6532" s="49"/>
      <c r="I6532" s="49"/>
      <c r="K6532" s="77"/>
    </row>
    <row r="6533" spans="1:11">
      <c r="A6533" s="48"/>
      <c r="E6533" s="49"/>
      <c r="F6533" s="49"/>
      <c r="I6533" s="49"/>
      <c r="K6533" s="77"/>
    </row>
    <row r="6534" spans="1:11">
      <c r="A6534" s="48"/>
      <c r="E6534" s="49"/>
      <c r="F6534" s="49"/>
      <c r="I6534" s="49"/>
      <c r="K6534" s="77"/>
    </row>
    <row r="6535" spans="1:11">
      <c r="A6535" s="48"/>
      <c r="E6535" s="49"/>
      <c r="F6535" s="49"/>
      <c r="I6535" s="49"/>
      <c r="K6535" s="77"/>
    </row>
    <row r="6536" spans="1:11">
      <c r="A6536" s="48"/>
      <c r="E6536" s="49"/>
      <c r="F6536" s="49"/>
      <c r="I6536" s="49"/>
      <c r="K6536" s="77"/>
    </row>
    <row r="6537" spans="1:11">
      <c r="A6537" s="48"/>
      <c r="E6537" s="49"/>
      <c r="F6537" s="49"/>
      <c r="I6537" s="49"/>
      <c r="K6537" s="77"/>
    </row>
    <row r="6538" spans="1:11">
      <c r="A6538" s="48"/>
      <c r="E6538" s="49"/>
      <c r="F6538" s="49"/>
      <c r="I6538" s="49"/>
      <c r="K6538" s="77"/>
    </row>
    <row r="6539" spans="1:11">
      <c r="A6539" s="48"/>
      <c r="E6539" s="49"/>
      <c r="F6539" s="49"/>
      <c r="I6539" s="49"/>
      <c r="K6539" s="77"/>
    </row>
    <row r="6540" spans="1:11">
      <c r="A6540" s="48"/>
      <c r="E6540" s="49"/>
      <c r="F6540" s="49"/>
      <c r="I6540" s="49"/>
      <c r="K6540" s="77"/>
    </row>
    <row r="6541" spans="1:11">
      <c r="A6541" s="48"/>
      <c r="E6541" s="49"/>
      <c r="I6541" s="49"/>
      <c r="K6541" s="77"/>
    </row>
    <row r="6542" spans="1:11">
      <c r="A6542" s="48"/>
      <c r="E6542" s="49"/>
      <c r="F6542" s="49"/>
      <c r="I6542" s="49"/>
      <c r="K6542" s="77"/>
    </row>
    <row r="6543" spans="1:11">
      <c r="A6543" s="48"/>
      <c r="E6543" s="49"/>
      <c r="F6543" s="49"/>
      <c r="I6543" s="49"/>
      <c r="K6543" s="77"/>
    </row>
    <row r="6544" spans="1:11">
      <c r="A6544" s="48"/>
      <c r="E6544" s="49"/>
      <c r="F6544" s="49"/>
      <c r="I6544" s="49"/>
      <c r="K6544" s="77"/>
    </row>
    <row r="6545" spans="1:11">
      <c r="A6545" s="48"/>
      <c r="E6545" s="49"/>
      <c r="F6545" s="49"/>
      <c r="I6545" s="49"/>
      <c r="K6545" s="77"/>
    </row>
    <row r="6546" spans="1:11">
      <c r="A6546" s="48"/>
      <c r="E6546" s="49"/>
      <c r="F6546" s="49"/>
      <c r="I6546" s="49"/>
      <c r="K6546" s="77"/>
    </row>
    <row r="6547" spans="1:11">
      <c r="A6547" s="48"/>
      <c r="E6547" s="49"/>
      <c r="F6547" s="49"/>
      <c r="I6547" s="49"/>
      <c r="K6547" s="77"/>
    </row>
    <row r="6548" spans="1:11">
      <c r="A6548" s="48"/>
      <c r="E6548" s="49"/>
      <c r="F6548" s="49"/>
      <c r="I6548" s="49"/>
      <c r="K6548" s="77"/>
    </row>
    <row r="6549" spans="1:11">
      <c r="A6549" s="48"/>
      <c r="E6549" s="49"/>
      <c r="F6549" s="49"/>
      <c r="I6549" s="49"/>
      <c r="K6549" s="77"/>
    </row>
    <row r="6550" spans="1:11">
      <c r="A6550" s="48"/>
      <c r="E6550" s="49"/>
      <c r="F6550" s="49"/>
      <c r="I6550" s="49"/>
      <c r="K6550" s="77"/>
    </row>
    <row r="6551" spans="1:11">
      <c r="A6551" s="48"/>
      <c r="E6551" s="49"/>
      <c r="F6551" s="49"/>
      <c r="I6551" s="49"/>
      <c r="K6551" s="77"/>
    </row>
    <row r="6552" spans="1:11">
      <c r="A6552" s="48"/>
      <c r="E6552" s="49"/>
      <c r="F6552" s="49"/>
      <c r="I6552" s="49"/>
      <c r="K6552" s="77"/>
    </row>
    <row r="6553" spans="1:11">
      <c r="A6553" s="48"/>
      <c r="E6553" s="49"/>
      <c r="F6553" s="49"/>
      <c r="I6553" s="49"/>
      <c r="K6553" s="77"/>
    </row>
    <row r="6554" spans="1:11">
      <c r="A6554" s="48"/>
      <c r="E6554" s="49"/>
      <c r="F6554" s="49"/>
      <c r="I6554" s="49"/>
      <c r="K6554" s="77"/>
    </row>
    <row r="6555" spans="1:11">
      <c r="A6555" s="48"/>
      <c r="E6555" s="49"/>
      <c r="F6555" s="49"/>
      <c r="I6555" s="49"/>
      <c r="K6555" s="77"/>
    </row>
    <row r="6556" spans="1:11">
      <c r="A6556" s="48"/>
      <c r="E6556" s="49"/>
      <c r="F6556" s="49"/>
      <c r="I6556" s="49"/>
      <c r="K6556" s="77"/>
    </row>
    <row r="6557" spans="1:11">
      <c r="A6557" s="48"/>
      <c r="E6557" s="49"/>
      <c r="F6557" s="49"/>
      <c r="I6557" s="49"/>
      <c r="K6557" s="77"/>
    </row>
    <row r="6558" spans="1:11">
      <c r="A6558" s="48"/>
      <c r="E6558" s="49"/>
      <c r="F6558" s="49"/>
      <c r="I6558" s="49"/>
      <c r="K6558" s="77"/>
    </row>
    <row r="6559" spans="1:11">
      <c r="A6559" s="48"/>
      <c r="E6559" s="49"/>
      <c r="F6559" s="49"/>
      <c r="I6559" s="49"/>
      <c r="K6559" s="77"/>
    </row>
    <row r="6560" spans="1:11">
      <c r="A6560" s="48"/>
      <c r="E6560" s="49"/>
      <c r="F6560" s="49"/>
      <c r="I6560" s="49"/>
      <c r="K6560" s="77"/>
    </row>
    <row r="6561" spans="1:11">
      <c r="A6561" s="48"/>
      <c r="E6561" s="49"/>
      <c r="F6561" s="49"/>
      <c r="I6561" s="49"/>
      <c r="K6561" s="77"/>
    </row>
    <row r="6562" spans="1:11">
      <c r="A6562" s="48"/>
      <c r="E6562" s="49"/>
      <c r="F6562" s="49"/>
      <c r="I6562" s="49"/>
      <c r="K6562" s="77"/>
    </row>
    <row r="6563" spans="1:11">
      <c r="A6563" s="48"/>
      <c r="E6563" s="49"/>
      <c r="F6563" s="49"/>
      <c r="I6563" s="49"/>
      <c r="K6563" s="77"/>
    </row>
    <row r="6564" spans="1:11">
      <c r="A6564" s="48"/>
      <c r="E6564" s="49"/>
      <c r="F6564" s="49"/>
      <c r="I6564" s="49"/>
      <c r="K6564" s="77"/>
    </row>
    <row r="6565" spans="1:11">
      <c r="A6565" s="48"/>
      <c r="E6565" s="49"/>
      <c r="F6565" s="49"/>
      <c r="I6565" s="49"/>
      <c r="K6565" s="77"/>
    </row>
    <row r="6566" spans="1:11">
      <c r="A6566" s="48"/>
      <c r="E6566" s="49"/>
      <c r="F6566" s="49"/>
      <c r="I6566" s="49"/>
      <c r="K6566" s="77"/>
    </row>
    <row r="6567" spans="1:11">
      <c r="A6567" s="48"/>
      <c r="E6567" s="49"/>
      <c r="F6567" s="49"/>
      <c r="I6567" s="49"/>
      <c r="K6567" s="77"/>
    </row>
    <row r="6568" spans="1:11">
      <c r="A6568" s="48"/>
      <c r="E6568" s="49"/>
      <c r="F6568" s="49"/>
      <c r="I6568" s="49"/>
      <c r="K6568" s="77"/>
    </row>
    <row r="6569" spans="1:11">
      <c r="A6569" s="48"/>
      <c r="E6569" s="49"/>
      <c r="F6569" s="49"/>
      <c r="I6569" s="49"/>
      <c r="K6569" s="77"/>
    </row>
    <row r="6570" spans="1:11">
      <c r="A6570" s="48"/>
      <c r="E6570" s="49"/>
      <c r="F6570" s="49"/>
      <c r="I6570" s="49"/>
      <c r="K6570" s="77"/>
    </row>
    <row r="6571" spans="1:11">
      <c r="A6571" s="48"/>
      <c r="E6571" s="49"/>
      <c r="F6571" s="49"/>
      <c r="I6571" s="49"/>
      <c r="K6571" s="77"/>
    </row>
    <row r="6572" spans="1:11">
      <c r="A6572" s="48"/>
      <c r="E6572" s="49"/>
      <c r="F6572" s="49"/>
      <c r="I6572" s="49"/>
      <c r="K6572" s="77"/>
    </row>
    <row r="6573" spans="1:11">
      <c r="A6573" s="48"/>
      <c r="E6573" s="49"/>
      <c r="F6573" s="49"/>
      <c r="I6573" s="49"/>
      <c r="K6573" s="77"/>
    </row>
    <row r="6574" spans="1:11">
      <c r="A6574" s="48"/>
      <c r="E6574" s="49"/>
      <c r="F6574" s="49"/>
      <c r="I6574" s="49"/>
      <c r="K6574" s="77"/>
    </row>
    <row r="6575" spans="1:11">
      <c r="A6575" s="48"/>
      <c r="E6575" s="49"/>
      <c r="F6575" s="49"/>
      <c r="I6575" s="49"/>
      <c r="K6575" s="77"/>
    </row>
    <row r="6576" spans="1:11">
      <c r="A6576" s="48"/>
      <c r="E6576" s="49"/>
      <c r="F6576" s="49"/>
      <c r="I6576" s="49"/>
      <c r="K6576" s="77"/>
    </row>
    <row r="6577" spans="1:11">
      <c r="A6577" s="48"/>
      <c r="E6577" s="49"/>
      <c r="F6577" s="49"/>
      <c r="I6577" s="49"/>
      <c r="K6577" s="77"/>
    </row>
    <row r="6578" spans="1:11">
      <c r="A6578" s="48"/>
      <c r="E6578" s="49"/>
      <c r="F6578" s="49"/>
      <c r="I6578" s="49"/>
      <c r="K6578" s="77"/>
    </row>
    <row r="6579" spans="1:11">
      <c r="A6579" s="48"/>
      <c r="E6579" s="49"/>
      <c r="F6579" s="49"/>
      <c r="I6579" s="49"/>
      <c r="K6579" s="77"/>
    </row>
    <row r="6580" spans="1:11">
      <c r="A6580" s="48"/>
      <c r="E6580" s="49"/>
      <c r="F6580" s="49"/>
      <c r="I6580" s="49"/>
      <c r="K6580" s="77"/>
    </row>
    <row r="6581" spans="1:11">
      <c r="A6581" s="48"/>
      <c r="E6581" s="49"/>
      <c r="F6581" s="49"/>
      <c r="I6581" s="49"/>
      <c r="K6581" s="77"/>
    </row>
    <row r="6582" spans="1:11">
      <c r="A6582" s="48"/>
      <c r="E6582" s="49"/>
      <c r="F6582" s="49"/>
      <c r="I6582" s="49"/>
      <c r="K6582" s="77"/>
    </row>
    <row r="6583" spans="1:11">
      <c r="A6583" s="48"/>
      <c r="E6583" s="49"/>
      <c r="F6583" s="49"/>
      <c r="I6583" s="49"/>
      <c r="K6583" s="77"/>
    </row>
    <row r="6584" spans="1:11">
      <c r="A6584" s="48"/>
      <c r="E6584" s="49"/>
      <c r="F6584" s="49"/>
      <c r="I6584" s="49"/>
      <c r="K6584" s="77"/>
    </row>
    <row r="6585" spans="1:11">
      <c r="A6585" s="48"/>
      <c r="E6585" s="49"/>
      <c r="F6585" s="49"/>
      <c r="I6585" s="49"/>
      <c r="K6585" s="77"/>
    </row>
    <row r="6586" spans="1:11">
      <c r="A6586" s="48"/>
      <c r="E6586" s="49"/>
      <c r="I6586" s="49"/>
      <c r="K6586" s="77"/>
    </row>
    <row r="6587" spans="1:11">
      <c r="A6587" s="48"/>
      <c r="E6587" s="49"/>
      <c r="F6587" s="49"/>
      <c r="I6587" s="49"/>
      <c r="K6587" s="77"/>
    </row>
    <row r="6588" spans="1:11">
      <c r="A6588" s="48"/>
      <c r="E6588" s="49"/>
      <c r="F6588" s="49"/>
      <c r="I6588" s="49"/>
      <c r="K6588" s="77"/>
    </row>
    <row r="6589" spans="1:11">
      <c r="A6589" s="48"/>
      <c r="E6589" s="49"/>
      <c r="F6589" s="49"/>
      <c r="I6589" s="49"/>
      <c r="K6589" s="77"/>
    </row>
    <row r="6590" spans="1:11">
      <c r="A6590" s="48"/>
      <c r="E6590" s="49"/>
      <c r="F6590" s="49"/>
      <c r="I6590" s="49"/>
      <c r="K6590" s="77"/>
    </row>
    <row r="6591" spans="1:11">
      <c r="A6591" s="48"/>
      <c r="E6591" s="49"/>
      <c r="F6591" s="49"/>
      <c r="I6591" s="49"/>
      <c r="K6591" s="77"/>
    </row>
    <row r="6592" spans="1:11">
      <c r="A6592" s="48"/>
      <c r="E6592" s="49"/>
      <c r="F6592" s="49"/>
      <c r="I6592" s="49"/>
      <c r="K6592" s="77"/>
    </row>
    <row r="6593" spans="1:11">
      <c r="A6593" s="48"/>
      <c r="E6593" s="49"/>
      <c r="F6593" s="49"/>
      <c r="I6593" s="49"/>
      <c r="K6593" s="77"/>
    </row>
    <row r="6594" spans="1:11">
      <c r="A6594" s="48"/>
      <c r="E6594" s="49"/>
      <c r="F6594" s="49"/>
      <c r="I6594" s="49"/>
      <c r="K6594" s="77"/>
    </row>
    <row r="6595" spans="1:11">
      <c r="A6595" s="48"/>
      <c r="E6595" s="49"/>
      <c r="F6595" s="49"/>
      <c r="I6595" s="49"/>
      <c r="K6595" s="77"/>
    </row>
    <row r="6596" spans="1:11">
      <c r="A6596" s="48"/>
      <c r="E6596" s="49"/>
      <c r="F6596" s="49"/>
      <c r="I6596" s="49"/>
      <c r="K6596" s="77"/>
    </row>
    <row r="6597" spans="1:11">
      <c r="A6597" s="48"/>
      <c r="E6597" s="49"/>
      <c r="F6597" s="49"/>
      <c r="I6597" s="49"/>
      <c r="K6597" s="77"/>
    </row>
    <row r="6598" spans="1:11">
      <c r="A6598" s="48"/>
      <c r="E6598" s="49"/>
      <c r="F6598" s="49"/>
      <c r="I6598" s="49"/>
      <c r="K6598" s="77"/>
    </row>
    <row r="6599" spans="1:11">
      <c r="A6599" s="48"/>
      <c r="E6599" s="49"/>
      <c r="F6599" s="49"/>
      <c r="I6599" s="49"/>
      <c r="K6599" s="77"/>
    </row>
    <row r="6600" spans="1:11">
      <c r="A6600" s="48"/>
      <c r="E6600" s="49"/>
      <c r="F6600" s="49"/>
      <c r="I6600" s="49"/>
      <c r="K6600" s="77"/>
    </row>
    <row r="6601" spans="1:11">
      <c r="A6601" s="48"/>
      <c r="E6601" s="49"/>
      <c r="F6601" s="49"/>
      <c r="I6601" s="49"/>
      <c r="K6601" s="77"/>
    </row>
    <row r="6602" spans="1:11">
      <c r="A6602" s="48"/>
      <c r="E6602" s="49"/>
      <c r="F6602" s="49"/>
      <c r="I6602" s="49"/>
      <c r="K6602" s="77"/>
    </row>
    <row r="6603" spans="1:11">
      <c r="A6603" s="48"/>
      <c r="E6603" s="49"/>
      <c r="F6603" s="49"/>
      <c r="I6603" s="49"/>
      <c r="K6603" s="77"/>
    </row>
    <row r="6604" spans="1:11">
      <c r="A6604" s="48"/>
      <c r="E6604" s="49"/>
      <c r="F6604" s="49"/>
      <c r="I6604" s="49"/>
      <c r="K6604" s="77"/>
    </row>
    <row r="6605" spans="1:11">
      <c r="A6605" s="48"/>
      <c r="E6605" s="49"/>
      <c r="F6605" s="49"/>
      <c r="I6605" s="49"/>
      <c r="K6605" s="77"/>
    </row>
    <row r="6606" spans="1:11">
      <c r="A6606" s="48"/>
      <c r="E6606" s="49"/>
      <c r="F6606" s="49"/>
      <c r="I6606" s="49"/>
      <c r="K6606" s="77"/>
    </row>
    <row r="6607" spans="1:11">
      <c r="A6607" s="48"/>
      <c r="E6607" s="49"/>
      <c r="F6607" s="49"/>
      <c r="I6607" s="49"/>
      <c r="K6607" s="77"/>
    </row>
    <row r="6608" spans="1:11">
      <c r="A6608" s="48"/>
      <c r="E6608" s="49"/>
      <c r="F6608" s="49"/>
      <c r="I6608" s="49"/>
      <c r="K6608" s="77"/>
    </row>
    <row r="6609" spans="1:11">
      <c r="A6609" s="48"/>
      <c r="E6609" s="49"/>
      <c r="F6609" s="49"/>
      <c r="I6609" s="49"/>
      <c r="K6609" s="77"/>
    </row>
    <row r="6610" spans="1:11">
      <c r="A6610" s="48"/>
      <c r="E6610" s="49"/>
      <c r="F6610" s="49"/>
      <c r="I6610" s="49"/>
      <c r="K6610" s="77"/>
    </row>
    <row r="6611" spans="1:11">
      <c r="A6611" s="48"/>
      <c r="E6611" s="49"/>
      <c r="I6611" s="49"/>
      <c r="K6611" s="77"/>
    </row>
    <row r="6612" spans="1:11">
      <c r="A6612" s="48"/>
      <c r="E6612" s="49"/>
      <c r="I6612" s="49"/>
      <c r="K6612" s="77"/>
    </row>
    <row r="6613" spans="1:11">
      <c r="A6613" s="48"/>
      <c r="E6613" s="49"/>
      <c r="I6613" s="49"/>
      <c r="K6613" s="77"/>
    </row>
    <row r="6614" spans="1:11">
      <c r="A6614" s="48"/>
      <c r="E6614" s="49"/>
      <c r="F6614" s="49"/>
      <c r="I6614" s="49"/>
      <c r="K6614" s="77"/>
    </row>
    <row r="6615" spans="1:11">
      <c r="A6615" s="48"/>
      <c r="E6615" s="49"/>
      <c r="F6615" s="49"/>
      <c r="I6615" s="49"/>
      <c r="K6615" s="77"/>
    </row>
    <row r="6616" spans="1:11">
      <c r="A6616" s="48"/>
      <c r="E6616" s="49"/>
      <c r="F6616" s="49"/>
      <c r="I6616" s="49"/>
      <c r="K6616" s="77"/>
    </row>
    <row r="6617" spans="1:11">
      <c r="A6617" s="48"/>
      <c r="E6617" s="49"/>
      <c r="F6617" s="49"/>
      <c r="I6617" s="49"/>
      <c r="K6617" s="77"/>
    </row>
    <row r="6618" spans="1:11">
      <c r="A6618" s="48"/>
      <c r="E6618" s="49"/>
      <c r="F6618" s="49"/>
      <c r="I6618" s="49"/>
      <c r="K6618" s="77"/>
    </row>
    <row r="6619" spans="1:11">
      <c r="A6619" s="48"/>
      <c r="E6619" s="49"/>
      <c r="I6619" s="49"/>
      <c r="K6619" s="77"/>
    </row>
    <row r="6620" spans="1:11">
      <c r="A6620" s="48"/>
      <c r="E6620" s="49"/>
      <c r="F6620" s="49"/>
      <c r="I6620" s="49"/>
      <c r="K6620" s="77"/>
    </row>
    <row r="6621" spans="1:11">
      <c r="A6621" s="48"/>
      <c r="E6621" s="49"/>
      <c r="F6621" s="49"/>
      <c r="I6621" s="49"/>
      <c r="K6621" s="77"/>
    </row>
    <row r="6622" spans="1:11">
      <c r="A6622" s="48"/>
      <c r="E6622" s="49"/>
      <c r="F6622" s="49"/>
      <c r="I6622" s="49"/>
      <c r="K6622" s="77"/>
    </row>
    <row r="6623" spans="1:11">
      <c r="A6623" s="48"/>
      <c r="E6623" s="49"/>
      <c r="F6623" s="49"/>
      <c r="I6623" s="49"/>
      <c r="K6623" s="77"/>
    </row>
    <row r="6624" spans="1:11">
      <c r="A6624" s="48"/>
      <c r="E6624" s="49"/>
      <c r="F6624" s="49"/>
      <c r="I6624" s="49"/>
      <c r="K6624" s="77"/>
    </row>
    <row r="6625" spans="1:11">
      <c r="A6625" s="48"/>
      <c r="E6625" s="49"/>
      <c r="F6625" s="49"/>
      <c r="I6625" s="49"/>
      <c r="K6625" s="77"/>
    </row>
    <row r="6626" spans="1:11">
      <c r="A6626" s="48"/>
      <c r="E6626" s="49"/>
      <c r="F6626" s="49"/>
      <c r="I6626" s="49"/>
      <c r="K6626" s="77"/>
    </row>
    <row r="6627" spans="1:11">
      <c r="A6627" s="48"/>
      <c r="E6627" s="49"/>
      <c r="F6627" s="49"/>
      <c r="I6627" s="49"/>
      <c r="K6627" s="77"/>
    </row>
    <row r="6628" spans="1:11">
      <c r="A6628" s="48"/>
      <c r="E6628" s="49"/>
      <c r="F6628" s="49"/>
      <c r="I6628" s="49"/>
      <c r="K6628" s="77"/>
    </row>
    <row r="6629" spans="1:11">
      <c r="A6629" s="48"/>
      <c r="E6629" s="49"/>
      <c r="F6629" s="49"/>
      <c r="I6629" s="49"/>
      <c r="K6629" s="77"/>
    </row>
    <row r="6630" spans="1:11">
      <c r="A6630" s="48"/>
      <c r="E6630" s="49"/>
      <c r="F6630" s="49"/>
      <c r="I6630" s="49"/>
      <c r="K6630" s="77"/>
    </row>
    <row r="6631" spans="1:11">
      <c r="A6631" s="48"/>
      <c r="E6631" s="49"/>
      <c r="F6631" s="49"/>
      <c r="I6631" s="49"/>
      <c r="K6631" s="77"/>
    </row>
    <row r="6632" spans="1:11">
      <c r="A6632" s="48"/>
      <c r="E6632" s="49"/>
      <c r="F6632" s="49"/>
      <c r="I6632" s="49"/>
      <c r="K6632" s="77"/>
    </row>
    <row r="6633" spans="1:11">
      <c r="A6633" s="48"/>
      <c r="E6633" s="49"/>
      <c r="F6633" s="49"/>
      <c r="I6633" s="49"/>
      <c r="K6633" s="77"/>
    </row>
    <row r="6634" spans="1:11">
      <c r="A6634" s="48"/>
      <c r="E6634" s="49"/>
      <c r="F6634" s="49"/>
      <c r="I6634" s="49"/>
      <c r="K6634" s="77"/>
    </row>
    <row r="6635" spans="1:11">
      <c r="A6635" s="48"/>
      <c r="E6635" s="49"/>
      <c r="F6635" s="49"/>
      <c r="I6635" s="49"/>
      <c r="K6635" s="77"/>
    </row>
    <row r="6636" spans="1:11">
      <c r="A6636" s="48"/>
      <c r="E6636" s="49"/>
      <c r="F6636" s="49"/>
      <c r="I6636" s="49"/>
      <c r="K6636" s="77"/>
    </row>
    <row r="6637" spans="1:11">
      <c r="A6637" s="48"/>
      <c r="E6637" s="49"/>
      <c r="F6637" s="49"/>
      <c r="I6637" s="49"/>
      <c r="K6637" s="77"/>
    </row>
    <row r="6638" spans="1:11">
      <c r="A6638" s="48"/>
      <c r="E6638" s="49"/>
      <c r="F6638" s="49"/>
      <c r="I6638" s="49"/>
      <c r="K6638" s="77"/>
    </row>
    <row r="6639" spans="1:11">
      <c r="A6639" s="48"/>
      <c r="E6639" s="49"/>
      <c r="F6639" s="49"/>
      <c r="I6639" s="49"/>
      <c r="K6639" s="77"/>
    </row>
    <row r="6640" spans="1:11">
      <c r="A6640" s="48"/>
      <c r="E6640" s="49"/>
      <c r="F6640" s="49"/>
      <c r="I6640" s="49"/>
      <c r="K6640" s="77"/>
    </row>
    <row r="6641" spans="1:11">
      <c r="A6641" s="48"/>
      <c r="E6641" s="49"/>
      <c r="F6641" s="49"/>
      <c r="I6641" s="49"/>
      <c r="K6641" s="77"/>
    </row>
    <row r="6642" spans="1:11">
      <c r="A6642" s="48"/>
      <c r="E6642" s="49"/>
      <c r="F6642" s="49"/>
      <c r="I6642" s="49"/>
      <c r="K6642" s="77"/>
    </row>
    <row r="6643" spans="1:11">
      <c r="A6643" s="48"/>
      <c r="E6643" s="49"/>
      <c r="F6643" s="49"/>
      <c r="I6643" s="49"/>
      <c r="K6643" s="77"/>
    </row>
    <row r="6644" spans="1:11">
      <c r="A6644" s="48"/>
      <c r="E6644" s="49"/>
      <c r="F6644" s="49"/>
      <c r="I6644" s="49"/>
      <c r="K6644" s="77"/>
    </row>
    <row r="6645" spans="1:11">
      <c r="A6645" s="48"/>
      <c r="E6645" s="49"/>
      <c r="F6645" s="49"/>
      <c r="I6645" s="49"/>
      <c r="K6645" s="77"/>
    </row>
    <row r="6646" spans="1:11">
      <c r="A6646" s="48"/>
      <c r="E6646" s="49"/>
      <c r="F6646" s="49"/>
      <c r="I6646" s="49"/>
      <c r="K6646" s="77"/>
    </row>
    <row r="6647" spans="1:11">
      <c r="A6647" s="48"/>
      <c r="E6647" s="49"/>
      <c r="F6647" s="49"/>
      <c r="I6647" s="49"/>
      <c r="K6647" s="77"/>
    </row>
    <row r="6648" spans="1:11">
      <c r="A6648" s="48"/>
      <c r="E6648" s="49"/>
      <c r="F6648" s="49"/>
      <c r="I6648" s="49"/>
      <c r="K6648" s="77"/>
    </row>
    <row r="6649" spans="1:11">
      <c r="A6649" s="48"/>
      <c r="E6649" s="49"/>
      <c r="F6649" s="49"/>
      <c r="I6649" s="49"/>
      <c r="K6649" s="77"/>
    </row>
    <row r="6650" spans="1:11">
      <c r="A6650" s="48"/>
      <c r="E6650" s="49"/>
      <c r="I6650" s="49"/>
      <c r="K6650" s="77"/>
    </row>
    <row r="6651" spans="1:11">
      <c r="A6651" s="48"/>
      <c r="E6651" s="49"/>
      <c r="F6651" s="49"/>
      <c r="I6651" s="49"/>
      <c r="K6651" s="77"/>
    </row>
    <row r="6652" spans="1:11">
      <c r="A6652" s="48"/>
      <c r="E6652" s="49"/>
      <c r="F6652" s="49"/>
      <c r="I6652" s="49"/>
      <c r="K6652" s="77"/>
    </row>
    <row r="6653" spans="1:11">
      <c r="A6653" s="48"/>
      <c r="E6653" s="49"/>
      <c r="F6653" s="49"/>
      <c r="I6653" s="49"/>
      <c r="K6653" s="77"/>
    </row>
    <row r="6654" spans="1:11">
      <c r="A6654" s="48"/>
      <c r="E6654" s="49"/>
      <c r="F6654" s="49"/>
      <c r="I6654" s="49"/>
      <c r="K6654" s="77"/>
    </row>
    <row r="6655" spans="1:11">
      <c r="A6655" s="48"/>
      <c r="E6655" s="49"/>
      <c r="F6655" s="49"/>
      <c r="I6655" s="49"/>
      <c r="K6655" s="77"/>
    </row>
    <row r="6656" spans="1:11">
      <c r="A6656" s="48"/>
      <c r="E6656" s="49"/>
      <c r="F6656" s="49"/>
      <c r="I6656" s="49"/>
      <c r="K6656" s="77"/>
    </row>
    <row r="6657" spans="1:11">
      <c r="A6657" s="48"/>
      <c r="E6657" s="49"/>
      <c r="F6657" s="49"/>
      <c r="I6657" s="49"/>
      <c r="K6657" s="77"/>
    </row>
    <row r="6658" spans="1:11">
      <c r="A6658" s="48"/>
      <c r="E6658" s="49"/>
      <c r="F6658" s="49"/>
      <c r="I6658" s="49"/>
      <c r="K6658" s="77"/>
    </row>
    <row r="6659" spans="1:11">
      <c r="A6659" s="48"/>
      <c r="E6659" s="49"/>
      <c r="F6659" s="49"/>
      <c r="I6659" s="49"/>
      <c r="K6659" s="77"/>
    </row>
    <row r="6660" spans="1:11">
      <c r="A6660" s="48"/>
      <c r="E6660" s="49"/>
      <c r="F6660" s="49"/>
      <c r="I6660" s="49"/>
      <c r="K6660" s="77"/>
    </row>
    <row r="6661" spans="1:11">
      <c r="A6661" s="48"/>
      <c r="E6661" s="49"/>
      <c r="F6661" s="49"/>
      <c r="I6661" s="49"/>
      <c r="K6661" s="77"/>
    </row>
    <row r="6662" spans="1:11">
      <c r="A6662" s="48"/>
      <c r="E6662" s="49"/>
      <c r="F6662" s="49"/>
      <c r="I6662" s="49"/>
      <c r="K6662" s="77"/>
    </row>
    <row r="6663" spans="1:11">
      <c r="A6663" s="48"/>
      <c r="E6663" s="49"/>
      <c r="F6663" s="49"/>
      <c r="I6663" s="49"/>
      <c r="K6663" s="77"/>
    </row>
    <row r="6664" spans="1:11">
      <c r="A6664" s="48"/>
      <c r="E6664" s="49"/>
      <c r="F6664" s="49"/>
      <c r="I6664" s="49"/>
      <c r="K6664" s="77"/>
    </row>
    <row r="6665" spans="1:11">
      <c r="A6665" s="48"/>
      <c r="E6665" s="49"/>
      <c r="F6665" s="49"/>
      <c r="I6665" s="49"/>
      <c r="K6665" s="77"/>
    </row>
    <row r="6666" spans="1:11">
      <c r="A6666" s="48"/>
      <c r="E6666" s="49"/>
      <c r="F6666" s="49"/>
      <c r="I6666" s="49"/>
      <c r="K6666" s="77"/>
    </row>
    <row r="6667" spans="1:11">
      <c r="A6667" s="48"/>
      <c r="E6667" s="49"/>
      <c r="F6667" s="49"/>
      <c r="I6667" s="49"/>
      <c r="K6667" s="77"/>
    </row>
    <row r="6668" spans="1:11">
      <c r="A6668" s="48"/>
      <c r="E6668" s="49"/>
      <c r="F6668" s="49"/>
      <c r="I6668" s="49"/>
      <c r="K6668" s="77"/>
    </row>
    <row r="6669" spans="1:11">
      <c r="A6669" s="48"/>
      <c r="E6669" s="49"/>
      <c r="F6669" s="49"/>
      <c r="I6669" s="49"/>
      <c r="K6669" s="77"/>
    </row>
    <row r="6670" spans="1:11">
      <c r="A6670" s="48"/>
      <c r="E6670" s="49"/>
      <c r="F6670" s="49"/>
      <c r="I6670" s="49"/>
      <c r="K6670" s="77"/>
    </row>
    <row r="6671" spans="1:11">
      <c r="A6671" s="48"/>
      <c r="E6671" s="49"/>
      <c r="F6671" s="49"/>
      <c r="I6671" s="49"/>
      <c r="K6671" s="77"/>
    </row>
    <row r="6672" spans="1:11">
      <c r="A6672" s="48"/>
      <c r="E6672" s="49"/>
      <c r="F6672" s="49"/>
      <c r="I6672" s="49"/>
      <c r="K6672" s="77"/>
    </row>
    <row r="6673" spans="1:11">
      <c r="A6673" s="48"/>
      <c r="E6673" s="49"/>
      <c r="F6673" s="49"/>
      <c r="I6673" s="49"/>
      <c r="K6673" s="77"/>
    </row>
    <row r="6674" spans="1:11">
      <c r="A6674" s="48"/>
      <c r="E6674" s="49"/>
      <c r="F6674" s="49"/>
      <c r="I6674" s="49"/>
      <c r="K6674" s="77"/>
    </row>
    <row r="6675" spans="1:11">
      <c r="A6675" s="48"/>
      <c r="E6675" s="49"/>
      <c r="F6675" s="49"/>
      <c r="I6675" s="49"/>
      <c r="K6675" s="77"/>
    </row>
    <row r="6676" spans="1:11">
      <c r="A6676" s="48"/>
      <c r="E6676" s="49"/>
      <c r="F6676" s="49"/>
      <c r="I6676" s="49"/>
      <c r="K6676" s="77"/>
    </row>
    <row r="6677" spans="1:11">
      <c r="A6677" s="48"/>
      <c r="E6677" s="49"/>
      <c r="F6677" s="49"/>
      <c r="I6677" s="49"/>
      <c r="K6677" s="77"/>
    </row>
    <row r="6678" spans="1:11">
      <c r="A6678" s="48"/>
      <c r="E6678" s="49"/>
      <c r="F6678" s="49"/>
      <c r="I6678" s="49"/>
      <c r="K6678" s="77"/>
    </row>
    <row r="6679" spans="1:11">
      <c r="A6679" s="48"/>
      <c r="E6679" s="49"/>
      <c r="F6679" s="49"/>
      <c r="I6679" s="49"/>
      <c r="K6679" s="77"/>
    </row>
    <row r="6680" spans="1:11">
      <c r="A6680" s="48"/>
      <c r="E6680" s="49"/>
      <c r="F6680" s="49"/>
      <c r="I6680" s="49"/>
      <c r="K6680" s="77"/>
    </row>
    <row r="6681" spans="1:11">
      <c r="A6681" s="48"/>
      <c r="E6681" s="49"/>
      <c r="F6681" s="49"/>
      <c r="I6681" s="49"/>
      <c r="K6681" s="77"/>
    </row>
    <row r="6682" spans="1:11">
      <c r="A6682" s="48"/>
      <c r="E6682" s="49"/>
      <c r="F6682" s="49"/>
      <c r="I6682" s="49"/>
      <c r="K6682" s="77"/>
    </row>
    <row r="6683" spans="1:11">
      <c r="A6683" s="48"/>
      <c r="E6683" s="49"/>
      <c r="F6683" s="49"/>
      <c r="I6683" s="49"/>
      <c r="K6683" s="77"/>
    </row>
    <row r="6684" spans="1:11">
      <c r="A6684" s="48"/>
      <c r="E6684" s="49"/>
      <c r="F6684" s="49"/>
      <c r="I6684" s="49"/>
      <c r="K6684" s="77"/>
    </row>
    <row r="6685" spans="1:11">
      <c r="A6685" s="48"/>
      <c r="E6685" s="49"/>
      <c r="F6685" s="49"/>
      <c r="I6685" s="49"/>
      <c r="K6685" s="77"/>
    </row>
    <row r="6686" spans="1:11">
      <c r="A6686" s="48"/>
      <c r="E6686" s="49"/>
      <c r="F6686" s="49"/>
      <c r="I6686" s="49"/>
      <c r="K6686" s="77"/>
    </row>
    <row r="6687" spans="1:11">
      <c r="A6687" s="48"/>
      <c r="E6687" s="49"/>
      <c r="F6687" s="49"/>
      <c r="I6687" s="49"/>
      <c r="K6687" s="77"/>
    </row>
    <row r="6688" spans="1:11">
      <c r="A6688" s="48"/>
      <c r="E6688" s="49"/>
      <c r="F6688" s="49"/>
      <c r="I6688" s="49"/>
      <c r="K6688" s="77"/>
    </row>
    <row r="6689" spans="1:11">
      <c r="A6689" s="48"/>
      <c r="E6689" s="49"/>
      <c r="F6689" s="49"/>
      <c r="I6689" s="49"/>
      <c r="K6689" s="77"/>
    </row>
    <row r="6690" spans="1:11">
      <c r="A6690" s="48"/>
      <c r="E6690" s="49"/>
      <c r="F6690" s="49"/>
      <c r="I6690" s="49"/>
      <c r="K6690" s="77"/>
    </row>
    <row r="6691" spans="1:11">
      <c r="A6691" s="48"/>
      <c r="E6691" s="49"/>
      <c r="F6691" s="49"/>
      <c r="I6691" s="49"/>
      <c r="K6691" s="77"/>
    </row>
    <row r="6692" spans="1:11">
      <c r="A6692" s="48"/>
      <c r="E6692" s="49"/>
      <c r="F6692" s="49"/>
      <c r="I6692" s="49"/>
      <c r="K6692" s="77"/>
    </row>
    <row r="6693" spans="1:11">
      <c r="A6693" s="48"/>
      <c r="E6693" s="49"/>
      <c r="F6693" s="49"/>
      <c r="I6693" s="49"/>
      <c r="K6693" s="77"/>
    </row>
    <row r="6694" spans="1:11">
      <c r="A6694" s="48"/>
      <c r="E6694" s="49"/>
      <c r="F6694" s="49"/>
      <c r="I6694" s="49"/>
      <c r="K6694" s="77"/>
    </row>
    <row r="6695" spans="1:11">
      <c r="A6695" s="48"/>
      <c r="E6695" s="49"/>
      <c r="F6695" s="49"/>
      <c r="I6695" s="49"/>
      <c r="K6695" s="77"/>
    </row>
    <row r="6696" spans="1:11">
      <c r="A6696" s="48"/>
      <c r="E6696" s="49"/>
      <c r="F6696" s="49"/>
      <c r="I6696" s="49"/>
      <c r="K6696" s="77"/>
    </row>
    <row r="6697" spans="1:11">
      <c r="A6697" s="48"/>
      <c r="E6697" s="49"/>
      <c r="F6697" s="49"/>
      <c r="I6697" s="49"/>
      <c r="K6697" s="77"/>
    </row>
    <row r="6698" spans="1:11">
      <c r="A6698" s="48"/>
      <c r="E6698" s="49"/>
      <c r="F6698" s="49"/>
      <c r="I6698" s="49"/>
      <c r="K6698" s="77"/>
    </row>
    <row r="6699" spans="1:11">
      <c r="A6699" s="48"/>
      <c r="E6699" s="49"/>
      <c r="F6699" s="49"/>
      <c r="I6699" s="49"/>
      <c r="K6699" s="77"/>
    </row>
    <row r="6700" spans="1:11">
      <c r="A6700" s="48"/>
      <c r="E6700" s="49"/>
      <c r="F6700" s="49"/>
      <c r="I6700" s="49"/>
      <c r="K6700" s="77"/>
    </row>
    <row r="6701" spans="1:11">
      <c r="A6701" s="48"/>
      <c r="E6701" s="49"/>
      <c r="F6701" s="49"/>
      <c r="I6701" s="49"/>
      <c r="K6701" s="77"/>
    </row>
    <row r="6702" spans="1:11">
      <c r="A6702" s="48"/>
      <c r="E6702" s="49"/>
      <c r="F6702" s="49"/>
      <c r="I6702" s="49"/>
      <c r="K6702" s="77"/>
    </row>
    <row r="6703" spans="1:11">
      <c r="A6703" s="48"/>
      <c r="E6703" s="49"/>
      <c r="F6703" s="49"/>
      <c r="I6703" s="49"/>
      <c r="K6703" s="77"/>
    </row>
    <row r="6704" spans="1:11">
      <c r="A6704" s="48"/>
      <c r="E6704" s="49"/>
      <c r="F6704" s="49"/>
      <c r="I6704" s="49"/>
      <c r="K6704" s="77"/>
    </row>
    <row r="6705" spans="1:11">
      <c r="A6705" s="48"/>
      <c r="E6705" s="49"/>
      <c r="F6705" s="49"/>
      <c r="I6705" s="49"/>
      <c r="K6705" s="77"/>
    </row>
    <row r="6706" spans="1:11">
      <c r="A6706" s="48"/>
      <c r="E6706" s="49"/>
      <c r="F6706" s="49"/>
      <c r="I6706" s="49"/>
      <c r="K6706" s="77"/>
    </row>
    <row r="6707" spans="1:11">
      <c r="A6707" s="48"/>
      <c r="E6707" s="49"/>
      <c r="F6707" s="49"/>
      <c r="I6707" s="49"/>
      <c r="K6707" s="77"/>
    </row>
    <row r="6708" spans="1:11">
      <c r="A6708" s="48"/>
      <c r="E6708" s="49"/>
      <c r="I6708" s="49"/>
      <c r="K6708" s="77"/>
    </row>
    <row r="6709" spans="1:11">
      <c r="A6709" s="48"/>
      <c r="E6709" s="49"/>
      <c r="F6709" s="49"/>
      <c r="I6709" s="49"/>
      <c r="K6709" s="77"/>
    </row>
    <row r="6710" spans="1:11">
      <c r="A6710" s="48"/>
      <c r="E6710" s="49"/>
      <c r="F6710" s="49"/>
      <c r="I6710" s="49"/>
      <c r="K6710" s="77"/>
    </row>
    <row r="6711" spans="1:11">
      <c r="A6711" s="48"/>
      <c r="E6711" s="49"/>
      <c r="F6711" s="49"/>
      <c r="I6711" s="49"/>
      <c r="K6711" s="77"/>
    </row>
    <row r="6712" spans="1:11">
      <c r="A6712" s="48"/>
      <c r="E6712" s="49"/>
      <c r="F6712" s="49"/>
      <c r="I6712" s="49"/>
      <c r="K6712" s="77"/>
    </row>
    <row r="6713" spans="1:11">
      <c r="A6713" s="48"/>
      <c r="E6713" s="49"/>
      <c r="F6713" s="49"/>
      <c r="I6713" s="49"/>
      <c r="K6713" s="77"/>
    </row>
    <row r="6714" spans="1:11">
      <c r="A6714" s="48"/>
      <c r="E6714" s="49"/>
      <c r="F6714" s="49"/>
      <c r="I6714" s="49"/>
      <c r="K6714" s="77"/>
    </row>
    <row r="6715" spans="1:11">
      <c r="A6715" s="48"/>
      <c r="E6715" s="49"/>
      <c r="F6715" s="49"/>
      <c r="I6715" s="49"/>
      <c r="K6715" s="77"/>
    </row>
    <row r="6716" spans="1:11">
      <c r="A6716" s="48"/>
      <c r="E6716" s="49"/>
      <c r="F6716" s="49"/>
      <c r="I6716" s="49"/>
      <c r="K6716" s="77"/>
    </row>
    <row r="6717" spans="1:11">
      <c r="A6717" s="48"/>
      <c r="E6717" s="49"/>
      <c r="F6717" s="49"/>
      <c r="I6717" s="49"/>
      <c r="K6717" s="77"/>
    </row>
    <row r="6718" spans="1:11">
      <c r="A6718" s="48"/>
      <c r="E6718" s="49"/>
      <c r="F6718" s="49"/>
      <c r="I6718" s="49"/>
      <c r="K6718" s="77"/>
    </row>
    <row r="6719" spans="1:11">
      <c r="A6719" s="48"/>
      <c r="E6719" s="49"/>
      <c r="F6719" s="49"/>
      <c r="I6719" s="49"/>
      <c r="K6719" s="77"/>
    </row>
    <row r="6720" spans="1:11">
      <c r="A6720" s="48"/>
      <c r="E6720" s="49"/>
      <c r="F6720" s="49"/>
      <c r="I6720" s="49"/>
      <c r="K6720" s="77"/>
    </row>
    <row r="6721" spans="1:11">
      <c r="A6721" s="48"/>
      <c r="E6721" s="49"/>
      <c r="F6721" s="49"/>
      <c r="I6721" s="49"/>
      <c r="K6721" s="77"/>
    </row>
    <row r="6722" spans="1:11">
      <c r="A6722" s="48"/>
      <c r="E6722" s="49"/>
      <c r="F6722" s="49"/>
      <c r="I6722" s="49"/>
      <c r="K6722" s="77"/>
    </row>
    <row r="6723" spans="1:11">
      <c r="A6723" s="48"/>
      <c r="E6723" s="49"/>
      <c r="F6723" s="49"/>
      <c r="I6723" s="49"/>
      <c r="K6723" s="77"/>
    </row>
    <row r="6724" spans="1:11">
      <c r="A6724" s="48"/>
      <c r="E6724" s="49"/>
      <c r="F6724" s="49"/>
      <c r="I6724" s="49"/>
      <c r="K6724" s="77"/>
    </row>
    <row r="6725" spans="1:11">
      <c r="A6725" s="48"/>
      <c r="E6725" s="49"/>
      <c r="F6725" s="49"/>
      <c r="I6725" s="49"/>
      <c r="K6725" s="77"/>
    </row>
    <row r="6726" spans="1:11">
      <c r="A6726" s="48"/>
      <c r="E6726" s="49"/>
      <c r="F6726" s="49"/>
      <c r="I6726" s="49"/>
      <c r="K6726" s="77"/>
    </row>
    <row r="6727" spans="1:11">
      <c r="A6727" s="48"/>
      <c r="E6727" s="49"/>
      <c r="F6727" s="49"/>
      <c r="I6727" s="49"/>
      <c r="K6727" s="77"/>
    </row>
    <row r="6728" spans="1:11">
      <c r="A6728" s="48"/>
      <c r="E6728" s="49"/>
      <c r="I6728" s="49"/>
      <c r="K6728" s="77"/>
    </row>
    <row r="6729" spans="1:11">
      <c r="A6729" s="48"/>
      <c r="E6729" s="49"/>
      <c r="F6729" s="49"/>
      <c r="I6729" s="49"/>
      <c r="K6729" s="77"/>
    </row>
    <row r="6730" spans="1:11">
      <c r="A6730" s="48"/>
      <c r="E6730" s="49"/>
      <c r="F6730" s="49"/>
      <c r="I6730" s="49"/>
      <c r="K6730" s="77"/>
    </row>
    <row r="6731" spans="1:11">
      <c r="A6731" s="48"/>
      <c r="E6731" s="49"/>
      <c r="F6731" s="49"/>
      <c r="I6731" s="49"/>
      <c r="K6731" s="77"/>
    </row>
    <row r="6732" spans="1:11">
      <c r="A6732" s="48"/>
      <c r="E6732" s="49"/>
      <c r="I6732" s="49"/>
      <c r="K6732" s="77"/>
    </row>
    <row r="6733" spans="1:11">
      <c r="A6733" s="48"/>
      <c r="E6733" s="49"/>
      <c r="F6733" s="49"/>
      <c r="I6733" s="49"/>
      <c r="K6733" s="77"/>
    </row>
    <row r="6734" spans="1:11">
      <c r="A6734" s="48"/>
      <c r="E6734" s="49"/>
      <c r="F6734" s="49"/>
      <c r="I6734" s="49"/>
      <c r="K6734" s="77"/>
    </row>
    <row r="6735" spans="1:11">
      <c r="A6735" s="48"/>
      <c r="E6735" s="49"/>
      <c r="F6735" s="49"/>
      <c r="I6735" s="49"/>
      <c r="K6735" s="77"/>
    </row>
    <row r="6736" spans="1:11">
      <c r="A6736" s="48"/>
      <c r="E6736" s="49"/>
      <c r="F6736" s="49"/>
      <c r="I6736" s="49"/>
      <c r="K6736" s="77"/>
    </row>
    <row r="6737" spans="1:11">
      <c r="A6737" s="48"/>
      <c r="E6737" s="49"/>
      <c r="F6737" s="49"/>
      <c r="I6737" s="49"/>
      <c r="K6737" s="77"/>
    </row>
    <row r="6738" spans="1:11">
      <c r="A6738" s="48"/>
      <c r="E6738" s="49"/>
      <c r="F6738" s="49"/>
      <c r="I6738" s="49"/>
      <c r="K6738" s="77"/>
    </row>
    <row r="6739" spans="1:11">
      <c r="A6739" s="48"/>
      <c r="E6739" s="49"/>
      <c r="F6739" s="49"/>
      <c r="I6739" s="49"/>
      <c r="K6739" s="77"/>
    </row>
    <row r="6740" spans="1:11">
      <c r="A6740" s="48"/>
      <c r="E6740" s="49"/>
      <c r="F6740" s="49"/>
      <c r="I6740" s="49"/>
      <c r="K6740" s="77"/>
    </row>
    <row r="6741" spans="1:11">
      <c r="A6741" s="48"/>
      <c r="E6741" s="49"/>
      <c r="F6741" s="49"/>
      <c r="I6741" s="49"/>
      <c r="K6741" s="77"/>
    </row>
    <row r="6742" spans="1:11">
      <c r="A6742" s="48"/>
      <c r="E6742" s="49"/>
      <c r="F6742" s="49"/>
      <c r="I6742" s="49"/>
      <c r="K6742" s="77"/>
    </row>
    <row r="6743" spans="1:11">
      <c r="A6743" s="48"/>
      <c r="E6743" s="49"/>
      <c r="F6743" s="49"/>
      <c r="I6743" s="49"/>
      <c r="K6743" s="77"/>
    </row>
    <row r="6744" spans="1:11">
      <c r="A6744" s="48"/>
      <c r="E6744" s="49"/>
      <c r="F6744" s="49"/>
      <c r="I6744" s="49"/>
      <c r="K6744" s="77"/>
    </row>
    <row r="6745" spans="1:11">
      <c r="A6745" s="48"/>
      <c r="E6745" s="49"/>
      <c r="F6745" s="49"/>
      <c r="I6745" s="49"/>
      <c r="K6745" s="77"/>
    </row>
    <row r="6746" spans="1:11">
      <c r="A6746" s="48"/>
      <c r="E6746" s="49"/>
      <c r="F6746" s="49"/>
      <c r="I6746" s="49"/>
      <c r="K6746" s="77"/>
    </row>
    <row r="6747" spans="1:11">
      <c r="A6747" s="48"/>
      <c r="E6747" s="49"/>
      <c r="F6747" s="49"/>
      <c r="I6747" s="49"/>
      <c r="K6747" s="77"/>
    </row>
    <row r="6748" spans="1:11">
      <c r="A6748" s="48"/>
      <c r="E6748" s="49"/>
      <c r="F6748" s="49"/>
      <c r="I6748" s="49"/>
      <c r="K6748" s="77"/>
    </row>
    <row r="6749" spans="1:11">
      <c r="A6749" s="48"/>
      <c r="E6749" s="49"/>
      <c r="F6749" s="49"/>
      <c r="I6749" s="49"/>
      <c r="K6749" s="77"/>
    </row>
    <row r="6750" spans="1:11">
      <c r="A6750" s="48"/>
      <c r="E6750" s="49"/>
      <c r="F6750" s="49"/>
      <c r="I6750" s="49"/>
      <c r="K6750" s="77"/>
    </row>
    <row r="6751" spans="1:11">
      <c r="A6751" s="48"/>
      <c r="E6751" s="49"/>
      <c r="F6751" s="49"/>
      <c r="I6751" s="49"/>
      <c r="K6751" s="77"/>
    </row>
    <row r="6752" spans="1:11">
      <c r="A6752" s="48"/>
      <c r="E6752" s="49"/>
      <c r="F6752" s="49"/>
      <c r="I6752" s="49"/>
      <c r="K6752" s="77"/>
    </row>
    <row r="6753" spans="1:11">
      <c r="A6753" s="48"/>
      <c r="E6753" s="49"/>
      <c r="F6753" s="49"/>
      <c r="I6753" s="49"/>
      <c r="K6753" s="77"/>
    </row>
    <row r="6754" spans="1:11">
      <c r="A6754" s="48"/>
      <c r="E6754" s="49"/>
      <c r="F6754" s="49"/>
      <c r="I6754" s="49"/>
      <c r="K6754" s="77"/>
    </row>
    <row r="6755" spans="1:11">
      <c r="A6755" s="48"/>
      <c r="E6755" s="49"/>
      <c r="F6755" s="49"/>
      <c r="I6755" s="49"/>
      <c r="K6755" s="77"/>
    </row>
    <row r="6756" spans="1:11">
      <c r="A6756" s="48"/>
      <c r="E6756" s="49"/>
      <c r="F6756" s="49"/>
      <c r="I6756" s="49"/>
      <c r="K6756" s="77"/>
    </row>
    <row r="6757" spans="1:11">
      <c r="A6757" s="48"/>
      <c r="E6757" s="49"/>
      <c r="F6757" s="49"/>
      <c r="I6757" s="49"/>
      <c r="K6757" s="77"/>
    </row>
    <row r="6758" spans="1:11">
      <c r="A6758" s="48"/>
      <c r="E6758" s="49"/>
      <c r="F6758" s="49"/>
      <c r="I6758" s="49"/>
      <c r="K6758" s="77"/>
    </row>
    <row r="6759" spans="1:11">
      <c r="A6759" s="48"/>
      <c r="E6759" s="49"/>
      <c r="F6759" s="49"/>
      <c r="I6759" s="49"/>
      <c r="K6759" s="77"/>
    </row>
    <row r="6760" spans="1:11">
      <c r="A6760" s="48"/>
      <c r="E6760" s="49"/>
      <c r="F6760" s="49"/>
      <c r="I6760" s="49"/>
      <c r="K6760" s="77"/>
    </row>
    <row r="6761" spans="1:11">
      <c r="A6761" s="48"/>
      <c r="E6761" s="49"/>
      <c r="F6761" s="49"/>
      <c r="I6761" s="49"/>
      <c r="K6761" s="77"/>
    </row>
    <row r="6762" spans="1:11">
      <c r="A6762" s="48"/>
      <c r="E6762" s="49"/>
      <c r="F6762" s="49"/>
      <c r="I6762" s="49"/>
      <c r="K6762" s="77"/>
    </row>
    <row r="6763" spans="1:11">
      <c r="A6763" s="48"/>
      <c r="E6763" s="49"/>
      <c r="F6763" s="49"/>
      <c r="I6763" s="49"/>
      <c r="K6763" s="77"/>
    </row>
    <row r="6764" spans="1:11">
      <c r="A6764" s="48"/>
      <c r="E6764" s="49"/>
      <c r="F6764" s="49"/>
      <c r="I6764" s="49"/>
      <c r="K6764" s="77"/>
    </row>
    <row r="6765" spans="1:11">
      <c r="A6765" s="48"/>
      <c r="E6765" s="49"/>
      <c r="F6765" s="49"/>
      <c r="I6765" s="49"/>
      <c r="K6765" s="77"/>
    </row>
    <row r="6766" spans="1:11">
      <c r="A6766" s="48"/>
      <c r="E6766" s="49"/>
      <c r="F6766" s="49"/>
      <c r="I6766" s="49"/>
      <c r="K6766" s="77"/>
    </row>
    <row r="6767" spans="1:11">
      <c r="A6767" s="48"/>
      <c r="E6767" s="49"/>
      <c r="F6767" s="49"/>
      <c r="I6767" s="49"/>
      <c r="K6767" s="77"/>
    </row>
    <row r="6768" spans="1:11">
      <c r="A6768" s="48"/>
      <c r="E6768" s="49"/>
      <c r="F6768" s="49"/>
      <c r="I6768" s="49"/>
      <c r="K6768" s="77"/>
    </row>
    <row r="6769" spans="1:11">
      <c r="A6769" s="48"/>
      <c r="E6769" s="49"/>
      <c r="F6769" s="49"/>
      <c r="I6769" s="49"/>
      <c r="K6769" s="77"/>
    </row>
    <row r="6770" spans="1:11">
      <c r="A6770" s="48"/>
      <c r="E6770" s="49"/>
      <c r="F6770" s="49"/>
      <c r="I6770" s="49"/>
      <c r="K6770" s="77"/>
    </row>
    <row r="6771" spans="1:11">
      <c r="A6771" s="48"/>
      <c r="E6771" s="49"/>
      <c r="F6771" s="49"/>
      <c r="I6771" s="49"/>
      <c r="K6771" s="77"/>
    </row>
    <row r="6772" spans="1:11">
      <c r="A6772" s="48"/>
      <c r="E6772" s="49"/>
      <c r="F6772" s="49"/>
      <c r="I6772" s="49"/>
      <c r="K6772" s="77"/>
    </row>
    <row r="6773" spans="1:11">
      <c r="A6773" s="48"/>
      <c r="E6773" s="49"/>
      <c r="F6773" s="49"/>
      <c r="I6773" s="49"/>
      <c r="K6773" s="77"/>
    </row>
    <row r="6774" spans="1:11">
      <c r="A6774" s="48"/>
      <c r="E6774" s="49"/>
      <c r="F6774" s="49"/>
      <c r="I6774" s="49"/>
      <c r="K6774" s="77"/>
    </row>
    <row r="6775" spans="1:11">
      <c r="A6775" s="48"/>
      <c r="E6775" s="49"/>
      <c r="F6775" s="49"/>
      <c r="I6775" s="49"/>
      <c r="K6775" s="77"/>
    </row>
    <row r="6776" spans="1:11">
      <c r="A6776" s="48"/>
      <c r="E6776" s="49"/>
      <c r="F6776" s="49"/>
      <c r="I6776" s="49"/>
      <c r="K6776" s="77"/>
    </row>
    <row r="6777" spans="1:11">
      <c r="A6777" s="48"/>
      <c r="E6777" s="49"/>
      <c r="I6777" s="49"/>
      <c r="K6777" s="77"/>
    </row>
    <row r="6778" spans="1:11">
      <c r="A6778" s="48"/>
      <c r="E6778" s="49"/>
      <c r="F6778" s="49"/>
      <c r="I6778" s="49"/>
      <c r="K6778" s="77"/>
    </row>
    <row r="6779" spans="1:11">
      <c r="A6779" s="48"/>
      <c r="E6779" s="49"/>
      <c r="F6779" s="49"/>
      <c r="I6779" s="49"/>
      <c r="K6779" s="77"/>
    </row>
    <row r="6780" spans="1:11">
      <c r="A6780" s="48"/>
      <c r="E6780" s="49"/>
      <c r="F6780" s="49"/>
      <c r="I6780" s="49"/>
      <c r="K6780" s="77"/>
    </row>
    <row r="6781" spans="1:11">
      <c r="A6781" s="48"/>
      <c r="E6781" s="49"/>
      <c r="F6781" s="49"/>
      <c r="I6781" s="49"/>
      <c r="K6781" s="77"/>
    </row>
    <row r="6782" spans="1:11">
      <c r="A6782" s="48"/>
      <c r="E6782" s="49"/>
      <c r="F6782" s="49"/>
      <c r="I6782" s="49"/>
      <c r="K6782" s="77"/>
    </row>
    <row r="6783" spans="1:11">
      <c r="A6783" s="48"/>
      <c r="E6783" s="49"/>
      <c r="F6783" s="49"/>
      <c r="I6783" s="49"/>
      <c r="K6783" s="77"/>
    </row>
    <row r="6784" spans="1:11">
      <c r="A6784" s="48"/>
      <c r="E6784" s="49"/>
      <c r="F6784" s="49"/>
      <c r="I6784" s="49"/>
      <c r="K6784" s="77"/>
    </row>
    <row r="6785" spans="1:11">
      <c r="A6785" s="48"/>
      <c r="E6785" s="49"/>
      <c r="F6785" s="49"/>
      <c r="I6785" s="49"/>
      <c r="K6785" s="77"/>
    </row>
    <row r="6786" spans="1:11">
      <c r="A6786" s="48"/>
      <c r="E6786" s="49"/>
      <c r="F6786" s="49"/>
      <c r="I6786" s="49"/>
      <c r="K6786" s="77"/>
    </row>
    <row r="6787" spans="1:11">
      <c r="A6787" s="48"/>
      <c r="E6787" s="49"/>
      <c r="F6787" s="49"/>
      <c r="I6787" s="49"/>
      <c r="K6787" s="77"/>
    </row>
    <row r="6788" spans="1:11">
      <c r="A6788" s="48"/>
      <c r="E6788" s="49"/>
      <c r="F6788" s="49"/>
      <c r="I6788" s="49"/>
      <c r="K6788" s="77"/>
    </row>
    <row r="6789" spans="1:11">
      <c r="A6789" s="48"/>
      <c r="E6789" s="49"/>
      <c r="F6789" s="49"/>
      <c r="I6789" s="49"/>
      <c r="K6789" s="77"/>
    </row>
    <row r="6790" spans="1:11">
      <c r="A6790" s="48"/>
      <c r="E6790" s="49"/>
      <c r="F6790" s="49"/>
      <c r="I6790" s="49"/>
      <c r="K6790" s="77"/>
    </row>
    <row r="6791" spans="1:11">
      <c r="A6791" s="48"/>
      <c r="E6791" s="49"/>
      <c r="F6791" s="49"/>
      <c r="I6791" s="49"/>
      <c r="K6791" s="77"/>
    </row>
    <row r="6792" spans="1:11">
      <c r="A6792" s="48"/>
      <c r="E6792" s="49"/>
      <c r="F6792" s="49"/>
      <c r="I6792" s="49"/>
      <c r="K6792" s="77"/>
    </row>
    <row r="6793" spans="1:11">
      <c r="A6793" s="48"/>
      <c r="E6793" s="49"/>
      <c r="F6793" s="49"/>
      <c r="I6793" s="49"/>
      <c r="K6793" s="77"/>
    </row>
    <row r="6794" spans="1:11">
      <c r="A6794" s="48"/>
      <c r="E6794" s="49"/>
      <c r="F6794" s="49"/>
      <c r="I6794" s="49"/>
      <c r="K6794" s="77"/>
    </row>
    <row r="6795" spans="1:11">
      <c r="A6795" s="48"/>
      <c r="E6795" s="49"/>
      <c r="F6795" s="49"/>
      <c r="I6795" s="49"/>
      <c r="K6795" s="77"/>
    </row>
    <row r="6796" spans="1:11">
      <c r="A6796" s="48"/>
      <c r="E6796" s="49"/>
      <c r="F6796" s="49"/>
      <c r="I6796" s="49"/>
      <c r="K6796" s="77"/>
    </row>
    <row r="6797" spans="1:11">
      <c r="A6797" s="48"/>
      <c r="E6797" s="49"/>
      <c r="F6797" s="49"/>
      <c r="I6797" s="49"/>
      <c r="K6797" s="77"/>
    </row>
    <row r="6798" spans="1:11">
      <c r="A6798" s="48"/>
      <c r="E6798" s="49"/>
      <c r="F6798" s="49"/>
      <c r="I6798" s="49"/>
      <c r="K6798" s="77"/>
    </row>
    <row r="6799" spans="1:11">
      <c r="A6799" s="48"/>
      <c r="E6799" s="49"/>
      <c r="F6799" s="49"/>
      <c r="I6799" s="49"/>
      <c r="K6799" s="77"/>
    </row>
    <row r="6800" spans="1:11">
      <c r="A6800" s="48"/>
      <c r="E6800" s="49"/>
      <c r="F6800" s="49"/>
      <c r="I6800" s="49"/>
      <c r="K6800" s="77"/>
    </row>
    <row r="6801" spans="1:11">
      <c r="A6801" s="48"/>
      <c r="E6801" s="49"/>
      <c r="F6801" s="49"/>
      <c r="I6801" s="49"/>
      <c r="K6801" s="77"/>
    </row>
    <row r="6802" spans="1:11">
      <c r="A6802" s="48"/>
      <c r="E6802" s="49"/>
      <c r="F6802" s="49"/>
      <c r="I6802" s="49"/>
      <c r="K6802" s="77"/>
    </row>
    <row r="6803" spans="1:11">
      <c r="A6803" s="48"/>
      <c r="E6803" s="49"/>
      <c r="F6803" s="49"/>
      <c r="I6803" s="49"/>
      <c r="K6803" s="77"/>
    </row>
    <row r="6804" spans="1:11">
      <c r="A6804" s="48"/>
      <c r="E6804" s="49"/>
      <c r="F6804" s="49"/>
      <c r="I6804" s="49"/>
      <c r="K6804" s="77"/>
    </row>
    <row r="6805" spans="1:11">
      <c r="A6805" s="48"/>
      <c r="E6805" s="49"/>
      <c r="F6805" s="49"/>
      <c r="I6805" s="49"/>
      <c r="K6805" s="77"/>
    </row>
    <row r="6806" spans="1:11">
      <c r="A6806" s="48"/>
      <c r="E6806" s="49"/>
      <c r="F6806" s="49"/>
      <c r="I6806" s="49"/>
      <c r="K6806" s="77"/>
    </row>
    <row r="6807" spans="1:11">
      <c r="A6807" s="48"/>
      <c r="E6807" s="49"/>
      <c r="F6807" s="49"/>
      <c r="I6807" s="49"/>
      <c r="K6807" s="77"/>
    </row>
    <row r="6808" spans="1:11">
      <c r="A6808" s="48"/>
      <c r="E6808" s="49"/>
      <c r="F6808" s="49"/>
      <c r="I6808" s="49"/>
      <c r="K6808" s="77"/>
    </row>
    <row r="6809" spans="1:11">
      <c r="A6809" s="48"/>
      <c r="E6809" s="49"/>
      <c r="F6809" s="49"/>
      <c r="I6809" s="49"/>
      <c r="K6809" s="77"/>
    </row>
    <row r="6810" spans="1:11">
      <c r="A6810" s="48"/>
      <c r="E6810" s="49"/>
      <c r="F6810" s="49"/>
      <c r="I6810" s="49"/>
      <c r="K6810" s="77"/>
    </row>
    <row r="6811" spans="1:11">
      <c r="A6811" s="48"/>
      <c r="E6811" s="49"/>
      <c r="F6811" s="49"/>
      <c r="I6811" s="49"/>
      <c r="K6811" s="77"/>
    </row>
    <row r="6812" spans="1:11">
      <c r="A6812" s="48"/>
      <c r="E6812" s="49"/>
      <c r="F6812" s="49"/>
      <c r="I6812" s="49"/>
      <c r="K6812" s="77"/>
    </row>
    <row r="6813" spans="1:11">
      <c r="A6813" s="48"/>
      <c r="E6813" s="49"/>
      <c r="F6813" s="49"/>
      <c r="I6813" s="49"/>
      <c r="K6813" s="77"/>
    </row>
    <row r="6814" spans="1:11">
      <c r="A6814" s="48"/>
      <c r="E6814" s="49"/>
      <c r="I6814" s="49"/>
      <c r="K6814" s="77"/>
    </row>
    <row r="6815" spans="1:11">
      <c r="A6815" s="48"/>
      <c r="E6815" s="49"/>
      <c r="I6815" s="49"/>
      <c r="K6815" s="77"/>
    </row>
    <row r="6816" spans="1:11">
      <c r="A6816" s="48"/>
      <c r="E6816" s="49"/>
      <c r="F6816" s="49"/>
      <c r="I6816" s="49"/>
      <c r="K6816" s="77"/>
    </row>
    <row r="6817" spans="1:11">
      <c r="A6817" s="48"/>
      <c r="E6817" s="49"/>
      <c r="F6817" s="49"/>
      <c r="I6817" s="49"/>
      <c r="K6817" s="77"/>
    </row>
    <row r="6818" spans="1:11">
      <c r="A6818" s="48"/>
      <c r="E6818" s="49"/>
      <c r="F6818" s="49"/>
      <c r="I6818" s="49"/>
      <c r="K6818" s="77"/>
    </row>
    <row r="6819" spans="1:11">
      <c r="A6819" s="48"/>
      <c r="E6819" s="49"/>
      <c r="F6819" s="49"/>
      <c r="I6819" s="49"/>
      <c r="K6819" s="77"/>
    </row>
    <row r="6820" spans="1:11">
      <c r="A6820" s="48"/>
      <c r="E6820" s="49"/>
      <c r="F6820" s="49"/>
      <c r="I6820" s="49"/>
      <c r="K6820" s="77"/>
    </row>
    <row r="6821" spans="1:11">
      <c r="A6821" s="48"/>
      <c r="E6821" s="49"/>
      <c r="F6821" s="49"/>
      <c r="I6821" s="49"/>
      <c r="K6821" s="77"/>
    </row>
    <row r="6822" spans="1:11">
      <c r="A6822" s="48"/>
      <c r="E6822" s="49"/>
      <c r="F6822" s="49"/>
      <c r="I6822" s="49"/>
      <c r="K6822" s="77"/>
    </row>
    <row r="6823" spans="1:11">
      <c r="A6823" s="48"/>
      <c r="E6823" s="49"/>
      <c r="F6823" s="49"/>
      <c r="I6823" s="49"/>
      <c r="K6823" s="77"/>
    </row>
    <row r="6824" spans="1:11">
      <c r="A6824" s="48"/>
      <c r="E6824" s="49"/>
      <c r="F6824" s="49"/>
      <c r="I6824" s="49"/>
      <c r="K6824" s="77"/>
    </row>
    <row r="6825" spans="1:11">
      <c r="A6825" s="48"/>
      <c r="E6825" s="49"/>
      <c r="F6825" s="49"/>
      <c r="I6825" s="49"/>
      <c r="K6825" s="77"/>
    </row>
    <row r="6826" spans="1:11">
      <c r="A6826" s="48"/>
      <c r="E6826" s="49"/>
      <c r="F6826" s="49"/>
      <c r="I6826" s="49"/>
      <c r="K6826" s="77"/>
    </row>
    <row r="6827" spans="1:11">
      <c r="A6827" s="48"/>
      <c r="E6827" s="49"/>
      <c r="F6827" s="49"/>
      <c r="I6827" s="49"/>
      <c r="K6827" s="77"/>
    </row>
    <row r="6828" spans="1:11">
      <c r="A6828" s="48"/>
      <c r="E6828" s="49"/>
      <c r="F6828" s="49"/>
      <c r="I6828" s="49"/>
      <c r="K6828" s="77"/>
    </row>
    <row r="6829" spans="1:11">
      <c r="A6829" s="48"/>
      <c r="E6829" s="49"/>
      <c r="F6829" s="49"/>
      <c r="I6829" s="49"/>
      <c r="K6829" s="77"/>
    </row>
    <row r="6830" spans="1:11">
      <c r="A6830" s="48"/>
      <c r="E6830" s="49"/>
      <c r="F6830" s="49"/>
      <c r="I6830" s="49"/>
      <c r="K6830" s="77"/>
    </row>
    <row r="6831" spans="1:11">
      <c r="A6831" s="48"/>
      <c r="E6831" s="49"/>
      <c r="F6831" s="49"/>
      <c r="I6831" s="49"/>
      <c r="K6831" s="77"/>
    </row>
    <row r="6832" spans="1:11">
      <c r="A6832" s="48"/>
      <c r="E6832" s="49"/>
      <c r="F6832" s="49"/>
      <c r="I6832" s="49"/>
      <c r="K6832" s="77"/>
    </row>
    <row r="6833" spans="1:11">
      <c r="A6833" s="48"/>
      <c r="E6833" s="49"/>
      <c r="F6833" s="49"/>
      <c r="I6833" s="49"/>
      <c r="K6833" s="77"/>
    </row>
    <row r="6834" spans="1:11">
      <c r="A6834" s="48"/>
      <c r="E6834" s="49"/>
      <c r="F6834" s="49"/>
      <c r="I6834" s="49"/>
      <c r="K6834" s="77"/>
    </row>
    <row r="6835" spans="1:11">
      <c r="A6835" s="48"/>
      <c r="E6835" s="49"/>
      <c r="F6835" s="49"/>
      <c r="I6835" s="49"/>
      <c r="K6835" s="77"/>
    </row>
    <row r="6836" spans="1:11">
      <c r="A6836" s="48"/>
      <c r="E6836" s="49"/>
      <c r="F6836" s="49"/>
      <c r="I6836" s="49"/>
      <c r="K6836" s="77"/>
    </row>
    <row r="6837" spans="1:11">
      <c r="A6837" s="48"/>
      <c r="E6837" s="49"/>
      <c r="F6837" s="49"/>
      <c r="I6837" s="49"/>
      <c r="K6837" s="77"/>
    </row>
    <row r="6838" spans="1:11">
      <c r="A6838" s="48"/>
      <c r="E6838" s="49"/>
      <c r="F6838" s="49"/>
      <c r="I6838" s="49"/>
      <c r="K6838" s="77"/>
    </row>
    <row r="6839" spans="1:11">
      <c r="A6839" s="48"/>
      <c r="E6839" s="49"/>
      <c r="F6839" s="49"/>
      <c r="I6839" s="49"/>
      <c r="K6839" s="77"/>
    </row>
    <row r="6840" spans="1:11">
      <c r="A6840" s="48"/>
      <c r="E6840" s="49"/>
      <c r="F6840" s="49"/>
      <c r="I6840" s="49"/>
      <c r="K6840" s="77"/>
    </row>
    <row r="6841" spans="1:11">
      <c r="A6841" s="48"/>
      <c r="E6841" s="49"/>
      <c r="F6841" s="49"/>
      <c r="I6841" s="49"/>
      <c r="K6841" s="77"/>
    </row>
    <row r="6842" spans="1:11">
      <c r="A6842" s="48"/>
      <c r="E6842" s="49"/>
      <c r="F6842" s="49"/>
      <c r="I6842" s="49"/>
      <c r="K6842" s="77"/>
    </row>
    <row r="6843" spans="1:11">
      <c r="A6843" s="48"/>
      <c r="E6843" s="49"/>
      <c r="F6843" s="49"/>
      <c r="I6843" s="49"/>
      <c r="K6843" s="77"/>
    </row>
    <row r="6844" spans="1:11">
      <c r="A6844" s="48"/>
      <c r="E6844" s="49"/>
      <c r="F6844" s="49"/>
      <c r="I6844" s="49"/>
      <c r="K6844" s="77"/>
    </row>
    <row r="6845" spans="1:11">
      <c r="A6845" s="48"/>
      <c r="E6845" s="49"/>
      <c r="F6845" s="49"/>
      <c r="I6845" s="49"/>
      <c r="K6845" s="77"/>
    </row>
    <row r="6846" spans="1:11">
      <c r="A6846" s="48"/>
      <c r="E6846" s="49"/>
      <c r="F6846" s="49"/>
      <c r="I6846" s="49"/>
      <c r="K6846" s="77"/>
    </row>
    <row r="6847" spans="1:11">
      <c r="A6847" s="48"/>
      <c r="E6847" s="49"/>
      <c r="F6847" s="49"/>
      <c r="I6847" s="49"/>
      <c r="K6847" s="77"/>
    </row>
    <row r="6848" spans="1:11">
      <c r="A6848" s="48"/>
      <c r="E6848" s="49"/>
      <c r="F6848" s="49"/>
      <c r="I6848" s="49"/>
      <c r="K6848" s="77"/>
    </row>
    <row r="6849" spans="1:11">
      <c r="A6849" s="48"/>
      <c r="E6849" s="49"/>
      <c r="F6849" s="49"/>
      <c r="I6849" s="49"/>
      <c r="K6849" s="77"/>
    </row>
    <row r="6850" spans="1:11">
      <c r="A6850" s="48"/>
      <c r="E6850" s="49"/>
      <c r="F6850" s="49"/>
      <c r="I6850" s="49"/>
      <c r="K6850" s="77"/>
    </row>
    <row r="6851" spans="1:11">
      <c r="A6851" s="48"/>
      <c r="E6851" s="49"/>
      <c r="F6851" s="49"/>
      <c r="I6851" s="49"/>
      <c r="K6851" s="77"/>
    </row>
    <row r="6852" spans="1:11">
      <c r="A6852" s="48"/>
      <c r="E6852" s="49"/>
      <c r="F6852" s="49"/>
      <c r="I6852" s="49"/>
      <c r="K6852" s="77"/>
    </row>
    <row r="6853" spans="1:11">
      <c r="A6853" s="48"/>
      <c r="E6853" s="49"/>
      <c r="F6853" s="49"/>
      <c r="I6853" s="49"/>
      <c r="K6853" s="77"/>
    </row>
    <row r="6854" spans="1:11">
      <c r="A6854" s="48"/>
      <c r="E6854" s="49"/>
      <c r="F6854" s="49"/>
      <c r="I6854" s="49"/>
      <c r="K6854" s="77"/>
    </row>
    <row r="6855" spans="1:11">
      <c r="A6855" s="48"/>
      <c r="E6855" s="49"/>
      <c r="F6855" s="49"/>
      <c r="I6855" s="49"/>
      <c r="K6855" s="77"/>
    </row>
    <row r="6856" spans="1:11">
      <c r="A6856" s="48"/>
      <c r="E6856" s="49"/>
      <c r="F6856" s="49"/>
      <c r="I6856" s="49"/>
      <c r="K6856" s="77"/>
    </row>
    <row r="6857" spans="1:11">
      <c r="A6857" s="48"/>
      <c r="E6857" s="49"/>
      <c r="F6857" s="49"/>
      <c r="I6857" s="49"/>
      <c r="K6857" s="77"/>
    </row>
    <row r="6858" spans="1:11">
      <c r="A6858" s="48"/>
      <c r="E6858" s="49"/>
      <c r="F6858" s="49"/>
      <c r="I6858" s="49"/>
      <c r="K6858" s="77"/>
    </row>
    <row r="6859" spans="1:11">
      <c r="A6859" s="48"/>
      <c r="E6859" s="49"/>
      <c r="F6859" s="49"/>
      <c r="I6859" s="49"/>
      <c r="K6859" s="77"/>
    </row>
    <row r="6860" spans="1:11">
      <c r="A6860" s="48"/>
      <c r="E6860" s="49"/>
      <c r="F6860" s="49"/>
      <c r="I6860" s="49"/>
      <c r="K6860" s="77"/>
    </row>
    <row r="6861" spans="1:11">
      <c r="A6861" s="48"/>
      <c r="E6861" s="49"/>
      <c r="F6861" s="49"/>
      <c r="I6861" s="49"/>
      <c r="K6861" s="77"/>
    </row>
    <row r="6862" spans="1:11">
      <c r="A6862" s="48"/>
      <c r="E6862" s="49"/>
      <c r="F6862" s="49"/>
      <c r="I6862" s="49"/>
      <c r="K6862" s="77"/>
    </row>
    <row r="6863" spans="1:11">
      <c r="A6863" s="48"/>
      <c r="E6863" s="49"/>
      <c r="F6863" s="49"/>
      <c r="I6863" s="49"/>
      <c r="K6863" s="77"/>
    </row>
    <row r="6864" spans="1:11">
      <c r="A6864" s="48"/>
      <c r="E6864" s="49"/>
      <c r="F6864" s="49"/>
      <c r="I6864" s="49"/>
      <c r="K6864" s="77"/>
    </row>
    <row r="6865" spans="1:11">
      <c r="A6865" s="48"/>
      <c r="E6865" s="49"/>
      <c r="F6865" s="49"/>
      <c r="I6865" s="49"/>
      <c r="K6865" s="77"/>
    </row>
    <row r="6866" spans="1:11">
      <c r="A6866" s="48"/>
      <c r="E6866" s="49"/>
      <c r="F6866" s="49"/>
      <c r="I6866" s="49"/>
      <c r="K6866" s="77"/>
    </row>
    <row r="6867" spans="1:11">
      <c r="A6867" s="48"/>
      <c r="E6867" s="49"/>
      <c r="F6867" s="49"/>
      <c r="I6867" s="49"/>
      <c r="K6867" s="77"/>
    </row>
    <row r="6868" spans="1:11">
      <c r="A6868" s="48"/>
      <c r="E6868" s="49"/>
      <c r="F6868" s="49"/>
      <c r="I6868" s="49"/>
      <c r="K6868" s="77"/>
    </row>
    <row r="6869" spans="1:11">
      <c r="A6869" s="48"/>
      <c r="E6869" s="49"/>
      <c r="F6869" s="49"/>
      <c r="I6869" s="49"/>
      <c r="K6869" s="77"/>
    </row>
    <row r="6870" spans="1:11">
      <c r="A6870" s="48"/>
      <c r="E6870" s="49"/>
      <c r="F6870" s="49"/>
      <c r="I6870" s="49"/>
      <c r="K6870" s="77"/>
    </row>
    <row r="6871" spans="1:11">
      <c r="A6871" s="48"/>
      <c r="E6871" s="49"/>
      <c r="F6871" s="49"/>
      <c r="I6871" s="49"/>
      <c r="K6871" s="77"/>
    </row>
    <row r="6872" spans="1:11">
      <c r="A6872" s="48"/>
      <c r="E6872" s="49"/>
      <c r="F6872" s="49"/>
      <c r="I6872" s="49"/>
      <c r="K6872" s="77"/>
    </row>
    <row r="6873" spans="1:11">
      <c r="A6873" s="48"/>
      <c r="E6873" s="49"/>
      <c r="F6873" s="49"/>
      <c r="I6873" s="49"/>
      <c r="K6873" s="77"/>
    </row>
    <row r="6874" spans="1:11">
      <c r="A6874" s="48"/>
      <c r="E6874" s="49"/>
      <c r="F6874" s="49"/>
      <c r="I6874" s="49"/>
      <c r="K6874" s="77"/>
    </row>
    <row r="6875" spans="1:11">
      <c r="A6875" s="48"/>
      <c r="E6875" s="49"/>
      <c r="F6875" s="49"/>
      <c r="I6875" s="49"/>
      <c r="K6875" s="77"/>
    </row>
    <row r="6876" spans="1:11">
      <c r="A6876" s="48"/>
      <c r="E6876" s="49"/>
      <c r="F6876" s="49"/>
      <c r="I6876" s="49"/>
      <c r="K6876" s="77"/>
    </row>
    <row r="6877" spans="1:11">
      <c r="A6877" s="48"/>
      <c r="E6877" s="49"/>
      <c r="F6877" s="49"/>
      <c r="I6877" s="49"/>
      <c r="K6877" s="77"/>
    </row>
    <row r="6878" spans="1:11">
      <c r="A6878" s="48"/>
      <c r="E6878" s="49"/>
      <c r="F6878" s="49"/>
      <c r="I6878" s="49"/>
      <c r="K6878" s="77"/>
    </row>
    <row r="6879" spans="1:11">
      <c r="A6879" s="48"/>
      <c r="E6879" s="49"/>
      <c r="F6879" s="49"/>
      <c r="I6879" s="49"/>
      <c r="K6879" s="77"/>
    </row>
    <row r="6880" spans="1:11">
      <c r="A6880" s="48"/>
      <c r="E6880" s="49"/>
      <c r="F6880" s="49"/>
      <c r="I6880" s="49"/>
      <c r="K6880" s="77"/>
    </row>
    <row r="6881" spans="1:11">
      <c r="A6881" s="48"/>
      <c r="E6881" s="49"/>
      <c r="F6881" s="49"/>
      <c r="I6881" s="49"/>
      <c r="K6881" s="77"/>
    </row>
    <row r="6882" spans="1:11">
      <c r="A6882" s="48"/>
      <c r="E6882" s="49"/>
      <c r="F6882" s="49"/>
      <c r="I6882" s="49"/>
      <c r="K6882" s="77"/>
    </row>
    <row r="6883" spans="1:11">
      <c r="A6883" s="48"/>
      <c r="E6883" s="49"/>
      <c r="F6883" s="49"/>
      <c r="I6883" s="49"/>
      <c r="K6883" s="77"/>
    </row>
    <row r="6884" spans="1:11">
      <c r="A6884" s="48"/>
      <c r="E6884" s="49"/>
      <c r="F6884" s="49"/>
      <c r="I6884" s="49"/>
      <c r="K6884" s="77"/>
    </row>
    <row r="6885" spans="1:11">
      <c r="A6885" s="48"/>
      <c r="E6885" s="49"/>
      <c r="F6885" s="49"/>
      <c r="I6885" s="49"/>
      <c r="K6885" s="77"/>
    </row>
    <row r="6886" spans="1:11">
      <c r="A6886" s="48"/>
      <c r="E6886" s="49"/>
      <c r="F6886" s="49"/>
      <c r="I6886" s="49"/>
      <c r="K6886" s="77"/>
    </row>
    <row r="6887" spans="1:11">
      <c r="A6887" s="48"/>
      <c r="E6887" s="49"/>
      <c r="F6887" s="49"/>
      <c r="I6887" s="49"/>
      <c r="K6887" s="77"/>
    </row>
    <row r="6888" spans="1:11">
      <c r="A6888" s="48"/>
      <c r="E6888" s="49"/>
      <c r="F6888" s="49"/>
      <c r="I6888" s="49"/>
      <c r="K6888" s="77"/>
    </row>
    <row r="6889" spans="1:11">
      <c r="A6889" s="48"/>
      <c r="E6889" s="49"/>
      <c r="F6889" s="49"/>
      <c r="I6889" s="49"/>
      <c r="K6889" s="77"/>
    </row>
    <row r="6890" spans="1:11">
      <c r="A6890" s="48"/>
      <c r="E6890" s="49"/>
      <c r="F6890" s="49"/>
      <c r="I6890" s="49"/>
      <c r="K6890" s="77"/>
    </row>
    <row r="6891" spans="1:11">
      <c r="A6891" s="48"/>
      <c r="E6891" s="49"/>
      <c r="F6891" s="49"/>
      <c r="I6891" s="49"/>
      <c r="K6891" s="77"/>
    </row>
    <row r="6892" spans="1:11">
      <c r="A6892" s="48"/>
      <c r="E6892" s="49"/>
      <c r="F6892" s="49"/>
      <c r="I6892" s="49"/>
      <c r="K6892" s="77"/>
    </row>
    <row r="6893" spans="1:11">
      <c r="A6893" s="48"/>
      <c r="E6893" s="49"/>
      <c r="F6893" s="49"/>
      <c r="I6893" s="49"/>
      <c r="K6893" s="77"/>
    </row>
    <row r="6894" spans="1:11">
      <c r="A6894" s="48"/>
      <c r="E6894" s="49"/>
      <c r="F6894" s="49"/>
      <c r="I6894" s="49"/>
      <c r="K6894" s="77"/>
    </row>
    <row r="6895" spans="1:11">
      <c r="A6895" s="48"/>
      <c r="E6895" s="49"/>
      <c r="F6895" s="49"/>
      <c r="I6895" s="49"/>
      <c r="K6895" s="77"/>
    </row>
    <row r="6896" spans="1:11">
      <c r="A6896" s="48"/>
      <c r="E6896" s="49"/>
      <c r="F6896" s="49"/>
      <c r="I6896" s="49"/>
      <c r="K6896" s="77"/>
    </row>
    <row r="6897" spans="1:11">
      <c r="A6897" s="48"/>
      <c r="E6897" s="49"/>
      <c r="F6897" s="49"/>
      <c r="I6897" s="49"/>
      <c r="K6897" s="77"/>
    </row>
    <row r="6898" spans="1:11">
      <c r="A6898" s="48"/>
      <c r="E6898" s="49"/>
      <c r="F6898" s="49"/>
      <c r="I6898" s="49"/>
      <c r="K6898" s="77"/>
    </row>
    <row r="6899" spans="1:11">
      <c r="A6899" s="48"/>
      <c r="E6899" s="49"/>
      <c r="F6899" s="49"/>
      <c r="I6899" s="49"/>
      <c r="K6899" s="77"/>
    </row>
    <row r="6900" spans="1:11">
      <c r="A6900" s="48"/>
      <c r="E6900" s="49"/>
      <c r="F6900" s="49"/>
      <c r="I6900" s="49"/>
      <c r="K6900" s="77"/>
    </row>
    <row r="6901" spans="1:11">
      <c r="A6901" s="48"/>
      <c r="E6901" s="49"/>
      <c r="F6901" s="49"/>
      <c r="I6901" s="49"/>
      <c r="K6901" s="77"/>
    </row>
    <row r="6902" spans="1:11">
      <c r="A6902" s="48"/>
      <c r="E6902" s="49"/>
      <c r="F6902" s="49"/>
      <c r="I6902" s="49"/>
      <c r="K6902" s="77"/>
    </row>
    <row r="6903" spans="1:11">
      <c r="A6903" s="48"/>
      <c r="E6903" s="49"/>
      <c r="F6903" s="49"/>
      <c r="I6903" s="49"/>
      <c r="K6903" s="77"/>
    </row>
    <row r="6904" spans="1:11">
      <c r="A6904" s="48"/>
      <c r="E6904" s="49"/>
      <c r="F6904" s="49"/>
      <c r="I6904" s="49"/>
      <c r="K6904" s="77"/>
    </row>
    <row r="6905" spans="1:11">
      <c r="A6905" s="48"/>
      <c r="E6905" s="49"/>
      <c r="F6905" s="49"/>
      <c r="I6905" s="49"/>
      <c r="K6905" s="77"/>
    </row>
    <row r="6906" spans="1:11">
      <c r="A6906" s="48"/>
      <c r="E6906" s="49"/>
      <c r="F6906" s="49"/>
      <c r="I6906" s="49"/>
      <c r="K6906" s="77"/>
    </row>
    <row r="6907" spans="1:11">
      <c r="A6907" s="48"/>
      <c r="E6907" s="49"/>
      <c r="F6907" s="49"/>
      <c r="I6907" s="49"/>
      <c r="K6907" s="77"/>
    </row>
    <row r="6908" spans="1:11">
      <c r="A6908" s="48"/>
      <c r="E6908" s="49"/>
      <c r="F6908" s="49"/>
      <c r="I6908" s="49"/>
      <c r="K6908" s="77"/>
    </row>
    <row r="6909" spans="1:11">
      <c r="A6909" s="48"/>
      <c r="E6909" s="49"/>
      <c r="F6909" s="49"/>
      <c r="I6909" s="49"/>
      <c r="K6909" s="77"/>
    </row>
    <row r="6910" spans="1:11">
      <c r="A6910" s="48"/>
      <c r="E6910" s="49"/>
      <c r="F6910" s="49"/>
      <c r="I6910" s="49"/>
      <c r="K6910" s="77"/>
    </row>
    <row r="6911" spans="1:11">
      <c r="A6911" s="48"/>
      <c r="E6911" s="49"/>
      <c r="F6911" s="49"/>
      <c r="I6911" s="49"/>
      <c r="K6911" s="77"/>
    </row>
    <row r="6912" spans="1:11">
      <c r="A6912" s="48"/>
      <c r="E6912" s="49"/>
      <c r="F6912" s="49"/>
      <c r="I6912" s="49"/>
      <c r="K6912" s="77"/>
    </row>
    <row r="6913" spans="1:11">
      <c r="A6913" s="48"/>
      <c r="E6913" s="49"/>
      <c r="F6913" s="49"/>
      <c r="I6913" s="49"/>
      <c r="K6913" s="77"/>
    </row>
    <row r="6914" spans="1:11">
      <c r="A6914" s="48"/>
      <c r="E6914" s="49"/>
      <c r="F6914" s="49"/>
      <c r="I6914" s="49"/>
      <c r="K6914" s="77"/>
    </row>
    <row r="6915" spans="1:11">
      <c r="A6915" s="48"/>
      <c r="E6915" s="49"/>
      <c r="F6915" s="49"/>
      <c r="I6915" s="49"/>
      <c r="K6915" s="77"/>
    </row>
    <row r="6916" spans="1:11">
      <c r="A6916" s="48"/>
      <c r="E6916" s="49"/>
      <c r="F6916" s="49"/>
      <c r="I6916" s="49"/>
      <c r="K6916" s="77"/>
    </row>
    <row r="6917" spans="1:11">
      <c r="A6917" s="48"/>
      <c r="E6917" s="49"/>
      <c r="F6917" s="49"/>
      <c r="K6917" s="77"/>
    </row>
    <row r="6918" spans="1:11">
      <c r="A6918" s="48"/>
      <c r="E6918" s="49"/>
      <c r="F6918" s="49"/>
      <c r="I6918" s="49"/>
      <c r="K6918" s="77"/>
    </row>
    <row r="6919" spans="1:11">
      <c r="A6919" s="48"/>
      <c r="E6919" s="49"/>
      <c r="F6919" s="49"/>
      <c r="I6919" s="49"/>
      <c r="K6919" s="77"/>
    </row>
    <row r="6920" spans="1:11">
      <c r="A6920" s="48"/>
      <c r="E6920" s="49"/>
      <c r="F6920" s="49"/>
      <c r="I6920" s="49"/>
      <c r="K6920" s="77"/>
    </row>
    <row r="6921" spans="1:11">
      <c r="A6921" s="48"/>
      <c r="E6921" s="49"/>
      <c r="F6921" s="49"/>
      <c r="I6921" s="49"/>
      <c r="K6921" s="77"/>
    </row>
    <row r="6922" spans="1:11">
      <c r="A6922" s="48"/>
      <c r="E6922" s="49"/>
      <c r="F6922" s="49"/>
      <c r="I6922" s="49"/>
      <c r="K6922" s="77"/>
    </row>
    <row r="6923" spans="1:11">
      <c r="A6923" s="48"/>
      <c r="E6923" s="49"/>
      <c r="F6923" s="49"/>
      <c r="I6923" s="49"/>
      <c r="K6923" s="77"/>
    </row>
    <row r="6924" spans="1:11">
      <c r="A6924" s="48"/>
      <c r="E6924" s="49"/>
      <c r="F6924" s="49"/>
      <c r="I6924" s="49"/>
      <c r="K6924" s="77"/>
    </row>
    <row r="6925" spans="1:11">
      <c r="A6925" s="48"/>
      <c r="E6925" s="49"/>
      <c r="F6925" s="49"/>
      <c r="I6925" s="49"/>
      <c r="K6925" s="77"/>
    </row>
    <row r="6926" spans="1:11">
      <c r="A6926" s="48"/>
      <c r="E6926" s="49"/>
      <c r="F6926" s="49"/>
      <c r="I6926" s="49"/>
      <c r="K6926" s="77"/>
    </row>
    <row r="6927" spans="1:11">
      <c r="A6927" s="48"/>
      <c r="E6927" s="49"/>
      <c r="F6927" s="49"/>
      <c r="I6927" s="49"/>
      <c r="K6927" s="77"/>
    </row>
    <row r="6928" spans="1:11">
      <c r="A6928" s="48"/>
      <c r="E6928" s="49"/>
      <c r="F6928" s="49"/>
      <c r="I6928" s="49"/>
      <c r="K6928" s="77"/>
    </row>
    <row r="6929" spans="1:11">
      <c r="A6929" s="48"/>
      <c r="E6929" s="49"/>
      <c r="I6929" s="49"/>
      <c r="K6929" s="77"/>
    </row>
    <row r="6930" spans="1:11">
      <c r="A6930" s="48"/>
      <c r="E6930" s="49"/>
      <c r="F6930" s="49"/>
      <c r="I6930" s="49"/>
      <c r="K6930" s="77"/>
    </row>
    <row r="6931" spans="1:11">
      <c r="A6931" s="48"/>
      <c r="E6931" s="49"/>
      <c r="F6931" s="49"/>
      <c r="I6931" s="49"/>
      <c r="K6931" s="77"/>
    </row>
    <row r="6932" spans="1:11">
      <c r="A6932" s="48"/>
      <c r="E6932" s="49"/>
      <c r="F6932" s="49"/>
      <c r="I6932" s="49"/>
      <c r="K6932" s="77"/>
    </row>
    <row r="6933" spans="1:11">
      <c r="A6933" s="48"/>
      <c r="E6933" s="49"/>
      <c r="F6933" s="49"/>
      <c r="I6933" s="49"/>
      <c r="K6933" s="77"/>
    </row>
    <row r="6934" spans="1:11">
      <c r="A6934" s="48"/>
      <c r="E6934" s="49"/>
      <c r="F6934" s="49"/>
      <c r="I6934" s="49"/>
      <c r="K6934" s="77"/>
    </row>
    <row r="6935" spans="1:11">
      <c r="A6935" s="48"/>
      <c r="E6935" s="49"/>
      <c r="F6935" s="49"/>
      <c r="I6935" s="49"/>
      <c r="K6935" s="77"/>
    </row>
    <row r="6936" spans="1:11">
      <c r="A6936" s="48"/>
      <c r="E6936" s="49"/>
      <c r="F6936" s="49"/>
      <c r="I6936" s="49"/>
      <c r="K6936" s="77"/>
    </row>
    <row r="6937" spans="1:11">
      <c r="A6937" s="48"/>
      <c r="E6937" s="49"/>
      <c r="I6937" s="49"/>
      <c r="K6937" s="77"/>
    </row>
    <row r="6938" spans="1:11">
      <c r="A6938" s="48"/>
      <c r="E6938" s="49"/>
      <c r="I6938" s="49"/>
      <c r="K6938" s="77"/>
    </row>
    <row r="6939" spans="1:11">
      <c r="A6939" s="48"/>
      <c r="E6939" s="49"/>
      <c r="I6939" s="49"/>
      <c r="K6939" s="77"/>
    </row>
    <row r="6940" spans="1:11">
      <c r="A6940" s="48"/>
      <c r="E6940" s="49"/>
      <c r="I6940" s="49"/>
      <c r="K6940" s="77"/>
    </row>
    <row r="6941" spans="1:11">
      <c r="A6941" s="48"/>
      <c r="E6941" s="49"/>
      <c r="F6941" s="49"/>
      <c r="I6941" s="49"/>
      <c r="K6941" s="77"/>
    </row>
    <row r="6942" spans="1:11">
      <c r="A6942" s="48"/>
      <c r="E6942" s="49"/>
      <c r="F6942" s="49"/>
      <c r="I6942" s="49"/>
      <c r="K6942" s="77"/>
    </row>
    <row r="6943" spans="1:11">
      <c r="A6943" s="48"/>
      <c r="E6943" s="49"/>
      <c r="F6943" s="49"/>
      <c r="I6943" s="49"/>
      <c r="K6943" s="77"/>
    </row>
    <row r="6944" spans="1:11">
      <c r="A6944" s="48"/>
      <c r="E6944" s="49"/>
      <c r="F6944" s="49"/>
      <c r="I6944" s="49"/>
      <c r="K6944" s="77"/>
    </row>
    <row r="6945" spans="1:11">
      <c r="A6945" s="48"/>
      <c r="E6945" s="49"/>
      <c r="F6945" s="49"/>
      <c r="I6945" s="49"/>
      <c r="K6945" s="77"/>
    </row>
    <row r="6946" spans="1:11">
      <c r="A6946" s="48"/>
      <c r="E6946" s="49"/>
      <c r="F6946" s="49"/>
      <c r="I6946" s="49"/>
      <c r="K6946" s="77"/>
    </row>
    <row r="6947" spans="1:11">
      <c r="A6947" s="48"/>
      <c r="E6947" s="49"/>
      <c r="F6947" s="49"/>
      <c r="I6947" s="49"/>
      <c r="K6947" s="77"/>
    </row>
    <row r="6948" spans="1:11">
      <c r="A6948" s="48"/>
      <c r="E6948" s="49"/>
      <c r="F6948" s="49"/>
      <c r="I6948" s="49"/>
      <c r="K6948" s="77"/>
    </row>
    <row r="6949" spans="1:11">
      <c r="A6949" s="48"/>
      <c r="E6949" s="49"/>
      <c r="F6949" s="49"/>
      <c r="I6949" s="49"/>
      <c r="K6949" s="77"/>
    </row>
    <row r="6950" spans="1:11">
      <c r="A6950" s="48"/>
      <c r="E6950" s="49"/>
      <c r="F6950" s="49"/>
      <c r="I6950" s="49"/>
      <c r="K6950" s="77"/>
    </row>
    <row r="6951" spans="1:11">
      <c r="A6951" s="48"/>
      <c r="E6951" s="49"/>
      <c r="F6951" s="49"/>
      <c r="I6951" s="49"/>
      <c r="K6951" s="77"/>
    </row>
    <row r="6952" spans="1:11">
      <c r="A6952" s="48"/>
      <c r="E6952" s="49"/>
      <c r="F6952" s="49"/>
      <c r="I6952" s="49"/>
      <c r="K6952" s="77"/>
    </row>
    <row r="6953" spans="1:11">
      <c r="A6953" s="48"/>
      <c r="E6953" s="49"/>
      <c r="F6953" s="49"/>
      <c r="I6953" s="49"/>
      <c r="K6953" s="77"/>
    </row>
    <row r="6954" spans="1:11">
      <c r="A6954" s="48"/>
      <c r="E6954" s="49"/>
      <c r="F6954" s="49"/>
      <c r="I6954" s="49"/>
      <c r="K6954" s="77"/>
    </row>
    <row r="6955" spans="1:11">
      <c r="A6955" s="48"/>
      <c r="E6955" s="49"/>
      <c r="F6955" s="49"/>
      <c r="I6955" s="49"/>
      <c r="K6955" s="77"/>
    </row>
    <row r="6956" spans="1:11">
      <c r="A6956" s="48"/>
      <c r="E6956" s="49"/>
      <c r="F6956" s="49"/>
      <c r="I6956" s="49"/>
      <c r="K6956" s="77"/>
    </row>
    <row r="6957" spans="1:11">
      <c r="A6957" s="48"/>
      <c r="E6957" s="49"/>
      <c r="F6957" s="49"/>
      <c r="I6957" s="49"/>
      <c r="K6957" s="77"/>
    </row>
    <row r="6958" spans="1:11">
      <c r="A6958" s="48"/>
      <c r="E6958" s="49"/>
      <c r="F6958" s="49"/>
      <c r="I6958" s="49"/>
      <c r="K6958" s="77"/>
    </row>
    <row r="6959" spans="1:11">
      <c r="A6959" s="48"/>
      <c r="E6959" s="49"/>
      <c r="F6959" s="49"/>
      <c r="I6959" s="49"/>
      <c r="K6959" s="77"/>
    </row>
    <row r="6960" spans="1:11">
      <c r="A6960" s="48"/>
      <c r="E6960" s="49"/>
      <c r="F6960" s="49"/>
      <c r="K6960" s="77"/>
    </row>
    <row r="6961" spans="1:11">
      <c r="A6961" s="48"/>
      <c r="E6961" s="49"/>
      <c r="F6961" s="49"/>
      <c r="I6961" s="49"/>
      <c r="K6961" s="77"/>
    </row>
    <row r="6962" spans="1:11">
      <c r="A6962" s="48"/>
      <c r="E6962" s="49"/>
      <c r="F6962" s="49"/>
      <c r="I6962" s="49"/>
      <c r="K6962" s="77"/>
    </row>
    <row r="6963" spans="1:11">
      <c r="A6963" s="48"/>
      <c r="E6963" s="49"/>
      <c r="F6963" s="49"/>
      <c r="I6963" s="49"/>
      <c r="K6963" s="77"/>
    </row>
    <row r="6964" spans="1:11">
      <c r="A6964" s="48"/>
      <c r="E6964" s="49"/>
      <c r="F6964" s="49"/>
      <c r="I6964" s="49"/>
      <c r="K6964" s="77"/>
    </row>
    <row r="6965" spans="1:11">
      <c r="A6965" s="48"/>
      <c r="E6965" s="49"/>
      <c r="F6965" s="49"/>
      <c r="I6965" s="49"/>
      <c r="K6965" s="77"/>
    </row>
    <row r="6966" spans="1:11">
      <c r="A6966" s="48"/>
      <c r="E6966" s="49"/>
      <c r="F6966" s="49"/>
      <c r="I6966" s="49"/>
      <c r="K6966" s="77"/>
    </row>
    <row r="6967" spans="1:11">
      <c r="A6967" s="48"/>
      <c r="E6967" s="49"/>
      <c r="F6967" s="49"/>
      <c r="I6967" s="49"/>
      <c r="K6967" s="77"/>
    </row>
    <row r="6968" spans="1:11">
      <c r="A6968" s="48"/>
      <c r="E6968" s="49"/>
      <c r="F6968" s="49"/>
      <c r="I6968" s="49"/>
      <c r="K6968" s="77"/>
    </row>
    <row r="6969" spans="1:11">
      <c r="A6969" s="48"/>
      <c r="E6969" s="49"/>
      <c r="F6969" s="49"/>
      <c r="I6969" s="49"/>
      <c r="K6969" s="77"/>
    </row>
    <row r="6970" spans="1:11">
      <c r="A6970" s="48"/>
      <c r="E6970" s="49"/>
      <c r="F6970" s="49"/>
      <c r="I6970" s="49"/>
      <c r="K6970" s="77"/>
    </row>
    <row r="6971" spans="1:11">
      <c r="A6971" s="48"/>
      <c r="E6971" s="49"/>
      <c r="F6971" s="49"/>
      <c r="I6971" s="49"/>
      <c r="K6971" s="77"/>
    </row>
    <row r="6972" spans="1:11">
      <c r="A6972" s="48"/>
      <c r="E6972" s="49"/>
      <c r="F6972" s="49"/>
      <c r="I6972" s="49"/>
      <c r="K6972" s="77"/>
    </row>
    <row r="6973" spans="1:11">
      <c r="A6973" s="48"/>
      <c r="E6973" s="49"/>
      <c r="F6973" s="49"/>
      <c r="I6973" s="49"/>
      <c r="K6973" s="77"/>
    </row>
    <row r="6974" spans="1:11">
      <c r="A6974" s="48"/>
      <c r="E6974" s="49"/>
      <c r="F6974" s="49"/>
      <c r="I6974" s="49"/>
      <c r="K6974" s="77"/>
    </row>
    <row r="6975" spans="1:11">
      <c r="A6975" s="48"/>
      <c r="E6975" s="49"/>
      <c r="F6975" s="49"/>
      <c r="I6975" s="49"/>
      <c r="K6975" s="77"/>
    </row>
    <row r="6976" spans="1:11">
      <c r="A6976" s="48"/>
      <c r="E6976" s="49"/>
      <c r="F6976" s="49"/>
      <c r="K6976" s="77"/>
    </row>
    <row r="6977" spans="1:11">
      <c r="A6977" s="48"/>
      <c r="E6977" s="49"/>
      <c r="F6977" s="49"/>
      <c r="I6977" s="49"/>
      <c r="K6977" s="77"/>
    </row>
    <row r="6978" spans="1:11">
      <c r="A6978" s="48"/>
      <c r="E6978" s="49"/>
      <c r="F6978" s="49"/>
      <c r="I6978" s="49"/>
      <c r="K6978" s="77"/>
    </row>
    <row r="6979" spans="1:11">
      <c r="A6979" s="48"/>
      <c r="E6979" s="49"/>
      <c r="F6979" s="49"/>
      <c r="I6979" s="49"/>
      <c r="K6979" s="77"/>
    </row>
    <row r="6980" spans="1:11">
      <c r="A6980" s="48"/>
      <c r="E6980" s="49"/>
      <c r="F6980" s="49"/>
      <c r="K6980" s="77"/>
    </row>
    <row r="6981" spans="1:11">
      <c r="A6981" s="48"/>
      <c r="E6981" s="49"/>
      <c r="F6981" s="49"/>
      <c r="I6981" s="49"/>
      <c r="K6981" s="77"/>
    </row>
    <row r="6982" spans="1:11">
      <c r="A6982" s="48"/>
      <c r="E6982" s="49"/>
      <c r="F6982" s="49"/>
      <c r="I6982" s="49"/>
      <c r="K6982" s="77"/>
    </row>
    <row r="6983" spans="1:11">
      <c r="A6983" s="48"/>
      <c r="E6983" s="49"/>
      <c r="F6983" s="49"/>
      <c r="I6983" s="49"/>
      <c r="K6983" s="77"/>
    </row>
    <row r="6984" spans="1:11">
      <c r="A6984" s="48"/>
      <c r="E6984" s="49"/>
      <c r="F6984" s="49"/>
      <c r="I6984" s="49"/>
      <c r="K6984" s="77"/>
    </row>
    <row r="6985" spans="1:11">
      <c r="A6985" s="48"/>
      <c r="E6985" s="49"/>
      <c r="F6985" s="49"/>
      <c r="I6985" s="49"/>
      <c r="K6985" s="77"/>
    </row>
    <row r="6986" spans="1:11">
      <c r="A6986" s="48"/>
      <c r="E6986" s="49"/>
      <c r="F6986" s="49"/>
      <c r="I6986" s="49"/>
      <c r="K6986" s="77"/>
    </row>
    <row r="6987" spans="1:11">
      <c r="A6987" s="48"/>
      <c r="E6987" s="49"/>
      <c r="F6987" s="49"/>
      <c r="I6987" s="49"/>
      <c r="K6987" s="77"/>
    </row>
    <row r="6988" spans="1:11">
      <c r="A6988" s="48"/>
      <c r="E6988" s="49"/>
      <c r="F6988" s="49"/>
      <c r="I6988" s="49"/>
      <c r="K6988" s="77"/>
    </row>
    <row r="6989" spans="1:11">
      <c r="A6989" s="48"/>
      <c r="E6989" s="49"/>
      <c r="F6989" s="49"/>
      <c r="I6989" s="49"/>
      <c r="K6989" s="77"/>
    </row>
    <row r="6990" spans="1:11">
      <c r="A6990" s="48"/>
      <c r="E6990" s="49"/>
      <c r="F6990" s="49"/>
      <c r="I6990" s="49"/>
      <c r="K6990" s="77"/>
    </row>
    <row r="6991" spans="1:11">
      <c r="A6991" s="48"/>
      <c r="E6991" s="49"/>
      <c r="F6991" s="49"/>
      <c r="I6991" s="49"/>
      <c r="K6991" s="77"/>
    </row>
    <row r="6992" spans="1:11">
      <c r="A6992" s="48"/>
      <c r="E6992" s="49"/>
      <c r="F6992" s="49"/>
      <c r="I6992" s="49"/>
      <c r="K6992" s="77"/>
    </row>
    <row r="6993" spans="1:11">
      <c r="A6993" s="48"/>
      <c r="E6993" s="49"/>
      <c r="F6993" s="49"/>
      <c r="I6993" s="49"/>
      <c r="K6993" s="77"/>
    </row>
    <row r="6994" spans="1:11">
      <c r="A6994" s="48"/>
      <c r="E6994" s="49"/>
      <c r="F6994" s="49"/>
      <c r="I6994" s="49"/>
      <c r="K6994" s="77"/>
    </row>
    <row r="6995" spans="1:11">
      <c r="A6995" s="48"/>
      <c r="E6995" s="49"/>
      <c r="F6995" s="49"/>
      <c r="I6995" s="49"/>
      <c r="K6995" s="77"/>
    </row>
    <row r="6996" spans="1:11">
      <c r="A6996" s="48"/>
      <c r="E6996" s="49"/>
      <c r="F6996" s="49"/>
      <c r="I6996" s="49"/>
      <c r="K6996" s="77"/>
    </row>
    <row r="6997" spans="1:11">
      <c r="A6997" s="48"/>
      <c r="E6997" s="49"/>
      <c r="F6997" s="49"/>
      <c r="K6997" s="77"/>
    </row>
    <row r="6998" spans="1:11">
      <c r="A6998" s="48"/>
      <c r="E6998" s="49"/>
      <c r="F6998" s="49"/>
      <c r="I6998" s="49"/>
      <c r="K6998" s="77"/>
    </row>
    <row r="6999" spans="1:11">
      <c r="A6999" s="48"/>
      <c r="E6999" s="49"/>
      <c r="F6999" s="49"/>
      <c r="I6999" s="49"/>
      <c r="K6999" s="77"/>
    </row>
    <row r="7000" spans="1:11">
      <c r="A7000" s="48"/>
      <c r="E7000" s="49"/>
      <c r="F7000" s="49"/>
      <c r="I7000" s="49"/>
      <c r="K7000" s="77"/>
    </row>
    <row r="7001" spans="1:11">
      <c r="A7001" s="48"/>
      <c r="E7001" s="49"/>
      <c r="F7001" s="49"/>
      <c r="K7001" s="77"/>
    </row>
    <row r="7002" spans="1:11">
      <c r="A7002" s="48"/>
      <c r="E7002" s="49"/>
      <c r="F7002" s="49"/>
      <c r="K7002" s="77"/>
    </row>
    <row r="7003" spans="1:11">
      <c r="A7003" s="48"/>
      <c r="E7003" s="49"/>
      <c r="F7003" s="49"/>
      <c r="I7003" s="49"/>
      <c r="K7003" s="77"/>
    </row>
    <row r="7004" spans="1:11">
      <c r="A7004" s="48"/>
      <c r="E7004" s="49"/>
      <c r="F7004" s="49"/>
      <c r="I7004" s="49"/>
      <c r="K7004" s="77"/>
    </row>
    <row r="7005" spans="1:11">
      <c r="A7005" s="48"/>
      <c r="E7005" s="49"/>
      <c r="F7005" s="49"/>
      <c r="I7005" s="49"/>
      <c r="K7005" s="77"/>
    </row>
    <row r="7006" spans="1:11">
      <c r="A7006" s="48"/>
      <c r="E7006" s="49"/>
      <c r="F7006" s="49"/>
      <c r="I7006" s="49"/>
      <c r="K7006" s="77"/>
    </row>
    <row r="7007" spans="1:11">
      <c r="A7007" s="48"/>
      <c r="E7007" s="49"/>
      <c r="F7007" s="49"/>
      <c r="I7007" s="49"/>
      <c r="K7007" s="77"/>
    </row>
    <row r="7008" spans="1:11">
      <c r="A7008" s="48"/>
      <c r="E7008" s="49"/>
      <c r="F7008" s="49"/>
      <c r="I7008" s="49"/>
      <c r="K7008" s="77"/>
    </row>
    <row r="7009" spans="1:11">
      <c r="A7009" s="48"/>
      <c r="E7009" s="49"/>
      <c r="F7009" s="49"/>
      <c r="I7009" s="49"/>
      <c r="K7009" s="77"/>
    </row>
    <row r="7010" spans="1:11">
      <c r="A7010" s="48"/>
      <c r="E7010" s="49"/>
      <c r="F7010" s="49"/>
      <c r="I7010" s="49"/>
      <c r="K7010" s="77"/>
    </row>
    <row r="7011" spans="1:11">
      <c r="A7011" s="48"/>
      <c r="E7011" s="49"/>
      <c r="F7011" s="49"/>
      <c r="I7011" s="49"/>
      <c r="K7011" s="77"/>
    </row>
    <row r="7012" spans="1:11">
      <c r="A7012" s="48"/>
      <c r="E7012" s="49"/>
      <c r="F7012" s="49"/>
      <c r="I7012" s="49"/>
      <c r="K7012" s="77"/>
    </row>
    <row r="7013" spans="1:11">
      <c r="A7013" s="48"/>
      <c r="E7013" s="49"/>
      <c r="F7013" s="49"/>
      <c r="I7013" s="49"/>
      <c r="K7013" s="77"/>
    </row>
    <row r="7014" spans="1:11">
      <c r="A7014" s="48"/>
      <c r="E7014" s="49"/>
      <c r="F7014" s="49"/>
      <c r="I7014" s="49"/>
      <c r="K7014" s="77"/>
    </row>
    <row r="7015" spans="1:11">
      <c r="A7015" s="48"/>
      <c r="E7015" s="49"/>
      <c r="F7015" s="49"/>
      <c r="I7015" s="49"/>
      <c r="K7015" s="77"/>
    </row>
    <row r="7016" spans="1:11">
      <c r="A7016" s="48"/>
      <c r="E7016" s="49"/>
      <c r="F7016" s="49"/>
      <c r="I7016" s="49"/>
      <c r="K7016" s="77"/>
    </row>
    <row r="7017" spans="1:11">
      <c r="A7017" s="48"/>
      <c r="E7017" s="49"/>
      <c r="F7017" s="49"/>
      <c r="I7017" s="49"/>
      <c r="K7017" s="77"/>
    </row>
    <row r="7018" spans="1:11">
      <c r="A7018" s="48"/>
      <c r="E7018" s="49"/>
      <c r="F7018" s="49"/>
      <c r="I7018" s="49"/>
      <c r="K7018" s="77"/>
    </row>
    <row r="7019" spans="1:11">
      <c r="A7019" s="48"/>
      <c r="E7019" s="49"/>
      <c r="F7019" s="49"/>
      <c r="I7019" s="49"/>
      <c r="K7019" s="77"/>
    </row>
    <row r="7020" spans="1:11">
      <c r="A7020" s="48"/>
      <c r="E7020" s="49"/>
      <c r="F7020" s="49"/>
      <c r="I7020" s="49"/>
      <c r="K7020" s="77"/>
    </row>
    <row r="7021" spans="1:11">
      <c r="A7021" s="48"/>
      <c r="E7021" s="49"/>
      <c r="F7021" s="49"/>
      <c r="I7021" s="49"/>
      <c r="K7021" s="77"/>
    </row>
    <row r="7022" spans="1:11">
      <c r="A7022" s="48"/>
      <c r="E7022" s="49"/>
      <c r="F7022" s="49"/>
      <c r="I7022" s="49"/>
      <c r="K7022" s="77"/>
    </row>
    <row r="7023" spans="1:11">
      <c r="A7023" s="48"/>
      <c r="E7023" s="49"/>
      <c r="F7023" s="49"/>
      <c r="I7023" s="49"/>
      <c r="K7023" s="77"/>
    </row>
    <row r="7024" spans="1:11">
      <c r="A7024" s="48"/>
      <c r="E7024" s="49"/>
      <c r="F7024" s="49"/>
      <c r="I7024" s="49"/>
      <c r="K7024" s="77"/>
    </row>
    <row r="7025" spans="1:11">
      <c r="A7025" s="48"/>
      <c r="E7025" s="49"/>
      <c r="F7025" s="49"/>
      <c r="I7025" s="49"/>
      <c r="K7025" s="77"/>
    </row>
    <row r="7026" spans="1:11">
      <c r="A7026" s="48"/>
      <c r="E7026" s="49"/>
      <c r="F7026" s="49"/>
      <c r="I7026" s="49"/>
      <c r="K7026" s="77"/>
    </row>
    <row r="7027" spans="1:11">
      <c r="A7027" s="48"/>
      <c r="E7027" s="49"/>
      <c r="F7027" s="49"/>
      <c r="I7027" s="49"/>
      <c r="K7027" s="77"/>
    </row>
    <row r="7028" spans="1:11">
      <c r="A7028" s="48"/>
      <c r="E7028" s="49"/>
      <c r="F7028" s="49"/>
      <c r="I7028" s="49"/>
      <c r="K7028" s="77"/>
    </row>
    <row r="7029" spans="1:11">
      <c r="A7029" s="48"/>
      <c r="E7029" s="49"/>
      <c r="F7029" s="49"/>
      <c r="I7029" s="49"/>
      <c r="K7029" s="77"/>
    </row>
    <row r="7030" spans="1:11">
      <c r="A7030" s="48"/>
      <c r="E7030" s="49"/>
      <c r="I7030" s="49"/>
      <c r="K7030" s="77"/>
    </row>
    <row r="7031" spans="1:11">
      <c r="A7031" s="48"/>
      <c r="E7031" s="49"/>
      <c r="F7031" s="49"/>
      <c r="I7031" s="49"/>
      <c r="K7031" s="77"/>
    </row>
  </sheetData>
  <autoFilter ref="A1:K1954" xr:uid="{00000000-0009-0000-0000-000003000000}">
    <filterColumn colId="6">
      <filters>
        <filter val="Aberdeen"/>
        <filter val="Alamosa"/>
        <filter val="Alliance"/>
        <filter val="Alpena"/>
        <filter val="Altoona"/>
        <filter val="Augusta/Waterville"/>
        <filter val="Bar Harbor"/>
        <filter val="Beckley"/>
        <filter val="Bemidji"/>
        <filter val="Bradford"/>
        <filter val="Brainerd"/>
        <filter val="Burlington"/>
        <filter val="Butte"/>
        <filter val="Cape Girardeau/Sikeston"/>
        <filter val="Carlsbad"/>
        <filter val="Cedar City"/>
        <filter val="Chadron"/>
        <filter val="Chisholm/Hibbing"/>
        <filter val="Clarksburg/Fairmont"/>
        <filter val="Clovis"/>
        <filter val="Cody"/>
        <filter val="Cortez"/>
        <filter val="Crescent City"/>
        <filter val="Decatur"/>
        <filter val="Devils Lake"/>
        <filter val="Dodge City"/>
        <filter val="DuBois"/>
        <filter val="Eau Claire"/>
        <filter val="El Centro"/>
        <filter val="El Dorado/Camden"/>
        <filter val="Escanaba"/>
        <filter val="Fort Dodge"/>
        <filter val="Fort Leonard Wood"/>
        <filter val="Franklin/Oil City"/>
        <filter val="Garden City"/>
        <filter val="Glasgow"/>
        <filter val="Glendive"/>
        <filter val="Grand Island"/>
        <filter val="Greenbrier/W. Sulphur Sps"/>
        <filter val="Greenville"/>
        <filter val="Hagerstown"/>
        <filter val="Hancock/Houghton"/>
        <filter val="Harrison"/>
        <filter val="Havre"/>
        <filter val="Hays"/>
        <filter val="Hot Springs"/>
        <filter val="International Falls"/>
        <filter val="Iron Mountain/Kingsford"/>
        <filter val="Ironwood/Ashland, WI"/>
        <filter val="Jackson"/>
        <filter val="Jamestown (ND)"/>
        <filter val="Jamestown (NY)"/>
        <filter val="Johnstown"/>
        <filter val="Jonesboro"/>
        <filter val="Joplin"/>
        <filter val="Kearney"/>
        <filter val="Kirksville"/>
        <filter val="Lancaster"/>
        <filter val="Laramie"/>
        <filter val="Laurel/Hattiesburg"/>
        <filter val="Lebanon/White River Jct."/>
        <filter val="Liberal/Guymon, OK"/>
        <filter val="Manistee/Ludington"/>
        <filter val="Marion/Herrin"/>
        <filter val="Mason City"/>
        <filter val="Massena"/>
        <filter val="Mayaguez"/>
        <filter val="McCook"/>
        <filter val="Merced"/>
        <filter val="Meridian"/>
        <filter val="Moab"/>
        <filter val="Morgantown"/>
        <filter val="Muscle Shoals"/>
        <filter val="Muskegon"/>
        <filter val="North Platte"/>
        <filter val="Ogdensburg"/>
        <filter val="Owensboro"/>
        <filter val="Paducah"/>
        <filter val="Page"/>
        <filter val="Parkersburg/Marietta, OH"/>
        <filter val="Pellston"/>
        <filter val="Pendleton"/>
        <filter val="Plattsburgh"/>
        <filter val="Prescott"/>
        <filter val="Presque Isle/Houlton"/>
        <filter val="Pueblo"/>
        <filter val="Quincy/Hannibal, MO"/>
        <filter val="Rhinelander"/>
        <filter val="Rockland"/>
        <filter val="Rutland"/>
        <filter val="Salina"/>
        <filter val="Saranac Lake/Lake Placid"/>
        <filter val="Sault Ste. Marie"/>
        <filter val="Scottsbluff"/>
        <filter val="Show Low"/>
        <filter val="Sidney"/>
        <filter val="Silver City/Hurley/Deming"/>
        <filter val="Staunton"/>
        <filter val="Thief River Falls"/>
        <filter val="Tupelo"/>
        <filter val="Vernal"/>
        <filter val="Victoria"/>
        <filter val="Visalia"/>
        <filter val="Waterloo"/>
        <filter val="Watertown (NY)"/>
        <filter val="Watertown (SD)"/>
        <filter val="West Yellowstone"/>
        <filter val="Wolf Point"/>
      </filters>
    </filterColumn>
    <filterColumn colId="7">
      <filters>
        <filter val="AL"/>
        <filter val="AR"/>
        <filter val="AZ"/>
        <filter val="CA"/>
        <filter val="CO"/>
        <filter val="IA"/>
        <filter val="IL"/>
        <filter val="KS"/>
        <filter val="KY"/>
        <filter val="MD"/>
        <filter val="ME"/>
        <filter val="MI"/>
        <filter val="MN"/>
        <filter val="MO"/>
        <filter val="MS"/>
        <filter val="MT"/>
        <filter val="ND"/>
        <filter val="NE"/>
        <filter val="NH"/>
        <filter val="NM"/>
        <filter val="NY"/>
        <filter val="OR"/>
        <filter val="PA"/>
        <filter val="PR"/>
        <filter val="SD"/>
        <filter val="TN"/>
        <filter val="TX"/>
        <filter val="UT"/>
        <filter val="VA"/>
        <filter val="VT"/>
        <filter val="WI"/>
        <filter val="WV"/>
        <filter val="W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5"/>
  <sheetViews>
    <sheetView workbookViewId="0">
      <selection activeCell="Q7" sqref="Q7"/>
    </sheetView>
  </sheetViews>
  <sheetFormatPr baseColWidth="10" defaultColWidth="14.83203125" defaultRowHeight="15"/>
  <cols>
    <col min="1" max="1" width="26.83203125" style="33" customWidth="1"/>
    <col min="2" max="2" width="5.5" style="33" bestFit="1" customWidth="1"/>
    <col min="3" max="14" width="9" style="33" bestFit="1" customWidth="1"/>
    <col min="15" max="15" width="12.5" style="33" bestFit="1" customWidth="1"/>
    <col min="16" max="17" width="14.83203125" style="33" customWidth="1"/>
    <col min="18" max="16384" width="14.83203125" style="33"/>
  </cols>
  <sheetData>
    <row r="1" spans="1:17">
      <c r="A1" s="35" t="s">
        <v>674</v>
      </c>
      <c r="B1" s="35" t="s">
        <v>0</v>
      </c>
      <c r="C1" s="34">
        <v>42005</v>
      </c>
      <c r="D1" s="34">
        <v>42036</v>
      </c>
      <c r="E1" s="34">
        <v>42064</v>
      </c>
      <c r="F1" s="34">
        <v>42095</v>
      </c>
      <c r="G1" s="34">
        <v>42125</v>
      </c>
      <c r="H1" s="34">
        <v>42156</v>
      </c>
      <c r="I1" s="34">
        <v>42186</v>
      </c>
      <c r="J1" s="34">
        <v>42217</v>
      </c>
      <c r="K1" s="34">
        <v>42248</v>
      </c>
      <c r="L1" s="34">
        <v>42278</v>
      </c>
      <c r="M1" s="34">
        <v>42309</v>
      </c>
      <c r="N1" s="34">
        <v>42339</v>
      </c>
      <c r="O1" s="34" t="s">
        <v>513</v>
      </c>
      <c r="P1" s="34" t="s">
        <v>675</v>
      </c>
      <c r="Q1" s="34" t="s">
        <v>676</v>
      </c>
    </row>
    <row r="2" spans="1:17">
      <c r="A2" s="33" t="s">
        <v>96</v>
      </c>
      <c r="B2" s="33" t="s">
        <v>95</v>
      </c>
      <c r="C2" s="78"/>
      <c r="D2" s="78"/>
      <c r="E2" s="78"/>
      <c r="F2" s="78"/>
      <c r="G2" s="78"/>
      <c r="H2" s="78"/>
      <c r="I2" s="78"/>
      <c r="J2" s="78"/>
      <c r="K2" s="78"/>
      <c r="L2" s="78">
        <v>0</v>
      </c>
      <c r="M2" s="78">
        <v>0</v>
      </c>
      <c r="N2" s="78">
        <v>0</v>
      </c>
      <c r="O2" s="78">
        <f t="shared" ref="O2:O33" si="0">SUM(C2:N2)</f>
        <v>0</v>
      </c>
      <c r="P2" s="33" t="e">
        <f>COUNTIF(#REF!,'CY 15 Actual Paid'!A:A)</f>
        <v>#REF!</v>
      </c>
      <c r="Q2" s="33">
        <f>313-VLOOKUP(A2,Hiatus!A:M,13,0)</f>
        <v>-51</v>
      </c>
    </row>
    <row r="3" spans="1:17">
      <c r="A3" s="33" t="s">
        <v>677</v>
      </c>
      <c r="B3" s="33" t="s">
        <v>433</v>
      </c>
      <c r="C3" s="78">
        <v>236831</v>
      </c>
      <c r="D3" s="78">
        <v>180933</v>
      </c>
      <c r="E3" s="78">
        <v>202998</v>
      </c>
      <c r="F3" s="78">
        <v>192701</v>
      </c>
      <c r="G3" s="78">
        <v>197114</v>
      </c>
      <c r="H3" s="78">
        <v>210353</v>
      </c>
      <c r="I3" s="78">
        <v>144158</v>
      </c>
      <c r="J3" s="78">
        <v>214766</v>
      </c>
      <c r="K3" s="78">
        <v>192701</v>
      </c>
      <c r="L3" s="78">
        <v>0</v>
      </c>
      <c r="M3" s="78">
        <v>0</v>
      </c>
      <c r="N3" s="78">
        <v>0</v>
      </c>
      <c r="O3" s="78">
        <f t="shared" si="0"/>
        <v>1772555</v>
      </c>
      <c r="P3" s="33" t="e">
        <f>COUNTIF(#REF!,'CY 15 Actual Paid'!A:A)</f>
        <v>#REF!</v>
      </c>
      <c r="Q3" s="33">
        <f>313-VLOOKUP(A3,Hiatus!A:M,13,0)</f>
        <v>222</v>
      </c>
    </row>
    <row r="4" spans="1:17">
      <c r="A4" s="33" t="s">
        <v>66</v>
      </c>
      <c r="B4" s="33" t="s">
        <v>65</v>
      </c>
      <c r="C4" s="78">
        <v>202960</v>
      </c>
      <c r="D4" s="78">
        <v>172000</v>
      </c>
      <c r="E4" s="78">
        <v>190920</v>
      </c>
      <c r="F4" s="78">
        <v>39560</v>
      </c>
      <c r="G4" s="78"/>
      <c r="H4" s="78"/>
      <c r="I4" s="78"/>
      <c r="J4" s="78"/>
      <c r="K4" s="78">
        <v>157248</v>
      </c>
      <c r="L4" s="78">
        <v>304668</v>
      </c>
      <c r="M4" s="78">
        <v>280098</v>
      </c>
      <c r="N4" s="78">
        <v>289926</v>
      </c>
      <c r="O4" s="78">
        <f t="shared" si="0"/>
        <v>1637380</v>
      </c>
      <c r="P4" s="33" t="e">
        <f>COUNTIF(#REF!,'CY 15 Actual Paid'!A:A)</f>
        <v>#REF!</v>
      </c>
      <c r="Q4" s="33">
        <f>313-VLOOKUP(A4,Hiatus!A:M,13,0)</f>
        <v>152</v>
      </c>
    </row>
    <row r="5" spans="1:17">
      <c r="A5" s="33" t="s">
        <v>460</v>
      </c>
      <c r="B5" s="33" t="s">
        <v>455</v>
      </c>
      <c r="C5" s="78">
        <v>203364</v>
      </c>
      <c r="D5" s="78">
        <v>178885</v>
      </c>
      <c r="E5" s="78">
        <v>199598</v>
      </c>
      <c r="F5" s="78">
        <v>192066</v>
      </c>
      <c r="G5" s="78"/>
      <c r="H5" s="78"/>
      <c r="I5" s="78"/>
      <c r="J5" s="78"/>
      <c r="K5" s="78"/>
      <c r="L5" s="78">
        <v>0</v>
      </c>
      <c r="M5" s="78">
        <v>0</v>
      </c>
      <c r="N5" s="78">
        <v>0</v>
      </c>
      <c r="O5" s="78">
        <f t="shared" si="0"/>
        <v>773913</v>
      </c>
      <c r="P5" s="33" t="e">
        <f>COUNTIF(#REF!,'CY 15 Actual Paid'!A:A)</f>
        <v>#REF!</v>
      </c>
      <c r="Q5" s="33">
        <f>313-VLOOKUP(A5,Hiatus!A:M,13,0)</f>
        <v>69</v>
      </c>
    </row>
    <row r="6" spans="1:17">
      <c r="A6" s="33" t="s">
        <v>464</v>
      </c>
      <c r="B6" s="33" t="s">
        <v>455</v>
      </c>
      <c r="C6" s="78">
        <v>116958</v>
      </c>
      <c r="D6" s="78">
        <v>111168</v>
      </c>
      <c r="E6" s="78">
        <v>121590</v>
      </c>
      <c r="F6" s="78">
        <v>114642</v>
      </c>
      <c r="G6" s="78"/>
      <c r="H6" s="78"/>
      <c r="I6" s="78"/>
      <c r="J6" s="78"/>
      <c r="K6" s="78"/>
      <c r="L6" s="78">
        <v>0</v>
      </c>
      <c r="M6" s="78">
        <v>0</v>
      </c>
      <c r="N6" s="78">
        <v>0</v>
      </c>
      <c r="O6" s="78">
        <f t="shared" si="0"/>
        <v>464358</v>
      </c>
      <c r="P6" s="33" t="e">
        <f>COUNTIF(#REF!,'CY 15 Actual Paid'!A:A)</f>
        <v>#REF!</v>
      </c>
      <c r="Q6" s="33">
        <f>313-VLOOKUP(A6,Hiatus!A:M,13,0)</f>
        <v>69</v>
      </c>
    </row>
    <row r="7" spans="1:17">
      <c r="A7" s="33" t="s">
        <v>91</v>
      </c>
      <c r="B7" s="33" t="s">
        <v>82</v>
      </c>
      <c r="C7" s="78">
        <v>139258</v>
      </c>
      <c r="D7" s="78">
        <v>133574</v>
      </c>
      <c r="E7" s="78">
        <v>271254</v>
      </c>
      <c r="F7" s="78">
        <v>245664</v>
      </c>
      <c r="G7" s="78">
        <v>261018</v>
      </c>
      <c r="H7" s="78">
        <v>30708</v>
      </c>
      <c r="I7" s="78"/>
      <c r="J7" s="78"/>
      <c r="K7" s="78"/>
      <c r="L7" s="78">
        <v>0</v>
      </c>
      <c r="M7" s="78">
        <v>23460</v>
      </c>
      <c r="N7" s="78">
        <v>38640</v>
      </c>
      <c r="O7" s="78">
        <f t="shared" si="0"/>
        <v>1143576</v>
      </c>
      <c r="P7" s="33" t="e">
        <f>COUNTIF(#REF!,'CY 15 Actual Paid'!A:A)</f>
        <v>#REF!</v>
      </c>
      <c r="Q7" s="33">
        <f>313-VLOOKUP(A7,Hiatus!A:M,13,0)</f>
        <v>205</v>
      </c>
    </row>
    <row r="8" spans="1:17">
      <c r="A8" s="33" t="s">
        <v>275</v>
      </c>
      <c r="B8" s="33" t="s">
        <v>274</v>
      </c>
      <c r="C8" s="78"/>
      <c r="D8" s="78"/>
      <c r="E8" s="78">
        <v>48000</v>
      </c>
      <c r="F8" s="78">
        <v>106400</v>
      </c>
      <c r="G8" s="78">
        <v>60800</v>
      </c>
      <c r="H8" s="78">
        <v>33600</v>
      </c>
      <c r="I8" s="78">
        <v>25600</v>
      </c>
      <c r="J8" s="78">
        <v>24000</v>
      </c>
      <c r="K8" s="78">
        <v>11200</v>
      </c>
      <c r="L8" s="78">
        <v>0</v>
      </c>
      <c r="M8" s="78">
        <v>123444</v>
      </c>
      <c r="N8" s="78">
        <v>180594</v>
      </c>
      <c r="O8" s="78">
        <f t="shared" si="0"/>
        <v>613638</v>
      </c>
      <c r="P8" s="33" t="e">
        <f>COUNTIF(#REF!,'CY 15 Actual Paid'!A:A)</f>
        <v>#REF!</v>
      </c>
      <c r="Q8" s="33">
        <f>313-VLOOKUP(A8,Hiatus!A:M,13,0)</f>
        <v>199</v>
      </c>
    </row>
    <row r="9" spans="1:17">
      <c r="A9" s="33" t="s">
        <v>516</v>
      </c>
      <c r="B9" s="33" t="s">
        <v>405</v>
      </c>
      <c r="C9" s="78"/>
      <c r="D9" s="78"/>
      <c r="E9" s="78">
        <v>103228</v>
      </c>
      <c r="F9" s="78">
        <v>108744</v>
      </c>
      <c r="G9" s="78">
        <v>121352</v>
      </c>
      <c r="H9" s="78">
        <v>121352</v>
      </c>
      <c r="I9" s="78">
        <v>121352</v>
      </c>
      <c r="J9" s="78">
        <v>130808</v>
      </c>
      <c r="K9" s="78">
        <v>122928</v>
      </c>
      <c r="L9" s="78">
        <v>132384</v>
      </c>
      <c r="M9" s="78">
        <v>126868</v>
      </c>
      <c r="N9" s="78">
        <v>133172</v>
      </c>
      <c r="O9" s="78">
        <f t="shared" si="0"/>
        <v>1222188</v>
      </c>
      <c r="P9" s="33" t="e">
        <f>COUNTIF(#REF!,'CY 15 Actual Paid'!A:A)</f>
        <v>#REF!</v>
      </c>
      <c r="Q9" s="33">
        <f>313-VLOOKUP(A9,Hiatus!A:M,13,0)</f>
        <v>252</v>
      </c>
    </row>
    <row r="10" spans="1:17">
      <c r="A10" s="33" t="s">
        <v>77</v>
      </c>
      <c r="B10" s="33" t="s">
        <v>65</v>
      </c>
      <c r="C10" s="78">
        <v>165856</v>
      </c>
      <c r="D10" s="78">
        <v>184032</v>
      </c>
      <c r="E10" s="78">
        <v>179488</v>
      </c>
      <c r="F10" s="78">
        <v>195392</v>
      </c>
      <c r="G10" s="78">
        <v>222656</v>
      </c>
      <c r="H10" s="78">
        <v>186304</v>
      </c>
      <c r="I10" s="78">
        <v>152224</v>
      </c>
      <c r="J10" s="78"/>
      <c r="K10" s="78"/>
      <c r="L10" s="78">
        <v>178983</v>
      </c>
      <c r="M10" s="78">
        <v>251902</v>
      </c>
      <c r="N10" s="78">
        <v>252849</v>
      </c>
      <c r="O10" s="78">
        <f t="shared" si="0"/>
        <v>1969686</v>
      </c>
      <c r="P10" s="33" t="e">
        <f>COUNTIF(#REF!,'CY 15 Actual Paid'!A:A)</f>
        <v>#REF!</v>
      </c>
      <c r="Q10" s="33">
        <f>313-VLOOKUP(A10,Hiatus!A:M,13,0)</f>
        <v>252</v>
      </c>
    </row>
    <row r="11" spans="1:17">
      <c r="A11" s="33" t="s">
        <v>411</v>
      </c>
      <c r="B11" s="33" t="s">
        <v>405</v>
      </c>
      <c r="C11" s="78"/>
      <c r="D11" s="78"/>
      <c r="E11" s="78">
        <v>126538</v>
      </c>
      <c r="F11" s="78">
        <v>169276</v>
      </c>
      <c r="G11" s="78">
        <v>167600</v>
      </c>
      <c r="H11" s="78">
        <v>171790</v>
      </c>
      <c r="I11" s="78">
        <v>176818</v>
      </c>
      <c r="J11" s="78">
        <v>174304</v>
      </c>
      <c r="K11" s="78">
        <v>173466</v>
      </c>
      <c r="L11" s="78">
        <v>175142</v>
      </c>
      <c r="M11" s="78">
        <v>168438</v>
      </c>
      <c r="N11" s="78">
        <v>181008</v>
      </c>
      <c r="O11" s="78">
        <f t="shared" si="0"/>
        <v>1684380</v>
      </c>
      <c r="P11" s="33" t="e">
        <f>COUNTIF(#REF!,'CY 15 Actual Paid'!A:A)</f>
        <v>#REF!</v>
      </c>
      <c r="Q11" s="33">
        <f>313-VLOOKUP(A11,Hiatus!A:M,13,0)</f>
        <v>254</v>
      </c>
    </row>
    <row r="12" spans="1:17">
      <c r="A12" s="33" t="s">
        <v>118</v>
      </c>
      <c r="B12" s="33" t="s">
        <v>112</v>
      </c>
      <c r="C12" s="78"/>
      <c r="D12" s="78">
        <v>62730</v>
      </c>
      <c r="E12" s="78">
        <v>286110</v>
      </c>
      <c r="F12" s="78">
        <v>295290</v>
      </c>
      <c r="G12" s="78">
        <v>318240</v>
      </c>
      <c r="H12" s="78">
        <v>310590</v>
      </c>
      <c r="I12" s="78">
        <v>319770</v>
      </c>
      <c r="J12" s="78">
        <v>252450</v>
      </c>
      <c r="K12" s="78">
        <v>295290</v>
      </c>
      <c r="L12" s="78">
        <v>310590</v>
      </c>
      <c r="M12" s="78">
        <v>293760</v>
      </c>
      <c r="N12" s="78">
        <v>302940</v>
      </c>
      <c r="O12" s="78">
        <f t="shared" si="0"/>
        <v>3047760</v>
      </c>
      <c r="P12" s="33" t="e">
        <f>COUNTIF(#REF!,'CY 15 Actual Paid'!A:A)</f>
        <v>#REF!</v>
      </c>
      <c r="Q12" s="33">
        <f>313-VLOOKUP(A12,Hiatus!A:M,13,0)</f>
        <v>260</v>
      </c>
    </row>
    <row r="13" spans="1:17">
      <c r="A13" s="33" t="s">
        <v>19</v>
      </c>
      <c r="B13" s="33" t="s">
        <v>18</v>
      </c>
      <c r="C13" s="78">
        <v>95680</v>
      </c>
      <c r="D13" s="78">
        <v>119968</v>
      </c>
      <c r="E13" s="78">
        <v>111136</v>
      </c>
      <c r="F13" s="78">
        <v>126592</v>
      </c>
      <c r="G13" s="78">
        <v>75808</v>
      </c>
      <c r="H13" s="78">
        <v>21344</v>
      </c>
      <c r="I13" s="78">
        <v>22816</v>
      </c>
      <c r="J13" s="78">
        <v>20608</v>
      </c>
      <c r="K13" s="78">
        <v>11776</v>
      </c>
      <c r="L13" s="78">
        <v>22080</v>
      </c>
      <c r="M13" s="78">
        <v>0</v>
      </c>
      <c r="N13" s="78">
        <v>0</v>
      </c>
      <c r="O13" s="78">
        <f t="shared" si="0"/>
        <v>627808</v>
      </c>
      <c r="P13" s="33" t="e">
        <f>COUNTIF(#REF!,'CY 15 Actual Paid'!A:A)</f>
        <v>#REF!</v>
      </c>
      <c r="Q13" s="33">
        <f>313-VLOOKUP(A13,Hiatus!A:M,13,0)</f>
        <v>302</v>
      </c>
    </row>
    <row r="14" spans="1:17">
      <c r="A14" s="33" t="s">
        <v>204</v>
      </c>
      <c r="B14" s="33" t="s">
        <v>203</v>
      </c>
      <c r="C14" s="78">
        <v>177400</v>
      </c>
      <c r="D14" s="78">
        <v>152564</v>
      </c>
      <c r="E14" s="78">
        <v>186270</v>
      </c>
      <c r="F14" s="78">
        <v>180948</v>
      </c>
      <c r="G14" s="78">
        <v>180948</v>
      </c>
      <c r="H14" s="78">
        <v>180948</v>
      </c>
      <c r="I14" s="78">
        <v>186270</v>
      </c>
      <c r="J14" s="78">
        <v>179174</v>
      </c>
      <c r="K14" s="78">
        <v>173852</v>
      </c>
      <c r="L14" s="78">
        <v>177400</v>
      </c>
      <c r="M14" s="78">
        <v>175626</v>
      </c>
      <c r="N14" s="78">
        <v>177400</v>
      </c>
      <c r="O14" s="78">
        <f t="shared" si="0"/>
        <v>2128800</v>
      </c>
      <c r="P14" s="33" t="e">
        <f>COUNTIF(#REF!,'CY 15 Actual Paid'!A:A)</f>
        <v>#REF!</v>
      </c>
      <c r="Q14" s="33">
        <v>313</v>
      </c>
    </row>
    <row r="15" spans="1:17">
      <c r="A15" s="33" t="s">
        <v>366</v>
      </c>
      <c r="B15" s="33" t="s">
        <v>360</v>
      </c>
      <c r="C15" s="78">
        <v>279936</v>
      </c>
      <c r="D15" s="78">
        <v>248832</v>
      </c>
      <c r="E15" s="78">
        <v>276480</v>
      </c>
      <c r="F15" s="78">
        <v>266112</v>
      </c>
      <c r="G15" s="78">
        <v>273024</v>
      </c>
      <c r="H15" s="78">
        <v>266112</v>
      </c>
      <c r="I15" s="78">
        <v>276480</v>
      </c>
      <c r="J15" s="78">
        <v>273024</v>
      </c>
      <c r="K15" s="78">
        <v>262656</v>
      </c>
      <c r="L15" s="78">
        <v>276480</v>
      </c>
      <c r="M15" s="78">
        <v>269568</v>
      </c>
      <c r="N15" s="78">
        <v>266112</v>
      </c>
      <c r="O15" s="78">
        <f t="shared" si="0"/>
        <v>3234816</v>
      </c>
      <c r="P15" s="33" t="e">
        <f>COUNTIF(#REF!,'CY 15 Actual Paid'!A:A)</f>
        <v>#REF!</v>
      </c>
      <c r="Q15" s="33">
        <v>313</v>
      </c>
    </row>
    <row r="16" spans="1:17">
      <c r="A16" s="33" t="s">
        <v>151</v>
      </c>
      <c r="B16" s="33" t="s">
        <v>146</v>
      </c>
      <c r="C16" s="78">
        <v>121200</v>
      </c>
      <c r="D16" s="78">
        <v>94940</v>
      </c>
      <c r="E16" s="78">
        <v>119180</v>
      </c>
      <c r="F16" s="78">
        <v>117160</v>
      </c>
      <c r="G16" s="78">
        <v>117160</v>
      </c>
      <c r="H16" s="78">
        <v>119180</v>
      </c>
      <c r="I16" s="78">
        <v>123220</v>
      </c>
      <c r="J16" s="78">
        <v>122210</v>
      </c>
      <c r="K16" s="78">
        <v>119180</v>
      </c>
      <c r="L16" s="78">
        <v>121200</v>
      </c>
      <c r="M16" s="78">
        <v>115140</v>
      </c>
      <c r="N16" s="78">
        <v>118170</v>
      </c>
      <c r="O16" s="78">
        <f t="shared" si="0"/>
        <v>1407940</v>
      </c>
      <c r="P16" s="33" t="e">
        <f>COUNTIF(#REF!,'CY 15 Actual Paid'!A:A)</f>
        <v>#REF!</v>
      </c>
      <c r="Q16" s="33">
        <v>313</v>
      </c>
    </row>
    <row r="17" spans="1:17">
      <c r="A17" s="33" t="s">
        <v>156</v>
      </c>
      <c r="B17" s="33" t="s">
        <v>146</v>
      </c>
      <c r="C17" s="78">
        <v>187884</v>
      </c>
      <c r="D17" s="78">
        <v>171306</v>
      </c>
      <c r="E17" s="78">
        <v>195252</v>
      </c>
      <c r="F17" s="78">
        <v>187884</v>
      </c>
      <c r="G17" s="78">
        <v>191568</v>
      </c>
      <c r="H17" s="78">
        <v>189726</v>
      </c>
      <c r="I17" s="78">
        <v>191568</v>
      </c>
      <c r="J17" s="78">
        <v>189726</v>
      </c>
      <c r="K17" s="78">
        <v>182358</v>
      </c>
      <c r="L17" s="78">
        <v>195252</v>
      </c>
      <c r="M17" s="78">
        <v>180516</v>
      </c>
      <c r="N17" s="78">
        <v>187884</v>
      </c>
      <c r="O17" s="78">
        <f t="shared" si="0"/>
        <v>2250924</v>
      </c>
      <c r="P17" s="33" t="e">
        <f>COUNTIF(#REF!,'CY 15 Actual Paid'!A:A)</f>
        <v>#REF!</v>
      </c>
      <c r="Q17" s="33">
        <v>313</v>
      </c>
    </row>
    <row r="18" spans="1:17">
      <c r="A18" s="33" t="s">
        <v>524</v>
      </c>
      <c r="B18" s="33" t="s">
        <v>433</v>
      </c>
      <c r="C18" s="78">
        <v>205920</v>
      </c>
      <c r="D18" s="78">
        <v>195520</v>
      </c>
      <c r="E18" s="78">
        <v>224640</v>
      </c>
      <c r="F18" s="78">
        <v>210080</v>
      </c>
      <c r="G18" s="78">
        <v>176800</v>
      </c>
      <c r="H18" s="78">
        <v>224640</v>
      </c>
      <c r="I18" s="78">
        <v>205920</v>
      </c>
      <c r="J18" s="78">
        <v>220480</v>
      </c>
      <c r="K18" s="78">
        <v>208000</v>
      </c>
      <c r="L18" s="78">
        <v>212160</v>
      </c>
      <c r="M18" s="78">
        <v>220480</v>
      </c>
      <c r="N18" s="78">
        <v>228800</v>
      </c>
      <c r="O18" s="78">
        <f t="shared" si="0"/>
        <v>2533440</v>
      </c>
      <c r="P18" s="33" t="e">
        <f>COUNTIF(#REF!,'CY 15 Actual Paid'!A:A)</f>
        <v>#REF!</v>
      </c>
      <c r="Q18" s="33">
        <v>313</v>
      </c>
    </row>
    <row r="19" spans="1:17">
      <c r="A19" s="33" t="s">
        <v>508</v>
      </c>
      <c r="B19" s="33" t="s">
        <v>503</v>
      </c>
      <c r="C19" s="78">
        <v>147254</v>
      </c>
      <c r="D19" s="78">
        <v>156400</v>
      </c>
      <c r="E19" s="78">
        <v>176800</v>
      </c>
      <c r="F19" s="78">
        <v>166600</v>
      </c>
      <c r="G19" s="78">
        <v>159800</v>
      </c>
      <c r="H19" s="78">
        <v>163200</v>
      </c>
      <c r="I19" s="78">
        <v>183600</v>
      </c>
      <c r="J19" s="78">
        <v>173400</v>
      </c>
      <c r="K19" s="78">
        <v>175100</v>
      </c>
      <c r="L19" s="78">
        <v>173400</v>
      </c>
      <c r="M19" s="78">
        <v>168300</v>
      </c>
      <c r="N19" s="78">
        <v>173400</v>
      </c>
      <c r="O19" s="78">
        <f t="shared" si="0"/>
        <v>2017254</v>
      </c>
      <c r="P19" s="33" t="e">
        <f>COUNTIF(#REF!,'CY 15 Actual Paid'!A:A)</f>
        <v>#REF!</v>
      </c>
      <c r="Q19" s="33">
        <v>313</v>
      </c>
    </row>
    <row r="20" spans="1:17">
      <c r="A20" s="33" t="s">
        <v>527</v>
      </c>
      <c r="B20" s="33" t="s">
        <v>503</v>
      </c>
      <c r="C20" s="78">
        <v>178976</v>
      </c>
      <c r="D20" s="78">
        <v>161840</v>
      </c>
      <c r="E20" s="78">
        <v>165648</v>
      </c>
      <c r="F20" s="78">
        <v>153272</v>
      </c>
      <c r="G20" s="78">
        <v>116144</v>
      </c>
      <c r="H20" s="78">
        <v>85680</v>
      </c>
      <c r="I20" s="78">
        <v>138992</v>
      </c>
      <c r="J20" s="78">
        <v>173264</v>
      </c>
      <c r="K20" s="78">
        <v>158032</v>
      </c>
      <c r="L20" s="78">
        <v>178976</v>
      </c>
      <c r="M20" s="78">
        <v>178976</v>
      </c>
      <c r="N20" s="78">
        <v>199920</v>
      </c>
      <c r="O20" s="78">
        <f t="shared" si="0"/>
        <v>1889720</v>
      </c>
      <c r="P20" s="33" t="e">
        <f>COUNTIF(#REF!,'CY 15 Actual Paid'!A:A)</f>
        <v>#REF!</v>
      </c>
      <c r="Q20" s="33">
        <v>313</v>
      </c>
    </row>
    <row r="21" spans="1:17">
      <c r="A21" s="33" t="s">
        <v>554</v>
      </c>
      <c r="B21" s="33" t="s">
        <v>678</v>
      </c>
      <c r="C21" s="78">
        <v>178020</v>
      </c>
      <c r="D21" s="78">
        <v>158240</v>
      </c>
      <c r="E21" s="78">
        <v>158240</v>
      </c>
      <c r="F21" s="78">
        <v>178020</v>
      </c>
      <c r="G21" s="78">
        <v>158240</v>
      </c>
      <c r="H21" s="78">
        <v>158240</v>
      </c>
      <c r="I21" s="78">
        <v>178020</v>
      </c>
      <c r="J21" s="78">
        <v>178020</v>
      </c>
      <c r="K21" s="78">
        <v>158240</v>
      </c>
      <c r="L21" s="78">
        <v>176850</v>
      </c>
      <c r="M21" s="78">
        <v>176850</v>
      </c>
      <c r="N21" s="78">
        <v>176850</v>
      </c>
      <c r="O21" s="78">
        <f t="shared" si="0"/>
        <v>2033830</v>
      </c>
      <c r="P21" s="33" t="e">
        <f>COUNTIF(#REF!,'CY 15 Actual Paid'!A:A)</f>
        <v>#REF!</v>
      </c>
      <c r="Q21" s="33">
        <v>313</v>
      </c>
    </row>
    <row r="22" spans="1:17">
      <c r="A22" s="33" t="s">
        <v>577</v>
      </c>
      <c r="B22" s="33" t="s">
        <v>678</v>
      </c>
      <c r="C22" s="78">
        <v>74592</v>
      </c>
      <c r="D22" s="78">
        <v>54612</v>
      </c>
      <c r="E22" s="78">
        <v>69264</v>
      </c>
      <c r="F22" s="78">
        <v>69264</v>
      </c>
      <c r="G22" s="78">
        <v>69264</v>
      </c>
      <c r="H22" s="78">
        <v>69264</v>
      </c>
      <c r="I22" s="78">
        <v>69264</v>
      </c>
      <c r="J22" s="78">
        <v>69264</v>
      </c>
      <c r="K22" s="78">
        <v>69264</v>
      </c>
      <c r="L22" s="78">
        <v>74592</v>
      </c>
      <c r="M22" s="78">
        <v>63936</v>
      </c>
      <c r="N22" s="78">
        <v>74592</v>
      </c>
      <c r="O22" s="78">
        <f t="shared" si="0"/>
        <v>827172</v>
      </c>
      <c r="P22" s="33" t="e">
        <f>COUNTIF(#REF!,'CY 15 Actual Paid'!A:A)</f>
        <v>#REF!</v>
      </c>
      <c r="Q22" s="33">
        <v>313</v>
      </c>
    </row>
    <row r="23" spans="1:17">
      <c r="A23" s="33" t="s">
        <v>578</v>
      </c>
      <c r="B23" s="33" t="s">
        <v>678</v>
      </c>
      <c r="C23" s="78"/>
      <c r="D23" s="78"/>
      <c r="E23" s="78"/>
      <c r="F23" s="78">
        <v>8360</v>
      </c>
      <c r="G23" s="78">
        <v>9880</v>
      </c>
      <c r="H23" s="78">
        <v>9880</v>
      </c>
      <c r="I23" s="78">
        <v>10640</v>
      </c>
      <c r="J23" s="78">
        <v>9880</v>
      </c>
      <c r="K23" s="78">
        <v>9880</v>
      </c>
      <c r="L23" s="78">
        <v>9880</v>
      </c>
      <c r="M23" s="78">
        <v>5320</v>
      </c>
      <c r="N23" s="78">
        <v>7980</v>
      </c>
      <c r="O23" s="78">
        <f t="shared" si="0"/>
        <v>81700</v>
      </c>
      <c r="P23" s="33" t="e">
        <f>COUNTIF(#REF!,'CY 15 Actual Paid'!A:A)</f>
        <v>#REF!</v>
      </c>
      <c r="Q23" s="33">
        <v>313</v>
      </c>
    </row>
    <row r="24" spans="1:17">
      <c r="A24" s="33" t="s">
        <v>570</v>
      </c>
      <c r="B24" s="33" t="s">
        <v>678</v>
      </c>
      <c r="C24" s="78">
        <v>840</v>
      </c>
      <c r="D24" s="78">
        <v>672</v>
      </c>
      <c r="E24" s="78">
        <v>672</v>
      </c>
      <c r="F24" s="78">
        <v>840</v>
      </c>
      <c r="G24" s="78">
        <v>1008</v>
      </c>
      <c r="H24" s="78">
        <v>1512</v>
      </c>
      <c r="I24" s="78">
        <v>1512</v>
      </c>
      <c r="J24" s="78">
        <v>1512</v>
      </c>
      <c r="K24" s="78">
        <v>1176</v>
      </c>
      <c r="L24" s="78">
        <v>840</v>
      </c>
      <c r="M24" s="78">
        <v>752</v>
      </c>
      <c r="N24" s="78">
        <v>940</v>
      </c>
      <c r="O24" s="78">
        <f t="shared" si="0"/>
        <v>12276</v>
      </c>
      <c r="P24" s="33" t="e">
        <f>COUNTIF(#REF!,'CY 15 Actual Paid'!A:A)</f>
        <v>#REF!</v>
      </c>
      <c r="Q24" s="33">
        <v>313</v>
      </c>
    </row>
    <row r="25" spans="1:17">
      <c r="A25" s="33" t="s">
        <v>619</v>
      </c>
      <c r="B25" s="33" t="s">
        <v>678</v>
      </c>
      <c r="C25" s="78">
        <v>672</v>
      </c>
      <c r="D25" s="78">
        <v>672</v>
      </c>
      <c r="E25" s="78">
        <v>840</v>
      </c>
      <c r="F25" s="78">
        <v>672</v>
      </c>
      <c r="G25" s="78">
        <v>1008</v>
      </c>
      <c r="H25" s="78">
        <v>1512</v>
      </c>
      <c r="I25" s="78">
        <v>1512</v>
      </c>
      <c r="J25" s="78">
        <v>1344</v>
      </c>
      <c r="K25" s="78">
        <v>1344</v>
      </c>
      <c r="L25" s="78">
        <v>672</v>
      </c>
      <c r="M25" s="78">
        <v>752</v>
      </c>
      <c r="N25" s="78">
        <v>940</v>
      </c>
      <c r="O25" s="78">
        <f t="shared" si="0"/>
        <v>11940</v>
      </c>
      <c r="P25" s="33" t="e">
        <f>COUNTIF(#REF!,'CY 15 Actual Paid'!A:A)</f>
        <v>#REF!</v>
      </c>
      <c r="Q25" s="33">
        <v>313</v>
      </c>
    </row>
    <row r="26" spans="1:17">
      <c r="A26" s="33" t="s">
        <v>601</v>
      </c>
      <c r="B26" s="33" t="s">
        <v>678</v>
      </c>
      <c r="C26" s="78">
        <v>8736</v>
      </c>
      <c r="D26" s="78">
        <v>13240</v>
      </c>
      <c r="E26" s="78">
        <v>15226</v>
      </c>
      <c r="F26" s="78">
        <v>14564</v>
      </c>
      <c r="G26" s="78">
        <v>23501</v>
      </c>
      <c r="H26" s="78">
        <v>27804</v>
      </c>
      <c r="I26" s="78">
        <v>31114</v>
      </c>
      <c r="J26" s="78">
        <v>27804</v>
      </c>
      <c r="K26" s="78">
        <v>20522</v>
      </c>
      <c r="L26" s="78">
        <v>14564</v>
      </c>
      <c r="M26" s="78">
        <v>14564</v>
      </c>
      <c r="N26" s="78">
        <v>14564</v>
      </c>
      <c r="O26" s="78">
        <f t="shared" si="0"/>
        <v>226203</v>
      </c>
      <c r="P26" s="33" t="e">
        <f>COUNTIF(#REF!,'CY 15 Actual Paid'!A:A)</f>
        <v>#REF!</v>
      </c>
      <c r="Q26" s="33">
        <v>313</v>
      </c>
    </row>
    <row r="27" spans="1:17">
      <c r="A27" s="33" t="s">
        <v>579</v>
      </c>
      <c r="B27" s="33" t="s">
        <v>678</v>
      </c>
      <c r="C27" s="78">
        <v>85982</v>
      </c>
      <c r="D27" s="78">
        <v>69447</v>
      </c>
      <c r="E27" s="78">
        <v>85982</v>
      </c>
      <c r="F27" s="78">
        <v>85982</v>
      </c>
      <c r="G27" s="78">
        <v>85982</v>
      </c>
      <c r="H27" s="78">
        <v>85982</v>
      </c>
      <c r="I27" s="78">
        <v>92596</v>
      </c>
      <c r="J27" s="78">
        <v>85982</v>
      </c>
      <c r="K27" s="78">
        <v>85982</v>
      </c>
      <c r="L27" s="78">
        <v>85982</v>
      </c>
      <c r="M27" s="78">
        <v>85982</v>
      </c>
      <c r="N27" s="78">
        <v>85982</v>
      </c>
      <c r="O27" s="78">
        <f t="shared" si="0"/>
        <v>1021863</v>
      </c>
      <c r="P27" s="33" t="e">
        <f>COUNTIF(#REF!,'CY 15 Actual Paid'!A:A)</f>
        <v>#REF!</v>
      </c>
      <c r="Q27" s="33">
        <v>313</v>
      </c>
    </row>
    <row r="28" spans="1:17">
      <c r="A28" s="33" t="s">
        <v>660</v>
      </c>
      <c r="B28" s="33" t="s">
        <v>678</v>
      </c>
      <c r="C28" s="78">
        <v>12348</v>
      </c>
      <c r="D28" s="78">
        <v>11760</v>
      </c>
      <c r="E28" s="78">
        <v>12936</v>
      </c>
      <c r="F28" s="78">
        <v>12936</v>
      </c>
      <c r="G28" s="78">
        <v>11760</v>
      </c>
      <c r="H28" s="78">
        <v>12936</v>
      </c>
      <c r="I28" s="78">
        <v>12936</v>
      </c>
      <c r="J28" s="78">
        <v>11172</v>
      </c>
      <c r="K28" s="78">
        <v>11760</v>
      </c>
      <c r="L28" s="78">
        <v>12936</v>
      </c>
      <c r="M28" s="78">
        <v>11172</v>
      </c>
      <c r="N28" s="78">
        <v>13772</v>
      </c>
      <c r="O28" s="78">
        <f t="shared" si="0"/>
        <v>148424</v>
      </c>
      <c r="P28" s="33" t="e">
        <f>COUNTIF(#REF!,'CY 15 Actual Paid'!A:A)</f>
        <v>#REF!</v>
      </c>
      <c r="Q28" s="33">
        <v>313</v>
      </c>
    </row>
    <row r="29" spans="1:17">
      <c r="A29" s="33" t="s">
        <v>562</v>
      </c>
      <c r="B29" s="33" t="s">
        <v>678</v>
      </c>
      <c r="C29" s="78">
        <v>454</v>
      </c>
      <c r="D29" s="78">
        <v>454</v>
      </c>
      <c r="E29" s="78">
        <v>454</v>
      </c>
      <c r="F29" s="78">
        <v>454</v>
      </c>
      <c r="G29" s="78">
        <v>454</v>
      </c>
      <c r="H29" s="78">
        <v>454</v>
      </c>
      <c r="I29" s="78">
        <v>454</v>
      </c>
      <c r="J29" s="78">
        <v>454</v>
      </c>
      <c r="K29" s="78">
        <v>454</v>
      </c>
      <c r="L29" s="78">
        <v>476</v>
      </c>
      <c r="M29" s="78">
        <v>476</v>
      </c>
      <c r="N29" s="78">
        <v>476</v>
      </c>
      <c r="O29" s="78">
        <f t="shared" si="0"/>
        <v>5514</v>
      </c>
      <c r="P29" s="33" t="e">
        <f>COUNTIF(#REF!,'CY 15 Actual Paid'!A:A)</f>
        <v>#REF!</v>
      </c>
      <c r="Q29" s="33">
        <v>313</v>
      </c>
    </row>
    <row r="30" spans="1:17">
      <c r="A30" s="33" t="s">
        <v>580</v>
      </c>
      <c r="B30" s="33" t="s">
        <v>678</v>
      </c>
      <c r="C30" s="78"/>
      <c r="D30" s="78"/>
      <c r="E30" s="78"/>
      <c r="F30" s="78"/>
      <c r="G30" s="78"/>
      <c r="H30" s="78"/>
      <c r="I30" s="78"/>
      <c r="J30" s="78"/>
      <c r="K30" s="78"/>
      <c r="L30" s="78">
        <v>0</v>
      </c>
      <c r="M30" s="78">
        <v>0</v>
      </c>
      <c r="N30" s="78">
        <v>0</v>
      </c>
      <c r="O30" s="78">
        <f t="shared" si="0"/>
        <v>0</v>
      </c>
      <c r="P30" s="33" t="e">
        <f>COUNTIF(#REF!,'CY 15 Actual Paid'!A:A)</f>
        <v>#REF!</v>
      </c>
      <c r="Q30" s="33">
        <v>313</v>
      </c>
    </row>
    <row r="31" spans="1:17">
      <c r="A31" s="33" t="s">
        <v>581</v>
      </c>
      <c r="B31" s="33" t="s">
        <v>678</v>
      </c>
      <c r="C31" s="78"/>
      <c r="D31" s="78"/>
      <c r="E31" s="78"/>
      <c r="F31" s="78"/>
      <c r="G31" s="78"/>
      <c r="H31" s="78"/>
      <c r="I31" s="78"/>
      <c r="J31" s="78"/>
      <c r="K31" s="78"/>
      <c r="L31" s="78">
        <v>0</v>
      </c>
      <c r="M31" s="78">
        <v>0</v>
      </c>
      <c r="N31" s="78">
        <v>0</v>
      </c>
      <c r="O31" s="78">
        <f t="shared" si="0"/>
        <v>0</v>
      </c>
      <c r="P31" s="33" t="e">
        <f>COUNTIF(#REF!,'CY 15 Actual Paid'!A:A)</f>
        <v>#REF!</v>
      </c>
      <c r="Q31" s="33">
        <v>313</v>
      </c>
    </row>
    <row r="32" spans="1:17">
      <c r="A32" s="33" t="s">
        <v>649</v>
      </c>
      <c r="B32" s="33" t="s">
        <v>678</v>
      </c>
      <c r="C32" s="78">
        <v>7470</v>
      </c>
      <c r="D32" s="78">
        <v>6640</v>
      </c>
      <c r="E32" s="78">
        <v>7470</v>
      </c>
      <c r="F32" s="78">
        <v>7470</v>
      </c>
      <c r="G32" s="78">
        <v>6640</v>
      </c>
      <c r="H32" s="78">
        <v>7470</v>
      </c>
      <c r="I32" s="78">
        <v>7470</v>
      </c>
      <c r="J32" s="78">
        <v>6640</v>
      </c>
      <c r="K32" s="78">
        <v>7470</v>
      </c>
      <c r="L32" s="78">
        <v>7470</v>
      </c>
      <c r="M32" s="78">
        <v>6640</v>
      </c>
      <c r="N32" s="78">
        <v>7470</v>
      </c>
      <c r="O32" s="78">
        <f t="shared" si="0"/>
        <v>86320</v>
      </c>
      <c r="P32" s="33" t="e">
        <f>COUNTIF(#REF!,'CY 15 Actual Paid'!A:A)</f>
        <v>#REF!</v>
      </c>
      <c r="Q32" s="33">
        <v>313</v>
      </c>
    </row>
    <row r="33" spans="1:17">
      <c r="A33" s="33" t="s">
        <v>661</v>
      </c>
      <c r="B33" s="33" t="s">
        <v>678</v>
      </c>
      <c r="C33" s="78">
        <v>12348</v>
      </c>
      <c r="D33" s="78">
        <v>11760</v>
      </c>
      <c r="E33" s="78">
        <v>12936</v>
      </c>
      <c r="F33" s="78">
        <v>12936</v>
      </c>
      <c r="G33" s="78">
        <v>11760</v>
      </c>
      <c r="H33" s="78">
        <v>12936</v>
      </c>
      <c r="I33" s="78">
        <v>12936</v>
      </c>
      <c r="J33" s="78">
        <v>11172</v>
      </c>
      <c r="K33" s="78">
        <v>11760</v>
      </c>
      <c r="L33" s="78">
        <v>12936</v>
      </c>
      <c r="M33" s="78">
        <v>11172</v>
      </c>
      <c r="N33" s="78">
        <v>13772</v>
      </c>
      <c r="O33" s="78">
        <f t="shared" si="0"/>
        <v>148424</v>
      </c>
      <c r="P33" s="33" t="e">
        <f>COUNTIF(#REF!,'CY 15 Actual Paid'!A:A)</f>
        <v>#REF!</v>
      </c>
      <c r="Q33" s="33">
        <v>313</v>
      </c>
    </row>
    <row r="34" spans="1:17">
      <c r="A34" s="33" t="s">
        <v>582</v>
      </c>
      <c r="B34" s="33" t="s">
        <v>678</v>
      </c>
      <c r="C34" s="78"/>
      <c r="D34" s="78"/>
      <c r="E34" s="78"/>
      <c r="F34" s="78"/>
      <c r="G34" s="78"/>
      <c r="H34" s="78">
        <v>4788</v>
      </c>
      <c r="I34" s="78">
        <v>9576</v>
      </c>
      <c r="J34" s="78">
        <v>8892</v>
      </c>
      <c r="K34" s="78">
        <v>8892</v>
      </c>
      <c r="L34" s="78">
        <v>8892</v>
      </c>
      <c r="M34" s="78">
        <v>8892</v>
      </c>
      <c r="N34" s="78">
        <v>8892</v>
      </c>
      <c r="O34" s="78">
        <f t="shared" ref="O34:O65" si="1">SUM(C34:N34)</f>
        <v>58824</v>
      </c>
      <c r="P34" s="33" t="e">
        <f>COUNTIF(#REF!,'CY 15 Actual Paid'!A:A)</f>
        <v>#REF!</v>
      </c>
      <c r="Q34" s="33">
        <v>313</v>
      </c>
    </row>
    <row r="35" spans="1:17">
      <c r="A35" s="33" t="s">
        <v>123</v>
      </c>
      <c r="B35" s="33" t="s">
        <v>112</v>
      </c>
      <c r="C35" s="78">
        <v>370576</v>
      </c>
      <c r="D35" s="78">
        <v>322964</v>
      </c>
      <c r="E35" s="78">
        <v>316710</v>
      </c>
      <c r="F35" s="78">
        <v>307530</v>
      </c>
      <c r="G35" s="78">
        <v>299880</v>
      </c>
      <c r="H35" s="78">
        <v>296820</v>
      </c>
      <c r="I35" s="78">
        <v>321300</v>
      </c>
      <c r="J35" s="78">
        <v>250920</v>
      </c>
      <c r="K35" s="78">
        <v>290700</v>
      </c>
      <c r="L35" s="78">
        <v>301410</v>
      </c>
      <c r="M35" s="78">
        <v>284580</v>
      </c>
      <c r="N35" s="78">
        <v>293760</v>
      </c>
      <c r="O35" s="78">
        <f t="shared" si="1"/>
        <v>3657150</v>
      </c>
      <c r="P35" s="33" t="e">
        <f>COUNTIF(#REF!,'CY 15 Actual Paid'!A:A)</f>
        <v>#REF!</v>
      </c>
      <c r="Q35" s="33">
        <v>313</v>
      </c>
    </row>
    <row r="36" spans="1:17">
      <c r="A36" s="33" t="s">
        <v>618</v>
      </c>
      <c r="B36" s="33" t="s">
        <v>678</v>
      </c>
      <c r="C36" s="78">
        <v>12870</v>
      </c>
      <c r="D36" s="78"/>
      <c r="E36" s="78">
        <v>21450</v>
      </c>
      <c r="F36" s="78">
        <v>18232</v>
      </c>
      <c r="G36" s="78">
        <v>11798</v>
      </c>
      <c r="H36" s="78">
        <v>23594</v>
      </c>
      <c r="I36" s="78">
        <v>14554</v>
      </c>
      <c r="J36" s="78">
        <v>15876</v>
      </c>
      <c r="K36" s="78">
        <v>16539</v>
      </c>
      <c r="L36" s="78">
        <v>15876</v>
      </c>
      <c r="M36" s="78">
        <v>15217</v>
      </c>
      <c r="N36" s="78">
        <v>7940</v>
      </c>
      <c r="O36" s="78">
        <f t="shared" si="1"/>
        <v>173946</v>
      </c>
      <c r="P36" s="33" t="e">
        <f>COUNTIF(#REF!,'CY 15 Actual Paid'!A:A)</f>
        <v>#REF!</v>
      </c>
      <c r="Q36" s="33">
        <v>313</v>
      </c>
    </row>
    <row r="37" spans="1:17">
      <c r="A37" s="33" t="s">
        <v>583</v>
      </c>
      <c r="B37" s="33" t="s">
        <v>678</v>
      </c>
      <c r="C37" s="78"/>
      <c r="D37" s="78"/>
      <c r="E37" s="78"/>
      <c r="F37" s="78"/>
      <c r="G37" s="78"/>
      <c r="H37" s="78"/>
      <c r="I37" s="78"/>
      <c r="J37" s="78"/>
      <c r="K37" s="78"/>
      <c r="L37" s="78">
        <v>0</v>
      </c>
      <c r="M37" s="78">
        <v>0</v>
      </c>
      <c r="N37" s="78">
        <v>0</v>
      </c>
      <c r="O37" s="78">
        <f t="shared" si="1"/>
        <v>0</v>
      </c>
      <c r="P37" s="33" t="e">
        <f>COUNTIF(#REF!,'CY 15 Actual Paid'!A:A)</f>
        <v>#REF!</v>
      </c>
      <c r="Q37" s="33">
        <v>313</v>
      </c>
    </row>
    <row r="38" spans="1:17">
      <c r="A38" s="33" t="s">
        <v>584</v>
      </c>
      <c r="B38" s="33" t="s">
        <v>678</v>
      </c>
      <c r="C38" s="78"/>
      <c r="D38" s="78"/>
      <c r="E38" s="78"/>
      <c r="F38" s="78"/>
      <c r="G38" s="78"/>
      <c r="H38" s="78"/>
      <c r="I38" s="78"/>
      <c r="J38" s="78"/>
      <c r="K38" s="78"/>
      <c r="L38" s="78">
        <v>0</v>
      </c>
      <c r="M38" s="78">
        <v>1360</v>
      </c>
      <c r="N38" s="78">
        <v>17680</v>
      </c>
      <c r="O38" s="78">
        <f t="shared" si="1"/>
        <v>19040</v>
      </c>
      <c r="P38" s="33" t="e">
        <f>COUNTIF(#REF!,'CY 15 Actual Paid'!A:A)</f>
        <v>#REF!</v>
      </c>
      <c r="Q38" s="33">
        <v>313</v>
      </c>
    </row>
    <row r="39" spans="1:17">
      <c r="A39" s="33" t="s">
        <v>654</v>
      </c>
      <c r="B39" s="33" t="s">
        <v>678</v>
      </c>
      <c r="C39" s="78">
        <v>3824</v>
      </c>
      <c r="D39" s="78">
        <v>6016</v>
      </c>
      <c r="E39" s="78">
        <v>6016</v>
      </c>
      <c r="F39" s="78">
        <v>6392</v>
      </c>
      <c r="G39" s="78">
        <v>14852</v>
      </c>
      <c r="H39" s="78">
        <v>16168</v>
      </c>
      <c r="I39" s="78">
        <v>16920</v>
      </c>
      <c r="J39" s="78">
        <v>16920</v>
      </c>
      <c r="K39" s="78">
        <v>10152</v>
      </c>
      <c r="L39" s="78">
        <v>5828</v>
      </c>
      <c r="M39" s="78">
        <v>6392</v>
      </c>
      <c r="N39" s="78">
        <v>6768</v>
      </c>
      <c r="O39" s="78">
        <f t="shared" si="1"/>
        <v>116248</v>
      </c>
      <c r="P39" s="33" t="e">
        <f>COUNTIF(#REF!,'CY 15 Actual Paid'!A:A)</f>
        <v>#REF!</v>
      </c>
      <c r="Q39" s="33">
        <v>313</v>
      </c>
    </row>
    <row r="40" spans="1:17">
      <c r="A40" s="33" t="s">
        <v>658</v>
      </c>
      <c r="B40" s="33" t="s">
        <v>678</v>
      </c>
      <c r="C40" s="78">
        <v>1232</v>
      </c>
      <c r="D40" s="78">
        <v>1232</v>
      </c>
      <c r="E40" s="78">
        <v>1232</v>
      </c>
      <c r="F40" s="78">
        <v>2464</v>
      </c>
      <c r="G40" s="78">
        <v>3696</v>
      </c>
      <c r="H40" s="78">
        <v>4004</v>
      </c>
      <c r="I40" s="78">
        <v>4312</v>
      </c>
      <c r="J40" s="78">
        <v>4004</v>
      </c>
      <c r="K40" s="78">
        <v>2464</v>
      </c>
      <c r="L40" s="78">
        <v>1272</v>
      </c>
      <c r="M40" s="78">
        <v>1272</v>
      </c>
      <c r="N40" s="78">
        <v>1590</v>
      </c>
      <c r="O40" s="78">
        <f t="shared" si="1"/>
        <v>28774</v>
      </c>
      <c r="P40" s="33" t="e">
        <f>COUNTIF(#REF!,'CY 15 Actual Paid'!A:A)</f>
        <v>#REF!</v>
      </c>
      <c r="Q40" s="33">
        <v>313</v>
      </c>
    </row>
    <row r="41" spans="1:17">
      <c r="A41" s="33" t="s">
        <v>585</v>
      </c>
      <c r="B41" s="33" t="s">
        <v>678</v>
      </c>
      <c r="C41" s="78"/>
      <c r="D41" s="78"/>
      <c r="E41" s="78"/>
      <c r="F41" s="78"/>
      <c r="G41" s="78"/>
      <c r="H41" s="78">
        <v>9324</v>
      </c>
      <c r="I41" s="78">
        <v>18648</v>
      </c>
      <c r="J41" s="78">
        <v>17316</v>
      </c>
      <c r="K41" s="78">
        <v>17316</v>
      </c>
      <c r="L41" s="78">
        <v>17316</v>
      </c>
      <c r="M41" s="78">
        <v>17316</v>
      </c>
      <c r="N41" s="78">
        <v>17316</v>
      </c>
      <c r="O41" s="78">
        <f t="shared" si="1"/>
        <v>114552</v>
      </c>
      <c r="P41" s="33" t="e">
        <f>COUNTIF(#REF!,'CY 15 Actual Paid'!A:A)</f>
        <v>#REF!</v>
      </c>
      <c r="Q41" s="33">
        <v>313</v>
      </c>
    </row>
    <row r="42" spans="1:17">
      <c r="A42" s="33" t="s">
        <v>563</v>
      </c>
      <c r="B42" s="33" t="s">
        <v>678</v>
      </c>
      <c r="C42" s="78">
        <v>944</v>
      </c>
      <c r="D42" s="78">
        <v>944</v>
      </c>
      <c r="E42" s="78">
        <v>944</v>
      </c>
      <c r="F42" s="78">
        <v>1180</v>
      </c>
      <c r="G42" s="78">
        <v>944</v>
      </c>
      <c r="H42" s="78">
        <v>944</v>
      </c>
      <c r="I42" s="78">
        <v>1180</v>
      </c>
      <c r="J42" s="78">
        <v>944</v>
      </c>
      <c r="K42" s="78">
        <v>1180</v>
      </c>
      <c r="L42" s="78">
        <v>992</v>
      </c>
      <c r="M42" s="78">
        <v>992</v>
      </c>
      <c r="N42" s="78">
        <v>1240</v>
      </c>
      <c r="O42" s="78">
        <f t="shared" si="1"/>
        <v>12428</v>
      </c>
      <c r="P42" s="33" t="e">
        <f>COUNTIF(#REF!,'CY 15 Actual Paid'!A:A)</f>
        <v>#REF!</v>
      </c>
      <c r="Q42" s="33">
        <v>313</v>
      </c>
    </row>
    <row r="43" spans="1:17">
      <c r="A43" s="33" t="s">
        <v>656</v>
      </c>
      <c r="B43" s="33" t="s">
        <v>678</v>
      </c>
      <c r="C43" s="78">
        <v>23291</v>
      </c>
      <c r="D43" s="78">
        <v>17184</v>
      </c>
      <c r="E43" s="78">
        <v>19332</v>
      </c>
      <c r="F43" s="78">
        <v>16110</v>
      </c>
      <c r="G43" s="78">
        <v>17184</v>
      </c>
      <c r="H43" s="78">
        <v>19332</v>
      </c>
      <c r="I43" s="78">
        <v>19332</v>
      </c>
      <c r="J43" s="78">
        <v>19332</v>
      </c>
      <c r="K43" s="78">
        <v>17184</v>
      </c>
      <c r="L43" s="78">
        <v>19332</v>
      </c>
      <c r="M43" s="78">
        <v>15036</v>
      </c>
      <c r="N43" s="78">
        <v>18258</v>
      </c>
      <c r="O43" s="78">
        <f t="shared" si="1"/>
        <v>220907</v>
      </c>
      <c r="P43" s="33" t="e">
        <f>COUNTIF(#REF!,'CY 15 Actual Paid'!A:A)</f>
        <v>#REF!</v>
      </c>
      <c r="Q43" s="33">
        <v>313</v>
      </c>
    </row>
    <row r="44" spans="1:17">
      <c r="A44" s="33" t="s">
        <v>566</v>
      </c>
      <c r="B44" s="33" t="s">
        <v>678</v>
      </c>
      <c r="C44" s="78">
        <v>8656</v>
      </c>
      <c r="D44" s="78">
        <v>8656</v>
      </c>
      <c r="E44" s="78">
        <v>9738</v>
      </c>
      <c r="F44" s="78">
        <v>9738</v>
      </c>
      <c r="G44" s="78">
        <v>8656</v>
      </c>
      <c r="H44" s="78">
        <v>9738</v>
      </c>
      <c r="I44" s="78">
        <v>9738</v>
      </c>
      <c r="J44" s="78">
        <v>9738</v>
      </c>
      <c r="K44" s="78">
        <v>9738</v>
      </c>
      <c r="L44" s="78">
        <v>8656</v>
      </c>
      <c r="M44" s="78">
        <v>9738</v>
      </c>
      <c r="N44" s="78">
        <v>9738</v>
      </c>
      <c r="O44" s="78">
        <f t="shared" si="1"/>
        <v>112528</v>
      </c>
      <c r="P44" s="33" t="e">
        <f>COUNTIF(#REF!,'CY 15 Actual Paid'!A:A)</f>
        <v>#REF!</v>
      </c>
      <c r="Q44" s="33">
        <v>313</v>
      </c>
    </row>
    <row r="45" spans="1:17">
      <c r="A45" s="33" t="s">
        <v>668</v>
      </c>
      <c r="B45" s="33" t="s">
        <v>678</v>
      </c>
      <c r="C45" s="78">
        <v>12636</v>
      </c>
      <c r="D45" s="78">
        <v>11664</v>
      </c>
      <c r="E45" s="78">
        <v>12636</v>
      </c>
      <c r="F45" s="78">
        <v>12636</v>
      </c>
      <c r="G45" s="78">
        <v>12636</v>
      </c>
      <c r="H45" s="78">
        <v>12636</v>
      </c>
      <c r="I45" s="78">
        <v>13608</v>
      </c>
      <c r="J45" s="78">
        <v>12636</v>
      </c>
      <c r="K45" s="78">
        <v>12636</v>
      </c>
      <c r="L45" s="78">
        <v>12636</v>
      </c>
      <c r="M45" s="78">
        <v>12412</v>
      </c>
      <c r="N45" s="78">
        <v>13664</v>
      </c>
      <c r="O45" s="78">
        <f t="shared" si="1"/>
        <v>152436</v>
      </c>
      <c r="P45" s="33" t="e">
        <f>COUNTIF(#REF!,'CY 15 Actual Paid'!A:A)</f>
        <v>#REF!</v>
      </c>
      <c r="Q45" s="33">
        <v>313</v>
      </c>
    </row>
    <row r="46" spans="1:17">
      <c r="A46" s="33" t="s">
        <v>586</v>
      </c>
      <c r="B46" s="33" t="s">
        <v>678</v>
      </c>
      <c r="C46" s="78"/>
      <c r="D46" s="78"/>
      <c r="E46" s="78"/>
      <c r="F46" s="78"/>
      <c r="G46" s="78"/>
      <c r="H46" s="78"/>
      <c r="I46" s="78"/>
      <c r="J46" s="78"/>
      <c r="K46" s="78"/>
      <c r="L46" s="78">
        <v>0</v>
      </c>
      <c r="M46" s="78">
        <v>2548</v>
      </c>
      <c r="N46" s="78">
        <v>16562</v>
      </c>
      <c r="O46" s="78">
        <f t="shared" si="1"/>
        <v>19110</v>
      </c>
      <c r="P46" s="33" t="e">
        <f>COUNTIF(#REF!,'CY 15 Actual Paid'!A:A)</f>
        <v>#REF!</v>
      </c>
      <c r="Q46" s="33">
        <v>313</v>
      </c>
    </row>
    <row r="47" spans="1:17">
      <c r="A47" s="33" t="s">
        <v>568</v>
      </c>
      <c r="B47" s="33" t="s">
        <v>678</v>
      </c>
      <c r="C47" s="78">
        <v>13944</v>
      </c>
      <c r="D47" s="78">
        <v>11387</v>
      </c>
      <c r="E47" s="78">
        <v>12353</v>
      </c>
      <c r="F47" s="78">
        <v>9246</v>
      </c>
      <c r="G47" s="78">
        <v>24155</v>
      </c>
      <c r="H47" s="78">
        <v>23928</v>
      </c>
      <c r="I47" s="78">
        <v>25395</v>
      </c>
      <c r="J47" s="78">
        <v>24686</v>
      </c>
      <c r="K47" s="78">
        <v>17200</v>
      </c>
      <c r="L47" s="78">
        <v>11400</v>
      </c>
      <c r="M47" s="78">
        <v>11970</v>
      </c>
      <c r="N47" s="78">
        <v>11232</v>
      </c>
      <c r="O47" s="78">
        <f t="shared" si="1"/>
        <v>196896</v>
      </c>
      <c r="P47" s="33" t="e">
        <f>COUNTIF(#REF!,'CY 15 Actual Paid'!A:A)</f>
        <v>#REF!</v>
      </c>
      <c r="Q47" s="33">
        <v>313</v>
      </c>
    </row>
    <row r="48" spans="1:17">
      <c r="A48" s="33" t="s">
        <v>587</v>
      </c>
      <c r="B48" s="33" t="s">
        <v>678</v>
      </c>
      <c r="C48" s="78"/>
      <c r="D48" s="78"/>
      <c r="E48" s="78"/>
      <c r="F48" s="78"/>
      <c r="G48" s="78"/>
      <c r="H48" s="78"/>
      <c r="I48" s="78"/>
      <c r="J48" s="78"/>
      <c r="K48" s="78"/>
      <c r="L48" s="78">
        <v>0</v>
      </c>
      <c r="M48" s="78">
        <v>6108</v>
      </c>
      <c r="N48" s="78">
        <v>54972</v>
      </c>
      <c r="O48" s="78">
        <f t="shared" si="1"/>
        <v>61080</v>
      </c>
      <c r="P48" s="33" t="e">
        <f>COUNTIF(#REF!,'CY 15 Actual Paid'!A:A)</f>
        <v>#REF!</v>
      </c>
      <c r="Q48" s="33">
        <v>313</v>
      </c>
    </row>
    <row r="49" spans="1:17">
      <c r="A49" s="33" t="s">
        <v>620</v>
      </c>
      <c r="B49" s="33" t="s">
        <v>678</v>
      </c>
      <c r="C49" s="78">
        <v>840</v>
      </c>
      <c r="D49" s="78">
        <v>672</v>
      </c>
      <c r="E49" s="78">
        <v>672</v>
      </c>
      <c r="F49" s="78">
        <v>840</v>
      </c>
      <c r="G49" s="78">
        <v>1008</v>
      </c>
      <c r="H49" s="78">
        <v>1512</v>
      </c>
      <c r="I49" s="78">
        <v>1512</v>
      </c>
      <c r="J49" s="78">
        <v>1512</v>
      </c>
      <c r="K49" s="78">
        <v>1008</v>
      </c>
      <c r="L49" s="78">
        <v>840</v>
      </c>
      <c r="M49" s="78">
        <v>752</v>
      </c>
      <c r="N49" s="78">
        <v>940</v>
      </c>
      <c r="O49" s="78">
        <f t="shared" si="1"/>
        <v>12108</v>
      </c>
      <c r="P49" s="33" t="e">
        <f>COUNTIF(#REF!,'CY 15 Actual Paid'!A:A)</f>
        <v>#REF!</v>
      </c>
      <c r="Q49" s="33">
        <v>313</v>
      </c>
    </row>
    <row r="50" spans="1:17">
      <c r="A50" s="33" t="s">
        <v>588</v>
      </c>
      <c r="B50" s="33" t="s">
        <v>678</v>
      </c>
      <c r="C50" s="78"/>
      <c r="D50" s="78"/>
      <c r="E50" s="78"/>
      <c r="F50" s="78"/>
      <c r="G50" s="78"/>
      <c r="H50" s="78"/>
      <c r="I50" s="78"/>
      <c r="J50" s="78"/>
      <c r="K50" s="78"/>
      <c r="L50" s="78">
        <v>0</v>
      </c>
      <c r="M50" s="78">
        <v>0</v>
      </c>
      <c r="N50" s="78">
        <v>0</v>
      </c>
      <c r="O50" s="78">
        <f t="shared" si="1"/>
        <v>0</v>
      </c>
      <c r="P50" s="33" t="e">
        <f>COUNTIF(#REF!,'CY 15 Actual Paid'!A:A)</f>
        <v>#REF!</v>
      </c>
      <c r="Q50" s="33">
        <v>313</v>
      </c>
    </row>
    <row r="51" spans="1:17">
      <c r="A51" s="33" t="s">
        <v>633</v>
      </c>
      <c r="B51" s="33" t="s">
        <v>678</v>
      </c>
      <c r="C51" s="78">
        <v>8856</v>
      </c>
      <c r="D51" s="78">
        <v>7872</v>
      </c>
      <c r="E51" s="78">
        <v>8856</v>
      </c>
      <c r="F51" s="78">
        <v>8856</v>
      </c>
      <c r="G51" s="78">
        <v>7872</v>
      </c>
      <c r="H51" s="78">
        <v>8856</v>
      </c>
      <c r="I51" s="78">
        <v>8856</v>
      </c>
      <c r="J51" s="78">
        <v>8856</v>
      </c>
      <c r="K51" s="78">
        <v>7872</v>
      </c>
      <c r="L51" s="78">
        <v>8856</v>
      </c>
      <c r="M51" s="78">
        <v>8856</v>
      </c>
      <c r="N51" s="78">
        <v>8856</v>
      </c>
      <c r="O51" s="78">
        <f t="shared" si="1"/>
        <v>103320</v>
      </c>
      <c r="P51" s="33" t="e">
        <f>COUNTIF(#REF!,'CY 15 Actual Paid'!A:A)</f>
        <v>#REF!</v>
      </c>
      <c r="Q51" s="33">
        <v>313</v>
      </c>
    </row>
    <row r="52" spans="1:17">
      <c r="A52" s="33" t="s">
        <v>589</v>
      </c>
      <c r="B52" s="33" t="s">
        <v>678</v>
      </c>
      <c r="C52" s="78"/>
      <c r="D52" s="78"/>
      <c r="E52" s="78"/>
      <c r="F52" s="78"/>
      <c r="G52" s="78"/>
      <c r="H52" s="78"/>
      <c r="I52" s="78"/>
      <c r="J52" s="78"/>
      <c r="K52" s="78"/>
      <c r="L52" s="78">
        <v>0</v>
      </c>
      <c r="M52" s="78">
        <v>0</v>
      </c>
      <c r="N52" s="78">
        <v>0</v>
      </c>
      <c r="O52" s="78">
        <f t="shared" si="1"/>
        <v>0</v>
      </c>
      <c r="P52" s="33" t="e">
        <f>COUNTIF(#REF!,'CY 15 Actual Paid'!A:A)</f>
        <v>#REF!</v>
      </c>
      <c r="Q52" s="33">
        <v>313</v>
      </c>
    </row>
    <row r="53" spans="1:17">
      <c r="A53" s="33" t="s">
        <v>590</v>
      </c>
      <c r="B53" s="33" t="s">
        <v>678</v>
      </c>
      <c r="C53" s="78"/>
      <c r="D53" s="78"/>
      <c r="E53" s="78"/>
      <c r="F53" s="78"/>
      <c r="G53" s="78"/>
      <c r="H53" s="78"/>
      <c r="I53" s="78"/>
      <c r="J53" s="78"/>
      <c r="K53" s="78"/>
      <c r="L53" s="78">
        <v>0</v>
      </c>
      <c r="M53" s="78">
        <v>0</v>
      </c>
      <c r="N53" s="78">
        <v>0</v>
      </c>
      <c r="O53" s="78">
        <f t="shared" si="1"/>
        <v>0</v>
      </c>
      <c r="P53" s="33" t="e">
        <f>COUNTIF(#REF!,'CY 15 Actual Paid'!A:A)</f>
        <v>#REF!</v>
      </c>
      <c r="Q53" s="33">
        <v>313</v>
      </c>
    </row>
    <row r="54" spans="1:17">
      <c r="A54" s="33" t="s">
        <v>640</v>
      </c>
      <c r="B54" s="33" t="s">
        <v>678</v>
      </c>
      <c r="C54" s="78">
        <v>8928</v>
      </c>
      <c r="D54" s="78">
        <v>9872</v>
      </c>
      <c r="E54" s="78">
        <v>11106</v>
      </c>
      <c r="F54" s="78">
        <v>11106</v>
      </c>
      <c r="G54" s="78">
        <v>9872</v>
      </c>
      <c r="H54" s="78">
        <v>11106</v>
      </c>
      <c r="I54" s="78">
        <v>11106</v>
      </c>
      <c r="J54" s="78">
        <v>11106</v>
      </c>
      <c r="K54" s="78">
        <v>9872</v>
      </c>
      <c r="L54" s="78">
        <v>11106</v>
      </c>
      <c r="M54" s="78">
        <v>11106</v>
      </c>
      <c r="N54" s="78">
        <v>11106</v>
      </c>
      <c r="O54" s="78">
        <f t="shared" si="1"/>
        <v>127392</v>
      </c>
      <c r="P54" s="33" t="e">
        <f>COUNTIF(#REF!,'CY 15 Actual Paid'!A:A)</f>
        <v>#REF!</v>
      </c>
      <c r="Q54" s="33">
        <v>313</v>
      </c>
    </row>
    <row r="55" spans="1:17">
      <c r="A55" s="33" t="s">
        <v>663</v>
      </c>
      <c r="B55" s="33" t="s">
        <v>678</v>
      </c>
      <c r="C55" s="78">
        <v>3952</v>
      </c>
      <c r="D55" s="78">
        <v>3648</v>
      </c>
      <c r="E55" s="78">
        <v>3952</v>
      </c>
      <c r="F55" s="78">
        <v>3952</v>
      </c>
      <c r="G55" s="78">
        <v>3648</v>
      </c>
      <c r="H55" s="78">
        <v>3952</v>
      </c>
      <c r="I55" s="78">
        <v>4256</v>
      </c>
      <c r="J55" s="78">
        <v>3648</v>
      </c>
      <c r="K55" s="78">
        <v>3344</v>
      </c>
      <c r="L55" s="78">
        <v>3952</v>
      </c>
      <c r="M55" s="78">
        <v>3648</v>
      </c>
      <c r="N55" s="78">
        <v>3648</v>
      </c>
      <c r="O55" s="78">
        <f t="shared" si="1"/>
        <v>45600</v>
      </c>
      <c r="P55" s="33" t="e">
        <f>COUNTIF(#REF!,'CY 15 Actual Paid'!A:A)</f>
        <v>#REF!</v>
      </c>
      <c r="Q55" s="33">
        <v>313</v>
      </c>
    </row>
    <row r="56" spans="1:17">
      <c r="A56" s="33" t="s">
        <v>621</v>
      </c>
      <c r="B56" s="33" t="s">
        <v>678</v>
      </c>
      <c r="C56" s="78"/>
      <c r="D56" s="78"/>
      <c r="E56" s="78"/>
      <c r="F56" s="78">
        <v>840</v>
      </c>
      <c r="G56" s="78">
        <v>1008</v>
      </c>
      <c r="H56" s="78">
        <v>1344</v>
      </c>
      <c r="I56" s="78">
        <v>1512</v>
      </c>
      <c r="J56" s="78">
        <v>1512</v>
      </c>
      <c r="K56" s="78">
        <v>1176</v>
      </c>
      <c r="L56" s="78">
        <v>840</v>
      </c>
      <c r="M56" s="78">
        <v>752</v>
      </c>
      <c r="N56" s="78">
        <v>0</v>
      </c>
      <c r="O56" s="78">
        <f t="shared" si="1"/>
        <v>8984</v>
      </c>
      <c r="P56" s="33" t="e">
        <f>COUNTIF(#REF!,'CY 15 Actual Paid'!A:A)</f>
        <v>#REF!</v>
      </c>
      <c r="Q56" s="33">
        <v>313</v>
      </c>
    </row>
    <row r="57" spans="1:17">
      <c r="A57" s="33" t="s">
        <v>591</v>
      </c>
      <c r="B57" s="33" t="s">
        <v>678</v>
      </c>
      <c r="C57" s="78"/>
      <c r="D57" s="78"/>
      <c r="E57" s="78"/>
      <c r="F57" s="78"/>
      <c r="G57" s="78"/>
      <c r="H57" s="78"/>
      <c r="I57" s="78"/>
      <c r="J57" s="78"/>
      <c r="K57" s="78"/>
      <c r="L57" s="78">
        <v>0</v>
      </c>
      <c r="M57" s="78">
        <v>0</v>
      </c>
      <c r="N57" s="78">
        <v>0</v>
      </c>
      <c r="O57" s="78">
        <f t="shared" si="1"/>
        <v>0</v>
      </c>
      <c r="P57" s="33" t="e">
        <f>COUNTIF(#REF!,'CY 15 Actual Paid'!A:A)</f>
        <v>#REF!</v>
      </c>
      <c r="Q57" s="33">
        <v>313</v>
      </c>
    </row>
    <row r="58" spans="1:17">
      <c r="A58" s="33" t="s">
        <v>592</v>
      </c>
      <c r="B58" s="33" t="s">
        <v>678</v>
      </c>
      <c r="C58" s="78">
        <v>27738</v>
      </c>
      <c r="D58" s="78">
        <v>21574</v>
      </c>
      <c r="E58" s="78">
        <v>27738</v>
      </c>
      <c r="F58" s="78">
        <v>24656</v>
      </c>
      <c r="G58" s="78">
        <v>27738</v>
      </c>
      <c r="H58" s="78">
        <v>27738</v>
      </c>
      <c r="I58" s="78">
        <v>27738</v>
      </c>
      <c r="J58" s="78">
        <v>27738</v>
      </c>
      <c r="K58" s="78">
        <v>24656</v>
      </c>
      <c r="L58" s="78">
        <v>27738</v>
      </c>
      <c r="M58" s="78">
        <v>27738</v>
      </c>
      <c r="N58" s="78">
        <v>24656</v>
      </c>
      <c r="O58" s="78">
        <f t="shared" si="1"/>
        <v>317446</v>
      </c>
      <c r="P58" s="33" t="e">
        <f>COUNTIF(#REF!,'CY 15 Actual Paid'!A:A)</f>
        <v>#REF!</v>
      </c>
      <c r="Q58" s="33">
        <v>313</v>
      </c>
    </row>
    <row r="59" spans="1:17">
      <c r="A59" s="33" t="s">
        <v>622</v>
      </c>
      <c r="B59" s="33" t="s">
        <v>678</v>
      </c>
      <c r="C59" s="78"/>
      <c r="D59" s="78"/>
      <c r="E59" s="78"/>
      <c r="F59" s="78">
        <v>840</v>
      </c>
      <c r="G59" s="78">
        <v>1008</v>
      </c>
      <c r="H59" s="78">
        <v>1344</v>
      </c>
      <c r="I59" s="78">
        <v>1512</v>
      </c>
      <c r="J59" s="78">
        <v>1512</v>
      </c>
      <c r="K59" s="78">
        <v>1176</v>
      </c>
      <c r="L59" s="78">
        <v>840</v>
      </c>
      <c r="M59" s="78">
        <v>752</v>
      </c>
      <c r="N59" s="78">
        <v>0</v>
      </c>
      <c r="O59" s="78">
        <f t="shared" si="1"/>
        <v>8984</v>
      </c>
      <c r="P59" s="33" t="e">
        <f>COUNTIF(#REF!,'CY 15 Actual Paid'!A:A)</f>
        <v>#REF!</v>
      </c>
      <c r="Q59" s="33">
        <v>313</v>
      </c>
    </row>
    <row r="60" spans="1:17">
      <c r="A60" s="33" t="s">
        <v>657</v>
      </c>
      <c r="B60" s="33" t="s">
        <v>678</v>
      </c>
      <c r="C60" s="78">
        <v>15347</v>
      </c>
      <c r="D60" s="78">
        <v>21430</v>
      </c>
      <c r="E60" s="78">
        <v>23785</v>
      </c>
      <c r="F60" s="78">
        <v>23079</v>
      </c>
      <c r="G60" s="78">
        <v>25434</v>
      </c>
      <c r="H60" s="78">
        <v>24021</v>
      </c>
      <c r="I60" s="78">
        <v>25434</v>
      </c>
      <c r="J60" s="78">
        <v>24021</v>
      </c>
      <c r="K60" s="78">
        <v>24492</v>
      </c>
      <c r="L60" s="78">
        <v>24021</v>
      </c>
      <c r="M60" s="78">
        <v>23079</v>
      </c>
      <c r="N60" s="78">
        <v>23314</v>
      </c>
      <c r="O60" s="78">
        <f t="shared" si="1"/>
        <v>277457</v>
      </c>
      <c r="P60" s="33" t="e">
        <f>COUNTIF(#REF!,'CY 15 Actual Paid'!A:A)</f>
        <v>#REF!</v>
      </c>
      <c r="Q60" s="33">
        <v>313</v>
      </c>
    </row>
    <row r="61" spans="1:17">
      <c r="A61" s="33" t="s">
        <v>593</v>
      </c>
      <c r="B61" s="33" t="s">
        <v>678</v>
      </c>
      <c r="C61" s="78"/>
      <c r="D61" s="78"/>
      <c r="E61" s="78"/>
      <c r="F61" s="78"/>
      <c r="G61" s="78"/>
      <c r="H61" s="78"/>
      <c r="I61" s="78"/>
      <c r="J61" s="78">
        <v>2912</v>
      </c>
      <c r="K61" s="78">
        <v>49504</v>
      </c>
      <c r="L61" s="78">
        <v>52416</v>
      </c>
      <c r="M61" s="78">
        <v>49504</v>
      </c>
      <c r="N61" s="78">
        <v>52416</v>
      </c>
      <c r="O61" s="78">
        <f t="shared" si="1"/>
        <v>206752</v>
      </c>
      <c r="P61" s="33" t="e">
        <f>COUNTIF(#REF!,'CY 15 Actual Paid'!A:A)</f>
        <v>#REF!</v>
      </c>
      <c r="Q61" s="33">
        <v>313</v>
      </c>
    </row>
    <row r="62" spans="1:17">
      <c r="A62" s="33" t="s">
        <v>559</v>
      </c>
      <c r="B62" s="33" t="s">
        <v>678</v>
      </c>
      <c r="C62" s="78">
        <v>148962</v>
      </c>
      <c r="D62" s="78">
        <v>134310</v>
      </c>
      <c r="E62" s="78">
        <v>151404</v>
      </c>
      <c r="F62" s="78">
        <v>142857</v>
      </c>
      <c r="G62" s="78">
        <v>138714</v>
      </c>
      <c r="H62" s="78">
        <v>136440</v>
      </c>
      <c r="I62" s="78">
        <v>140988</v>
      </c>
      <c r="J62" s="78">
        <v>140988</v>
      </c>
      <c r="K62" s="78">
        <v>136440</v>
      </c>
      <c r="L62" s="78">
        <v>140988</v>
      </c>
      <c r="M62" s="78">
        <v>131892</v>
      </c>
      <c r="N62" s="78">
        <v>136440</v>
      </c>
      <c r="O62" s="78">
        <f t="shared" si="1"/>
        <v>1680423</v>
      </c>
      <c r="P62" s="33" t="e">
        <f>COUNTIF(#REF!,'CY 15 Actual Paid'!A:A)</f>
        <v>#REF!</v>
      </c>
      <c r="Q62" s="33">
        <v>313</v>
      </c>
    </row>
    <row r="63" spans="1:17">
      <c r="A63" s="33" t="s">
        <v>670</v>
      </c>
      <c r="B63" s="33" t="s">
        <v>678</v>
      </c>
      <c r="C63" s="78">
        <v>6984</v>
      </c>
      <c r="D63" s="78">
        <v>6208</v>
      </c>
      <c r="E63" s="78">
        <v>6984</v>
      </c>
      <c r="F63" s="78">
        <v>6208</v>
      </c>
      <c r="G63" s="78">
        <v>6984</v>
      </c>
      <c r="H63" s="78">
        <v>6984</v>
      </c>
      <c r="I63" s="78">
        <v>6984</v>
      </c>
      <c r="J63" s="78">
        <v>6208</v>
      </c>
      <c r="K63" s="78">
        <v>6984</v>
      </c>
      <c r="L63" s="78">
        <v>6984</v>
      </c>
      <c r="M63" s="78">
        <v>6208</v>
      </c>
      <c r="N63" s="78">
        <v>4656</v>
      </c>
      <c r="O63" s="78">
        <f t="shared" si="1"/>
        <v>78376</v>
      </c>
      <c r="P63" s="33" t="e">
        <f>COUNTIF(#REF!,'CY 15 Actual Paid'!A:A)</f>
        <v>#REF!</v>
      </c>
      <c r="Q63" s="33">
        <v>313</v>
      </c>
    </row>
    <row r="64" spans="1:17">
      <c r="A64" s="33" t="s">
        <v>623</v>
      </c>
      <c r="B64" s="33" t="s">
        <v>678</v>
      </c>
      <c r="C64" s="78">
        <v>672</v>
      </c>
      <c r="D64" s="78">
        <v>672</v>
      </c>
      <c r="E64" s="78">
        <v>840</v>
      </c>
      <c r="F64" s="78">
        <v>672</v>
      </c>
      <c r="G64" s="78">
        <v>1008</v>
      </c>
      <c r="H64" s="78">
        <v>1512</v>
      </c>
      <c r="I64" s="78">
        <v>1512</v>
      </c>
      <c r="J64" s="78">
        <v>1344</v>
      </c>
      <c r="K64" s="78">
        <v>1344</v>
      </c>
      <c r="L64" s="78">
        <v>672</v>
      </c>
      <c r="M64" s="78">
        <v>940</v>
      </c>
      <c r="N64" s="78">
        <v>940</v>
      </c>
      <c r="O64" s="78">
        <f t="shared" si="1"/>
        <v>12128</v>
      </c>
      <c r="P64" s="33" t="e">
        <f>COUNTIF(#REF!,'CY 15 Actual Paid'!A:A)</f>
        <v>#REF!</v>
      </c>
      <c r="Q64" s="33">
        <v>313</v>
      </c>
    </row>
    <row r="65" spans="1:17">
      <c r="A65" s="33" t="s">
        <v>595</v>
      </c>
      <c r="B65" s="33" t="s">
        <v>678</v>
      </c>
      <c r="C65" s="78"/>
      <c r="D65" s="78"/>
      <c r="E65" s="78"/>
      <c r="F65" s="78"/>
      <c r="G65" s="78"/>
      <c r="H65" s="78"/>
      <c r="I65" s="78"/>
      <c r="J65" s="78"/>
      <c r="K65" s="78"/>
      <c r="L65" s="78">
        <v>0</v>
      </c>
      <c r="M65" s="78">
        <v>0</v>
      </c>
      <c r="N65" s="78">
        <v>0</v>
      </c>
      <c r="O65" s="78">
        <f t="shared" si="1"/>
        <v>0</v>
      </c>
      <c r="P65" s="33" t="e">
        <f>COUNTIF(#REF!,'CY 15 Actual Paid'!A:A)</f>
        <v>#REF!</v>
      </c>
      <c r="Q65" s="33">
        <v>313</v>
      </c>
    </row>
    <row r="66" spans="1:17">
      <c r="A66" s="33" t="s">
        <v>624</v>
      </c>
      <c r="B66" s="33" t="s">
        <v>678</v>
      </c>
      <c r="C66" s="78">
        <v>840</v>
      </c>
      <c r="D66" s="78">
        <v>672</v>
      </c>
      <c r="E66" s="78">
        <v>672</v>
      </c>
      <c r="F66" s="78">
        <v>840</v>
      </c>
      <c r="G66" s="78">
        <v>1008</v>
      </c>
      <c r="H66" s="78">
        <v>1512</v>
      </c>
      <c r="I66" s="78">
        <v>1512</v>
      </c>
      <c r="J66" s="78">
        <v>1512</v>
      </c>
      <c r="K66" s="78">
        <v>1008</v>
      </c>
      <c r="L66" s="78">
        <v>840</v>
      </c>
      <c r="M66" s="78">
        <v>752</v>
      </c>
      <c r="N66" s="78">
        <v>940</v>
      </c>
      <c r="O66" s="78">
        <f t="shared" ref="O66:O97" si="2">SUM(C66:N66)</f>
        <v>12108</v>
      </c>
      <c r="P66" s="33" t="e">
        <f>COUNTIF(#REF!,'CY 15 Actual Paid'!A:A)</f>
        <v>#REF!</v>
      </c>
      <c r="Q66" s="33">
        <v>313</v>
      </c>
    </row>
    <row r="67" spans="1:17">
      <c r="A67" s="33" t="s">
        <v>666</v>
      </c>
      <c r="B67" s="33" t="s">
        <v>678</v>
      </c>
      <c r="C67" s="78">
        <v>4046</v>
      </c>
      <c r="D67" s="78">
        <v>4624</v>
      </c>
      <c r="E67" s="78">
        <v>4046</v>
      </c>
      <c r="F67" s="78">
        <v>5202</v>
      </c>
      <c r="G67" s="78">
        <v>4624</v>
      </c>
      <c r="H67" s="78">
        <v>5780</v>
      </c>
      <c r="I67" s="78">
        <v>4624</v>
      </c>
      <c r="J67" s="78">
        <v>5202</v>
      </c>
      <c r="K67" s="78">
        <v>4624</v>
      </c>
      <c r="L67" s="78">
        <v>5202</v>
      </c>
      <c r="M67" s="78">
        <v>5202</v>
      </c>
      <c r="N67" s="78">
        <v>5202</v>
      </c>
      <c r="O67" s="78">
        <f t="shared" si="2"/>
        <v>58378</v>
      </c>
      <c r="P67" s="33" t="e">
        <f>COUNTIF(#REF!,'CY 15 Actual Paid'!A:A)</f>
        <v>#REF!</v>
      </c>
      <c r="Q67" s="33">
        <v>313</v>
      </c>
    </row>
    <row r="68" spans="1:17">
      <c r="A68" s="33" t="s">
        <v>625</v>
      </c>
      <c r="B68" s="33" t="s">
        <v>678</v>
      </c>
      <c r="C68" s="78">
        <v>840</v>
      </c>
      <c r="D68" s="78">
        <v>672</v>
      </c>
      <c r="E68" s="78">
        <v>672</v>
      </c>
      <c r="F68" s="78">
        <v>840</v>
      </c>
      <c r="G68" s="78">
        <v>1008</v>
      </c>
      <c r="H68" s="78">
        <v>1512</v>
      </c>
      <c r="I68" s="78">
        <v>1512</v>
      </c>
      <c r="J68" s="78">
        <v>1512</v>
      </c>
      <c r="K68" s="78">
        <v>1008</v>
      </c>
      <c r="L68" s="78">
        <v>840</v>
      </c>
      <c r="M68" s="78">
        <v>752</v>
      </c>
      <c r="N68" s="78">
        <v>940</v>
      </c>
      <c r="O68" s="78">
        <f t="shared" si="2"/>
        <v>12108</v>
      </c>
      <c r="P68" s="33" t="e">
        <f>COUNTIF(#REF!,'CY 15 Actual Paid'!A:A)</f>
        <v>#REF!</v>
      </c>
      <c r="Q68" s="33">
        <v>313</v>
      </c>
    </row>
    <row r="69" spans="1:17">
      <c r="A69" s="33" t="s">
        <v>596</v>
      </c>
      <c r="B69" s="33" t="s">
        <v>678</v>
      </c>
      <c r="C69" s="78"/>
      <c r="D69" s="78"/>
      <c r="E69" s="78"/>
      <c r="F69" s="78"/>
      <c r="G69" s="78"/>
      <c r="H69" s="78">
        <v>5992</v>
      </c>
      <c r="I69" s="78">
        <v>11984</v>
      </c>
      <c r="J69" s="78">
        <v>11128</v>
      </c>
      <c r="K69" s="78">
        <v>11128</v>
      </c>
      <c r="L69" s="78">
        <v>11128</v>
      </c>
      <c r="M69" s="78">
        <v>11128</v>
      </c>
      <c r="N69" s="78">
        <v>11128</v>
      </c>
      <c r="O69" s="78">
        <f t="shared" si="2"/>
        <v>73616</v>
      </c>
      <c r="P69" s="33" t="e">
        <f>COUNTIF(#REF!,'CY 15 Actual Paid'!A:A)</f>
        <v>#REF!</v>
      </c>
      <c r="Q69" s="33">
        <v>313</v>
      </c>
    </row>
    <row r="70" spans="1:17">
      <c r="A70" s="33" t="s">
        <v>631</v>
      </c>
      <c r="B70" s="33" t="s">
        <v>678</v>
      </c>
      <c r="C70" s="78">
        <v>8064</v>
      </c>
      <c r="D70" s="78">
        <v>7168</v>
      </c>
      <c r="E70" s="78">
        <v>8064</v>
      </c>
      <c r="F70" s="78">
        <v>6272</v>
      </c>
      <c r="G70" s="78">
        <v>7168</v>
      </c>
      <c r="H70" s="78">
        <v>8064</v>
      </c>
      <c r="I70" s="78">
        <v>8064</v>
      </c>
      <c r="J70" s="78">
        <v>7168</v>
      </c>
      <c r="K70" s="78">
        <v>8064</v>
      </c>
      <c r="L70" s="78">
        <v>9144</v>
      </c>
      <c r="M70" s="78">
        <v>9144</v>
      </c>
      <c r="N70" s="78">
        <v>9144</v>
      </c>
      <c r="O70" s="78">
        <f t="shared" si="2"/>
        <v>95528</v>
      </c>
      <c r="P70" s="33" t="e">
        <f>COUNTIF(#REF!,'CY 15 Actual Paid'!A:A)</f>
        <v>#REF!</v>
      </c>
      <c r="Q70" s="33">
        <v>313</v>
      </c>
    </row>
    <row r="71" spans="1:17">
      <c r="A71" s="33" t="s">
        <v>652</v>
      </c>
      <c r="B71" s="33" t="s">
        <v>678</v>
      </c>
      <c r="C71" s="78">
        <v>7128</v>
      </c>
      <c r="D71" s="78">
        <v>7032</v>
      </c>
      <c r="E71" s="78">
        <v>8204</v>
      </c>
      <c r="F71" s="78">
        <v>7618</v>
      </c>
      <c r="G71" s="78">
        <v>14943</v>
      </c>
      <c r="H71" s="78">
        <v>16994</v>
      </c>
      <c r="I71" s="78">
        <v>18166</v>
      </c>
      <c r="J71" s="78">
        <v>17580</v>
      </c>
      <c r="K71" s="78">
        <v>11720</v>
      </c>
      <c r="L71" s="78">
        <v>7618</v>
      </c>
      <c r="M71" s="78">
        <v>7911</v>
      </c>
      <c r="N71" s="78">
        <v>7911</v>
      </c>
      <c r="O71" s="78">
        <f t="shared" si="2"/>
        <v>132825</v>
      </c>
      <c r="P71" s="33" t="e">
        <f>COUNTIF(#REF!,'CY 15 Actual Paid'!A:A)</f>
        <v>#REF!</v>
      </c>
      <c r="Q71" s="33">
        <v>313</v>
      </c>
    </row>
    <row r="72" spans="1:17">
      <c r="A72" s="33" t="s">
        <v>597</v>
      </c>
      <c r="B72" s="33" t="s">
        <v>678</v>
      </c>
      <c r="C72" s="78"/>
      <c r="D72" s="78"/>
      <c r="E72" s="78"/>
      <c r="F72" s="78"/>
      <c r="G72" s="78"/>
      <c r="H72" s="78"/>
      <c r="I72" s="78"/>
      <c r="J72" s="78">
        <v>1372</v>
      </c>
      <c r="K72" s="78">
        <v>17836</v>
      </c>
      <c r="L72" s="78">
        <v>19208</v>
      </c>
      <c r="M72" s="78">
        <v>16464</v>
      </c>
      <c r="N72" s="78">
        <v>19208</v>
      </c>
      <c r="O72" s="78">
        <f t="shared" si="2"/>
        <v>74088</v>
      </c>
      <c r="P72" s="33" t="e">
        <f>COUNTIF(#REF!,'CY 15 Actual Paid'!A:A)</f>
        <v>#REF!</v>
      </c>
      <c r="Q72" s="33">
        <v>313</v>
      </c>
    </row>
    <row r="73" spans="1:17">
      <c r="A73" s="33" t="s">
        <v>626</v>
      </c>
      <c r="B73" s="33" t="s">
        <v>678</v>
      </c>
      <c r="C73" s="78">
        <v>672</v>
      </c>
      <c r="D73" s="78">
        <v>672</v>
      </c>
      <c r="E73" s="78">
        <v>840</v>
      </c>
      <c r="F73" s="78">
        <v>672</v>
      </c>
      <c r="G73" s="78">
        <v>1008</v>
      </c>
      <c r="H73" s="78">
        <v>1512</v>
      </c>
      <c r="I73" s="78">
        <v>1512</v>
      </c>
      <c r="J73" s="78">
        <v>1344</v>
      </c>
      <c r="K73" s="78">
        <v>1344</v>
      </c>
      <c r="L73" s="78">
        <v>672</v>
      </c>
      <c r="M73" s="78">
        <v>752</v>
      </c>
      <c r="N73" s="78">
        <v>940</v>
      </c>
      <c r="O73" s="78">
        <f t="shared" si="2"/>
        <v>11940</v>
      </c>
      <c r="P73" s="33" t="e">
        <f>COUNTIF(#REF!,'CY 15 Actual Paid'!A:A)</f>
        <v>#REF!</v>
      </c>
      <c r="Q73" s="33">
        <v>313</v>
      </c>
    </row>
    <row r="74" spans="1:17">
      <c r="A74" s="33" t="s">
        <v>598</v>
      </c>
      <c r="B74" s="33" t="s">
        <v>678</v>
      </c>
      <c r="C74" s="78"/>
      <c r="D74" s="78"/>
      <c r="E74" s="78"/>
      <c r="F74" s="78"/>
      <c r="G74" s="78"/>
      <c r="H74" s="78"/>
      <c r="I74" s="78"/>
      <c r="J74" s="78"/>
      <c r="K74" s="78"/>
      <c r="L74" s="78">
        <v>0</v>
      </c>
      <c r="M74" s="78">
        <v>990</v>
      </c>
      <c r="N74" s="78">
        <v>8910</v>
      </c>
      <c r="O74" s="78">
        <f t="shared" si="2"/>
        <v>9900</v>
      </c>
      <c r="P74" s="33" t="e">
        <f>COUNTIF(#REF!,'CY 15 Actual Paid'!A:A)</f>
        <v>#REF!</v>
      </c>
      <c r="Q74" s="33">
        <v>313</v>
      </c>
    </row>
    <row r="75" spans="1:17">
      <c r="A75" s="33" t="s">
        <v>627</v>
      </c>
      <c r="B75" s="33" t="s">
        <v>678</v>
      </c>
      <c r="C75" s="78">
        <v>672</v>
      </c>
      <c r="D75" s="78">
        <v>672</v>
      </c>
      <c r="E75" s="78">
        <v>840</v>
      </c>
      <c r="F75" s="78">
        <v>672</v>
      </c>
      <c r="G75" s="78">
        <v>1008</v>
      </c>
      <c r="H75" s="78">
        <v>1512</v>
      </c>
      <c r="I75" s="78">
        <v>1512</v>
      </c>
      <c r="J75" s="78">
        <v>1344</v>
      </c>
      <c r="K75" s="78">
        <v>1344</v>
      </c>
      <c r="L75" s="78">
        <v>672</v>
      </c>
      <c r="M75" s="78">
        <v>752</v>
      </c>
      <c r="N75" s="78">
        <v>940</v>
      </c>
      <c r="O75" s="78">
        <f t="shared" si="2"/>
        <v>11940</v>
      </c>
      <c r="P75" s="33" t="e">
        <f>COUNTIF(#REF!,'CY 15 Actual Paid'!A:A)</f>
        <v>#REF!</v>
      </c>
      <c r="Q75" s="33">
        <v>313</v>
      </c>
    </row>
    <row r="76" spans="1:17">
      <c r="A76" s="33" t="s">
        <v>560</v>
      </c>
      <c r="B76" s="33" t="s">
        <v>678</v>
      </c>
      <c r="C76" s="78">
        <v>146520</v>
      </c>
      <c r="D76" s="78">
        <v>134310</v>
      </c>
      <c r="E76" s="78">
        <v>151404</v>
      </c>
      <c r="F76" s="78">
        <v>141636</v>
      </c>
      <c r="G76" s="78">
        <v>138714</v>
      </c>
      <c r="H76" s="78">
        <v>136440</v>
      </c>
      <c r="I76" s="78">
        <v>140988</v>
      </c>
      <c r="J76" s="78">
        <v>140988</v>
      </c>
      <c r="K76" s="78">
        <v>136440</v>
      </c>
      <c r="L76" s="78">
        <v>140988</v>
      </c>
      <c r="M76" s="78">
        <v>131892</v>
      </c>
      <c r="N76" s="78">
        <v>136440</v>
      </c>
      <c r="O76" s="78">
        <f t="shared" si="2"/>
        <v>1676760</v>
      </c>
      <c r="P76" s="33" t="e">
        <f>COUNTIF(#REF!,'CY 15 Actual Paid'!A:A)</f>
        <v>#REF!</v>
      </c>
      <c r="Q76" s="33">
        <v>313</v>
      </c>
    </row>
    <row r="77" spans="1:17">
      <c r="A77" s="33" t="s">
        <v>557</v>
      </c>
      <c r="B77" s="33" t="s">
        <v>678</v>
      </c>
      <c r="C77" s="78">
        <v>191400</v>
      </c>
      <c r="D77" s="78">
        <v>175450</v>
      </c>
      <c r="E77" s="78">
        <v>194590</v>
      </c>
      <c r="F77" s="78">
        <v>188210</v>
      </c>
      <c r="G77" s="78">
        <v>190216</v>
      </c>
      <c r="H77" s="78">
        <v>181012</v>
      </c>
      <c r="I77" s="78">
        <v>190216</v>
      </c>
      <c r="J77" s="78">
        <v>190216</v>
      </c>
      <c r="K77" s="78">
        <v>184080</v>
      </c>
      <c r="L77" s="78">
        <v>190216</v>
      </c>
      <c r="M77" s="78">
        <v>177944</v>
      </c>
      <c r="N77" s="78">
        <v>184080</v>
      </c>
      <c r="O77" s="78">
        <f t="shared" si="2"/>
        <v>2237630</v>
      </c>
      <c r="P77" s="33" t="e">
        <f>COUNTIF(#REF!,'CY 15 Actual Paid'!A:A)</f>
        <v>#REF!</v>
      </c>
      <c r="Q77" s="33">
        <v>313</v>
      </c>
    </row>
    <row r="78" spans="1:17">
      <c r="A78" s="33" t="s">
        <v>628</v>
      </c>
      <c r="B78" s="33" t="s">
        <v>678</v>
      </c>
      <c r="C78" s="78">
        <v>672</v>
      </c>
      <c r="D78" s="78">
        <v>672</v>
      </c>
      <c r="E78" s="78">
        <v>840</v>
      </c>
      <c r="F78" s="78">
        <v>672</v>
      </c>
      <c r="G78" s="78">
        <v>1008</v>
      </c>
      <c r="H78" s="78">
        <v>1512</v>
      </c>
      <c r="I78" s="78">
        <v>1512</v>
      </c>
      <c r="J78" s="78">
        <v>1344</v>
      </c>
      <c r="K78" s="78"/>
      <c r="L78" s="78">
        <v>672</v>
      </c>
      <c r="M78" s="78">
        <v>752</v>
      </c>
      <c r="N78" s="78">
        <v>940</v>
      </c>
      <c r="O78" s="78">
        <f t="shared" si="2"/>
        <v>10596</v>
      </c>
      <c r="P78" s="33" t="e">
        <f>COUNTIF(#REF!,'CY 15 Actual Paid'!A:A)</f>
        <v>#REF!</v>
      </c>
      <c r="Q78" s="33">
        <v>313</v>
      </c>
    </row>
    <row r="79" spans="1:17">
      <c r="A79" s="33" t="s">
        <v>679</v>
      </c>
      <c r="B79" s="33" t="s">
        <v>678</v>
      </c>
      <c r="C79" s="78">
        <v>191400</v>
      </c>
      <c r="D79" s="78">
        <v>175450</v>
      </c>
      <c r="E79" s="78">
        <v>197780</v>
      </c>
      <c r="F79" s="78">
        <v>188210</v>
      </c>
      <c r="G79" s="78">
        <v>190216</v>
      </c>
      <c r="H79" s="78">
        <v>181012</v>
      </c>
      <c r="I79" s="78">
        <v>190216</v>
      </c>
      <c r="J79" s="78">
        <v>190216</v>
      </c>
      <c r="K79" s="78">
        <v>184080</v>
      </c>
      <c r="L79" s="78">
        <v>190216</v>
      </c>
      <c r="M79" s="78">
        <v>177944</v>
      </c>
      <c r="N79" s="78">
        <v>184080</v>
      </c>
      <c r="O79" s="78">
        <f t="shared" si="2"/>
        <v>2240820</v>
      </c>
      <c r="P79" s="33" t="e">
        <f>COUNTIF(#REF!,'CY 15 Actual Paid'!A:A)</f>
        <v>#REF!</v>
      </c>
      <c r="Q79" s="33">
        <v>313</v>
      </c>
    </row>
    <row r="80" spans="1:17">
      <c r="A80" s="33" t="s">
        <v>434</v>
      </c>
      <c r="B80" s="33" t="s">
        <v>433</v>
      </c>
      <c r="C80" s="78">
        <v>88451</v>
      </c>
      <c r="D80" s="78">
        <v>81141</v>
      </c>
      <c r="E80" s="78">
        <v>89182</v>
      </c>
      <c r="F80" s="78">
        <v>86258</v>
      </c>
      <c r="G80" s="78">
        <v>89913</v>
      </c>
      <c r="H80" s="78">
        <v>87720</v>
      </c>
      <c r="I80" s="78">
        <v>90644</v>
      </c>
      <c r="J80" s="78">
        <v>89182</v>
      </c>
      <c r="K80" s="78">
        <v>87720</v>
      </c>
      <c r="L80" s="78">
        <v>89913</v>
      </c>
      <c r="M80" s="78">
        <v>85527</v>
      </c>
      <c r="N80" s="78">
        <v>89913</v>
      </c>
      <c r="O80" s="78">
        <f t="shared" si="2"/>
        <v>1055564</v>
      </c>
      <c r="P80" s="33" t="e">
        <f>COUNTIF(#REF!,'CY 15 Actual Paid'!A:A)</f>
        <v>#REF!</v>
      </c>
      <c r="Q80" s="33">
        <v>313</v>
      </c>
    </row>
    <row r="81" spans="1:17">
      <c r="A81" s="33" t="s">
        <v>83</v>
      </c>
      <c r="B81" s="33" t="s">
        <v>82</v>
      </c>
      <c r="C81" s="78">
        <v>107190</v>
      </c>
      <c r="D81" s="78">
        <v>133392</v>
      </c>
      <c r="E81" s="78">
        <v>153639</v>
      </c>
      <c r="F81" s="78">
        <v>145302</v>
      </c>
      <c r="G81" s="78">
        <v>131605</v>
      </c>
      <c r="H81" s="78">
        <v>104808</v>
      </c>
      <c r="I81" s="78">
        <v>101235</v>
      </c>
      <c r="J81" s="78">
        <v>157212</v>
      </c>
      <c r="K81" s="78">
        <v>146493</v>
      </c>
      <c r="L81" s="78">
        <v>170313</v>
      </c>
      <c r="M81" s="78">
        <v>173886</v>
      </c>
      <c r="N81" s="78">
        <v>163167</v>
      </c>
      <c r="O81" s="78">
        <f t="shared" si="2"/>
        <v>1688242</v>
      </c>
      <c r="P81" s="33" t="e">
        <f>COUNTIF(#REF!,'CY 15 Actual Paid'!A:A)</f>
        <v>#REF!</v>
      </c>
      <c r="Q81" s="33">
        <v>313</v>
      </c>
    </row>
    <row r="82" spans="1:17">
      <c r="A82" s="33" t="s">
        <v>327</v>
      </c>
      <c r="B82" s="33" t="s">
        <v>326</v>
      </c>
      <c r="C82" s="78">
        <v>51408</v>
      </c>
      <c r="D82" s="78">
        <v>59976</v>
      </c>
      <c r="E82" s="78">
        <v>68544</v>
      </c>
      <c r="F82" s="78">
        <v>42840</v>
      </c>
      <c r="G82" s="78">
        <v>8568</v>
      </c>
      <c r="H82" s="78">
        <v>2452</v>
      </c>
      <c r="I82" s="78">
        <v>182952</v>
      </c>
      <c r="J82" s="78">
        <v>176176</v>
      </c>
      <c r="K82" s="78">
        <v>176176</v>
      </c>
      <c r="L82" s="78">
        <v>179564</v>
      </c>
      <c r="M82" s="78">
        <v>172788</v>
      </c>
      <c r="N82" s="78">
        <v>176176</v>
      </c>
      <c r="O82" s="78">
        <f t="shared" si="2"/>
        <v>1297620</v>
      </c>
      <c r="P82" s="33" t="e">
        <f>COUNTIF(#REF!,'CY 15 Actual Paid'!A:A)</f>
        <v>#REF!</v>
      </c>
      <c r="Q82" s="33">
        <v>313</v>
      </c>
    </row>
    <row r="83" spans="1:17">
      <c r="A83" s="33" t="s">
        <v>406</v>
      </c>
      <c r="B83" s="33" t="s">
        <v>405</v>
      </c>
      <c r="C83" s="78">
        <v>127270</v>
      </c>
      <c r="D83" s="78">
        <v>114810</v>
      </c>
      <c r="E83" s="78">
        <v>172660</v>
      </c>
      <c r="F83" s="78">
        <v>194020</v>
      </c>
      <c r="G83" s="78">
        <v>196690</v>
      </c>
      <c r="H83" s="78">
        <v>192240</v>
      </c>
      <c r="I83" s="78">
        <v>186010</v>
      </c>
      <c r="J83" s="78">
        <v>196690</v>
      </c>
      <c r="K83" s="78">
        <v>194020</v>
      </c>
      <c r="L83" s="78">
        <v>202920</v>
      </c>
      <c r="M83" s="78">
        <v>197580</v>
      </c>
      <c r="N83" s="78">
        <v>197580</v>
      </c>
      <c r="O83" s="78">
        <f t="shared" si="2"/>
        <v>2172490</v>
      </c>
      <c r="P83" s="33" t="e">
        <f>COUNTIF(#REF!,'CY 15 Actual Paid'!A:A)</f>
        <v>#REF!</v>
      </c>
      <c r="Q83" s="33">
        <v>313</v>
      </c>
    </row>
    <row r="84" spans="1:17">
      <c r="A84" s="33" t="s">
        <v>177</v>
      </c>
      <c r="B84" s="33" t="s">
        <v>176</v>
      </c>
      <c r="C84" s="78">
        <v>130548</v>
      </c>
      <c r="D84" s="78">
        <v>113091</v>
      </c>
      <c r="E84" s="78">
        <v>137379</v>
      </c>
      <c r="F84" s="78">
        <v>129789</v>
      </c>
      <c r="G84" s="78">
        <v>151800</v>
      </c>
      <c r="H84" s="78">
        <v>179883</v>
      </c>
      <c r="I84" s="78">
        <v>180642</v>
      </c>
      <c r="J84" s="78">
        <v>185955</v>
      </c>
      <c r="K84" s="78">
        <v>172293</v>
      </c>
      <c r="L84" s="78">
        <v>153318</v>
      </c>
      <c r="M84" s="78">
        <v>140442</v>
      </c>
      <c r="N84" s="78">
        <v>140442</v>
      </c>
      <c r="O84" s="78">
        <f t="shared" si="2"/>
        <v>1815582</v>
      </c>
      <c r="P84" s="33" t="e">
        <f>COUNTIF(#REF!,'CY 15 Actual Paid'!A:A)</f>
        <v>#REF!</v>
      </c>
      <c r="Q84" s="33">
        <v>313</v>
      </c>
    </row>
    <row r="85" spans="1:17">
      <c r="A85" s="33" t="s">
        <v>515</v>
      </c>
      <c r="B85" s="33" t="s">
        <v>176</v>
      </c>
      <c r="C85" s="78">
        <v>198006</v>
      </c>
      <c r="D85" s="78">
        <v>170956</v>
      </c>
      <c r="E85" s="78">
        <v>201252</v>
      </c>
      <c r="F85" s="78">
        <v>191514</v>
      </c>
      <c r="G85" s="78">
        <v>135250</v>
      </c>
      <c r="H85" s="78"/>
      <c r="I85" s="78"/>
      <c r="J85" s="78"/>
      <c r="K85" s="78">
        <v>146070</v>
      </c>
      <c r="L85" s="78">
        <v>195842</v>
      </c>
      <c r="M85" s="78">
        <v>190432</v>
      </c>
      <c r="N85" s="78">
        <v>193678</v>
      </c>
      <c r="O85" s="78">
        <f t="shared" si="2"/>
        <v>1623000</v>
      </c>
      <c r="P85" s="33" t="e">
        <f>COUNTIF(#REF!,'CY 15 Actual Paid'!A:A)</f>
        <v>#REF!</v>
      </c>
      <c r="Q85" s="33">
        <v>313</v>
      </c>
    </row>
    <row r="86" spans="1:17">
      <c r="A86" s="33" t="s">
        <v>485</v>
      </c>
      <c r="B86" s="33" t="s">
        <v>484</v>
      </c>
      <c r="C86" s="78">
        <v>233730</v>
      </c>
      <c r="D86" s="78">
        <v>211680</v>
      </c>
      <c r="E86" s="78">
        <v>233730</v>
      </c>
      <c r="F86" s="78">
        <v>229320</v>
      </c>
      <c r="G86" s="78">
        <v>229320</v>
      </c>
      <c r="H86" s="78">
        <v>229320</v>
      </c>
      <c r="I86" s="78">
        <v>238140</v>
      </c>
      <c r="J86" s="78">
        <v>229320</v>
      </c>
      <c r="K86" s="78">
        <v>229320</v>
      </c>
      <c r="L86" s="78">
        <v>0</v>
      </c>
      <c r="M86" s="78">
        <v>216090</v>
      </c>
      <c r="N86" s="78">
        <v>238140</v>
      </c>
      <c r="O86" s="78">
        <f t="shared" si="2"/>
        <v>2518110</v>
      </c>
      <c r="P86" s="33" t="e">
        <f>COUNTIF(#REF!,'CY 15 Actual Paid'!A:A)</f>
        <v>#REF!</v>
      </c>
      <c r="Q86" s="33">
        <v>313</v>
      </c>
    </row>
    <row r="87" spans="1:17">
      <c r="A87" s="33" t="s">
        <v>529</v>
      </c>
      <c r="B87" s="33" t="s">
        <v>102</v>
      </c>
      <c r="C87" s="78">
        <v>63180</v>
      </c>
      <c r="D87" s="78">
        <v>58320</v>
      </c>
      <c r="E87" s="78">
        <v>63666</v>
      </c>
      <c r="F87" s="78">
        <v>62694</v>
      </c>
      <c r="G87" s="78">
        <v>64152</v>
      </c>
      <c r="H87" s="78">
        <v>61146</v>
      </c>
      <c r="I87" s="78">
        <v>63990</v>
      </c>
      <c r="J87" s="78">
        <v>62094</v>
      </c>
      <c r="K87" s="78">
        <v>60672</v>
      </c>
      <c r="L87" s="78">
        <v>63990</v>
      </c>
      <c r="M87" s="78">
        <v>57828</v>
      </c>
      <c r="N87" s="78">
        <v>60198</v>
      </c>
      <c r="O87" s="78">
        <f t="shared" si="2"/>
        <v>741930</v>
      </c>
      <c r="P87" s="33" t="e">
        <f>COUNTIF(#REF!,'CY 15 Actual Paid'!A:A)</f>
        <v>#REF!</v>
      </c>
      <c r="Q87" s="33">
        <v>313</v>
      </c>
    </row>
    <row r="88" spans="1:17">
      <c r="A88" s="33" t="s">
        <v>108</v>
      </c>
      <c r="B88" s="33" t="s">
        <v>102</v>
      </c>
      <c r="C88" s="78">
        <v>36920</v>
      </c>
      <c r="D88" s="78">
        <v>33725</v>
      </c>
      <c r="E88" s="78">
        <v>38340</v>
      </c>
      <c r="F88" s="78">
        <v>35855</v>
      </c>
      <c r="G88" s="78">
        <v>37985</v>
      </c>
      <c r="H88" s="78">
        <v>36920</v>
      </c>
      <c r="I88" s="78">
        <v>38340</v>
      </c>
      <c r="J88" s="78">
        <v>36920</v>
      </c>
      <c r="K88" s="78">
        <v>36920</v>
      </c>
      <c r="L88" s="78">
        <v>35464</v>
      </c>
      <c r="M88" s="78">
        <v>35464</v>
      </c>
      <c r="N88" s="78">
        <v>35805</v>
      </c>
      <c r="O88" s="78">
        <f t="shared" si="2"/>
        <v>438658</v>
      </c>
      <c r="P88" s="33" t="e">
        <f>COUNTIF(#REF!,'CY 15 Actual Paid'!A:A)</f>
        <v>#REF!</v>
      </c>
      <c r="Q88" s="33">
        <v>313</v>
      </c>
    </row>
    <row r="89" spans="1:17">
      <c r="A89" s="33" t="s">
        <v>243</v>
      </c>
      <c r="B89" s="33" t="s">
        <v>242</v>
      </c>
      <c r="C89" s="78">
        <v>96309</v>
      </c>
      <c r="D89" s="78">
        <v>87696</v>
      </c>
      <c r="E89" s="78">
        <v>95526</v>
      </c>
      <c r="F89" s="78">
        <v>93960</v>
      </c>
      <c r="G89" s="78">
        <v>97092</v>
      </c>
      <c r="H89" s="78">
        <v>93960</v>
      </c>
      <c r="I89" s="78">
        <v>95526</v>
      </c>
      <c r="J89" s="78">
        <v>97092</v>
      </c>
      <c r="K89" s="78">
        <v>93960</v>
      </c>
      <c r="L89" s="78">
        <v>97092</v>
      </c>
      <c r="M89" s="78">
        <v>92394</v>
      </c>
      <c r="N89" s="78">
        <v>97092</v>
      </c>
      <c r="O89" s="78">
        <f t="shared" si="2"/>
        <v>1137699</v>
      </c>
      <c r="P89" s="33" t="e">
        <f>COUNTIF(#REF!,'CY 15 Actual Paid'!A:A)</f>
        <v>#REF!</v>
      </c>
      <c r="Q89" s="33">
        <v>313</v>
      </c>
    </row>
    <row r="90" spans="1:17">
      <c r="A90" s="33" t="s">
        <v>247</v>
      </c>
      <c r="B90" s="33" t="s">
        <v>242</v>
      </c>
      <c r="C90" s="78">
        <v>112009</v>
      </c>
      <c r="D90" s="78">
        <v>128498</v>
      </c>
      <c r="E90" s="78">
        <v>144902</v>
      </c>
      <c r="F90" s="78">
        <v>142168</v>
      </c>
      <c r="G90" s="78">
        <v>142168</v>
      </c>
      <c r="H90" s="78">
        <v>142168</v>
      </c>
      <c r="I90" s="78">
        <v>147636</v>
      </c>
      <c r="J90" s="78">
        <v>142168</v>
      </c>
      <c r="K90" s="78">
        <v>140801</v>
      </c>
      <c r="L90" s="78">
        <v>144902</v>
      </c>
      <c r="M90" s="78">
        <v>135333</v>
      </c>
      <c r="N90" s="78">
        <v>142168</v>
      </c>
      <c r="O90" s="78">
        <f t="shared" si="2"/>
        <v>1664921</v>
      </c>
      <c r="P90" s="33" t="e">
        <f>COUNTIF(#REF!,'CY 15 Actual Paid'!A:A)</f>
        <v>#REF!</v>
      </c>
      <c r="Q90" s="33">
        <v>313</v>
      </c>
    </row>
    <row r="91" spans="1:17">
      <c r="A91" s="33" t="s">
        <v>113</v>
      </c>
      <c r="B91" s="33" t="s">
        <v>112</v>
      </c>
      <c r="C91" s="78">
        <v>166992</v>
      </c>
      <c r="D91" s="78">
        <v>146608</v>
      </c>
      <c r="E91" s="78">
        <v>166992</v>
      </c>
      <c r="F91" s="78">
        <v>159152</v>
      </c>
      <c r="G91" s="78">
        <v>163072</v>
      </c>
      <c r="H91" s="78">
        <v>163072</v>
      </c>
      <c r="I91" s="78">
        <v>167776</v>
      </c>
      <c r="J91" s="78">
        <v>164640</v>
      </c>
      <c r="K91" s="78">
        <v>159152</v>
      </c>
      <c r="L91" s="78">
        <v>166992</v>
      </c>
      <c r="M91" s="78">
        <v>158368</v>
      </c>
      <c r="N91" s="78">
        <v>145040</v>
      </c>
      <c r="O91" s="78">
        <f t="shared" si="2"/>
        <v>1927856</v>
      </c>
      <c r="P91" s="33" t="e">
        <f>COUNTIF(#REF!,'CY 15 Actual Paid'!A:A)</f>
        <v>#REF!</v>
      </c>
      <c r="Q91" s="33">
        <v>313</v>
      </c>
    </row>
    <row r="92" spans="1:17">
      <c r="A92" s="33" t="s">
        <v>293</v>
      </c>
      <c r="B92" s="33" t="s">
        <v>292</v>
      </c>
      <c r="C92" s="78">
        <v>61920</v>
      </c>
      <c r="D92" s="78">
        <v>57792</v>
      </c>
      <c r="E92" s="78">
        <v>62952</v>
      </c>
      <c r="F92" s="78">
        <v>56244</v>
      </c>
      <c r="G92" s="78">
        <v>63984</v>
      </c>
      <c r="H92" s="78">
        <v>61920</v>
      </c>
      <c r="I92" s="78">
        <v>63984</v>
      </c>
      <c r="J92" s="78">
        <v>63468</v>
      </c>
      <c r="K92" s="78">
        <v>61920</v>
      </c>
      <c r="L92" s="78">
        <v>62952</v>
      </c>
      <c r="M92" s="78">
        <v>59340</v>
      </c>
      <c r="N92" s="78">
        <v>57792</v>
      </c>
      <c r="O92" s="78">
        <f t="shared" si="2"/>
        <v>734268</v>
      </c>
      <c r="P92" s="33" t="e">
        <f>COUNTIF(#REF!,'CY 15 Actual Paid'!A:A)</f>
        <v>#REF!</v>
      </c>
      <c r="Q92" s="33">
        <v>313</v>
      </c>
    </row>
    <row r="93" spans="1:17">
      <c r="A93" s="33" t="s">
        <v>263</v>
      </c>
      <c r="B93" s="33" t="s">
        <v>262</v>
      </c>
      <c r="C93" s="78">
        <v>140448</v>
      </c>
      <c r="D93" s="78">
        <v>127008</v>
      </c>
      <c r="E93" s="78">
        <v>139104</v>
      </c>
      <c r="F93" s="78">
        <v>139776</v>
      </c>
      <c r="G93" s="78">
        <v>139776</v>
      </c>
      <c r="H93" s="78">
        <v>135072</v>
      </c>
      <c r="I93" s="78">
        <v>135072</v>
      </c>
      <c r="J93" s="78">
        <v>133728</v>
      </c>
      <c r="K93" s="78">
        <v>135744</v>
      </c>
      <c r="L93" s="78">
        <v>131712</v>
      </c>
      <c r="M93" s="78">
        <v>131712</v>
      </c>
      <c r="N93" s="78">
        <v>177216</v>
      </c>
      <c r="O93" s="78">
        <f t="shared" si="2"/>
        <v>1666368</v>
      </c>
      <c r="P93" s="33" t="e">
        <f>COUNTIF(#REF!,'CY 15 Actual Paid'!A:A)</f>
        <v>#REF!</v>
      </c>
      <c r="Q93" s="33">
        <v>313</v>
      </c>
    </row>
    <row r="94" spans="1:17">
      <c r="A94" s="33" t="s">
        <v>361</v>
      </c>
      <c r="B94" s="33" t="s">
        <v>360</v>
      </c>
      <c r="C94" s="78">
        <v>30780</v>
      </c>
      <c r="D94" s="78">
        <v>42180</v>
      </c>
      <c r="E94" s="78">
        <v>77520</v>
      </c>
      <c r="F94" s="78">
        <v>34200</v>
      </c>
      <c r="G94" s="78"/>
      <c r="H94" s="78">
        <v>204984</v>
      </c>
      <c r="I94" s="78">
        <v>212868</v>
      </c>
      <c r="J94" s="78">
        <v>204984</v>
      </c>
      <c r="K94" s="78">
        <v>204984</v>
      </c>
      <c r="L94" s="78">
        <v>206955</v>
      </c>
      <c r="M94" s="78">
        <v>201042</v>
      </c>
      <c r="N94" s="78">
        <v>212868</v>
      </c>
      <c r="O94" s="78">
        <f t="shared" si="2"/>
        <v>1633365</v>
      </c>
      <c r="P94" s="33" t="e">
        <f>COUNTIF(#REF!,'CY 15 Actual Paid'!A:A)</f>
        <v>#REF!</v>
      </c>
      <c r="Q94" s="33">
        <v>313</v>
      </c>
    </row>
    <row r="95" spans="1:17">
      <c r="A95" s="33" t="s">
        <v>456</v>
      </c>
      <c r="B95" s="33" t="s">
        <v>455</v>
      </c>
      <c r="C95" s="78">
        <v>200870</v>
      </c>
      <c r="D95" s="78">
        <v>178130</v>
      </c>
      <c r="E95" s="78">
        <v>200870</v>
      </c>
      <c r="F95" s="78">
        <v>197080</v>
      </c>
      <c r="G95" s="78">
        <v>197080</v>
      </c>
      <c r="H95" s="78">
        <v>195185</v>
      </c>
      <c r="I95" s="78">
        <v>204660</v>
      </c>
      <c r="J95" s="78">
        <v>197080</v>
      </c>
      <c r="K95" s="78">
        <v>197080</v>
      </c>
      <c r="L95" s="78">
        <v>200870</v>
      </c>
      <c r="M95" s="78">
        <v>193290</v>
      </c>
      <c r="N95" s="78">
        <v>202765</v>
      </c>
      <c r="O95" s="78">
        <f t="shared" si="2"/>
        <v>2364960</v>
      </c>
      <c r="P95" s="33" t="e">
        <f>COUNTIF(#REF!,'CY 15 Actual Paid'!A:A)</f>
        <v>#REF!</v>
      </c>
      <c r="Q95" s="33">
        <v>313</v>
      </c>
    </row>
    <row r="96" spans="1:17">
      <c r="A96" s="33" t="s">
        <v>332</v>
      </c>
      <c r="B96" s="33" t="s">
        <v>326</v>
      </c>
      <c r="C96" s="78">
        <v>51408</v>
      </c>
      <c r="D96" s="78">
        <v>59976</v>
      </c>
      <c r="E96" s="78">
        <v>68544</v>
      </c>
      <c r="F96" s="78">
        <v>42840</v>
      </c>
      <c r="G96" s="78">
        <v>4284</v>
      </c>
      <c r="H96" s="78">
        <v>2452</v>
      </c>
      <c r="I96" s="78">
        <v>104040</v>
      </c>
      <c r="J96" s="78">
        <v>180336</v>
      </c>
      <c r="K96" s="78">
        <v>180336</v>
      </c>
      <c r="L96" s="78">
        <v>183804</v>
      </c>
      <c r="M96" s="78">
        <v>178602</v>
      </c>
      <c r="N96" s="78">
        <v>180336</v>
      </c>
      <c r="O96" s="78">
        <f t="shared" si="2"/>
        <v>1236958</v>
      </c>
      <c r="P96" s="33" t="e">
        <f>COUNTIF(#REF!,'CY 15 Actual Paid'!A:A)</f>
        <v>#REF!</v>
      </c>
      <c r="Q96" s="33">
        <v>313</v>
      </c>
    </row>
    <row r="97" spans="1:17">
      <c r="A97" s="33" t="s">
        <v>250</v>
      </c>
      <c r="B97" s="33" t="s">
        <v>242</v>
      </c>
      <c r="C97" s="78">
        <v>196935</v>
      </c>
      <c r="D97" s="78">
        <v>199008</v>
      </c>
      <c r="E97" s="78">
        <v>219738</v>
      </c>
      <c r="F97" s="78">
        <v>211446</v>
      </c>
      <c r="G97" s="78">
        <v>217665</v>
      </c>
      <c r="H97" s="78">
        <v>199008</v>
      </c>
      <c r="I97" s="78">
        <v>217665</v>
      </c>
      <c r="J97" s="78">
        <v>211446</v>
      </c>
      <c r="K97" s="78">
        <v>215592</v>
      </c>
      <c r="L97" s="78">
        <v>219738</v>
      </c>
      <c r="M97" s="78">
        <v>207300</v>
      </c>
      <c r="N97" s="78">
        <v>219738</v>
      </c>
      <c r="O97" s="78">
        <f t="shared" si="2"/>
        <v>2535279</v>
      </c>
      <c r="P97" s="33" t="e">
        <f>COUNTIF(#REF!,'CY 15 Actual Paid'!A:A)</f>
        <v>#REF!</v>
      </c>
      <c r="Q97" s="33">
        <v>313</v>
      </c>
    </row>
    <row r="98" spans="1:17">
      <c r="A98" s="33" t="s">
        <v>490</v>
      </c>
      <c r="B98" s="33" t="s">
        <v>484</v>
      </c>
      <c r="C98" s="78">
        <v>197808</v>
      </c>
      <c r="D98" s="78">
        <v>174984</v>
      </c>
      <c r="E98" s="78">
        <v>168644</v>
      </c>
      <c r="F98" s="78">
        <v>169912</v>
      </c>
      <c r="G98" s="78">
        <v>196540</v>
      </c>
      <c r="H98" s="78">
        <v>192736</v>
      </c>
      <c r="I98" s="78">
        <v>205416</v>
      </c>
      <c r="J98" s="78">
        <v>187664</v>
      </c>
      <c r="K98" s="78">
        <v>192736</v>
      </c>
      <c r="L98" s="78">
        <v>196540</v>
      </c>
      <c r="M98" s="78">
        <v>191468</v>
      </c>
      <c r="N98" s="78">
        <v>201612</v>
      </c>
      <c r="O98" s="78">
        <f t="shared" ref="O98:O129" si="3">SUM(C98:N98)</f>
        <v>2276060</v>
      </c>
      <c r="P98" s="33" t="e">
        <f>COUNTIF(#REF!,'CY 15 Actual Paid'!A:A)</f>
        <v>#REF!</v>
      </c>
      <c r="Q98" s="33">
        <v>313</v>
      </c>
    </row>
    <row r="99" spans="1:17">
      <c r="A99" s="33" t="s">
        <v>504</v>
      </c>
      <c r="B99" s="33" t="s">
        <v>503</v>
      </c>
      <c r="C99" s="78">
        <v>140097</v>
      </c>
      <c r="D99" s="78">
        <v>130188</v>
      </c>
      <c r="E99" s="78">
        <v>150228</v>
      </c>
      <c r="F99" s="78">
        <v>135223</v>
      </c>
      <c r="G99" s="78">
        <v>151094</v>
      </c>
      <c r="H99" s="78">
        <v>51960</v>
      </c>
      <c r="I99" s="78">
        <v>53692</v>
      </c>
      <c r="J99" s="78">
        <v>53692</v>
      </c>
      <c r="K99" s="78">
        <v>51960</v>
      </c>
      <c r="L99" s="78">
        <v>149362</v>
      </c>
      <c r="M99" s="78">
        <v>142212</v>
      </c>
      <c r="N99" s="78">
        <v>144649</v>
      </c>
      <c r="O99" s="78">
        <f t="shared" si="3"/>
        <v>1354357</v>
      </c>
      <c r="P99" s="33" t="e">
        <f>COUNTIF(#REF!,'CY 15 Actual Paid'!A:A)</f>
        <v>#REF!</v>
      </c>
      <c r="Q99" s="33">
        <v>313</v>
      </c>
    </row>
    <row r="100" spans="1:17">
      <c r="A100" s="33" t="s">
        <v>87</v>
      </c>
      <c r="B100" s="33" t="s">
        <v>82</v>
      </c>
      <c r="C100" s="78">
        <v>101188</v>
      </c>
      <c r="D100" s="78">
        <v>86380</v>
      </c>
      <c r="E100" s="78">
        <v>95018</v>
      </c>
      <c r="F100" s="78">
        <v>91316</v>
      </c>
      <c r="G100" s="78">
        <v>78976</v>
      </c>
      <c r="H100" s="78">
        <v>79593</v>
      </c>
      <c r="I100" s="78">
        <v>60466</v>
      </c>
      <c r="J100" s="78">
        <v>103656</v>
      </c>
      <c r="K100" s="78">
        <v>98720</v>
      </c>
      <c r="L100" s="78">
        <v>118464</v>
      </c>
      <c r="M100" s="78">
        <v>120932</v>
      </c>
      <c r="N100" s="78">
        <v>103039</v>
      </c>
      <c r="O100" s="78">
        <f t="shared" si="3"/>
        <v>1137748</v>
      </c>
      <c r="P100" s="33" t="e">
        <f>COUNTIF(#REF!,'CY 15 Actual Paid'!A:A)</f>
        <v>#REF!</v>
      </c>
      <c r="Q100" s="33">
        <v>313</v>
      </c>
    </row>
    <row r="101" spans="1:17">
      <c r="A101" s="33" t="s">
        <v>132</v>
      </c>
      <c r="B101" s="33" t="s">
        <v>131</v>
      </c>
      <c r="C101" s="78">
        <v>225370</v>
      </c>
      <c r="D101" s="78">
        <v>199198</v>
      </c>
      <c r="E101" s="78">
        <v>226824</v>
      </c>
      <c r="F101" s="78">
        <v>214465</v>
      </c>
      <c r="G101" s="78">
        <v>225370</v>
      </c>
      <c r="H101" s="78">
        <v>218827</v>
      </c>
      <c r="I101" s="78">
        <v>229732</v>
      </c>
      <c r="J101" s="78">
        <v>219554</v>
      </c>
      <c r="K101" s="78">
        <v>226824</v>
      </c>
      <c r="L101" s="78">
        <v>229732</v>
      </c>
      <c r="M101" s="78">
        <v>205014</v>
      </c>
      <c r="N101" s="78">
        <v>212284</v>
      </c>
      <c r="O101" s="78">
        <f t="shared" si="3"/>
        <v>2633194</v>
      </c>
      <c r="P101" s="33" t="e">
        <f>COUNTIF(#REF!,'CY 15 Actual Paid'!A:A)</f>
        <v>#REF!</v>
      </c>
      <c r="Q101" s="33">
        <v>313</v>
      </c>
    </row>
    <row r="102" spans="1:17">
      <c r="A102" s="33" t="s">
        <v>316</v>
      </c>
      <c r="B102" s="33" t="s">
        <v>315</v>
      </c>
      <c r="C102" s="78">
        <v>230160</v>
      </c>
      <c r="D102" s="78">
        <v>198513</v>
      </c>
      <c r="E102" s="78">
        <v>270438</v>
      </c>
      <c r="F102" s="78">
        <v>250299</v>
      </c>
      <c r="G102" s="78">
        <v>264684</v>
      </c>
      <c r="H102" s="78">
        <v>270438</v>
      </c>
      <c r="I102" s="78">
        <v>279069</v>
      </c>
      <c r="J102" s="78">
        <v>207144</v>
      </c>
      <c r="K102" s="78">
        <v>253176</v>
      </c>
      <c r="L102" s="78">
        <v>276192</v>
      </c>
      <c r="M102" s="78">
        <v>233037</v>
      </c>
      <c r="N102" s="78">
        <v>250299</v>
      </c>
      <c r="O102" s="78">
        <f t="shared" si="3"/>
        <v>2983449</v>
      </c>
      <c r="P102" s="33" t="e">
        <f>COUNTIF(#REF!,'CY 15 Actual Paid'!A:A)</f>
        <v>#REF!</v>
      </c>
      <c r="Q102" s="33">
        <v>313</v>
      </c>
    </row>
    <row r="103" spans="1:17">
      <c r="A103" s="33" t="s">
        <v>147</v>
      </c>
      <c r="B103" s="33" t="s">
        <v>146</v>
      </c>
      <c r="C103" s="78">
        <v>114276</v>
      </c>
      <c r="D103" s="78">
        <v>119412</v>
      </c>
      <c r="E103" s="78">
        <v>154080</v>
      </c>
      <c r="F103" s="78">
        <v>152796</v>
      </c>
      <c r="G103" s="78">
        <v>145092</v>
      </c>
      <c r="H103" s="78">
        <v>96300</v>
      </c>
      <c r="I103" s="78">
        <v>107856</v>
      </c>
      <c r="J103" s="78">
        <v>100152</v>
      </c>
      <c r="K103" s="78">
        <v>134820</v>
      </c>
      <c r="L103" s="78">
        <v>110424</v>
      </c>
      <c r="M103" s="78">
        <v>141882</v>
      </c>
      <c r="N103" s="78">
        <v>101436</v>
      </c>
      <c r="O103" s="78">
        <f t="shared" si="3"/>
        <v>1478526</v>
      </c>
      <c r="P103" s="33" t="e">
        <f>COUNTIF(#REF!,'CY 15 Actual Paid'!A:A)</f>
        <v>#REF!</v>
      </c>
      <c r="Q103" s="33">
        <v>313</v>
      </c>
    </row>
    <row r="104" spans="1:17">
      <c r="A104" s="33" t="s">
        <v>680</v>
      </c>
      <c r="B104" s="33" t="s">
        <v>678</v>
      </c>
      <c r="C104" s="78"/>
      <c r="D104" s="78"/>
      <c r="E104" s="78"/>
      <c r="F104" s="78"/>
      <c r="G104" s="78"/>
      <c r="H104" s="78">
        <v>73632</v>
      </c>
      <c r="I104" s="78">
        <v>95108</v>
      </c>
      <c r="J104" s="78">
        <v>67496</v>
      </c>
      <c r="K104" s="78"/>
      <c r="L104" s="78">
        <v>0</v>
      </c>
      <c r="M104" s="78">
        <v>0</v>
      </c>
      <c r="N104" s="78">
        <v>0</v>
      </c>
      <c r="O104" s="78">
        <f t="shared" si="3"/>
        <v>236236</v>
      </c>
      <c r="P104" s="33" t="e">
        <f>COUNTIF(#REF!,'CY 15 Actual Paid'!A:A)</f>
        <v>#REF!</v>
      </c>
      <c r="Q104" s="33">
        <v>313</v>
      </c>
    </row>
    <row r="105" spans="1:17">
      <c r="A105" s="33" t="s">
        <v>415</v>
      </c>
      <c r="B105" s="33" t="s">
        <v>405</v>
      </c>
      <c r="C105" s="78">
        <v>189354</v>
      </c>
      <c r="D105" s="78">
        <v>152988</v>
      </c>
      <c r="E105" s="78">
        <v>180576</v>
      </c>
      <c r="F105" s="78">
        <v>169290</v>
      </c>
      <c r="G105" s="78">
        <v>195624</v>
      </c>
      <c r="H105" s="78">
        <v>193116</v>
      </c>
      <c r="I105" s="78">
        <v>200640</v>
      </c>
      <c r="J105" s="78">
        <v>190608</v>
      </c>
      <c r="K105" s="78">
        <v>179322</v>
      </c>
      <c r="L105" s="78">
        <v>190608</v>
      </c>
      <c r="M105" s="78">
        <v>184338</v>
      </c>
      <c r="N105" s="78">
        <v>196878</v>
      </c>
      <c r="O105" s="78">
        <f t="shared" si="3"/>
        <v>2223342</v>
      </c>
      <c r="P105" s="33" t="e">
        <f>COUNTIF(#REF!,'CY 15 Actual Paid'!A:A)</f>
        <v>#REF!</v>
      </c>
      <c r="Q105" s="33">
        <v>313</v>
      </c>
    </row>
    <row r="106" spans="1:17">
      <c r="A106" s="33" t="s">
        <v>478</v>
      </c>
      <c r="B106" s="33" t="s">
        <v>477</v>
      </c>
      <c r="C106" s="78">
        <v>127558</v>
      </c>
      <c r="D106" s="78">
        <v>113505</v>
      </c>
      <c r="E106" s="78">
        <v>127558</v>
      </c>
      <c r="F106" s="78">
        <v>124315</v>
      </c>
      <c r="G106" s="78">
        <v>128639</v>
      </c>
      <c r="H106" s="78">
        <v>115667</v>
      </c>
      <c r="I106" s="78">
        <v>127558</v>
      </c>
      <c r="J106" s="78">
        <v>128639</v>
      </c>
      <c r="K106" s="78">
        <v>128639</v>
      </c>
      <c r="L106" s="78">
        <v>134044</v>
      </c>
      <c r="M106" s="78">
        <v>124315</v>
      </c>
      <c r="N106" s="78">
        <v>127558</v>
      </c>
      <c r="O106" s="78">
        <f t="shared" si="3"/>
        <v>1507995</v>
      </c>
      <c r="P106" s="33" t="e">
        <f>COUNTIF(#REF!,'CY 15 Actual Paid'!A:A)</f>
        <v>#REF!</v>
      </c>
      <c r="Q106" s="33">
        <v>313</v>
      </c>
    </row>
    <row r="107" spans="1:17">
      <c r="A107" s="33" t="s">
        <v>72</v>
      </c>
      <c r="B107" s="33" t="s">
        <v>65</v>
      </c>
      <c r="C107" s="78">
        <v>161335</v>
      </c>
      <c r="D107" s="78">
        <v>145595</v>
      </c>
      <c r="E107" s="78">
        <v>162122</v>
      </c>
      <c r="F107" s="78">
        <v>148743</v>
      </c>
      <c r="G107" s="78">
        <v>151372</v>
      </c>
      <c r="H107" s="78">
        <v>149526</v>
      </c>
      <c r="I107" s="78">
        <v>179062</v>
      </c>
      <c r="J107" s="78">
        <v>184600</v>
      </c>
      <c r="K107" s="78">
        <v>170751</v>
      </c>
      <c r="L107" s="78">
        <v>137527</v>
      </c>
      <c r="M107" s="78">
        <v>158756</v>
      </c>
      <c r="N107" s="78">
        <v>174447</v>
      </c>
      <c r="O107" s="78">
        <f t="shared" si="3"/>
        <v>1923836</v>
      </c>
      <c r="P107" s="33" t="e">
        <f>COUNTIF(#REF!,'CY 15 Actual Paid'!A:A)</f>
        <v>#REF!</v>
      </c>
      <c r="Q107" s="33">
        <v>313</v>
      </c>
    </row>
    <row r="108" spans="1:17">
      <c r="A108" s="33" t="s">
        <v>27</v>
      </c>
      <c r="B108" s="33" t="s">
        <v>26</v>
      </c>
      <c r="C108" s="78">
        <v>155220</v>
      </c>
      <c r="D108" s="78">
        <v>132932</v>
      </c>
      <c r="E108" s="78">
        <v>148056</v>
      </c>
      <c r="F108" s="78">
        <v>149648</v>
      </c>
      <c r="G108" s="78">
        <v>139300</v>
      </c>
      <c r="H108" s="78">
        <v>148056</v>
      </c>
      <c r="I108" s="78">
        <v>143280</v>
      </c>
      <c r="J108" s="78">
        <v>74028</v>
      </c>
      <c r="K108" s="78">
        <v>76416</v>
      </c>
      <c r="L108" s="78">
        <v>93928</v>
      </c>
      <c r="M108" s="78">
        <v>92336</v>
      </c>
      <c r="N108" s="78">
        <v>92336</v>
      </c>
      <c r="O108" s="78">
        <f t="shared" si="3"/>
        <v>1445536</v>
      </c>
      <c r="P108" s="33" t="e">
        <f>COUNTIF(#REF!,'CY 15 Actual Paid'!A:A)</f>
        <v>#REF!</v>
      </c>
      <c r="Q108" s="33">
        <v>313</v>
      </c>
    </row>
    <row r="109" spans="1:17">
      <c r="A109" s="33" t="s">
        <v>209</v>
      </c>
      <c r="B109" s="33" t="s">
        <v>203</v>
      </c>
      <c r="C109" s="78">
        <v>281064</v>
      </c>
      <c r="D109" s="78">
        <v>263856</v>
      </c>
      <c r="E109" s="78">
        <v>304008</v>
      </c>
      <c r="F109" s="78">
        <v>298272</v>
      </c>
      <c r="G109" s="78">
        <v>298272</v>
      </c>
      <c r="H109" s="78">
        <v>281064</v>
      </c>
      <c r="I109" s="78">
        <v>306876</v>
      </c>
      <c r="J109" s="78">
        <v>289668</v>
      </c>
      <c r="K109" s="78">
        <v>295404</v>
      </c>
      <c r="L109" s="78">
        <v>298272</v>
      </c>
      <c r="M109" s="78">
        <v>283932</v>
      </c>
      <c r="N109" s="78">
        <v>304008</v>
      </c>
      <c r="O109" s="78">
        <f t="shared" si="3"/>
        <v>3504696</v>
      </c>
      <c r="P109" s="33" t="e">
        <f>COUNTIF(#REF!,'CY 15 Actual Paid'!A:A)</f>
        <v>#REF!</v>
      </c>
      <c r="Q109" s="33">
        <v>313</v>
      </c>
    </row>
    <row r="110" spans="1:17">
      <c r="A110" s="33" t="s">
        <v>266</v>
      </c>
      <c r="B110" s="33" t="s">
        <v>262</v>
      </c>
      <c r="C110" s="78">
        <v>213082</v>
      </c>
      <c r="D110" s="78">
        <v>182662</v>
      </c>
      <c r="E110" s="78">
        <v>218992</v>
      </c>
      <c r="F110" s="78">
        <v>228552</v>
      </c>
      <c r="G110" s="78">
        <v>229039</v>
      </c>
      <c r="H110" s="78">
        <v>243327</v>
      </c>
      <c r="I110" s="78">
        <v>204938</v>
      </c>
      <c r="J110" s="78">
        <v>238008</v>
      </c>
      <c r="K110" s="78">
        <v>232098</v>
      </c>
      <c r="L110" s="78">
        <v>243223</v>
      </c>
      <c r="M110" s="78">
        <v>237430</v>
      </c>
      <c r="N110" s="78">
        <v>216628</v>
      </c>
      <c r="O110" s="78">
        <f t="shared" si="3"/>
        <v>2687979</v>
      </c>
      <c r="P110" s="33" t="e">
        <f>COUNTIF(#REF!,'CY 15 Actual Paid'!A:A)</f>
        <v>#REF!</v>
      </c>
      <c r="Q110" s="33">
        <v>313</v>
      </c>
    </row>
    <row r="111" spans="1:17">
      <c r="A111" s="33" t="s">
        <v>298</v>
      </c>
      <c r="B111" s="33" t="s">
        <v>292</v>
      </c>
      <c r="C111" s="78">
        <v>171955</v>
      </c>
      <c r="D111" s="78">
        <v>153170</v>
      </c>
      <c r="E111" s="78">
        <v>169065</v>
      </c>
      <c r="F111" s="78">
        <v>166175</v>
      </c>
      <c r="G111" s="78">
        <v>173400</v>
      </c>
      <c r="H111" s="78">
        <v>173400</v>
      </c>
      <c r="I111" s="78">
        <v>173400</v>
      </c>
      <c r="J111" s="78">
        <v>177735</v>
      </c>
      <c r="K111" s="78">
        <v>171955</v>
      </c>
      <c r="L111" s="78">
        <v>176290</v>
      </c>
      <c r="M111" s="78">
        <v>161840</v>
      </c>
      <c r="N111" s="78">
        <v>164730</v>
      </c>
      <c r="O111" s="78">
        <f t="shared" si="3"/>
        <v>2033115</v>
      </c>
      <c r="P111" s="33" t="e">
        <f>COUNTIF(#REF!,'CY 15 Actual Paid'!A:A)</f>
        <v>#REF!</v>
      </c>
      <c r="Q111" s="33">
        <v>313</v>
      </c>
    </row>
    <row r="112" spans="1:17">
      <c r="A112" s="33" t="s">
        <v>303</v>
      </c>
      <c r="B112" s="33" t="s">
        <v>292</v>
      </c>
      <c r="C112" s="78">
        <v>159268</v>
      </c>
      <c r="D112" s="78">
        <v>146911</v>
      </c>
      <c r="E112" s="78">
        <v>164760</v>
      </c>
      <c r="F112" s="78">
        <v>152403</v>
      </c>
      <c r="G112" s="78">
        <v>163387</v>
      </c>
      <c r="H112" s="78">
        <v>159268</v>
      </c>
      <c r="I112" s="78">
        <v>168879</v>
      </c>
      <c r="J112" s="78">
        <v>168879</v>
      </c>
      <c r="K112" s="78">
        <v>162014</v>
      </c>
      <c r="L112" s="78">
        <v>151030</v>
      </c>
      <c r="M112" s="78">
        <v>152403</v>
      </c>
      <c r="N112" s="78">
        <v>133181</v>
      </c>
      <c r="O112" s="78">
        <f t="shared" si="3"/>
        <v>1882383</v>
      </c>
      <c r="P112" s="33" t="e">
        <f>COUNTIF(#REF!,'CY 15 Actual Paid'!A:A)</f>
        <v>#REF!</v>
      </c>
      <c r="Q112" s="33">
        <v>313</v>
      </c>
    </row>
    <row r="113" spans="1:17">
      <c r="A113" s="33" t="s">
        <v>334</v>
      </c>
      <c r="B113" s="33" t="s">
        <v>326</v>
      </c>
      <c r="C113" s="78">
        <v>156279</v>
      </c>
      <c r="D113" s="78">
        <v>130002</v>
      </c>
      <c r="E113" s="78">
        <v>149364</v>
      </c>
      <c r="F113" s="78">
        <v>150747</v>
      </c>
      <c r="G113" s="78">
        <v>154896</v>
      </c>
      <c r="H113" s="78">
        <v>150747</v>
      </c>
      <c r="I113" s="78">
        <v>110285</v>
      </c>
      <c r="J113" s="78">
        <v>108367</v>
      </c>
      <c r="K113" s="78">
        <v>106449</v>
      </c>
      <c r="L113" s="78">
        <v>107408</v>
      </c>
      <c r="M113" s="78">
        <v>105490</v>
      </c>
      <c r="N113" s="78">
        <v>110285</v>
      </c>
      <c r="O113" s="78">
        <f t="shared" si="3"/>
        <v>1540319</v>
      </c>
      <c r="P113" s="33" t="e">
        <f>COUNTIF(#REF!,'CY 15 Actual Paid'!A:A)</f>
        <v>#REF!</v>
      </c>
      <c r="Q113" s="33">
        <v>313</v>
      </c>
    </row>
    <row r="114" spans="1:17">
      <c r="A114" s="33" t="s">
        <v>522</v>
      </c>
      <c r="B114" s="33" t="s">
        <v>146</v>
      </c>
      <c r="C114" s="78">
        <v>115533</v>
      </c>
      <c r="D114" s="78">
        <v>47847</v>
      </c>
      <c r="E114" s="78">
        <v>40845</v>
      </c>
      <c r="F114" s="78">
        <v>32676</v>
      </c>
      <c r="G114" s="78">
        <v>65352</v>
      </c>
      <c r="H114" s="78">
        <v>42012</v>
      </c>
      <c r="I114" s="78">
        <v>28008</v>
      </c>
      <c r="J114" s="78">
        <v>31509</v>
      </c>
      <c r="K114" s="78">
        <v>30342</v>
      </c>
      <c r="L114" s="78">
        <v>35010</v>
      </c>
      <c r="M114" s="78">
        <v>32676</v>
      </c>
      <c r="N114" s="78">
        <v>32676</v>
      </c>
      <c r="O114" s="78">
        <f t="shared" si="3"/>
        <v>534486</v>
      </c>
      <c r="P114" s="33" t="e">
        <f>COUNTIF(#REF!,'CY 15 Actual Paid'!A:A)</f>
        <v>#REF!</v>
      </c>
      <c r="Q114" s="33">
        <v>313</v>
      </c>
    </row>
    <row r="115" spans="1:17">
      <c r="A115" s="33" t="s">
        <v>517</v>
      </c>
      <c r="B115" s="33" t="s">
        <v>484</v>
      </c>
      <c r="C115" s="78">
        <v>273200</v>
      </c>
      <c r="D115" s="78">
        <v>213096</v>
      </c>
      <c r="E115" s="78">
        <v>245880</v>
      </c>
      <c r="F115" s="78">
        <v>240416</v>
      </c>
      <c r="G115" s="78">
        <v>311448</v>
      </c>
      <c r="H115" s="78">
        <v>322376</v>
      </c>
      <c r="I115" s="78">
        <v>338768</v>
      </c>
      <c r="J115" s="78">
        <v>333304</v>
      </c>
      <c r="K115" s="78">
        <v>322376</v>
      </c>
      <c r="L115" s="78">
        <v>325108</v>
      </c>
      <c r="M115" s="78">
        <v>270468</v>
      </c>
      <c r="N115" s="78">
        <v>289592</v>
      </c>
      <c r="O115" s="78">
        <f t="shared" si="3"/>
        <v>3486032</v>
      </c>
      <c r="P115" s="33" t="e">
        <f>COUNTIF(#REF!,'CY 15 Actual Paid'!A:A)</f>
        <v>#REF!</v>
      </c>
      <c r="Q115" s="33">
        <v>313</v>
      </c>
    </row>
    <row r="116" spans="1:17">
      <c r="A116" s="33" t="s">
        <v>518</v>
      </c>
      <c r="B116" s="33" t="s">
        <v>681</v>
      </c>
      <c r="C116" s="78">
        <v>122640</v>
      </c>
      <c r="D116" s="78">
        <v>91980</v>
      </c>
      <c r="E116" s="78">
        <v>112420</v>
      </c>
      <c r="F116" s="78">
        <v>46720</v>
      </c>
      <c r="G116" s="78">
        <v>92710</v>
      </c>
      <c r="H116" s="78">
        <v>109500</v>
      </c>
      <c r="I116" s="78">
        <v>155490</v>
      </c>
      <c r="J116" s="78">
        <v>150380</v>
      </c>
      <c r="K116" s="78">
        <v>150380</v>
      </c>
      <c r="L116" s="78">
        <v>153300</v>
      </c>
      <c r="M116" s="78">
        <v>144540</v>
      </c>
      <c r="N116" s="78">
        <v>154760</v>
      </c>
      <c r="O116" s="78">
        <f t="shared" si="3"/>
        <v>1484820</v>
      </c>
      <c r="P116" s="33" t="e">
        <f>COUNTIF(#REF!,'CY 15 Actual Paid'!A:A)</f>
        <v>#REF!</v>
      </c>
      <c r="Q116" s="33">
        <v>313</v>
      </c>
    </row>
    <row r="117" spans="1:17">
      <c r="A117" s="33" t="s">
        <v>213</v>
      </c>
      <c r="B117" s="33" t="s">
        <v>203</v>
      </c>
      <c r="C117" s="78">
        <v>48300</v>
      </c>
      <c r="D117" s="78">
        <v>47334</v>
      </c>
      <c r="E117" s="78">
        <v>56511</v>
      </c>
      <c r="F117" s="78">
        <v>55062</v>
      </c>
      <c r="G117" s="78">
        <v>57477</v>
      </c>
      <c r="H117" s="78">
        <v>54096</v>
      </c>
      <c r="I117" s="78">
        <v>57477</v>
      </c>
      <c r="J117" s="78">
        <v>57960</v>
      </c>
      <c r="K117" s="78">
        <v>57477</v>
      </c>
      <c r="L117" s="78">
        <v>57960</v>
      </c>
      <c r="M117" s="78">
        <v>55062</v>
      </c>
      <c r="N117" s="78">
        <v>55545</v>
      </c>
      <c r="O117" s="78">
        <f t="shared" si="3"/>
        <v>660261</v>
      </c>
      <c r="P117" s="33" t="e">
        <f>COUNTIF(#REF!,'CY 15 Actual Paid'!A:A)</f>
        <v>#REF!</v>
      </c>
      <c r="Q117" s="33">
        <v>313</v>
      </c>
    </row>
    <row r="118" spans="1:17">
      <c r="A118" s="33" t="s">
        <v>35</v>
      </c>
      <c r="B118" s="33" t="s">
        <v>26</v>
      </c>
      <c r="C118" s="78">
        <v>179992</v>
      </c>
      <c r="D118" s="78">
        <v>165496</v>
      </c>
      <c r="E118" s="78">
        <v>181200</v>
      </c>
      <c r="F118" s="78">
        <v>184824</v>
      </c>
      <c r="G118" s="78">
        <v>169120</v>
      </c>
      <c r="H118" s="78">
        <v>186032</v>
      </c>
      <c r="I118" s="78">
        <v>173952</v>
      </c>
      <c r="J118" s="78">
        <v>190864</v>
      </c>
      <c r="K118" s="78">
        <v>169120</v>
      </c>
      <c r="L118" s="78">
        <v>190864</v>
      </c>
      <c r="M118" s="78">
        <v>179992</v>
      </c>
      <c r="N118" s="78">
        <v>181200</v>
      </c>
      <c r="O118" s="78">
        <f t="shared" si="3"/>
        <v>2152656</v>
      </c>
      <c r="P118" s="33" t="e">
        <f>COUNTIF(#REF!,'CY 15 Actual Paid'!A:A)</f>
        <v>#REF!</v>
      </c>
      <c r="Q118" s="33">
        <v>313</v>
      </c>
    </row>
    <row r="119" spans="1:17">
      <c r="A119" s="33" t="s">
        <v>305</v>
      </c>
      <c r="B119" s="33" t="s">
        <v>292</v>
      </c>
      <c r="C119" s="78">
        <v>172560</v>
      </c>
      <c r="D119" s="78">
        <v>159618</v>
      </c>
      <c r="E119" s="78">
        <v>178312</v>
      </c>
      <c r="F119" s="78">
        <v>148114</v>
      </c>
      <c r="G119" s="78">
        <v>178312</v>
      </c>
      <c r="H119" s="78">
        <v>162494</v>
      </c>
      <c r="I119" s="78">
        <v>172560</v>
      </c>
      <c r="J119" s="78">
        <v>173998</v>
      </c>
      <c r="K119" s="78">
        <v>166808</v>
      </c>
      <c r="L119" s="78">
        <v>175436</v>
      </c>
      <c r="M119" s="78">
        <v>159618</v>
      </c>
      <c r="N119" s="78">
        <v>158180</v>
      </c>
      <c r="O119" s="78">
        <f t="shared" si="3"/>
        <v>2006010</v>
      </c>
      <c r="P119" s="33" t="e">
        <f>COUNTIF(#REF!,'CY 15 Actual Paid'!A:A)</f>
        <v>#REF!</v>
      </c>
      <c r="Q119" s="33">
        <v>313</v>
      </c>
    </row>
    <row r="120" spans="1:17">
      <c r="A120" s="33" t="s">
        <v>37</v>
      </c>
      <c r="B120" s="33" t="s">
        <v>26</v>
      </c>
      <c r="C120" s="78">
        <v>138003</v>
      </c>
      <c r="D120" s="78">
        <v>116907</v>
      </c>
      <c r="E120" s="78">
        <v>138003</v>
      </c>
      <c r="F120" s="78">
        <v>133608</v>
      </c>
      <c r="G120" s="78">
        <v>129213</v>
      </c>
      <c r="H120" s="78">
        <v>123939</v>
      </c>
      <c r="I120" s="78">
        <v>109875</v>
      </c>
      <c r="J120" s="78">
        <v>59772</v>
      </c>
      <c r="K120" s="78">
        <v>72078</v>
      </c>
      <c r="L120" s="78">
        <v>102843</v>
      </c>
      <c r="M120" s="78">
        <v>101964</v>
      </c>
      <c r="N120" s="78">
        <v>102843</v>
      </c>
      <c r="O120" s="78">
        <f t="shared" si="3"/>
        <v>1329048</v>
      </c>
      <c r="P120" s="33" t="e">
        <f>COUNTIF(#REF!,'CY 15 Actual Paid'!A:A)</f>
        <v>#REF!</v>
      </c>
      <c r="Q120" s="33">
        <v>313</v>
      </c>
    </row>
    <row r="121" spans="1:17">
      <c r="A121" s="33" t="s">
        <v>682</v>
      </c>
      <c r="B121" s="33" t="s">
        <v>678</v>
      </c>
      <c r="C121" s="78">
        <v>3952</v>
      </c>
      <c r="D121" s="78">
        <v>3648</v>
      </c>
      <c r="E121" s="78">
        <v>3952</v>
      </c>
      <c r="F121" s="78">
        <v>3952</v>
      </c>
      <c r="G121" s="78">
        <v>3648</v>
      </c>
      <c r="H121" s="78">
        <v>3952</v>
      </c>
      <c r="I121" s="78">
        <v>4256</v>
      </c>
      <c r="J121" s="78">
        <v>3648</v>
      </c>
      <c r="K121" s="78">
        <v>3344</v>
      </c>
      <c r="L121" s="78">
        <v>3952</v>
      </c>
      <c r="M121" s="78">
        <v>3648</v>
      </c>
      <c r="N121" s="78">
        <v>3648</v>
      </c>
      <c r="O121" s="78">
        <f t="shared" si="3"/>
        <v>45600</v>
      </c>
      <c r="P121" s="33" t="e">
        <f>COUNTIF(#REF!,'CY 15 Actual Paid'!A:A)</f>
        <v>#REF!</v>
      </c>
      <c r="Q121" s="33">
        <v>313</v>
      </c>
    </row>
    <row r="122" spans="1:17">
      <c r="A122" s="33" t="s">
        <v>254</v>
      </c>
      <c r="B122" s="33" t="s">
        <v>242</v>
      </c>
      <c r="C122" s="78">
        <v>47112</v>
      </c>
      <c r="D122" s="78">
        <v>172416</v>
      </c>
      <c r="E122" s="78">
        <v>190376</v>
      </c>
      <c r="F122" s="78">
        <v>183192</v>
      </c>
      <c r="G122" s="78">
        <v>179600</v>
      </c>
      <c r="H122" s="78">
        <v>176008</v>
      </c>
      <c r="I122" s="78">
        <v>197560</v>
      </c>
      <c r="J122" s="78">
        <v>188580</v>
      </c>
      <c r="K122" s="78">
        <v>179600</v>
      </c>
      <c r="L122" s="78">
        <v>186784</v>
      </c>
      <c r="M122" s="78">
        <v>174212</v>
      </c>
      <c r="N122" s="78">
        <v>186784</v>
      </c>
      <c r="O122" s="78">
        <f t="shared" si="3"/>
        <v>2062224</v>
      </c>
      <c r="P122" s="33" t="e">
        <f>COUNTIF(#REF!,'CY 15 Actual Paid'!A:A)</f>
        <v>#REF!</v>
      </c>
      <c r="Q122" s="33">
        <v>313</v>
      </c>
    </row>
    <row r="123" spans="1:17">
      <c r="A123" s="33" t="s">
        <v>216</v>
      </c>
      <c r="B123" s="33" t="s">
        <v>203</v>
      </c>
      <c r="C123" s="78">
        <v>204876</v>
      </c>
      <c r="D123" s="78">
        <v>230926</v>
      </c>
      <c r="E123" s="78">
        <v>253346</v>
      </c>
      <c r="F123" s="78">
        <v>251104</v>
      </c>
      <c r="G123" s="78">
        <v>251104</v>
      </c>
      <c r="H123" s="78">
        <v>251104</v>
      </c>
      <c r="I123" s="78">
        <v>255588</v>
      </c>
      <c r="J123" s="78">
        <v>255588</v>
      </c>
      <c r="K123" s="78">
        <v>251104</v>
      </c>
      <c r="L123" s="78">
        <v>251104</v>
      </c>
      <c r="M123" s="78">
        <v>235410</v>
      </c>
      <c r="N123" s="78">
        <v>251104</v>
      </c>
      <c r="O123" s="78">
        <f t="shared" si="3"/>
        <v>2942358</v>
      </c>
      <c r="P123" s="33" t="e">
        <f>COUNTIF(#REF!,'CY 15 Actual Paid'!A:A)</f>
        <v>#REF!</v>
      </c>
      <c r="Q123" s="33">
        <v>313</v>
      </c>
    </row>
    <row r="124" spans="1:17">
      <c r="A124" s="33" t="s">
        <v>220</v>
      </c>
      <c r="B124" s="33" t="s">
        <v>203</v>
      </c>
      <c r="C124" s="78">
        <v>309996</v>
      </c>
      <c r="D124" s="78">
        <v>274680</v>
      </c>
      <c r="E124" s="78">
        <v>204048</v>
      </c>
      <c r="F124" s="78">
        <v>306072</v>
      </c>
      <c r="G124" s="78">
        <v>270756</v>
      </c>
      <c r="H124" s="78">
        <v>306072</v>
      </c>
      <c r="I124" s="78">
        <v>296262</v>
      </c>
      <c r="J124" s="78">
        <v>255060</v>
      </c>
      <c r="K124" s="78">
        <v>302148</v>
      </c>
      <c r="L124" s="78">
        <v>306072</v>
      </c>
      <c r="M124" s="78">
        <v>288414</v>
      </c>
      <c r="N124" s="78">
        <v>266832</v>
      </c>
      <c r="O124" s="78">
        <f t="shared" si="3"/>
        <v>3386412</v>
      </c>
      <c r="P124" s="33" t="e">
        <f>COUNTIF(#REF!,'CY 15 Actual Paid'!A:A)</f>
        <v>#REF!</v>
      </c>
      <c r="Q124" s="33">
        <v>313</v>
      </c>
    </row>
    <row r="125" spans="1:17">
      <c r="A125" s="33" t="s">
        <v>445</v>
      </c>
      <c r="B125" s="33" t="s">
        <v>444</v>
      </c>
      <c r="C125" s="78">
        <v>140294</v>
      </c>
      <c r="D125" s="78">
        <v>117519</v>
      </c>
      <c r="E125" s="78">
        <v>100035</v>
      </c>
      <c r="F125" s="78">
        <v>116280</v>
      </c>
      <c r="G125" s="78">
        <v>148166</v>
      </c>
      <c r="H125" s="78">
        <v>40288</v>
      </c>
      <c r="I125" s="78">
        <v>180160</v>
      </c>
      <c r="J125" s="78">
        <v>175656</v>
      </c>
      <c r="K125" s="78">
        <v>170026</v>
      </c>
      <c r="L125" s="78">
        <v>168900</v>
      </c>
      <c r="M125" s="78">
        <v>165522</v>
      </c>
      <c r="N125" s="78">
        <v>146380</v>
      </c>
      <c r="O125" s="78">
        <f t="shared" si="3"/>
        <v>1669226</v>
      </c>
      <c r="P125" s="33" t="e">
        <f>COUNTIF(#REF!,'CY 15 Actual Paid'!A:A)</f>
        <v>#REF!</v>
      </c>
      <c r="Q125" s="33">
        <v>313</v>
      </c>
    </row>
    <row r="126" spans="1:17">
      <c r="A126" s="33" t="s">
        <v>683</v>
      </c>
      <c r="B126" s="33" t="s">
        <v>315</v>
      </c>
      <c r="C126" s="78">
        <v>231487</v>
      </c>
      <c r="D126" s="78">
        <v>237065</v>
      </c>
      <c r="E126" s="78">
        <v>262166</v>
      </c>
      <c r="F126" s="78">
        <v>259377</v>
      </c>
      <c r="G126" s="78">
        <v>259377</v>
      </c>
      <c r="H126" s="78">
        <v>262166</v>
      </c>
      <c r="I126" s="78">
        <v>276111</v>
      </c>
      <c r="J126" s="78">
        <v>256588</v>
      </c>
      <c r="K126" s="78">
        <v>253799</v>
      </c>
      <c r="L126" s="78">
        <v>270533</v>
      </c>
      <c r="M126" s="78">
        <v>248221</v>
      </c>
      <c r="N126" s="78">
        <v>251010</v>
      </c>
      <c r="O126" s="78">
        <f t="shared" si="3"/>
        <v>3067900</v>
      </c>
      <c r="P126" s="33" t="e">
        <f>COUNTIF(#REF!,'CY 15 Actual Paid'!A:A)</f>
        <v>#REF!</v>
      </c>
      <c r="Q126" s="33">
        <v>313</v>
      </c>
    </row>
    <row r="127" spans="1:17">
      <c r="A127" s="33" t="s">
        <v>519</v>
      </c>
      <c r="B127" s="33" t="s">
        <v>377</v>
      </c>
      <c r="C127" s="78">
        <v>130728</v>
      </c>
      <c r="D127" s="78">
        <v>108102</v>
      </c>
      <c r="E127" s="78">
        <v>130728</v>
      </c>
      <c r="F127" s="78">
        <v>154192</v>
      </c>
      <c r="G127" s="78">
        <v>156706</v>
      </c>
      <c r="H127" s="78">
        <v>155030</v>
      </c>
      <c r="I127" s="78">
        <v>165086</v>
      </c>
      <c r="J127" s="78">
        <v>170952</v>
      </c>
      <c r="K127" s="78">
        <v>172628</v>
      </c>
      <c r="L127" s="78">
        <v>165924</v>
      </c>
      <c r="M127" s="78">
        <v>169276</v>
      </c>
      <c r="N127" s="78">
        <v>175980</v>
      </c>
      <c r="O127" s="78">
        <f t="shared" si="3"/>
        <v>1855332</v>
      </c>
      <c r="P127" s="33" t="e">
        <f>COUNTIF(#REF!,'CY 15 Actual Paid'!A:A)</f>
        <v>#REF!</v>
      </c>
      <c r="Q127" s="33">
        <v>313</v>
      </c>
    </row>
    <row r="128" spans="1:17">
      <c r="A128" s="33" t="s">
        <v>419</v>
      </c>
      <c r="B128" s="33" t="s">
        <v>405</v>
      </c>
      <c r="C128" s="78">
        <v>200700</v>
      </c>
      <c r="D128" s="78">
        <v>165912</v>
      </c>
      <c r="E128" s="78">
        <v>188658</v>
      </c>
      <c r="F128" s="78">
        <v>176616</v>
      </c>
      <c r="G128" s="78">
        <v>207390</v>
      </c>
      <c r="H128" s="78">
        <v>206052</v>
      </c>
      <c r="I128" s="78">
        <v>211404</v>
      </c>
      <c r="J128" s="78">
        <v>200700</v>
      </c>
      <c r="K128" s="78">
        <v>196686</v>
      </c>
      <c r="L128" s="78">
        <v>203376</v>
      </c>
      <c r="M128" s="78">
        <v>195348</v>
      </c>
      <c r="N128" s="78">
        <v>208728</v>
      </c>
      <c r="O128" s="78">
        <f t="shared" si="3"/>
        <v>2361570</v>
      </c>
      <c r="P128" s="33" t="e">
        <f>COUNTIF(#REF!,'CY 15 Actual Paid'!A:A)</f>
        <v>#REF!</v>
      </c>
      <c r="Q128" s="33">
        <v>313</v>
      </c>
    </row>
    <row r="129" spans="1:17">
      <c r="A129" s="33" t="s">
        <v>39</v>
      </c>
      <c r="B129" s="33" t="s">
        <v>26</v>
      </c>
      <c r="C129" s="78">
        <v>163086</v>
      </c>
      <c r="D129" s="78">
        <v>131316</v>
      </c>
      <c r="E129" s="78">
        <v>165204</v>
      </c>
      <c r="F129" s="78">
        <v>158850</v>
      </c>
      <c r="G129" s="78">
        <v>160968</v>
      </c>
      <c r="H129" s="78">
        <v>150378</v>
      </c>
      <c r="I129" s="78">
        <v>171558</v>
      </c>
      <c r="J129" s="78">
        <v>156732</v>
      </c>
      <c r="K129" s="78">
        <v>165204</v>
      </c>
      <c r="L129" s="78">
        <v>159909</v>
      </c>
      <c r="M129" s="78">
        <v>160968</v>
      </c>
      <c r="N129" s="78">
        <v>148260</v>
      </c>
      <c r="O129" s="78">
        <f t="shared" si="3"/>
        <v>1892433</v>
      </c>
      <c r="P129" s="33" t="e">
        <f>COUNTIF(#REF!,'CY 15 Actual Paid'!A:A)</f>
        <v>#REF!</v>
      </c>
      <c r="Q129" s="33">
        <v>313</v>
      </c>
    </row>
    <row r="130" spans="1:17">
      <c r="A130" s="33" t="s">
        <v>520</v>
      </c>
      <c r="B130" s="33" t="s">
        <v>262</v>
      </c>
      <c r="C130" s="78">
        <v>27730</v>
      </c>
      <c r="D130" s="78">
        <v>22560</v>
      </c>
      <c r="E130" s="78">
        <v>41860</v>
      </c>
      <c r="F130" s="78">
        <v>42224</v>
      </c>
      <c r="G130" s="78">
        <v>42588</v>
      </c>
      <c r="H130" s="78">
        <v>42952</v>
      </c>
      <c r="I130" s="78">
        <v>43680</v>
      </c>
      <c r="J130" s="78">
        <v>42952</v>
      </c>
      <c r="K130" s="78">
        <v>42952</v>
      </c>
      <c r="L130" s="78">
        <v>41496</v>
      </c>
      <c r="M130" s="78">
        <v>41860</v>
      </c>
      <c r="N130" s="78">
        <v>44408</v>
      </c>
      <c r="O130" s="78">
        <f t="shared" ref="O130:O161" si="4">SUM(C130:N130)</f>
        <v>477262</v>
      </c>
      <c r="P130" s="33" t="e">
        <f>COUNTIF(#REF!,'CY 15 Actual Paid'!A:A)</f>
        <v>#REF!</v>
      </c>
      <c r="Q130" s="33">
        <v>313</v>
      </c>
    </row>
    <row r="131" spans="1:17">
      <c r="A131" s="33" t="s">
        <v>339</v>
      </c>
      <c r="B131" s="33" t="s">
        <v>326</v>
      </c>
      <c r="C131" s="78">
        <v>156672</v>
      </c>
      <c r="D131" s="78">
        <v>202368</v>
      </c>
      <c r="E131" s="78">
        <v>240720</v>
      </c>
      <c r="F131" s="78">
        <v>171570</v>
      </c>
      <c r="G131" s="78">
        <v>143792</v>
      </c>
      <c r="H131" s="78">
        <v>143792</v>
      </c>
      <c r="I131" s="78">
        <v>166668</v>
      </c>
      <c r="J131" s="78">
        <v>153596</v>
      </c>
      <c r="K131" s="78">
        <v>156864</v>
      </c>
      <c r="L131" s="78">
        <v>157681</v>
      </c>
      <c r="M131" s="78">
        <v>161766</v>
      </c>
      <c r="N131" s="78">
        <v>143792</v>
      </c>
      <c r="O131" s="78">
        <f t="shared" si="4"/>
        <v>1999281</v>
      </c>
      <c r="P131" s="33" t="e">
        <f>COUNTIF(#REF!,'CY 15 Actual Paid'!A:A)</f>
        <v>#REF!</v>
      </c>
      <c r="Q131" s="33">
        <v>313</v>
      </c>
    </row>
    <row r="132" spans="1:17">
      <c r="A132" s="33" t="s">
        <v>684</v>
      </c>
      <c r="B132" s="33" t="s">
        <v>44</v>
      </c>
      <c r="C132" s="78">
        <v>120330</v>
      </c>
      <c r="D132" s="78">
        <v>127015</v>
      </c>
      <c r="E132" s="78">
        <v>112308</v>
      </c>
      <c r="F132" s="78">
        <v>109634</v>
      </c>
      <c r="G132" s="78"/>
      <c r="H132" s="78"/>
      <c r="I132" s="78"/>
      <c r="J132" s="78"/>
      <c r="K132" s="78"/>
      <c r="L132" s="78">
        <v>0</v>
      </c>
      <c r="M132" s="78">
        <v>0</v>
      </c>
      <c r="N132" s="78">
        <v>0</v>
      </c>
      <c r="O132" s="78">
        <f t="shared" si="4"/>
        <v>469287</v>
      </c>
      <c r="P132" s="33" t="e">
        <f>COUNTIF(#REF!,'CY 15 Actual Paid'!A:A)</f>
        <v>#REF!</v>
      </c>
      <c r="Q132" s="33">
        <v>313</v>
      </c>
    </row>
    <row r="133" spans="1:17">
      <c r="A133" s="33" t="s">
        <v>270</v>
      </c>
      <c r="B133" s="33" t="s">
        <v>262</v>
      </c>
      <c r="C133" s="78">
        <v>136576</v>
      </c>
      <c r="D133" s="78">
        <v>128816</v>
      </c>
      <c r="E133" s="78">
        <v>142784</v>
      </c>
      <c r="F133" s="78">
        <v>136576</v>
      </c>
      <c r="G133" s="78">
        <v>139680</v>
      </c>
      <c r="H133" s="78">
        <v>131920</v>
      </c>
      <c r="I133" s="78">
        <v>138128</v>
      </c>
      <c r="J133" s="78">
        <v>142784</v>
      </c>
      <c r="K133" s="78">
        <v>136576</v>
      </c>
      <c r="L133" s="78">
        <v>130368</v>
      </c>
      <c r="M133" s="78">
        <v>131920</v>
      </c>
      <c r="N133" s="78">
        <v>133472</v>
      </c>
      <c r="O133" s="78">
        <f t="shared" si="4"/>
        <v>1629600</v>
      </c>
      <c r="P133" s="33" t="e">
        <f>COUNTIF(#REF!,'CY 15 Actual Paid'!A:A)</f>
        <v>#REF!</v>
      </c>
      <c r="Q133" s="33">
        <v>313</v>
      </c>
    </row>
    <row r="134" spans="1:17">
      <c r="A134" s="33" t="s">
        <v>423</v>
      </c>
      <c r="B134" s="33" t="s">
        <v>405</v>
      </c>
      <c r="C134" s="78">
        <v>134316</v>
      </c>
      <c r="D134" s="78">
        <v>99099</v>
      </c>
      <c r="E134" s="78">
        <v>153153</v>
      </c>
      <c r="F134" s="78">
        <v>78624</v>
      </c>
      <c r="G134" s="78">
        <v>157248</v>
      </c>
      <c r="H134" s="78">
        <v>208845</v>
      </c>
      <c r="I134" s="78">
        <v>217854</v>
      </c>
      <c r="J134" s="78">
        <v>206388</v>
      </c>
      <c r="K134" s="78">
        <v>210483</v>
      </c>
      <c r="L134" s="78">
        <v>214578</v>
      </c>
      <c r="M134" s="78">
        <v>208026</v>
      </c>
      <c r="N134" s="78">
        <v>213759</v>
      </c>
      <c r="O134" s="78">
        <f t="shared" si="4"/>
        <v>2102373</v>
      </c>
      <c r="P134" s="33" t="e">
        <f>COUNTIF(#REF!,'CY 15 Actual Paid'!A:A)</f>
        <v>#REF!</v>
      </c>
      <c r="Q134" s="33">
        <v>313</v>
      </c>
    </row>
    <row r="135" spans="1:17">
      <c r="A135" s="33" t="s">
        <v>279</v>
      </c>
      <c r="B135" s="33" t="s">
        <v>274</v>
      </c>
      <c r="C135" s="78">
        <v>335790</v>
      </c>
      <c r="D135" s="78">
        <v>291018</v>
      </c>
      <c r="E135" s="78">
        <v>322998</v>
      </c>
      <c r="F135" s="78">
        <v>332592</v>
      </c>
      <c r="G135" s="78">
        <v>326196</v>
      </c>
      <c r="H135" s="78">
        <v>332592</v>
      </c>
      <c r="I135" s="78">
        <v>345384</v>
      </c>
      <c r="J135" s="78">
        <v>332592</v>
      </c>
      <c r="K135" s="78">
        <v>332592</v>
      </c>
      <c r="L135" s="78">
        <v>332592</v>
      </c>
      <c r="M135" s="78">
        <v>319800</v>
      </c>
      <c r="N135" s="78">
        <v>345384</v>
      </c>
      <c r="O135" s="78">
        <f t="shared" si="4"/>
        <v>3949530</v>
      </c>
      <c r="P135" s="33" t="e">
        <f>COUNTIF(#REF!,'CY 15 Actual Paid'!A:A)</f>
        <v>#REF!</v>
      </c>
      <c r="Q135" s="33">
        <v>313</v>
      </c>
    </row>
    <row r="136" spans="1:17">
      <c r="A136" s="33" t="s">
        <v>355</v>
      </c>
      <c r="B136" s="33" t="s">
        <v>354</v>
      </c>
      <c r="C136" s="78">
        <v>254547</v>
      </c>
      <c r="D136" s="78">
        <v>224454</v>
      </c>
      <c r="E136" s="78">
        <v>248229</v>
      </c>
      <c r="F136" s="78">
        <v>245463</v>
      </c>
      <c r="G136" s="78">
        <v>255714</v>
      </c>
      <c r="H136" s="78">
        <v>252720</v>
      </c>
      <c r="I136" s="78">
        <v>261144</v>
      </c>
      <c r="J136" s="78">
        <v>252162</v>
      </c>
      <c r="K136" s="78">
        <v>241632</v>
      </c>
      <c r="L136" s="78">
        <v>256374</v>
      </c>
      <c r="M136" s="78">
        <v>247950</v>
      </c>
      <c r="N136" s="78">
        <v>260834</v>
      </c>
      <c r="O136" s="78">
        <f t="shared" si="4"/>
        <v>3001223</v>
      </c>
      <c r="P136" s="33" t="e">
        <f>COUNTIF(#REF!,'CY 15 Actual Paid'!A:A)</f>
        <v>#REF!</v>
      </c>
      <c r="Q136" s="33">
        <v>313</v>
      </c>
    </row>
    <row r="137" spans="1:17">
      <c r="A137" s="33" t="s">
        <v>160</v>
      </c>
      <c r="B137" s="33" t="s">
        <v>146</v>
      </c>
      <c r="C137" s="78">
        <v>117792</v>
      </c>
      <c r="D137" s="78">
        <v>143559</v>
      </c>
      <c r="E137" s="78">
        <v>153375</v>
      </c>
      <c r="F137" s="78">
        <v>152148</v>
      </c>
      <c r="G137" s="78">
        <v>142332</v>
      </c>
      <c r="H137" s="78">
        <v>110430</v>
      </c>
      <c r="I137" s="78">
        <v>100614</v>
      </c>
      <c r="J137" s="78">
        <v>100614</v>
      </c>
      <c r="K137" s="78">
        <v>125154</v>
      </c>
      <c r="L137" s="78">
        <v>114111</v>
      </c>
      <c r="M137" s="78">
        <v>126381</v>
      </c>
      <c r="N137" s="78">
        <v>100614</v>
      </c>
      <c r="O137" s="78">
        <f t="shared" si="4"/>
        <v>1487124</v>
      </c>
      <c r="P137" s="33" t="e">
        <f>COUNTIF(#REF!,'CY 15 Actual Paid'!A:A)</f>
        <v>#REF!</v>
      </c>
      <c r="Q137" s="33">
        <v>313</v>
      </c>
    </row>
    <row r="138" spans="1:17">
      <c r="A138" s="33" t="s">
        <v>224</v>
      </c>
      <c r="B138" s="33" t="s">
        <v>203</v>
      </c>
      <c r="C138" s="78">
        <v>149656</v>
      </c>
      <c r="D138" s="78">
        <v>129510</v>
      </c>
      <c r="E138" s="78">
        <v>166924</v>
      </c>
      <c r="F138" s="78">
        <v>172680</v>
      </c>
      <c r="G138" s="78">
        <v>189948</v>
      </c>
      <c r="H138" s="78">
        <v>262344</v>
      </c>
      <c r="I138" s="78">
        <v>273378</v>
      </c>
      <c r="J138" s="78">
        <v>372608</v>
      </c>
      <c r="K138" s="78">
        <v>215846</v>
      </c>
      <c r="L138" s="78">
        <v>0</v>
      </c>
      <c r="M138" s="78">
        <v>0</v>
      </c>
      <c r="N138" s="78">
        <v>169802</v>
      </c>
      <c r="O138" s="78">
        <f t="shared" si="4"/>
        <v>2102696</v>
      </c>
      <c r="P138" s="33" t="e">
        <f>COUNTIF(#REF!,'CY 15 Actual Paid'!A:A)</f>
        <v>#REF!</v>
      </c>
      <c r="Q138" s="33">
        <v>313</v>
      </c>
    </row>
    <row r="139" spans="1:17">
      <c r="A139" s="33" t="s">
        <v>136</v>
      </c>
      <c r="B139" s="33" t="s">
        <v>131</v>
      </c>
      <c r="C139" s="78">
        <v>181227</v>
      </c>
      <c r="D139" s="78">
        <v>165594</v>
      </c>
      <c r="E139" s="78">
        <v>178911</v>
      </c>
      <c r="F139" s="78">
        <v>178332</v>
      </c>
      <c r="G139" s="78">
        <v>180648</v>
      </c>
      <c r="H139" s="78">
        <v>170226</v>
      </c>
      <c r="I139" s="78">
        <v>181806</v>
      </c>
      <c r="J139" s="78">
        <v>178911</v>
      </c>
      <c r="K139" s="78">
        <v>180069</v>
      </c>
      <c r="L139" s="78">
        <v>178911</v>
      </c>
      <c r="M139" s="78">
        <v>170805</v>
      </c>
      <c r="N139" s="78">
        <v>231360</v>
      </c>
      <c r="O139" s="78">
        <f t="shared" si="4"/>
        <v>2176800</v>
      </c>
      <c r="P139" s="33" t="e">
        <f>COUNTIF(#REF!,'CY 15 Actual Paid'!A:A)</f>
        <v>#REF!</v>
      </c>
      <c r="Q139" s="33">
        <v>313</v>
      </c>
    </row>
    <row r="140" spans="1:17">
      <c r="A140" s="33" t="s">
        <v>378</v>
      </c>
      <c r="B140" s="33" t="s">
        <v>377</v>
      </c>
      <c r="C140" s="78">
        <v>164829</v>
      </c>
      <c r="D140" s="78">
        <v>122388</v>
      </c>
      <c r="E140" s="78">
        <v>168777</v>
      </c>
      <c r="F140" s="78">
        <v>203115</v>
      </c>
      <c r="G140" s="78">
        <v>219118</v>
      </c>
      <c r="H140" s="78">
        <v>205577</v>
      </c>
      <c r="I140" s="78">
        <v>224042</v>
      </c>
      <c r="J140" s="78">
        <v>210501</v>
      </c>
      <c r="K140" s="78">
        <v>216656</v>
      </c>
      <c r="L140" s="78">
        <v>214194</v>
      </c>
      <c r="M140" s="78">
        <v>215425</v>
      </c>
      <c r="N140" s="78">
        <v>222811</v>
      </c>
      <c r="O140" s="78">
        <f t="shared" si="4"/>
        <v>2387433</v>
      </c>
      <c r="P140" s="33" t="e">
        <f>COUNTIF(#REF!,'CY 15 Actual Paid'!A:A)</f>
        <v>#REF!</v>
      </c>
      <c r="Q140" s="33">
        <v>313</v>
      </c>
    </row>
    <row r="141" spans="1:17">
      <c r="A141" s="33" t="s">
        <v>428</v>
      </c>
      <c r="B141" s="33" t="s">
        <v>427</v>
      </c>
      <c r="C141" s="78">
        <v>104058</v>
      </c>
      <c r="D141" s="78">
        <v>87984</v>
      </c>
      <c r="E141" s="78">
        <v>102789</v>
      </c>
      <c r="F141" s="78">
        <v>93906</v>
      </c>
      <c r="G141" s="78">
        <v>102366</v>
      </c>
      <c r="H141" s="78">
        <v>100674</v>
      </c>
      <c r="I141" s="78">
        <v>104904</v>
      </c>
      <c r="J141" s="78">
        <v>104904</v>
      </c>
      <c r="K141" s="78">
        <v>101097</v>
      </c>
      <c r="L141" s="78">
        <v>101097</v>
      </c>
      <c r="M141" s="78">
        <v>98559</v>
      </c>
      <c r="N141" s="78">
        <v>104904</v>
      </c>
      <c r="O141" s="78">
        <f t="shared" si="4"/>
        <v>1207242</v>
      </c>
      <c r="P141" s="33" t="e">
        <f>COUNTIF(#REF!,'CY 15 Actual Paid'!A:A)</f>
        <v>#REF!</v>
      </c>
      <c r="Q141" s="33">
        <v>313</v>
      </c>
    </row>
    <row r="142" spans="1:17">
      <c r="A142" s="33" t="s">
        <v>343</v>
      </c>
      <c r="B142" s="33" t="s">
        <v>326</v>
      </c>
      <c r="C142" s="78">
        <v>77154</v>
      </c>
      <c r="D142" s="78">
        <v>54191</v>
      </c>
      <c r="E142" s="78">
        <v>66132</v>
      </c>
      <c r="F142" s="78">
        <v>51436</v>
      </c>
      <c r="G142" s="78">
        <v>18370</v>
      </c>
      <c r="H142" s="78">
        <v>47762</v>
      </c>
      <c r="I142" s="78">
        <v>40414</v>
      </c>
      <c r="J142" s="78">
        <v>68887</v>
      </c>
      <c r="K142" s="78">
        <v>55110</v>
      </c>
      <c r="L142" s="78">
        <v>62458</v>
      </c>
      <c r="M142" s="78">
        <v>58784</v>
      </c>
      <c r="N142" s="78">
        <v>55110</v>
      </c>
      <c r="O142" s="78">
        <f t="shared" si="4"/>
        <v>655808</v>
      </c>
      <c r="P142" s="33" t="e">
        <f>COUNTIF(#REF!,'CY 15 Actual Paid'!A:A)</f>
        <v>#REF!</v>
      </c>
      <c r="Q142" s="33">
        <v>313</v>
      </c>
    </row>
    <row r="143" spans="1:17">
      <c r="A143" s="33" t="s">
        <v>639</v>
      </c>
      <c r="B143" s="33" t="s">
        <v>678</v>
      </c>
      <c r="C143" s="78">
        <v>8928</v>
      </c>
      <c r="D143" s="78">
        <v>9872</v>
      </c>
      <c r="E143" s="78">
        <v>11106</v>
      </c>
      <c r="F143" s="78">
        <v>11106</v>
      </c>
      <c r="G143" s="78">
        <v>9872</v>
      </c>
      <c r="H143" s="78">
        <v>11106</v>
      </c>
      <c r="I143" s="78">
        <v>11106</v>
      </c>
      <c r="J143" s="78">
        <v>11106</v>
      </c>
      <c r="K143" s="78">
        <v>9872</v>
      </c>
      <c r="L143" s="78">
        <v>11106</v>
      </c>
      <c r="M143" s="78">
        <v>11106</v>
      </c>
      <c r="N143" s="78">
        <v>11106</v>
      </c>
      <c r="O143" s="78">
        <f t="shared" si="4"/>
        <v>127392</v>
      </c>
      <c r="P143" s="33" t="e">
        <f>COUNTIF(#REF!,'CY 15 Actual Paid'!A:A)</f>
        <v>#REF!</v>
      </c>
      <c r="Q143" s="33">
        <v>313</v>
      </c>
    </row>
    <row r="144" spans="1:17">
      <c r="A144" s="33" t="s">
        <v>284</v>
      </c>
      <c r="B144" s="33" t="s">
        <v>274</v>
      </c>
      <c r="C144" s="78">
        <v>338988</v>
      </c>
      <c r="D144" s="78">
        <v>291018</v>
      </c>
      <c r="E144" s="78">
        <v>326196</v>
      </c>
      <c r="F144" s="78">
        <v>332592</v>
      </c>
      <c r="G144" s="78">
        <v>326196</v>
      </c>
      <c r="H144" s="78">
        <v>332592</v>
      </c>
      <c r="I144" s="78">
        <v>345384</v>
      </c>
      <c r="J144" s="78">
        <v>332592</v>
      </c>
      <c r="K144" s="78">
        <v>332592</v>
      </c>
      <c r="L144" s="78">
        <v>335790</v>
      </c>
      <c r="M144" s="78">
        <v>326196</v>
      </c>
      <c r="N144" s="78">
        <v>342186</v>
      </c>
      <c r="O144" s="78">
        <f t="shared" si="4"/>
        <v>3962322</v>
      </c>
      <c r="P144" s="33" t="e">
        <f>COUNTIF(#REF!,'CY 15 Actual Paid'!A:A)</f>
        <v>#REF!</v>
      </c>
      <c r="Q144" s="33">
        <v>313</v>
      </c>
    </row>
    <row r="145" spans="1:17">
      <c r="A145" s="33" t="s">
        <v>497</v>
      </c>
      <c r="B145" s="33" t="s">
        <v>484</v>
      </c>
      <c r="C145" s="78">
        <v>199175</v>
      </c>
      <c r="D145" s="78">
        <v>176045</v>
      </c>
      <c r="E145" s="78">
        <v>183755</v>
      </c>
      <c r="F145" s="78">
        <v>170905</v>
      </c>
      <c r="G145" s="78">
        <v>197890</v>
      </c>
      <c r="H145" s="78">
        <v>192750</v>
      </c>
      <c r="I145" s="78">
        <v>206885</v>
      </c>
      <c r="J145" s="78">
        <v>194035</v>
      </c>
      <c r="K145" s="78">
        <v>199175</v>
      </c>
      <c r="L145" s="78">
        <v>200460</v>
      </c>
      <c r="M145" s="78">
        <v>191465</v>
      </c>
      <c r="N145" s="78">
        <v>204315</v>
      </c>
      <c r="O145" s="78">
        <f t="shared" si="4"/>
        <v>2316855</v>
      </c>
      <c r="P145" s="33" t="e">
        <f>COUNTIF(#REF!,'CY 15 Actual Paid'!A:A)</f>
        <v>#REF!</v>
      </c>
      <c r="Q145" s="33">
        <v>313</v>
      </c>
    </row>
    <row r="146" spans="1:17">
      <c r="A146" s="33" t="s">
        <v>232</v>
      </c>
      <c r="B146" s="33" t="s">
        <v>203</v>
      </c>
      <c r="C146" s="78">
        <v>104868</v>
      </c>
      <c r="D146" s="78">
        <v>90303</v>
      </c>
      <c r="E146" s="78">
        <v>114578</v>
      </c>
      <c r="F146" s="78">
        <v>107781</v>
      </c>
      <c r="G146" s="78">
        <v>113607</v>
      </c>
      <c r="H146" s="78">
        <v>106810</v>
      </c>
      <c r="I146" s="78">
        <v>115549</v>
      </c>
      <c r="J146" s="78">
        <v>114578</v>
      </c>
      <c r="K146" s="78">
        <v>114578</v>
      </c>
      <c r="L146" s="78">
        <v>120404</v>
      </c>
      <c r="M146" s="78">
        <v>109723</v>
      </c>
      <c r="N146" s="78">
        <v>110694</v>
      </c>
      <c r="O146" s="78">
        <f t="shared" si="4"/>
        <v>1323473</v>
      </c>
      <c r="P146" s="33" t="e">
        <f>COUNTIF(#REF!,'CY 15 Actual Paid'!A:A)</f>
        <v>#REF!</v>
      </c>
      <c r="Q146" s="33">
        <v>313</v>
      </c>
    </row>
    <row r="147" spans="1:17">
      <c r="A147" s="33" t="s">
        <v>347</v>
      </c>
      <c r="B147" s="33" t="s">
        <v>326</v>
      </c>
      <c r="C147" s="78">
        <v>144384</v>
      </c>
      <c r="D147" s="78">
        <v>125184</v>
      </c>
      <c r="E147" s="78">
        <v>141312</v>
      </c>
      <c r="F147" s="78">
        <v>147408</v>
      </c>
      <c r="G147" s="78">
        <v>137136</v>
      </c>
      <c r="H147" s="78">
        <v>147696</v>
      </c>
      <c r="I147" s="78">
        <v>166464</v>
      </c>
      <c r="J147" s="78">
        <v>150960</v>
      </c>
      <c r="K147" s="78">
        <v>157488</v>
      </c>
      <c r="L147" s="78">
        <v>146064</v>
      </c>
      <c r="M147" s="78">
        <v>159936</v>
      </c>
      <c r="N147" s="78">
        <v>133824</v>
      </c>
      <c r="O147" s="78">
        <f t="shared" si="4"/>
        <v>1757856</v>
      </c>
      <c r="P147" s="33" t="e">
        <f>COUNTIF(#REF!,'CY 15 Actual Paid'!A:A)</f>
        <v>#REF!</v>
      </c>
      <c r="Q147" s="33">
        <v>313</v>
      </c>
    </row>
    <row r="148" spans="1:17">
      <c r="A148" s="33" t="s">
        <v>382</v>
      </c>
      <c r="B148" s="33" t="s">
        <v>377</v>
      </c>
      <c r="C148" s="78">
        <v>140350</v>
      </c>
      <c r="D148" s="78">
        <v>117092</v>
      </c>
      <c r="E148" s="78">
        <v>140350</v>
      </c>
      <c r="F148" s="78">
        <v>188430</v>
      </c>
      <c r="G148" s="78">
        <v>207844</v>
      </c>
      <c r="H148" s="78">
        <v>202134</v>
      </c>
      <c r="I148" s="78">
        <v>211270</v>
      </c>
      <c r="J148" s="78">
        <v>203276</v>
      </c>
      <c r="K148" s="78">
        <v>202134</v>
      </c>
      <c r="L148" s="78">
        <v>196424</v>
      </c>
      <c r="M148" s="78">
        <v>202134</v>
      </c>
      <c r="N148" s="78">
        <v>207844</v>
      </c>
      <c r="O148" s="78">
        <f t="shared" si="4"/>
        <v>2219282</v>
      </c>
      <c r="P148" s="33" t="e">
        <f>COUNTIF(#REF!,'CY 15 Actual Paid'!A:A)</f>
        <v>#REF!</v>
      </c>
      <c r="Q148" s="33">
        <v>313</v>
      </c>
    </row>
    <row r="149" spans="1:17">
      <c r="A149" s="33" t="s">
        <v>168</v>
      </c>
      <c r="B149" s="33" t="s">
        <v>167</v>
      </c>
      <c r="C149" s="78">
        <v>132351</v>
      </c>
      <c r="D149" s="78">
        <v>120549</v>
      </c>
      <c r="E149" s="78">
        <v>133194</v>
      </c>
      <c r="F149" s="78">
        <v>122235</v>
      </c>
      <c r="G149" s="78">
        <v>134880</v>
      </c>
      <c r="H149" s="78">
        <v>124764</v>
      </c>
      <c r="I149" s="78">
        <v>133194</v>
      </c>
      <c r="J149" s="78">
        <v>129822</v>
      </c>
      <c r="K149" s="78">
        <v>126450</v>
      </c>
      <c r="L149" s="78">
        <v>130665</v>
      </c>
      <c r="M149" s="78">
        <v>128136</v>
      </c>
      <c r="N149" s="78">
        <v>132351</v>
      </c>
      <c r="O149" s="78">
        <f t="shared" si="4"/>
        <v>1548591</v>
      </c>
      <c r="P149" s="33" t="e">
        <f>COUNTIF(#REF!,'CY 15 Actual Paid'!A:A)</f>
        <v>#REF!</v>
      </c>
      <c r="Q149" s="33">
        <v>313</v>
      </c>
    </row>
    <row r="150" spans="1:17">
      <c r="A150" s="33" t="s">
        <v>172</v>
      </c>
      <c r="B150" s="33" t="s">
        <v>167</v>
      </c>
      <c r="C150" s="78">
        <v>166257</v>
      </c>
      <c r="D150" s="78">
        <v>134995</v>
      </c>
      <c r="E150" s="78">
        <v>152047</v>
      </c>
      <c r="F150" s="78">
        <v>164836</v>
      </c>
      <c r="G150" s="78">
        <v>174783</v>
      </c>
      <c r="H150" s="78">
        <v>159152</v>
      </c>
      <c r="I150" s="78">
        <v>170520</v>
      </c>
      <c r="J150" s="78">
        <v>169099</v>
      </c>
      <c r="K150" s="78">
        <v>167678</v>
      </c>
      <c r="L150" s="78">
        <v>170520</v>
      </c>
      <c r="M150" s="78">
        <v>152047</v>
      </c>
      <c r="N150" s="78">
        <v>160573</v>
      </c>
      <c r="O150" s="78">
        <f t="shared" si="4"/>
        <v>1942507</v>
      </c>
      <c r="P150" s="33" t="e">
        <f>COUNTIF(#REF!,'CY 15 Actual Paid'!A:A)</f>
        <v>#REF!</v>
      </c>
      <c r="Q150" s="33">
        <v>313</v>
      </c>
    </row>
    <row r="151" spans="1:17">
      <c r="A151" s="33" t="s">
        <v>45</v>
      </c>
      <c r="B151" s="33" t="s">
        <v>44</v>
      </c>
      <c r="C151" s="78">
        <v>128977</v>
      </c>
      <c r="D151" s="78">
        <v>122592</v>
      </c>
      <c r="E151" s="78">
        <v>158986</v>
      </c>
      <c r="F151" s="78">
        <v>155794</v>
      </c>
      <c r="G151" s="78">
        <v>116127</v>
      </c>
      <c r="H151" s="78">
        <v>109089</v>
      </c>
      <c r="I151" s="78">
        <v>130203</v>
      </c>
      <c r="J151" s="78">
        <v>216418</v>
      </c>
      <c r="K151" s="78">
        <v>212313</v>
      </c>
      <c r="L151" s="78">
        <v>180642</v>
      </c>
      <c r="M151" s="78">
        <v>180642</v>
      </c>
      <c r="N151" s="78">
        <v>111435</v>
      </c>
      <c r="O151" s="78">
        <f t="shared" si="4"/>
        <v>1823218</v>
      </c>
      <c r="P151" s="33" t="e">
        <f>COUNTIF(#REF!,'CY 15 Actual Paid'!A:A)</f>
        <v>#REF!</v>
      </c>
      <c r="Q151" s="33">
        <v>313</v>
      </c>
    </row>
    <row r="152" spans="1:17">
      <c r="A152" s="33" t="s">
        <v>500</v>
      </c>
      <c r="B152" s="33" t="s">
        <v>484</v>
      </c>
      <c r="C152" s="78">
        <v>282828</v>
      </c>
      <c r="D152" s="78">
        <v>242424</v>
      </c>
      <c r="E152" s="78">
        <v>253968</v>
      </c>
      <c r="F152" s="78">
        <v>240500</v>
      </c>
      <c r="G152" s="78">
        <v>290524</v>
      </c>
      <c r="H152" s="78">
        <v>292448</v>
      </c>
      <c r="I152" s="78">
        <v>311688</v>
      </c>
      <c r="J152" s="78">
        <v>286676</v>
      </c>
      <c r="K152" s="78">
        <v>280904</v>
      </c>
      <c r="L152" s="78">
        <v>302068</v>
      </c>
      <c r="M152" s="78">
        <v>282828</v>
      </c>
      <c r="N152" s="78">
        <v>296296</v>
      </c>
      <c r="O152" s="78">
        <f t="shared" si="4"/>
        <v>3363152</v>
      </c>
      <c r="P152" s="33" t="e">
        <f>COUNTIF(#REF!,'CY 15 Actual Paid'!A:A)</f>
        <v>#REF!</v>
      </c>
      <c r="Q152" s="33">
        <v>313</v>
      </c>
    </row>
    <row r="153" spans="1:17">
      <c r="A153" s="33" t="s">
        <v>235</v>
      </c>
      <c r="B153" s="33" t="s">
        <v>203</v>
      </c>
      <c r="C153" s="78">
        <v>80289</v>
      </c>
      <c r="D153" s="78">
        <v>74612</v>
      </c>
      <c r="E153" s="78">
        <v>84344</v>
      </c>
      <c r="F153" s="78">
        <v>84344</v>
      </c>
      <c r="G153" s="78">
        <v>97320</v>
      </c>
      <c r="H153" s="78">
        <v>102186</v>
      </c>
      <c r="I153" s="78">
        <v>111107</v>
      </c>
      <c r="J153" s="78">
        <v>97320</v>
      </c>
      <c r="K153" s="78">
        <v>95698</v>
      </c>
      <c r="L153" s="78">
        <v>100564</v>
      </c>
      <c r="M153" s="78">
        <v>85966</v>
      </c>
      <c r="N153" s="78">
        <v>82722</v>
      </c>
      <c r="O153" s="78">
        <f t="shared" si="4"/>
        <v>1096472</v>
      </c>
      <c r="P153" s="33" t="e">
        <f>COUNTIF(#REF!,'CY 15 Actual Paid'!A:A)</f>
        <v>#REF!</v>
      </c>
      <c r="Q153" s="33">
        <v>313</v>
      </c>
    </row>
    <row r="154" spans="1:17">
      <c r="A154" s="33" t="s">
        <v>400</v>
      </c>
      <c r="B154" s="33" t="s">
        <v>399</v>
      </c>
      <c r="C154" s="78">
        <v>144330</v>
      </c>
      <c r="D154" s="78">
        <v>139236</v>
      </c>
      <c r="E154" s="78">
        <v>151971</v>
      </c>
      <c r="F154" s="78">
        <v>145179</v>
      </c>
      <c r="G154" s="78">
        <v>143481</v>
      </c>
      <c r="H154" s="78">
        <v>154518</v>
      </c>
      <c r="I154" s="78">
        <v>162159</v>
      </c>
      <c r="J154" s="78">
        <v>151971</v>
      </c>
      <c r="K154" s="78">
        <v>154518</v>
      </c>
      <c r="L154" s="78">
        <v>153669</v>
      </c>
      <c r="M154" s="78">
        <v>145179</v>
      </c>
      <c r="N154" s="78">
        <v>160461</v>
      </c>
      <c r="O154" s="78">
        <f t="shared" si="4"/>
        <v>1806672</v>
      </c>
      <c r="P154" s="33" t="e">
        <f>COUNTIF(#REF!,'CY 15 Actual Paid'!A:A)</f>
        <v>#REF!</v>
      </c>
      <c r="Q154" s="33">
        <v>313</v>
      </c>
    </row>
    <row r="155" spans="1:17">
      <c r="A155" s="33" t="s">
        <v>386</v>
      </c>
      <c r="B155" s="33" t="s">
        <v>377</v>
      </c>
      <c r="C155" s="78">
        <v>226341</v>
      </c>
      <c r="D155" s="78">
        <v>215136</v>
      </c>
      <c r="E155" s="78">
        <v>246510</v>
      </c>
      <c r="F155" s="78">
        <v>233064</v>
      </c>
      <c r="G155" s="78">
        <v>228582</v>
      </c>
      <c r="H155" s="78">
        <v>233064</v>
      </c>
      <c r="I155" s="78">
        <v>235305</v>
      </c>
      <c r="J155" s="78">
        <v>233064</v>
      </c>
      <c r="K155" s="78">
        <v>235305</v>
      </c>
      <c r="L155" s="78">
        <v>219618</v>
      </c>
      <c r="M155" s="78">
        <v>239787</v>
      </c>
      <c r="N155" s="78">
        <v>237546</v>
      </c>
      <c r="O155" s="78">
        <f t="shared" si="4"/>
        <v>2783322</v>
      </c>
      <c r="P155" s="33" t="e">
        <f>COUNTIF(#REF!,'CY 15 Actual Paid'!A:A)</f>
        <v>#REF!</v>
      </c>
      <c r="Q155" s="33">
        <v>313</v>
      </c>
    </row>
    <row r="156" spans="1:17">
      <c r="A156" s="33" t="s">
        <v>594</v>
      </c>
      <c r="B156" s="33" t="s">
        <v>678</v>
      </c>
      <c r="C156" s="78"/>
      <c r="D156" s="78"/>
      <c r="E156" s="78"/>
      <c r="F156" s="78"/>
      <c r="G156" s="78"/>
      <c r="H156" s="78"/>
      <c r="I156" s="78"/>
      <c r="J156" s="78"/>
      <c r="K156" s="78"/>
      <c r="L156" s="78">
        <v>0</v>
      </c>
      <c r="M156" s="78">
        <v>990</v>
      </c>
      <c r="N156" s="78">
        <v>8910</v>
      </c>
      <c r="O156" s="78">
        <f t="shared" si="4"/>
        <v>9900</v>
      </c>
      <c r="P156" s="33" t="e">
        <f>COUNTIF(#REF!,'CY 15 Actual Paid'!A:A)</f>
        <v>#REF!</v>
      </c>
      <c r="Q156" s="33">
        <v>313</v>
      </c>
    </row>
    <row r="157" spans="1:17">
      <c r="A157" s="33" t="s">
        <v>53</v>
      </c>
      <c r="B157" s="33" t="s">
        <v>44</v>
      </c>
      <c r="C157" s="78">
        <v>151886</v>
      </c>
      <c r="D157" s="78">
        <v>150744</v>
      </c>
      <c r="E157" s="78">
        <v>133614</v>
      </c>
      <c r="F157" s="78">
        <v>146176</v>
      </c>
      <c r="G157" s="78">
        <v>230338</v>
      </c>
      <c r="H157" s="78">
        <v>236857</v>
      </c>
      <c r="I157" s="78">
        <v>215127</v>
      </c>
      <c r="J157" s="78">
        <v>169494</v>
      </c>
      <c r="K157" s="78">
        <v>126034</v>
      </c>
      <c r="L157" s="78">
        <v>230338</v>
      </c>
      <c r="M157" s="78">
        <v>208608</v>
      </c>
      <c r="N157" s="78">
        <v>199916</v>
      </c>
      <c r="O157" s="78">
        <f t="shared" si="4"/>
        <v>2199132</v>
      </c>
      <c r="P157" s="33" t="e">
        <f>COUNTIF(#REF!,'CY 15 Actual Paid'!A:A)</f>
        <v>#REF!</v>
      </c>
      <c r="Q157" s="33">
        <v>313</v>
      </c>
    </row>
    <row r="158" spans="1:17">
      <c r="A158" s="33" t="s">
        <v>193</v>
      </c>
      <c r="B158" s="33" t="s">
        <v>176</v>
      </c>
      <c r="C158" s="78">
        <v>346437</v>
      </c>
      <c r="D158" s="78">
        <v>356265</v>
      </c>
      <c r="E158" s="78">
        <v>398034</v>
      </c>
      <c r="F158" s="78">
        <v>400491</v>
      </c>
      <c r="G158" s="78">
        <v>402948</v>
      </c>
      <c r="H158" s="78">
        <v>393120</v>
      </c>
      <c r="I158" s="78">
        <v>415233</v>
      </c>
      <c r="J158" s="78">
        <v>402948</v>
      </c>
      <c r="K158" s="78">
        <v>398034</v>
      </c>
      <c r="L158" s="78">
        <v>378378</v>
      </c>
      <c r="M158" s="78">
        <v>348894</v>
      </c>
      <c r="N158" s="78">
        <v>388206</v>
      </c>
      <c r="O158" s="78">
        <f t="shared" si="4"/>
        <v>4628988</v>
      </c>
      <c r="P158" s="33" t="e">
        <f>COUNTIF(#REF!,'CY 15 Actual Paid'!A:A)</f>
        <v>#REF!</v>
      </c>
      <c r="Q158" s="33">
        <v>313</v>
      </c>
    </row>
    <row r="159" spans="1:17">
      <c r="A159" s="33" t="s">
        <v>143</v>
      </c>
      <c r="B159" s="33" t="s">
        <v>131</v>
      </c>
      <c r="C159" s="78">
        <v>166551</v>
      </c>
      <c r="D159" s="78">
        <v>152537</v>
      </c>
      <c r="E159" s="78">
        <v>166012</v>
      </c>
      <c r="F159" s="78">
        <v>164395</v>
      </c>
      <c r="G159" s="78">
        <v>167629</v>
      </c>
      <c r="H159" s="78">
        <v>157927</v>
      </c>
      <c r="I159" s="78">
        <v>163317</v>
      </c>
      <c r="J159" s="78">
        <v>170324</v>
      </c>
      <c r="K159" s="78">
        <v>160622</v>
      </c>
      <c r="L159" s="78">
        <v>163856</v>
      </c>
      <c r="M159" s="78">
        <v>159005</v>
      </c>
      <c r="N159" s="78">
        <v>206312</v>
      </c>
      <c r="O159" s="78">
        <f t="shared" si="4"/>
        <v>1998487</v>
      </c>
      <c r="P159" s="33" t="e">
        <f>COUNTIF(#REF!,'CY 15 Actual Paid'!A:A)</f>
        <v>#REF!</v>
      </c>
      <c r="Q159" s="33">
        <v>313</v>
      </c>
    </row>
    <row r="160" spans="1:17">
      <c r="A160" s="33" t="s">
        <v>481</v>
      </c>
      <c r="B160" s="33" t="s">
        <v>477</v>
      </c>
      <c r="C160" s="78">
        <v>127800</v>
      </c>
      <c r="D160" s="78">
        <v>160944</v>
      </c>
      <c r="E160" s="78">
        <v>173877</v>
      </c>
      <c r="F160" s="78">
        <v>172440</v>
      </c>
      <c r="G160" s="78">
        <v>175314</v>
      </c>
      <c r="H160" s="78">
        <v>172440</v>
      </c>
      <c r="I160" s="78">
        <v>176751</v>
      </c>
      <c r="J160" s="78">
        <v>178188</v>
      </c>
      <c r="K160" s="78">
        <v>172439.8</v>
      </c>
      <c r="L160" s="78">
        <v>178188</v>
      </c>
      <c r="M160" s="78">
        <v>169566</v>
      </c>
      <c r="N160" s="78">
        <v>176751</v>
      </c>
      <c r="O160" s="78">
        <f t="shared" si="4"/>
        <v>2034698.8</v>
      </c>
      <c r="P160" s="33" t="e">
        <f>COUNTIF(#REF!,'CY 15 Actual Paid'!A:A)</f>
        <v>#REF!</v>
      </c>
      <c r="Q160" s="33">
        <v>313</v>
      </c>
    </row>
    <row r="161" spans="1:17">
      <c r="A161" s="33" t="s">
        <v>199</v>
      </c>
      <c r="B161" s="33" t="s">
        <v>176</v>
      </c>
      <c r="C161" s="78">
        <v>125820</v>
      </c>
      <c r="D161" s="78">
        <v>105549</v>
      </c>
      <c r="E161" s="78">
        <v>126519</v>
      </c>
      <c r="F161" s="78">
        <v>119529</v>
      </c>
      <c r="G161" s="78">
        <v>139800</v>
      </c>
      <c r="H161" s="78">
        <v>169857</v>
      </c>
      <c r="I161" s="78">
        <v>253038</v>
      </c>
      <c r="J161" s="78">
        <v>248145</v>
      </c>
      <c r="K161" s="78">
        <v>185235</v>
      </c>
      <c r="L161" s="78">
        <v>143994</v>
      </c>
      <c r="M161" s="78">
        <v>131008</v>
      </c>
      <c r="N161" s="78">
        <v>132480</v>
      </c>
      <c r="O161" s="78">
        <f t="shared" si="4"/>
        <v>1880974</v>
      </c>
      <c r="P161" s="33" t="e">
        <f>COUNTIF(#REF!,'CY 15 Actual Paid'!A:A)</f>
        <v>#REF!</v>
      </c>
      <c r="Q161" s="33">
        <v>313</v>
      </c>
    </row>
    <row r="162" spans="1:17">
      <c r="A162" s="33" t="s">
        <v>473</v>
      </c>
      <c r="B162" s="33" t="s">
        <v>472</v>
      </c>
      <c r="C162" s="78">
        <v>109782</v>
      </c>
      <c r="D162" s="78">
        <v>103362</v>
      </c>
      <c r="E162" s="78">
        <v>115560</v>
      </c>
      <c r="F162" s="78">
        <v>112992</v>
      </c>
      <c r="G162" s="78">
        <v>113634</v>
      </c>
      <c r="H162" s="78">
        <v>112992</v>
      </c>
      <c r="I162" s="78">
        <v>117486</v>
      </c>
      <c r="J162" s="78">
        <v>115560</v>
      </c>
      <c r="K162" s="78">
        <v>114276</v>
      </c>
      <c r="L162" s="78">
        <v>112992</v>
      </c>
      <c r="M162" s="78">
        <v>114276</v>
      </c>
      <c r="N162" s="78">
        <v>115560</v>
      </c>
      <c r="O162" s="78">
        <f t="shared" ref="O162:O179" si="5">SUM(C162:N162)</f>
        <v>1358472</v>
      </c>
      <c r="P162" s="33" t="e">
        <f>COUNTIF(#REF!,'CY 15 Actual Paid'!A:A)</f>
        <v>#REF!</v>
      </c>
      <c r="Q162" s="33">
        <v>313</v>
      </c>
    </row>
    <row r="163" spans="1:17">
      <c r="A163" s="33" t="s">
        <v>163</v>
      </c>
      <c r="B163" s="33" t="s">
        <v>146</v>
      </c>
      <c r="C163" s="78">
        <v>125818</v>
      </c>
      <c r="D163" s="78">
        <v>91504</v>
      </c>
      <c r="E163" s="78">
        <v>72713</v>
      </c>
      <c r="F163" s="78">
        <v>109478</v>
      </c>
      <c r="G163" s="78">
        <v>103759</v>
      </c>
      <c r="H163" s="78">
        <v>57190</v>
      </c>
      <c r="I163" s="78">
        <v>41667</v>
      </c>
      <c r="J163" s="78">
        <v>30229</v>
      </c>
      <c r="K163" s="78">
        <v>33497</v>
      </c>
      <c r="L163" s="78">
        <v>61275</v>
      </c>
      <c r="M163" s="78">
        <v>51471</v>
      </c>
      <c r="N163" s="78">
        <v>71079</v>
      </c>
      <c r="O163" s="78">
        <f t="shared" si="5"/>
        <v>849680</v>
      </c>
      <c r="P163" s="33" t="e">
        <f>COUNTIF(#REF!,'CY 15 Actual Paid'!A:A)</f>
        <v>#REF!</v>
      </c>
      <c r="Q163" s="33">
        <v>313</v>
      </c>
    </row>
    <row r="164" spans="1:17">
      <c r="A164" s="33" t="s">
        <v>390</v>
      </c>
      <c r="B164" s="33" t="s">
        <v>377</v>
      </c>
      <c r="C164" s="78">
        <v>158295</v>
      </c>
      <c r="D164" s="78">
        <v>134940</v>
      </c>
      <c r="E164" s="78">
        <v>157430</v>
      </c>
      <c r="F164" s="78">
        <v>153970</v>
      </c>
      <c r="G164" s="78">
        <v>157430</v>
      </c>
      <c r="H164" s="78">
        <v>149645</v>
      </c>
      <c r="I164" s="78">
        <v>159160</v>
      </c>
      <c r="J164" s="78">
        <v>154835</v>
      </c>
      <c r="K164" s="78">
        <v>155700</v>
      </c>
      <c r="L164" s="78">
        <v>154835</v>
      </c>
      <c r="M164" s="78">
        <v>152240</v>
      </c>
      <c r="N164" s="78">
        <v>155700</v>
      </c>
      <c r="O164" s="78">
        <f t="shared" si="5"/>
        <v>1844180</v>
      </c>
      <c r="P164" s="33" t="e">
        <f>COUNTIF(#REF!,'CY 15 Actual Paid'!A:A)</f>
        <v>#REF!</v>
      </c>
      <c r="Q164" s="33">
        <v>313</v>
      </c>
    </row>
    <row r="165" spans="1:17">
      <c r="A165" s="33" t="s">
        <v>239</v>
      </c>
      <c r="B165" s="33" t="s">
        <v>203</v>
      </c>
      <c r="C165" s="78">
        <v>151392</v>
      </c>
      <c r="D165" s="78">
        <v>134128</v>
      </c>
      <c r="E165" s="78">
        <v>154048</v>
      </c>
      <c r="F165" s="78">
        <v>146080</v>
      </c>
      <c r="G165" s="78">
        <v>154048</v>
      </c>
      <c r="H165" s="78">
        <v>103584</v>
      </c>
      <c r="I165" s="78">
        <v>156704</v>
      </c>
      <c r="J165" s="78">
        <v>151392</v>
      </c>
      <c r="K165" s="78">
        <v>148736</v>
      </c>
      <c r="L165" s="78">
        <v>151392</v>
      </c>
      <c r="M165" s="78">
        <v>148736</v>
      </c>
      <c r="N165" s="78">
        <v>152720</v>
      </c>
      <c r="O165" s="78">
        <f t="shared" si="5"/>
        <v>1752960</v>
      </c>
      <c r="P165" s="33" t="e">
        <f>COUNTIF(#REF!,'CY 15 Actual Paid'!A:A)</f>
        <v>#REF!</v>
      </c>
      <c r="Q165" s="33">
        <v>313</v>
      </c>
    </row>
    <row r="166" spans="1:17">
      <c r="A166" s="33" t="s">
        <v>351</v>
      </c>
      <c r="B166" s="33" t="s">
        <v>326</v>
      </c>
      <c r="C166" s="78">
        <v>138528</v>
      </c>
      <c r="D166" s="78">
        <v>131202</v>
      </c>
      <c r="E166" s="78">
        <v>143190</v>
      </c>
      <c r="F166" s="78">
        <v>133422</v>
      </c>
      <c r="G166" s="78">
        <v>120324</v>
      </c>
      <c r="H166" s="78">
        <v>125208</v>
      </c>
      <c r="I166" s="78">
        <v>135642</v>
      </c>
      <c r="J166" s="78">
        <v>131313</v>
      </c>
      <c r="K166" s="78">
        <v>129870</v>
      </c>
      <c r="L166" s="78">
        <v>151515</v>
      </c>
      <c r="M166" s="78">
        <v>134199</v>
      </c>
      <c r="N166" s="78">
        <v>132756</v>
      </c>
      <c r="O166" s="78">
        <f t="shared" si="5"/>
        <v>1607169</v>
      </c>
      <c r="P166" s="33" t="e">
        <f>COUNTIF(#REF!,'CY 15 Actual Paid'!A:A)</f>
        <v>#REF!</v>
      </c>
      <c r="Q166" s="33">
        <v>313</v>
      </c>
    </row>
    <row r="167" spans="1:17">
      <c r="A167" s="33" t="s">
        <v>61</v>
      </c>
      <c r="B167" s="33" t="s">
        <v>44</v>
      </c>
      <c r="C167" s="78">
        <v>102836</v>
      </c>
      <c r="D167" s="78">
        <v>80956</v>
      </c>
      <c r="E167" s="78">
        <v>106118</v>
      </c>
      <c r="F167" s="78">
        <v>103930</v>
      </c>
      <c r="G167" s="78">
        <v>58824</v>
      </c>
      <c r="H167" s="78">
        <v>55728</v>
      </c>
      <c r="I167" s="78">
        <v>67080</v>
      </c>
      <c r="J167" s="78">
        <v>120800</v>
      </c>
      <c r="K167" s="78">
        <v>114760</v>
      </c>
      <c r="L167" s="78">
        <v>120800</v>
      </c>
      <c r="M167" s="78">
        <v>117780</v>
      </c>
      <c r="N167" s="78">
        <v>114760</v>
      </c>
      <c r="O167" s="78">
        <f t="shared" si="5"/>
        <v>1164372</v>
      </c>
      <c r="P167" s="33" t="e">
        <f>COUNTIF(#REF!,'CY 15 Actual Paid'!A:A)</f>
        <v>#REF!</v>
      </c>
      <c r="Q167" s="33">
        <v>313</v>
      </c>
    </row>
    <row r="168" spans="1:17">
      <c r="A168" s="33" t="s">
        <v>307</v>
      </c>
      <c r="B168" s="33" t="s">
        <v>292</v>
      </c>
      <c r="C168" s="78">
        <v>310497</v>
      </c>
      <c r="D168" s="78">
        <v>295559</v>
      </c>
      <c r="E168" s="78">
        <v>313698</v>
      </c>
      <c r="F168" s="78">
        <v>292358</v>
      </c>
      <c r="G168" s="78">
        <v>329703</v>
      </c>
      <c r="H168" s="78">
        <v>311564</v>
      </c>
      <c r="I168" s="78">
        <v>319033</v>
      </c>
      <c r="J168" s="78">
        <v>329703</v>
      </c>
      <c r="K168" s="78">
        <v>320100</v>
      </c>
      <c r="L168" s="78">
        <v>306229</v>
      </c>
      <c r="M168" s="78">
        <v>295559</v>
      </c>
      <c r="N168" s="78">
        <v>294492</v>
      </c>
      <c r="O168" s="78">
        <f t="shared" si="5"/>
        <v>3718495</v>
      </c>
      <c r="P168" s="33" t="e">
        <f>COUNTIF(#REF!,'CY 15 Actual Paid'!A:A)</f>
        <v>#REF!</v>
      </c>
      <c r="Q168" s="33">
        <v>313</v>
      </c>
    </row>
    <row r="169" spans="1:17">
      <c r="A169" s="33" t="s">
        <v>371</v>
      </c>
      <c r="B169" s="33" t="s">
        <v>360</v>
      </c>
      <c r="C169" s="78">
        <v>264608</v>
      </c>
      <c r="D169" s="78">
        <v>264192</v>
      </c>
      <c r="E169" s="78">
        <v>293088</v>
      </c>
      <c r="F169" s="78">
        <v>286208</v>
      </c>
      <c r="G169" s="78">
        <v>280704</v>
      </c>
      <c r="H169" s="78">
        <v>286208</v>
      </c>
      <c r="I169" s="78">
        <v>294464</v>
      </c>
      <c r="J169" s="78">
        <v>286208</v>
      </c>
      <c r="K169" s="78">
        <v>286208</v>
      </c>
      <c r="L169" s="78">
        <v>288960</v>
      </c>
      <c r="M169" s="78">
        <v>282080</v>
      </c>
      <c r="N169" s="78">
        <v>280704</v>
      </c>
      <c r="O169" s="78">
        <f t="shared" si="5"/>
        <v>3393632</v>
      </c>
      <c r="P169" s="33" t="e">
        <f>COUNTIF(#REF!,'CY 15 Actual Paid'!A:A)</f>
        <v>#REF!</v>
      </c>
      <c r="Q169" s="33">
        <v>313</v>
      </c>
    </row>
    <row r="170" spans="1:17">
      <c r="A170" s="33" t="s">
        <v>525</v>
      </c>
      <c r="B170" s="33" t="s">
        <v>112</v>
      </c>
      <c r="C170" s="78">
        <v>48405</v>
      </c>
      <c r="D170" s="78">
        <v>40568</v>
      </c>
      <c r="E170" s="78">
        <v>53476</v>
      </c>
      <c r="F170" s="78">
        <v>49788</v>
      </c>
      <c r="G170" s="78">
        <v>50710</v>
      </c>
      <c r="H170" s="78">
        <v>48866</v>
      </c>
      <c r="I170" s="78">
        <v>53476</v>
      </c>
      <c r="J170" s="78">
        <v>50710</v>
      </c>
      <c r="K170" s="78">
        <v>51632</v>
      </c>
      <c r="L170" s="78">
        <v>52554</v>
      </c>
      <c r="M170" s="78">
        <v>46100</v>
      </c>
      <c r="N170" s="78">
        <v>51171</v>
      </c>
      <c r="O170" s="78">
        <f t="shared" si="5"/>
        <v>597456</v>
      </c>
      <c r="P170" s="33" t="e">
        <f>COUNTIF(#REF!,'CY 15 Actual Paid'!A:A)</f>
        <v>#REF!</v>
      </c>
      <c r="Q170" s="33">
        <v>313</v>
      </c>
    </row>
    <row r="171" spans="1:17">
      <c r="A171" s="33" t="s">
        <v>468</v>
      </c>
      <c r="B171" s="33" t="s">
        <v>467</v>
      </c>
      <c r="C171" s="78">
        <v>158702</v>
      </c>
      <c r="D171" s="78">
        <v>134788</v>
      </c>
      <c r="E171" s="78">
        <v>138049</v>
      </c>
      <c r="F171" s="78">
        <v>125005</v>
      </c>
      <c r="G171" s="78">
        <v>158702</v>
      </c>
      <c r="H171" s="78">
        <v>159789</v>
      </c>
      <c r="I171" s="78">
        <v>163050</v>
      </c>
      <c r="J171" s="78">
        <v>159789</v>
      </c>
      <c r="K171" s="78">
        <v>158702</v>
      </c>
      <c r="L171" s="78">
        <v>163050</v>
      </c>
      <c r="M171" s="78">
        <v>155441</v>
      </c>
      <c r="N171" s="78">
        <v>170659</v>
      </c>
      <c r="O171" s="78">
        <f t="shared" si="5"/>
        <v>1845726</v>
      </c>
      <c r="P171" s="33" t="e">
        <f>COUNTIF(#REF!,'CY 15 Actual Paid'!A:A)</f>
        <v>#REF!</v>
      </c>
      <c r="Q171" s="33">
        <v>313</v>
      </c>
    </row>
    <row r="172" spans="1:17">
      <c r="A172" s="33" t="s">
        <v>257</v>
      </c>
      <c r="B172" s="33" t="s">
        <v>242</v>
      </c>
      <c r="C172" s="78">
        <v>194628</v>
      </c>
      <c r="D172" s="78">
        <v>139020</v>
      </c>
      <c r="E172" s="78">
        <v>166824</v>
      </c>
      <c r="F172" s="78">
        <v>160866</v>
      </c>
      <c r="G172" s="78">
        <v>170796</v>
      </c>
      <c r="H172" s="78">
        <v>198600</v>
      </c>
      <c r="I172" s="78">
        <v>121146</v>
      </c>
      <c r="J172" s="78">
        <v>190656</v>
      </c>
      <c r="K172" s="78">
        <v>182712</v>
      </c>
      <c r="L172" s="78">
        <v>188670</v>
      </c>
      <c r="M172" s="78">
        <v>168810</v>
      </c>
      <c r="N172" s="78">
        <v>166824</v>
      </c>
      <c r="O172" s="78">
        <f t="shared" si="5"/>
        <v>2049552</v>
      </c>
      <c r="P172" s="33" t="e">
        <f>COUNTIF(#REF!,'CY 15 Actual Paid'!A:A)</f>
        <v>#REF!</v>
      </c>
      <c r="Q172" s="33">
        <v>313</v>
      </c>
    </row>
    <row r="173" spans="1:17">
      <c r="A173" s="33" t="s">
        <v>287</v>
      </c>
      <c r="B173" s="33" t="s">
        <v>274</v>
      </c>
      <c r="C173" s="78">
        <v>200317</v>
      </c>
      <c r="D173" s="78">
        <v>162200</v>
      </c>
      <c r="E173" s="78">
        <v>171932</v>
      </c>
      <c r="F173" s="78">
        <v>189774</v>
      </c>
      <c r="G173" s="78">
        <v>169499</v>
      </c>
      <c r="H173" s="78">
        <v>93265</v>
      </c>
      <c r="I173" s="78">
        <v>81100</v>
      </c>
      <c r="J173" s="78">
        <v>32440</v>
      </c>
      <c r="K173" s="78">
        <v>25952</v>
      </c>
      <c r="L173" s="78">
        <v>25546</v>
      </c>
      <c r="M173" s="78">
        <v>0</v>
      </c>
      <c r="N173" s="78">
        <v>0</v>
      </c>
      <c r="O173" s="78">
        <f t="shared" si="5"/>
        <v>1152025</v>
      </c>
      <c r="P173" s="33" t="e">
        <f>COUNTIF(#REF!,'CY 15 Actual Paid'!A:A)</f>
        <v>#REF!</v>
      </c>
      <c r="Q173" s="33">
        <v>313</v>
      </c>
    </row>
    <row r="174" spans="1:17">
      <c r="A174" s="33" t="s">
        <v>450</v>
      </c>
      <c r="B174" s="33" t="s">
        <v>449</v>
      </c>
      <c r="C174" s="78">
        <v>178152</v>
      </c>
      <c r="D174" s="78">
        <v>162164</v>
      </c>
      <c r="E174" s="78">
        <v>187288</v>
      </c>
      <c r="F174" s="78">
        <v>163306</v>
      </c>
      <c r="G174" s="78">
        <v>169016</v>
      </c>
      <c r="H174" s="78">
        <v>178152</v>
      </c>
      <c r="I174" s="78">
        <v>187288</v>
      </c>
      <c r="J174" s="78">
        <v>175868</v>
      </c>
      <c r="K174" s="78">
        <v>159880</v>
      </c>
      <c r="L174" s="78">
        <v>0</v>
      </c>
      <c r="M174" s="78">
        <v>185790</v>
      </c>
      <c r="N174" s="78">
        <v>185790</v>
      </c>
      <c r="O174" s="78">
        <f t="shared" si="5"/>
        <v>1932694</v>
      </c>
      <c r="P174" s="33" t="e">
        <f>COUNTIF(#REF!,'CY 15 Actual Paid'!A:A)</f>
        <v>#REF!</v>
      </c>
      <c r="Q174" s="33">
        <v>313</v>
      </c>
    </row>
    <row r="175" spans="1:17">
      <c r="A175" s="33" t="s">
        <v>521</v>
      </c>
      <c r="B175" s="33" t="s">
        <v>65</v>
      </c>
      <c r="C175" s="78">
        <v>121095</v>
      </c>
      <c r="D175" s="78">
        <v>142255</v>
      </c>
      <c r="E175" s="78">
        <v>170236</v>
      </c>
      <c r="F175" s="78">
        <v>167024</v>
      </c>
      <c r="G175" s="78">
        <v>153373</v>
      </c>
      <c r="H175" s="78">
        <v>154176</v>
      </c>
      <c r="I175" s="78">
        <v>170236</v>
      </c>
      <c r="J175" s="78">
        <v>165418</v>
      </c>
      <c r="K175" s="78">
        <v>165418</v>
      </c>
      <c r="L175" s="78">
        <v>150161</v>
      </c>
      <c r="M175" s="78">
        <v>141328</v>
      </c>
      <c r="N175" s="78">
        <v>150964</v>
      </c>
      <c r="O175" s="78">
        <f t="shared" si="5"/>
        <v>1851684</v>
      </c>
      <c r="P175" s="33" t="e">
        <f>COUNTIF(#REF!,'CY 15 Actual Paid'!A:A)</f>
        <v>#REF!</v>
      </c>
      <c r="Q175" s="33">
        <v>313</v>
      </c>
    </row>
    <row r="176" spans="1:17">
      <c r="A176" s="33" t="s">
        <v>126</v>
      </c>
      <c r="B176" s="33" t="s">
        <v>112</v>
      </c>
      <c r="C176" s="78">
        <v>69258</v>
      </c>
      <c r="D176" s="78">
        <v>64974</v>
      </c>
      <c r="E176" s="78">
        <v>79968</v>
      </c>
      <c r="F176" s="78">
        <v>77826</v>
      </c>
      <c r="G176" s="78">
        <v>79968</v>
      </c>
      <c r="H176" s="78">
        <v>75684</v>
      </c>
      <c r="I176" s="78">
        <v>82824</v>
      </c>
      <c r="J176" s="78">
        <v>78540</v>
      </c>
      <c r="K176" s="78">
        <v>74256</v>
      </c>
      <c r="L176" s="78">
        <v>80682</v>
      </c>
      <c r="M176" s="78">
        <v>73542</v>
      </c>
      <c r="N176" s="78">
        <v>78540</v>
      </c>
      <c r="O176" s="78">
        <f t="shared" si="5"/>
        <v>916062</v>
      </c>
      <c r="P176" s="33" t="e">
        <f>COUNTIF(#REF!,'CY 15 Actual Paid'!A:A)</f>
        <v>#REF!</v>
      </c>
      <c r="Q176" s="33">
        <v>313</v>
      </c>
    </row>
    <row r="177" spans="1:17">
      <c r="A177" s="33" t="s">
        <v>394</v>
      </c>
      <c r="B177" s="33" t="s">
        <v>377</v>
      </c>
      <c r="C177" s="78">
        <v>290780</v>
      </c>
      <c r="D177" s="78">
        <v>234500</v>
      </c>
      <c r="E177" s="78">
        <v>262640</v>
      </c>
      <c r="F177" s="78">
        <v>276710</v>
      </c>
      <c r="G177" s="78">
        <v>288435</v>
      </c>
      <c r="H177" s="78">
        <v>264985</v>
      </c>
      <c r="I177" s="78">
        <v>286090</v>
      </c>
      <c r="J177" s="78">
        <v>288435</v>
      </c>
      <c r="K177" s="78">
        <v>279055</v>
      </c>
      <c r="L177" s="78">
        <v>279055</v>
      </c>
      <c r="M177" s="78">
        <v>264985</v>
      </c>
      <c r="N177" s="78">
        <v>264985</v>
      </c>
      <c r="O177" s="78">
        <f t="shared" si="5"/>
        <v>3280655</v>
      </c>
      <c r="P177" s="33" t="e">
        <f>COUNTIF(#REF!,'CY 15 Actual Paid'!A:A)</f>
        <v>#REF!</v>
      </c>
      <c r="Q177" s="33">
        <v>313</v>
      </c>
    </row>
    <row r="178" spans="1:17">
      <c r="A178" s="33" t="s">
        <v>309</v>
      </c>
      <c r="B178" s="33" t="s">
        <v>292</v>
      </c>
      <c r="C178" s="78"/>
      <c r="D178" s="78"/>
      <c r="E178" s="78"/>
      <c r="F178" s="78"/>
      <c r="G178" s="78"/>
      <c r="H178" s="78">
        <v>120998</v>
      </c>
      <c r="I178" s="78">
        <v>126988</v>
      </c>
      <c r="J178" s="78">
        <v>129384</v>
      </c>
      <c r="K178" s="78">
        <v>119800</v>
      </c>
      <c r="L178" s="78">
        <v>0</v>
      </c>
      <c r="M178" s="78">
        <v>0</v>
      </c>
      <c r="N178" s="78">
        <v>0</v>
      </c>
      <c r="O178" s="78">
        <f t="shared" si="5"/>
        <v>497170</v>
      </c>
      <c r="P178" s="33" t="e">
        <f>COUNTIF(#REF!,'CY 15 Actual Paid'!A:A)</f>
        <v>#REF!</v>
      </c>
      <c r="Q178" s="33">
        <v>313</v>
      </c>
    </row>
    <row r="179" spans="1:17">
      <c r="A179" s="33" t="s">
        <v>313</v>
      </c>
      <c r="B179" s="33" t="s">
        <v>292</v>
      </c>
      <c r="C179" s="78">
        <v>187860</v>
      </c>
      <c r="D179" s="78">
        <v>168165</v>
      </c>
      <c r="E179" s="78">
        <v>178770</v>
      </c>
      <c r="F179" s="78">
        <v>160590</v>
      </c>
      <c r="G179" s="78">
        <v>183315</v>
      </c>
      <c r="H179" s="78">
        <v>181800</v>
      </c>
      <c r="I179" s="78">
        <v>187860</v>
      </c>
      <c r="J179" s="78">
        <v>184830</v>
      </c>
      <c r="K179" s="78">
        <v>180285</v>
      </c>
      <c r="L179" s="78">
        <v>187860</v>
      </c>
      <c r="M179" s="78">
        <v>169680</v>
      </c>
      <c r="N179" s="78">
        <v>174225</v>
      </c>
      <c r="O179" s="78">
        <f t="shared" si="5"/>
        <v>2145240</v>
      </c>
      <c r="P179" s="33" t="e">
        <f>COUNTIF(#REF!,'CY 15 Actual Paid'!A:A)</f>
        <v>#REF!</v>
      </c>
      <c r="Q179" s="33">
        <v>313</v>
      </c>
    </row>
    <row r="180" spans="1:17"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>
        <f>SUM(O2:O179)</f>
        <v>233969113.80000001</v>
      </c>
    </row>
    <row r="183" spans="1:17">
      <c r="O183" s="18"/>
    </row>
    <row r="185" spans="1:17">
      <c r="O185" s="79"/>
    </row>
  </sheetData>
  <autoFilter ref="A1:Q180" xr:uid="{00000000-0009-0000-0000-000004000000}">
    <sortState ref="A2:Q180">
      <sortCondition descending="1" ref="Q1:Q18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3"/>
  <sheetViews>
    <sheetView topLeftCell="A16" workbookViewId="0">
      <selection activeCell="D29" sqref="D29"/>
    </sheetView>
  </sheetViews>
  <sheetFormatPr baseColWidth="10" defaultColWidth="9.1640625" defaultRowHeight="15"/>
  <cols>
    <col min="1" max="1" width="12" style="33" customWidth="1"/>
    <col min="2" max="3" width="9.1640625" style="33" customWidth="1"/>
    <col min="4" max="4" width="9.6640625" style="33" bestFit="1" customWidth="1"/>
    <col min="5" max="5" width="10.6640625" style="33" bestFit="1" customWidth="1"/>
    <col min="6" max="9" width="9.1640625" style="33" customWidth="1"/>
    <col min="10" max="10" width="12.1640625" style="33" customWidth="1"/>
    <col min="11" max="16" width="9.1640625" style="33" customWidth="1"/>
    <col min="17" max="17" width="30" style="33" customWidth="1"/>
    <col min="18" max="19" width="9.1640625" style="33" customWidth="1"/>
    <col min="20" max="16384" width="9.1640625" style="33"/>
  </cols>
  <sheetData>
    <row r="1" spans="1:1">
      <c r="A1" s="33" t="s">
        <v>685</v>
      </c>
    </row>
    <row r="2" spans="1:1">
      <c r="A2" s="33" t="s">
        <v>686</v>
      </c>
    </row>
    <row r="3" spans="1:1">
      <c r="A3" s="33" t="s">
        <v>687</v>
      </c>
    </row>
    <row r="4" spans="1:1">
      <c r="A4" s="33" t="s">
        <v>688</v>
      </c>
    </row>
    <row r="5" spans="1:1">
      <c r="A5" s="33" t="s">
        <v>689</v>
      </c>
    </row>
    <row r="6" spans="1:1">
      <c r="A6" s="33" t="s">
        <v>690</v>
      </c>
    </row>
    <row r="7" spans="1:1">
      <c r="A7" s="33" t="s">
        <v>691</v>
      </c>
    </row>
    <row r="8" spans="1:1">
      <c r="A8" s="33" t="s">
        <v>692</v>
      </c>
    </row>
    <row r="9" spans="1:1">
      <c r="A9" s="33" t="s">
        <v>693</v>
      </c>
    </row>
    <row r="10" spans="1:1">
      <c r="A10" s="33" t="s">
        <v>694</v>
      </c>
    </row>
    <row r="11" spans="1:1">
      <c r="A11" s="33" t="s">
        <v>695</v>
      </c>
    </row>
    <row r="12" spans="1:1">
      <c r="A12" s="33" t="s">
        <v>696</v>
      </c>
    </row>
    <row r="15" spans="1:1" ht="10.5" customHeight="1"/>
    <row r="16" spans="1:1" ht="22.5" customHeight="1"/>
    <row r="17" spans="1:14" ht="29.25" customHeight="1">
      <c r="A17" s="90" t="s">
        <v>697</v>
      </c>
      <c r="B17" s="64"/>
      <c r="C17" s="64"/>
      <c r="D17" s="91" t="s">
        <v>698</v>
      </c>
      <c r="E17" s="91" t="s">
        <v>699</v>
      </c>
      <c r="F17" s="91" t="s">
        <v>700</v>
      </c>
      <c r="G17" s="91" t="s">
        <v>701</v>
      </c>
      <c r="H17" s="91" t="s">
        <v>702</v>
      </c>
      <c r="I17" s="91" t="s">
        <v>703</v>
      </c>
      <c r="J17" s="91" t="s">
        <v>704</v>
      </c>
      <c r="K17" s="91" t="s">
        <v>705</v>
      </c>
      <c r="L17" s="91" t="s">
        <v>706</v>
      </c>
      <c r="M17" s="88" t="s">
        <v>707</v>
      </c>
      <c r="N17" s="88" t="s">
        <v>708</v>
      </c>
    </row>
    <row r="18" spans="1:14" ht="32.25" customHeight="1">
      <c r="A18" s="89"/>
      <c r="B18" s="65"/>
      <c r="C18" s="65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 spans="1:14" ht="28" customHeight="1">
      <c r="A19" s="36" t="s">
        <v>19</v>
      </c>
      <c r="B19" s="36" t="s">
        <v>709</v>
      </c>
      <c r="C19" s="36" t="str">
        <f t="shared" ref="C19:C26" si="0">CONCATENATE(A19,B19)</f>
        <v>Muscle Shoals*</v>
      </c>
      <c r="D19" s="80">
        <v>42005</v>
      </c>
      <c r="E19" s="80">
        <v>42016</v>
      </c>
      <c r="F19" s="37">
        <f t="shared" ref="F19:F26" si="1">E19-D19</f>
        <v>11</v>
      </c>
      <c r="G19" s="38">
        <f t="shared" ref="G19:G26" si="2">F19*6/7</f>
        <v>9.4285714285714288</v>
      </c>
      <c r="H19" s="38">
        <f t="shared" ref="H19:H26" si="3">313-G19</f>
        <v>303.57142857142856</v>
      </c>
      <c r="I19" s="39">
        <v>1208</v>
      </c>
      <c r="J19" s="40">
        <f t="shared" ref="J19:J26" si="4">I19/H19/2</f>
        <v>1.9896470588235295</v>
      </c>
      <c r="K19" s="41">
        <v>605728</v>
      </c>
      <c r="L19" s="81">
        <f>K19/I19</f>
        <v>501.43046357615896</v>
      </c>
      <c r="M19" s="42">
        <f>E19-N19</f>
        <v>11</v>
      </c>
      <c r="N19" s="82">
        <v>42005</v>
      </c>
    </row>
    <row r="20" spans="1:14">
      <c r="A20" s="36" t="s">
        <v>77</v>
      </c>
      <c r="B20" s="36" t="s">
        <v>709</v>
      </c>
      <c r="C20" s="36" t="str">
        <f t="shared" si="0"/>
        <v>Merced*</v>
      </c>
      <c r="D20" s="80">
        <v>42216</v>
      </c>
      <c r="E20" s="80">
        <v>42277</v>
      </c>
      <c r="F20" s="37">
        <f t="shared" si="1"/>
        <v>61</v>
      </c>
      <c r="G20" s="38">
        <f t="shared" si="2"/>
        <v>52.285714285714285</v>
      </c>
      <c r="H20" s="38">
        <f t="shared" si="3"/>
        <v>260.71428571428572</v>
      </c>
      <c r="I20" s="39">
        <v>3069</v>
      </c>
      <c r="J20" s="40">
        <f t="shared" si="4"/>
        <v>5.8857534246575343</v>
      </c>
      <c r="K20" s="41">
        <v>1918704</v>
      </c>
      <c r="L20" s="41">
        <f>K20/I20</f>
        <v>625.18866080156408</v>
      </c>
      <c r="M20" s="42">
        <f>E20-D20</f>
        <v>61</v>
      </c>
      <c r="N20" s="82">
        <v>42005</v>
      </c>
    </row>
    <row r="21" spans="1:14">
      <c r="A21" s="36" t="s">
        <v>91</v>
      </c>
      <c r="B21" s="36" t="s">
        <v>709</v>
      </c>
      <c r="C21" s="36" t="str">
        <f t="shared" si="0"/>
        <v>Pueblo*</v>
      </c>
      <c r="D21" s="80">
        <v>42215</v>
      </c>
      <c r="E21" s="80">
        <v>42323</v>
      </c>
      <c r="F21" s="37">
        <f t="shared" si="1"/>
        <v>108</v>
      </c>
      <c r="G21" s="38">
        <f t="shared" si="2"/>
        <v>92.571428571428569</v>
      </c>
      <c r="H21" s="38">
        <f t="shared" si="3"/>
        <v>220.42857142857144</v>
      </c>
      <c r="I21" s="39">
        <v>6500</v>
      </c>
      <c r="J21" s="40">
        <f t="shared" si="4"/>
        <v>14.744005184705118</v>
      </c>
      <c r="K21" s="41">
        <v>1502092</v>
      </c>
      <c r="L21" s="41">
        <f>K21/I21</f>
        <v>231.09107692307691</v>
      </c>
      <c r="M21" s="42">
        <f>E21-D21</f>
        <v>108</v>
      </c>
      <c r="N21" s="82">
        <v>42005</v>
      </c>
    </row>
    <row r="22" spans="1:14">
      <c r="A22" s="36" t="s">
        <v>96</v>
      </c>
      <c r="B22" s="36" t="s">
        <v>709</v>
      </c>
      <c r="C22" s="36" t="str">
        <f t="shared" si="0"/>
        <v>Macon*</v>
      </c>
      <c r="D22" s="80">
        <v>42005</v>
      </c>
      <c r="E22" s="80">
        <v>42369</v>
      </c>
      <c r="F22" s="37">
        <f t="shared" si="1"/>
        <v>364</v>
      </c>
      <c r="G22" s="38">
        <f t="shared" si="2"/>
        <v>312</v>
      </c>
      <c r="H22" s="38">
        <f t="shared" si="3"/>
        <v>1</v>
      </c>
      <c r="I22" s="39">
        <v>188</v>
      </c>
      <c r="J22" s="40">
        <f t="shared" si="4"/>
        <v>94</v>
      </c>
      <c r="K22" s="43">
        <v>193851</v>
      </c>
      <c r="L22" s="41">
        <v>1031</v>
      </c>
      <c r="M22" s="42">
        <f>E22-N22</f>
        <v>364</v>
      </c>
      <c r="N22" s="82">
        <v>42005</v>
      </c>
    </row>
    <row r="23" spans="1:14" ht="28" customHeight="1">
      <c r="A23" s="36" t="s">
        <v>118</v>
      </c>
      <c r="B23" s="36" t="s">
        <v>709</v>
      </c>
      <c r="C23" s="36" t="str">
        <f t="shared" si="0"/>
        <v>Fort Dodge*</v>
      </c>
      <c r="D23" s="80">
        <v>42005</v>
      </c>
      <c r="E23" s="80">
        <v>42058</v>
      </c>
      <c r="F23" s="37">
        <f t="shared" si="1"/>
        <v>53</v>
      </c>
      <c r="G23" s="38">
        <f t="shared" si="2"/>
        <v>45.428571428571431</v>
      </c>
      <c r="H23" s="38">
        <f t="shared" si="3"/>
        <v>267.57142857142856</v>
      </c>
      <c r="I23" s="39">
        <v>6599</v>
      </c>
      <c r="J23" s="40">
        <f t="shared" si="4"/>
        <v>12.331286705819542</v>
      </c>
      <c r="K23" s="41">
        <v>2140470</v>
      </c>
      <c r="L23" s="81">
        <f>K23/I23</f>
        <v>324.36278223973329</v>
      </c>
      <c r="M23" s="42">
        <f>E23-N23</f>
        <v>53</v>
      </c>
      <c r="N23" s="82">
        <v>42005</v>
      </c>
    </row>
    <row r="24" spans="1:14" ht="28" customHeight="1">
      <c r="A24" s="36" t="s">
        <v>123</v>
      </c>
      <c r="B24" s="36" t="s">
        <v>709</v>
      </c>
      <c r="C24" s="36" t="str">
        <f t="shared" si="0"/>
        <v>Mason City*</v>
      </c>
      <c r="D24" s="80">
        <v>41913</v>
      </c>
      <c r="E24" s="80">
        <v>41960</v>
      </c>
      <c r="F24" s="37">
        <f t="shared" si="1"/>
        <v>47</v>
      </c>
      <c r="G24" s="38">
        <f t="shared" si="2"/>
        <v>40.285714285714285</v>
      </c>
      <c r="H24" s="38">
        <f t="shared" si="3"/>
        <v>272.71428571428572</v>
      </c>
      <c r="I24" s="39">
        <v>11078</v>
      </c>
      <c r="J24" s="40">
        <f t="shared" si="4"/>
        <v>20.310633839706654</v>
      </c>
      <c r="K24" s="41">
        <v>3268588</v>
      </c>
      <c r="L24" s="41">
        <f>K24/I24</f>
        <v>295.05217548293916</v>
      </c>
      <c r="M24" s="42">
        <v>0</v>
      </c>
      <c r="N24" s="82">
        <v>42005</v>
      </c>
    </row>
    <row r="25" spans="1:14">
      <c r="A25" s="36" t="s">
        <v>411</v>
      </c>
      <c r="B25" s="36" t="s">
        <v>709</v>
      </c>
      <c r="C25" s="36" t="str">
        <f t="shared" si="0"/>
        <v>Bradford*</v>
      </c>
      <c r="D25" s="80">
        <v>42005</v>
      </c>
      <c r="E25" s="80">
        <v>42064</v>
      </c>
      <c r="F25" s="37">
        <f t="shared" si="1"/>
        <v>59</v>
      </c>
      <c r="G25" s="38">
        <f t="shared" si="2"/>
        <v>50.571428571428569</v>
      </c>
      <c r="H25" s="38">
        <f t="shared" si="3"/>
        <v>262.42857142857144</v>
      </c>
      <c r="I25" s="39">
        <v>4546</v>
      </c>
      <c r="J25" s="40">
        <f t="shared" si="4"/>
        <v>8.6614044637996734</v>
      </c>
      <c r="K25" s="41">
        <v>1315318</v>
      </c>
      <c r="L25" s="41">
        <f>K25/I25</f>
        <v>289.33523977122746</v>
      </c>
      <c r="M25" s="42">
        <f>E25-N25</f>
        <v>59</v>
      </c>
      <c r="N25" s="82">
        <v>42005</v>
      </c>
    </row>
    <row r="26" spans="1:14" ht="28" customHeight="1">
      <c r="A26" s="36" t="s">
        <v>516</v>
      </c>
      <c r="B26" s="36" t="s">
        <v>709</v>
      </c>
      <c r="C26" s="36" t="str">
        <f t="shared" si="0"/>
        <v>Franklin/Oil City*</v>
      </c>
      <c r="D26" s="80">
        <v>42005</v>
      </c>
      <c r="E26" s="80">
        <v>42067</v>
      </c>
      <c r="F26" s="37">
        <f t="shared" si="1"/>
        <v>62</v>
      </c>
      <c r="G26" s="38">
        <f t="shared" si="2"/>
        <v>53.142857142857146</v>
      </c>
      <c r="H26" s="38">
        <f t="shared" si="3"/>
        <v>259.85714285714283</v>
      </c>
      <c r="I26" s="39">
        <v>1815</v>
      </c>
      <c r="J26" s="40">
        <f t="shared" si="4"/>
        <v>3.4923034634414516</v>
      </c>
      <c r="K26" s="41">
        <v>934506</v>
      </c>
      <c r="L26" s="41">
        <f>K26/I26</f>
        <v>514.87933884297524</v>
      </c>
      <c r="M26" s="42">
        <f>E26-N26</f>
        <v>61</v>
      </c>
      <c r="N26" s="82">
        <v>42006</v>
      </c>
    </row>
    <row r="27" spans="1:14">
      <c r="A27" s="44"/>
      <c r="B27" s="44"/>
      <c r="C27" s="44"/>
      <c r="D27" s="83"/>
      <c r="E27" s="83"/>
      <c r="F27" s="45"/>
      <c r="G27" s="45"/>
      <c r="H27" s="45"/>
      <c r="I27" s="45"/>
      <c r="J27" s="45"/>
      <c r="K27" s="45"/>
      <c r="L27" s="45"/>
      <c r="M27" s="46"/>
      <c r="N27" s="83"/>
    </row>
    <row r="28" spans="1:14">
      <c r="A28" s="36" t="s">
        <v>66</v>
      </c>
      <c r="B28" s="36"/>
      <c r="C28" s="36"/>
      <c r="D28" s="80">
        <v>42101</v>
      </c>
      <c r="E28" s="80">
        <v>42262</v>
      </c>
      <c r="F28" s="37"/>
      <c r="G28" s="38"/>
      <c r="H28" s="38"/>
      <c r="I28" s="39"/>
      <c r="J28" s="40"/>
      <c r="K28" s="41"/>
      <c r="L28" s="41"/>
      <c r="M28" s="42">
        <f>E28-D28</f>
        <v>161</v>
      </c>
      <c r="N28" s="82">
        <v>42005</v>
      </c>
    </row>
    <row r="29" spans="1:14">
      <c r="A29" s="36" t="s">
        <v>275</v>
      </c>
      <c r="B29" s="36"/>
      <c r="C29" s="36"/>
      <c r="D29" s="80">
        <v>42005</v>
      </c>
      <c r="E29" s="80">
        <v>42078</v>
      </c>
      <c r="F29" s="37"/>
      <c r="G29" s="38"/>
      <c r="H29" s="38"/>
      <c r="I29" s="39"/>
      <c r="J29" s="40"/>
      <c r="K29" s="41"/>
      <c r="L29" s="41"/>
      <c r="M29" s="42">
        <f>(E29-D29)+(E30-D30)</f>
        <v>114</v>
      </c>
      <c r="N29" s="82">
        <v>42005</v>
      </c>
    </row>
    <row r="30" spans="1:14">
      <c r="A30" s="36" t="s">
        <v>275</v>
      </c>
      <c r="B30" s="36"/>
      <c r="C30" s="36"/>
      <c r="D30" s="80">
        <v>42277</v>
      </c>
      <c r="E30" s="80">
        <v>42318</v>
      </c>
      <c r="F30" s="37"/>
      <c r="G30" s="38"/>
      <c r="H30" s="38"/>
      <c r="I30" s="39"/>
      <c r="J30" s="40"/>
      <c r="K30" s="41"/>
      <c r="L30" s="41"/>
      <c r="M30" s="42"/>
      <c r="N30" s="82">
        <v>42005</v>
      </c>
    </row>
    <row r="31" spans="1:14">
      <c r="A31" s="36" t="s">
        <v>460</v>
      </c>
      <c r="B31" s="36"/>
      <c r="C31" s="36"/>
      <c r="D31" s="80">
        <v>42125</v>
      </c>
      <c r="E31" s="80">
        <v>42369</v>
      </c>
      <c r="F31" s="37"/>
      <c r="G31" s="38"/>
      <c r="H31" s="38"/>
      <c r="I31" s="39"/>
      <c r="J31" s="40"/>
      <c r="K31" s="41"/>
      <c r="L31" s="41"/>
      <c r="M31" s="42">
        <f>E31-D31</f>
        <v>244</v>
      </c>
      <c r="N31" s="82">
        <v>42005</v>
      </c>
    </row>
    <row r="32" spans="1:14">
      <c r="A32" s="36" t="s">
        <v>464</v>
      </c>
      <c r="B32" s="36"/>
      <c r="C32" s="36"/>
      <c r="D32" s="80">
        <v>42125</v>
      </c>
      <c r="E32" s="80">
        <v>42369</v>
      </c>
      <c r="F32" s="37"/>
      <c r="G32" s="38"/>
      <c r="H32" s="38"/>
      <c r="I32" s="39"/>
      <c r="J32" s="40"/>
      <c r="K32" s="41"/>
      <c r="L32" s="41"/>
      <c r="M32" s="42">
        <f>E32-D32</f>
        <v>244</v>
      </c>
      <c r="N32" s="82">
        <v>42005</v>
      </c>
    </row>
    <row r="33" spans="1:14">
      <c r="A33" s="36" t="s">
        <v>677</v>
      </c>
      <c r="B33" s="36"/>
      <c r="C33" s="36"/>
      <c r="D33" s="80">
        <v>42278</v>
      </c>
      <c r="E33" s="80">
        <v>42369</v>
      </c>
      <c r="F33" s="37"/>
      <c r="G33" s="38"/>
      <c r="H33" s="38"/>
      <c r="I33" s="39"/>
      <c r="J33" s="40"/>
      <c r="K33" s="41"/>
      <c r="L33" s="41"/>
      <c r="M33" s="42">
        <f>E33-D33</f>
        <v>91</v>
      </c>
      <c r="N33" s="82">
        <v>42005</v>
      </c>
    </row>
  </sheetData>
  <mergeCells count="12">
    <mergeCell ref="N17:N18"/>
    <mergeCell ref="A17:A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</mergeCells>
  <pageMargins left="0.7" right="0.7" top="0.75" bottom="0.75" header="0.3" footer="0.3"/>
  <pageSetup scale="9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EAS</vt:lpstr>
      <vt:lpstr>TEST</vt:lpstr>
      <vt:lpstr>ADDS Pivot</vt:lpstr>
      <vt:lpstr>ADDS YE 6_30</vt:lpstr>
      <vt:lpstr>CY 15 Actual Paid</vt:lpstr>
      <vt:lpstr>Hiatus</vt:lpstr>
      <vt:lpstr>EAS!Print_Area</vt:lpstr>
      <vt:lpstr>EAS!Print_Titles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Devany, Dennis (OST)</dc:creator>
  <cp:lastModifiedBy>Alex Kenan</cp:lastModifiedBy>
  <cp:lastPrinted>2020-08-31T21:21:52Z</cp:lastPrinted>
  <dcterms:created xsi:type="dcterms:W3CDTF">1996-10-14T23:33:28Z</dcterms:created>
  <dcterms:modified xsi:type="dcterms:W3CDTF">2020-11-05T16:21:41Z</dcterms:modified>
</cp:coreProperties>
</file>