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tfgauditoria/Documentos compartidos/General/Documentacion App/Archivos adjuntos/"/>
    </mc:Choice>
  </mc:AlternateContent>
  <xr:revisionPtr revIDLastSave="296" documentId="8_{3DD4B5C4-7F62-43D5-A61F-E53B5D157FBD}" xr6:coauthVersionLast="47" xr6:coauthVersionMax="47" xr10:uidLastSave="{EB89390A-5C7C-4E6A-93A7-71336F07C41C}"/>
  <bookViews>
    <workbookView xWindow="-120" yWindow="-120" windowWidth="20730" windowHeight="11310" xr2:uid="{00000000-000D-0000-FFFF-FFFF00000000}"/>
  </bookViews>
  <sheets>
    <sheet name="Aplicaciones" sheetId="1" r:id="rId1"/>
    <sheet name="Auditoría" sheetId="2" r:id="rId2"/>
  </sheets>
  <definedNames>
    <definedName name="Cantidad_horas">Aplicaciones!#REF!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D16" i="1"/>
  <c r="F22" i="1"/>
  <c r="F23" i="1" s="1"/>
  <c r="D6" i="2"/>
  <c r="D7" i="2" s="1"/>
  <c r="H11" i="1"/>
  <c r="H15" i="1"/>
  <c r="H14" i="1"/>
  <c r="H13" i="1"/>
  <c r="H12" i="1"/>
  <c r="H10" i="1"/>
  <c r="D17" i="1" l="1"/>
  <c r="F24" i="1"/>
  <c r="F25" i="1" s="1"/>
  <c r="D8" i="2"/>
  <c r="D9" i="2" s="1"/>
  <c r="H16" i="1"/>
</calcChain>
</file>

<file path=xl/sharedStrings.xml><?xml version="1.0" encoding="utf-8"?>
<sst xmlns="http://schemas.openxmlformats.org/spreadsheetml/2006/main" count="35" uniqueCount="25">
  <si>
    <t>Precio unitario</t>
  </si>
  <si>
    <t>Desarrollador junior Android</t>
  </si>
  <si>
    <t>Número de horas</t>
  </si>
  <si>
    <t>Concepto</t>
  </si>
  <si>
    <t>Coste Total Concepto</t>
  </si>
  <si>
    <t>Análisis y estudio de alternativas</t>
  </si>
  <si>
    <t>Diseño de la Base de Datos</t>
  </si>
  <si>
    <t>Implementación de PassengerApp</t>
  </si>
  <si>
    <t>Implementación de VehicleApp</t>
  </si>
  <si>
    <t>Testing</t>
  </si>
  <si>
    <t>Desarrollo de documentación</t>
  </si>
  <si>
    <t>Subtotal</t>
  </si>
  <si>
    <t>Desarrollador junior de bases de datos</t>
  </si>
  <si>
    <t>Tester junior de plataformas móviles</t>
  </si>
  <si>
    <t>Analista de sistemas junior</t>
  </si>
  <si>
    <t>Costes Materiales (C)</t>
  </si>
  <si>
    <t>Coste Recursos Humanos (D)</t>
  </si>
  <si>
    <t>Beneficio Industrial (7%)</t>
  </si>
  <si>
    <t>SUBTOTAL=</t>
  </si>
  <si>
    <t>IVA 21%</t>
  </si>
  <si>
    <t>TOTAL=</t>
  </si>
  <si>
    <t>RESUMEN DEL PRESUPUESTO: AUDITORÍA</t>
  </si>
  <si>
    <t>RESUMEN DEL PRESUPUESTO: APLICACIONES ANDROID</t>
  </si>
  <si>
    <t>TOTAL HORAS (todos los roles)</t>
  </si>
  <si>
    <t>TOTAL HORAS (de cada 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</si>
</sst>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1"/>
      <color rgb="FF000000"/>
      <name val="Calibri"/>
      <family val="2"/>
    </font>
    <font>
      <b/>
      <u val="singleAccounting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" fontId="2" fillId="3" borderId="4" xfId="0" applyNumberFormat="1" applyFont="1" applyFill="1" applyBorder="1" applyAlignment="1">
      <alignment wrapText="1"/>
    </xf>
    <xf numFmtId="1" fontId="0" fillId="0" borderId="0" xfId="0" applyNumberFormat="1"/>
    <xf numFmtId="0" fontId="0" fillId="0" borderId="0" xfId="0"/>
    <xf numFmtId="0" fontId="1" fillId="2" borderId="0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164" fontId="0" fillId="0" borderId="0" xfId="0" applyNumberFormat="1"/>
    <xf numFmtId="164" fontId="3" fillId="3" borderId="4" xfId="0" applyNumberFormat="1" applyFont="1" applyFill="1" applyBorder="1" applyAlignment="1">
      <alignment wrapText="1"/>
    </xf>
    <xf numFmtId="164" fontId="2" fillId="3" borderId="4" xfId="0" applyNumberFormat="1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25"/>
  <sheetViews>
    <sheetView tabSelected="1" topLeftCell="B7" zoomScaleNormal="130" workbookViewId="0">
      <selection activeCell="K13" sqref="K13"/>
    </sheetView>
  </sheetViews>
  <sheetFormatPr baseColWidth="10" defaultColWidth="11.42578125" defaultRowHeight="15" x14ac:dyDescent="0.25"/>
  <cols>
    <col min="3" max="3" width="33.5703125" customWidth="1"/>
    <col min="4" max="4" width="14.7109375" customWidth="1"/>
    <col min="5" max="5" width="15.42578125" customWidth="1"/>
    <col min="6" max="6" width="15.140625" customWidth="1"/>
    <col min="7" max="7" width="12.140625" customWidth="1"/>
    <col min="8" max="8" width="11.28515625" customWidth="1"/>
    <col min="9" max="9" width="17.42578125" customWidth="1"/>
    <col min="10" max="10" width="19.140625" customWidth="1"/>
    <col min="11" max="11" width="15.7109375" customWidth="1"/>
  </cols>
  <sheetData>
    <row r="2" spans="3:9" ht="15.75" x14ac:dyDescent="0.25">
      <c r="D2" s="16" t="s">
        <v>0</v>
      </c>
      <c r="E2" s="14"/>
      <c r="F2" s="14"/>
      <c r="G2" s="15"/>
    </row>
    <row r="3" spans="3:9" ht="47.25" x14ac:dyDescent="0.25">
      <c r="D3" s="2" t="s">
        <v>1</v>
      </c>
      <c r="E3" s="2" t="s">
        <v>12</v>
      </c>
      <c r="F3" s="2" t="s">
        <v>13</v>
      </c>
      <c r="G3" s="2" t="s">
        <v>14</v>
      </c>
    </row>
    <row r="4" spans="3:9" x14ac:dyDescent="0.25">
      <c r="D4" s="13">
        <v>20</v>
      </c>
      <c r="E4" s="13">
        <v>20</v>
      </c>
      <c r="F4" s="13">
        <v>25</v>
      </c>
      <c r="G4" s="13">
        <v>25</v>
      </c>
    </row>
    <row r="8" spans="3:9" ht="15.75" customHeight="1" x14ac:dyDescent="0.25">
      <c r="D8" s="14" t="s">
        <v>2</v>
      </c>
      <c r="E8" s="14"/>
      <c r="F8" s="14"/>
      <c r="G8" s="15"/>
    </row>
    <row r="9" spans="3:9" ht="51" customHeight="1" x14ac:dyDescent="0.25">
      <c r="C9" s="1" t="s">
        <v>3</v>
      </c>
      <c r="D9" s="2" t="s">
        <v>1</v>
      </c>
      <c r="E9" s="2" t="s">
        <v>12</v>
      </c>
      <c r="F9" s="2" t="s">
        <v>13</v>
      </c>
      <c r="G9" s="2" t="s">
        <v>14</v>
      </c>
      <c r="H9" s="3" t="s">
        <v>4</v>
      </c>
    </row>
    <row r="10" spans="3:9" ht="15" customHeight="1" x14ac:dyDescent="0.25">
      <c r="C10" s="4" t="s">
        <v>5</v>
      </c>
      <c r="D10" s="6">
        <v>14</v>
      </c>
      <c r="E10" s="6">
        <v>17</v>
      </c>
      <c r="F10" s="6">
        <v>19</v>
      </c>
      <c r="G10" s="6">
        <v>11</v>
      </c>
      <c r="H10" s="13">
        <f>D10*D4+E10*E4+F10*F4+G10*G4</f>
        <v>1370</v>
      </c>
    </row>
    <row r="11" spans="3:9" ht="15.75" x14ac:dyDescent="0.25">
      <c r="C11" s="5" t="s">
        <v>6</v>
      </c>
      <c r="D11" s="6">
        <v>12</v>
      </c>
      <c r="E11" s="6">
        <v>10</v>
      </c>
      <c r="F11" s="6">
        <v>18</v>
      </c>
      <c r="G11" s="6">
        <v>16</v>
      </c>
      <c r="H11" s="13">
        <f>D11*D4+E11*E4+F11*F4+G11*G4</f>
        <v>1290</v>
      </c>
    </row>
    <row r="12" spans="3:9" ht="15.75" customHeight="1" x14ac:dyDescent="0.25">
      <c r="C12" s="4" t="s">
        <v>7</v>
      </c>
      <c r="D12" s="6">
        <v>17</v>
      </c>
      <c r="E12" s="6">
        <v>13</v>
      </c>
      <c r="F12" s="6">
        <v>23</v>
      </c>
      <c r="G12" s="6">
        <v>13</v>
      </c>
      <c r="H12" s="13">
        <f>D12*D4+E12*E4+F12*F4+G12*G4</f>
        <v>1500</v>
      </c>
    </row>
    <row r="13" spans="3:9" ht="15.75" x14ac:dyDescent="0.25">
      <c r="C13" s="5" t="s">
        <v>8</v>
      </c>
      <c r="D13" s="6">
        <v>21</v>
      </c>
      <c r="E13" s="6">
        <v>15</v>
      </c>
      <c r="F13" s="6">
        <v>17</v>
      </c>
      <c r="G13" s="6">
        <v>14</v>
      </c>
      <c r="H13" s="13">
        <f>D13*D4+E13*E4+F13*F4+G13*G4</f>
        <v>1495</v>
      </c>
    </row>
    <row r="14" spans="3:9" ht="15.75" x14ac:dyDescent="0.25">
      <c r="C14" s="5" t="s">
        <v>9</v>
      </c>
      <c r="D14" s="6">
        <v>22</v>
      </c>
      <c r="E14" s="6">
        <v>20</v>
      </c>
      <c r="F14" s="6">
        <v>37</v>
      </c>
      <c r="G14" s="6">
        <v>2</v>
      </c>
      <c r="H14" s="13">
        <f>D14*D4+E14*E4+F14*F4+G14*G4</f>
        <v>1815</v>
      </c>
    </row>
    <row r="15" spans="3:9" ht="15.75" x14ac:dyDescent="0.25">
      <c r="C15" s="5" t="s">
        <v>10</v>
      </c>
      <c r="D15" s="6">
        <v>10</v>
      </c>
      <c r="E15" s="6">
        <v>15</v>
      </c>
      <c r="F15" s="6">
        <v>13</v>
      </c>
      <c r="G15" s="6">
        <v>13</v>
      </c>
      <c r="H15" s="13">
        <f>D15*D4+E15*E4+F15*F4+G15*G4</f>
        <v>1150</v>
      </c>
    </row>
    <row r="16" spans="3:9" ht="18" x14ac:dyDescent="0.4">
      <c r="C16" s="10" t="s">
        <v>24</v>
      </c>
      <c r="D16" s="7">
        <f>D10+D11+D13+D12+D14+D15</f>
        <v>96</v>
      </c>
      <c r="E16" s="7">
        <f>E10+E11+E13+E12+E14+E15</f>
        <v>90</v>
      </c>
      <c r="F16" s="7">
        <f>F10+F11+F13+F12+F14+F15</f>
        <v>127</v>
      </c>
      <c r="G16" s="7">
        <f>G10+G11+G13+G12+G14+G15</f>
        <v>69</v>
      </c>
      <c r="H16" s="12">
        <f>H10+H11+H12+H13+H14+H15</f>
        <v>8620</v>
      </c>
      <c r="I16" s="5" t="s">
        <v>11</v>
      </c>
    </row>
    <row r="17" spans="3:9" ht="15.75" x14ac:dyDescent="0.25">
      <c r="C17" s="9" t="s">
        <v>23</v>
      </c>
      <c r="D17" s="7">
        <f>D16+E16+F16+G16</f>
        <v>382</v>
      </c>
      <c r="H17" s="8"/>
      <c r="I17" s="8"/>
    </row>
    <row r="18" spans="3:9" x14ac:dyDescent="0.25">
      <c r="H18" s="8"/>
      <c r="I18" s="8"/>
    </row>
    <row r="19" spans="3:9" x14ac:dyDescent="0.25">
      <c r="D19" s="8" t="s">
        <v>22</v>
      </c>
      <c r="E19" s="8"/>
      <c r="F19" s="8"/>
    </row>
    <row r="20" spans="3:9" x14ac:dyDescent="0.25">
      <c r="D20" s="8" t="s">
        <v>15</v>
      </c>
      <c r="E20" s="8"/>
      <c r="F20" s="11">
        <v>95.82</v>
      </c>
    </row>
    <row r="21" spans="3:9" x14ac:dyDescent="0.25">
      <c r="D21" s="8" t="s">
        <v>16</v>
      </c>
      <c r="E21" s="8"/>
      <c r="F21" s="11">
        <v>8620</v>
      </c>
    </row>
    <row r="22" spans="3:9" x14ac:dyDescent="0.25">
      <c r="D22" s="8" t="s">
        <v>17</v>
      </c>
      <c r="E22" s="8"/>
      <c r="F22" s="11">
        <f>0.07*SUM(F20:F21)</f>
        <v>610.10739999999998</v>
      </c>
    </row>
    <row r="23" spans="3:9" x14ac:dyDescent="0.25">
      <c r="D23" s="8" t="s">
        <v>18</v>
      </c>
      <c r="E23" s="8"/>
      <c r="F23" s="11">
        <f>SUM(F20:F22)</f>
        <v>9325.9274000000005</v>
      </c>
    </row>
    <row r="24" spans="3:9" x14ac:dyDescent="0.25">
      <c r="D24" s="8" t="s">
        <v>19</v>
      </c>
      <c r="E24" s="8"/>
      <c r="F24" s="11">
        <f>0.21*F23</f>
        <v>1958.4447540000001</v>
      </c>
    </row>
    <row r="25" spans="3:9" x14ac:dyDescent="0.25">
      <c r="D25" s="8" t="s">
        <v>20</v>
      </c>
      <c r="E25" s="8"/>
      <c r="F25" s="11">
        <f>SUM(F23:F24)</f>
        <v>11284.372154000001</v>
      </c>
    </row>
  </sheetData>
  <mergeCells count="2">
    <mergeCell ref="D8:G8"/>
    <mergeCell ref="D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7114-A83C-4E55-AE24-E3551952D0C6}">
  <dimension ref="B3:D10"/>
  <sheetViews>
    <sheetView workbookViewId="0">
      <selection activeCell="E7" sqref="E7"/>
    </sheetView>
  </sheetViews>
  <sheetFormatPr baseColWidth="10" defaultRowHeight="15" x14ac:dyDescent="0.25"/>
  <sheetData>
    <row r="3" spans="2:4" x14ac:dyDescent="0.25">
      <c r="B3" s="8" t="s">
        <v>21</v>
      </c>
      <c r="C3" s="8"/>
      <c r="D3" s="8"/>
    </row>
    <row r="4" spans="2:4" x14ac:dyDescent="0.25">
      <c r="B4" s="8" t="s">
        <v>15</v>
      </c>
      <c r="C4" s="8"/>
      <c r="D4" s="11">
        <v>212.67</v>
      </c>
    </row>
    <row r="5" spans="2:4" x14ac:dyDescent="0.25">
      <c r="B5" s="8" t="s">
        <v>16</v>
      </c>
      <c r="C5" s="8"/>
      <c r="D5" s="11">
        <v>12800</v>
      </c>
    </row>
    <row r="6" spans="2:4" x14ac:dyDescent="0.25">
      <c r="B6" s="8" t="s">
        <v>17</v>
      </c>
      <c r="C6" s="8"/>
      <c r="D6" s="11">
        <f>0.07*SUM(D4:D5)</f>
        <v>910.88690000000008</v>
      </c>
    </row>
    <row r="7" spans="2:4" x14ac:dyDescent="0.25">
      <c r="B7" s="8" t="s">
        <v>18</v>
      </c>
      <c r="C7" s="8"/>
      <c r="D7" s="11">
        <f>SUM(D4:D6)</f>
        <v>13923.5569</v>
      </c>
    </row>
    <row r="8" spans="2:4" x14ac:dyDescent="0.25">
      <c r="B8" s="8" t="s">
        <v>19</v>
      </c>
      <c r="C8" s="8"/>
      <c r="D8" s="11">
        <f>0.21*D7</f>
        <v>2923.9469489999997</v>
      </c>
    </row>
    <row r="9" spans="2:4" x14ac:dyDescent="0.25">
      <c r="B9" s="8" t="s">
        <v>20</v>
      </c>
      <c r="C9" s="8"/>
      <c r="D9" s="11">
        <f>SUM(D7:D8)</f>
        <v>16847.503849000001</v>
      </c>
    </row>
    <row r="10" spans="2:4" x14ac:dyDescent="0.25">
      <c r="B10" s="8"/>
      <c r="C10" s="8"/>
      <c r="D10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0B7637590E17498341BEFBFCF03AED" ma:contentTypeVersion="10" ma:contentTypeDescription="Crear nuevo documento." ma:contentTypeScope="" ma:versionID="3a9d184da6f2c5f96821d188f1fe70f9">
  <xsd:schema xmlns:xsd="http://www.w3.org/2001/XMLSchema" xmlns:xs="http://www.w3.org/2001/XMLSchema" xmlns:p="http://schemas.microsoft.com/office/2006/metadata/properties" xmlns:ns2="dadc103a-6828-4ba2-bd69-323157ed3a85" targetNamespace="http://schemas.microsoft.com/office/2006/metadata/properties" ma:root="true" ma:fieldsID="4271bcc247e1e192e89a561106e8dac8" ns2:_="">
    <xsd:import namespace="dadc103a-6828-4ba2-bd69-323157ed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c103a-6828-4ba2-bd69-323157ed3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CB29EF-A75A-40E0-993C-6263A8CB15F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dadc103a-6828-4ba2-bd69-323157ed3a8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56A1C85-9263-4E6C-A136-C1DB115EF4F1}"/>
</file>

<file path=customXml/itemProps3.xml><?xml version="1.0" encoding="utf-8"?>
<ds:datastoreItem xmlns:ds="http://schemas.openxmlformats.org/officeDocument/2006/customXml" ds:itemID="{FF11E611-623E-451D-8823-B880A8CED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Aplicaciones</vt:lpstr>
      <vt:lpstr>Auditoría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Alex León Rodriguez</cp:lastModifiedBy>
  <cp:revision/>
  <dcterms:created xsi:type="dcterms:W3CDTF">2021-11-17T15:43:10Z</dcterms:created>
  <dcterms:modified xsi:type="dcterms:W3CDTF">2022-07-08T11:38:56Z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0x010100370B7637590E17498341BEFBFCF03AED</vt:lpwstr>
  </property>
</Properties>
</file>