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3" i="1"/>
  <c r="M4" i="1"/>
  <c r="M5" i="1"/>
  <c r="M6" i="1"/>
  <c r="M7" i="1"/>
  <c r="M8" i="1"/>
  <c r="M9" i="1"/>
  <c r="M10" i="1"/>
  <c r="M11" i="1"/>
  <c r="M12" i="1"/>
  <c r="M13" i="1"/>
  <c r="M14" i="1"/>
  <c r="M3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C225" i="1"/>
  <c r="B225" i="1"/>
  <c r="B218" i="1"/>
  <c r="C218" i="1"/>
  <c r="B217" i="1"/>
  <c r="C217" i="1"/>
  <c r="B216" i="1"/>
  <c r="C216" i="1"/>
  <c r="B215" i="1"/>
  <c r="C215" i="1"/>
  <c r="B214" i="1"/>
  <c r="C214" i="1"/>
  <c r="B213" i="1"/>
  <c r="C213" i="1"/>
  <c r="B212" i="1"/>
  <c r="C212" i="1"/>
  <c r="B211" i="1"/>
  <c r="C211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C179" i="1"/>
  <c r="B179" i="1"/>
  <c r="B174" i="1"/>
  <c r="C174" i="1"/>
  <c r="B173" i="1"/>
  <c r="C173" i="1"/>
  <c r="B172" i="1"/>
  <c r="C172" i="1"/>
  <c r="B171" i="1"/>
  <c r="C171" i="1"/>
  <c r="B170" i="1"/>
  <c r="C170" i="1"/>
  <c r="B169" i="1"/>
  <c r="C169" i="1"/>
  <c r="B168" i="1"/>
  <c r="C168" i="1"/>
  <c r="B167" i="1"/>
  <c r="C167" i="1"/>
  <c r="B166" i="1"/>
  <c r="C166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C132" i="1"/>
  <c r="B132" i="1"/>
  <c r="C127" i="1"/>
  <c r="B127" i="1"/>
  <c r="C126" i="1"/>
  <c r="B126" i="1"/>
  <c r="C121" i="1"/>
  <c r="C122" i="1"/>
  <c r="C123" i="1"/>
  <c r="C124" i="1"/>
  <c r="C125" i="1"/>
  <c r="B121" i="1"/>
  <c r="B122" i="1"/>
  <c r="B123" i="1"/>
  <c r="B124" i="1"/>
  <c r="B125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C96" i="1"/>
  <c r="B96" i="1"/>
  <c r="B91" i="1"/>
  <c r="C91" i="1"/>
  <c r="B90" i="1"/>
  <c r="C90" i="1"/>
  <c r="B89" i="1"/>
  <c r="C89" i="1"/>
  <c r="B88" i="1"/>
  <c r="C88" i="1"/>
  <c r="B87" i="1"/>
  <c r="C87" i="1"/>
  <c r="B86" i="1"/>
  <c r="C86" i="1"/>
  <c r="B85" i="1"/>
  <c r="C85" i="1"/>
  <c r="B84" i="1"/>
  <c r="C84" i="1"/>
  <c r="B83" i="1"/>
  <c r="C83" i="1"/>
  <c r="B82" i="1"/>
  <c r="C82" i="1"/>
  <c r="B81" i="1"/>
  <c r="C81" i="1"/>
  <c r="B80" i="1"/>
  <c r="C80" i="1"/>
  <c r="B79" i="1"/>
  <c r="C79" i="1"/>
  <c r="B78" i="1"/>
  <c r="C78" i="1"/>
  <c r="B77" i="1"/>
  <c r="C77" i="1"/>
  <c r="B76" i="1"/>
  <c r="C76" i="1"/>
  <c r="B75" i="1"/>
  <c r="C75" i="1"/>
  <c r="B74" i="1"/>
  <c r="C74" i="1"/>
  <c r="B73" i="1"/>
  <c r="C73" i="1"/>
  <c r="C62" i="1"/>
  <c r="C63" i="1"/>
  <c r="C64" i="1"/>
  <c r="C65" i="1"/>
  <c r="C66" i="1"/>
  <c r="C67" i="1"/>
  <c r="C68" i="1"/>
  <c r="C69" i="1"/>
  <c r="C70" i="1"/>
  <c r="C71" i="1"/>
  <c r="C72" i="1"/>
  <c r="B62" i="1"/>
  <c r="B63" i="1"/>
  <c r="B64" i="1"/>
  <c r="B65" i="1"/>
  <c r="B66" i="1"/>
  <c r="B67" i="1"/>
  <c r="B68" i="1"/>
  <c r="B69" i="1"/>
  <c r="B70" i="1"/>
  <c r="B71" i="1"/>
  <c r="B72" i="1"/>
  <c r="B60" i="1"/>
  <c r="C60" i="1"/>
  <c r="C61" i="1"/>
  <c r="B61" i="1"/>
  <c r="B43" i="1"/>
  <c r="C44" i="1"/>
  <c r="C45" i="1"/>
  <c r="C46" i="1"/>
  <c r="C47" i="1"/>
  <c r="C48" i="1"/>
  <c r="C49" i="1"/>
  <c r="C50" i="1"/>
  <c r="C51" i="1"/>
  <c r="C52" i="1"/>
  <c r="C53" i="1"/>
  <c r="C54" i="1"/>
  <c r="C55" i="1"/>
  <c r="C43" i="1"/>
  <c r="B44" i="1"/>
  <c r="B45" i="1"/>
  <c r="B46" i="1"/>
  <c r="B47" i="1"/>
  <c r="B48" i="1"/>
  <c r="B49" i="1"/>
  <c r="B50" i="1"/>
  <c r="B51" i="1"/>
  <c r="B52" i="1"/>
  <c r="B53" i="1"/>
  <c r="B54" i="1"/>
  <c r="B55" i="1"/>
  <c r="C41" i="1"/>
  <c r="C42" i="1"/>
  <c r="B41" i="1"/>
  <c r="B42" i="1"/>
  <c r="B40" i="1"/>
  <c r="C40" i="1"/>
  <c r="C35" i="1"/>
  <c r="C36" i="1"/>
  <c r="C37" i="1"/>
  <c r="C38" i="1"/>
  <c r="C39" i="1"/>
  <c r="B35" i="1"/>
  <c r="B36" i="1"/>
  <c r="B37" i="1"/>
  <c r="B38" i="1"/>
  <c r="B39" i="1"/>
  <c r="C30" i="1"/>
  <c r="C31" i="1"/>
  <c r="C32" i="1"/>
  <c r="C33" i="1"/>
  <c r="C34" i="1"/>
  <c r="C29" i="1"/>
  <c r="B30" i="1"/>
  <c r="B31" i="1"/>
  <c r="B32" i="1"/>
  <c r="B33" i="1"/>
  <c r="B34" i="1"/>
  <c r="B29" i="1"/>
  <c r="C14" i="1"/>
  <c r="D14" i="1"/>
  <c r="D13" i="1"/>
  <c r="C13" i="1"/>
  <c r="D12" i="1"/>
  <c r="C12" i="1"/>
  <c r="C11" i="1"/>
  <c r="D10" i="1"/>
  <c r="C10" i="1"/>
  <c r="C9" i="1"/>
</calcChain>
</file>

<file path=xl/sharedStrings.xml><?xml version="1.0" encoding="utf-8"?>
<sst xmlns="http://schemas.openxmlformats.org/spreadsheetml/2006/main" count="49" uniqueCount="15">
  <si>
    <t>%</t>
  </si>
  <si>
    <t>nm</t>
  </si>
  <si>
    <t>mV</t>
  </si>
  <si>
    <t>d(mV)</t>
  </si>
  <si>
    <t>Calibration</t>
  </si>
  <si>
    <t>GaAs</t>
  </si>
  <si>
    <t>d(nm)</t>
  </si>
  <si>
    <t>low</t>
  </si>
  <si>
    <t>high</t>
  </si>
  <si>
    <t>Si (2.09 +/- 0.005 mm)</t>
  </si>
  <si>
    <t>Si (1.14 +/- 0.005 mm)</t>
  </si>
  <si>
    <t>Ge (1.11 +/ 0.005 mm)</t>
  </si>
  <si>
    <t>GaAs (2 um) on GaP (100 um)</t>
  </si>
  <si>
    <t>Si (315 +/- 0.005 mm)</t>
  </si>
  <si>
    <t>Calibration (at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</si>
</sst>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GaAs</c:v>
          </c:tx>
          <c:spPr>
            <a:ln w="28575">
              <a:noFill/>
            </a:ln>
          </c:spPr>
          <c:xVal>
            <c:numRef>
              <c:f>Sheet1!$A$18:$A$55</c:f>
              <c:numCache>
                <c:formatCode>General</c:formatCode>
                <c:ptCount val="38"/>
                <c:pt idx="0">
                  <c:v>2500</c:v>
                </c:pt>
                <c:pt idx="1">
                  <c:v>2250</c:v>
                </c:pt>
                <c:pt idx="2">
                  <c:v>2000</c:v>
                </c:pt>
                <c:pt idx="3">
                  <c:v>1900</c:v>
                </c:pt>
                <c:pt idx="4">
                  <c:v>1800</c:v>
                </c:pt>
                <c:pt idx="5">
                  <c:v>1700</c:v>
                </c:pt>
                <c:pt idx="6">
                  <c:v>1600</c:v>
                </c:pt>
                <c:pt idx="7">
                  <c:v>1500</c:v>
                </c:pt>
                <c:pt idx="8">
                  <c:v>1400</c:v>
                </c:pt>
                <c:pt idx="9">
                  <c:v>1300</c:v>
                </c:pt>
                <c:pt idx="10">
                  <c:v>1200</c:v>
                </c:pt>
                <c:pt idx="11">
                  <c:v>1100</c:v>
                </c:pt>
                <c:pt idx="12">
                  <c:v>1000</c:v>
                </c:pt>
                <c:pt idx="13">
                  <c:v>900</c:v>
                </c:pt>
                <c:pt idx="14">
                  <c:v>890</c:v>
                </c:pt>
                <c:pt idx="15">
                  <c:v>880</c:v>
                </c:pt>
                <c:pt idx="16">
                  <c:v>870</c:v>
                </c:pt>
                <c:pt idx="17">
                  <c:v>860</c:v>
                </c:pt>
                <c:pt idx="18">
                  <c:v>850</c:v>
                </c:pt>
                <c:pt idx="19">
                  <c:v>800</c:v>
                </c:pt>
                <c:pt idx="20">
                  <c:v>750</c:v>
                </c:pt>
                <c:pt idx="21">
                  <c:v>700</c:v>
                </c:pt>
                <c:pt idx="22">
                  <c:v>650</c:v>
                </c:pt>
                <c:pt idx="23">
                  <c:v>600</c:v>
                </c:pt>
                <c:pt idx="24">
                  <c:v>550</c:v>
                </c:pt>
                <c:pt idx="25">
                  <c:v>1250</c:v>
                </c:pt>
                <c:pt idx="26">
                  <c:v>1150</c:v>
                </c:pt>
                <c:pt idx="27">
                  <c:v>1050</c:v>
                </c:pt>
                <c:pt idx="28">
                  <c:v>950</c:v>
                </c:pt>
                <c:pt idx="29">
                  <c:v>940</c:v>
                </c:pt>
                <c:pt idx="30">
                  <c:v>930</c:v>
                </c:pt>
                <c:pt idx="31">
                  <c:v>920</c:v>
                </c:pt>
                <c:pt idx="32">
                  <c:v>910</c:v>
                </c:pt>
              </c:numCache>
            </c:numRef>
          </c:xVal>
          <c:yVal>
            <c:numRef>
              <c:f>Sheet1!$B$18:$B$55</c:f>
              <c:numCache>
                <c:formatCode>General</c:formatCode>
                <c:ptCount val="38"/>
                <c:pt idx="0">
                  <c:v>6.3</c:v>
                </c:pt>
                <c:pt idx="1">
                  <c:v>7.4</c:v>
                </c:pt>
                <c:pt idx="2">
                  <c:v>8.5500000000000007</c:v>
                </c:pt>
                <c:pt idx="3">
                  <c:v>9.56</c:v>
                </c:pt>
                <c:pt idx="4">
                  <c:v>10.199999999999999</c:v>
                </c:pt>
                <c:pt idx="5">
                  <c:v>10.54</c:v>
                </c:pt>
                <c:pt idx="6">
                  <c:v>11.42</c:v>
                </c:pt>
                <c:pt idx="7">
                  <c:v>11.66</c:v>
                </c:pt>
                <c:pt idx="8">
                  <c:v>11.87</c:v>
                </c:pt>
                <c:pt idx="9">
                  <c:v>12.61</c:v>
                </c:pt>
                <c:pt idx="10">
                  <c:v>12.73</c:v>
                </c:pt>
                <c:pt idx="11">
                  <c:v>12.74</c:v>
                </c:pt>
                <c:pt idx="12">
                  <c:v>12.695</c:v>
                </c:pt>
                <c:pt idx="13">
                  <c:v>10.734999999999999</c:v>
                </c:pt>
                <c:pt idx="14">
                  <c:v>8.0350000000000001</c:v>
                </c:pt>
                <c:pt idx="15">
                  <c:v>5.21</c:v>
                </c:pt>
                <c:pt idx="16">
                  <c:v>3.38</c:v>
                </c:pt>
                <c:pt idx="17">
                  <c:v>2.21</c:v>
                </c:pt>
                <c:pt idx="18">
                  <c:v>1.85</c:v>
                </c:pt>
                <c:pt idx="19">
                  <c:v>1.135</c:v>
                </c:pt>
                <c:pt idx="20">
                  <c:v>0.85499999999999998</c:v>
                </c:pt>
                <c:pt idx="21">
                  <c:v>0.72499999999999998</c:v>
                </c:pt>
                <c:pt idx="22">
                  <c:v>0.67500000000000004</c:v>
                </c:pt>
                <c:pt idx="23">
                  <c:v>0.69500000000000006</c:v>
                </c:pt>
                <c:pt idx="24">
                  <c:v>0.69500000000000006</c:v>
                </c:pt>
                <c:pt idx="25">
                  <c:v>12.54</c:v>
                </c:pt>
                <c:pt idx="26">
                  <c:v>12.690000000000001</c:v>
                </c:pt>
                <c:pt idx="27">
                  <c:v>13.355</c:v>
                </c:pt>
                <c:pt idx="28">
                  <c:v>12.684999999999999</c:v>
                </c:pt>
                <c:pt idx="29">
                  <c:v>12.955</c:v>
                </c:pt>
                <c:pt idx="30">
                  <c:v>13.015000000000001</c:v>
                </c:pt>
                <c:pt idx="31">
                  <c:v>12.82</c:v>
                </c:pt>
                <c:pt idx="32">
                  <c:v>12.17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55456"/>
        <c:axId val="89153920"/>
      </c:scatterChart>
      <c:valAx>
        <c:axId val="8915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153920"/>
        <c:crosses val="autoZero"/>
        <c:crossBetween val="midCat"/>
      </c:valAx>
      <c:valAx>
        <c:axId val="8915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155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 (2.09)</c:v>
          </c:tx>
          <c:spPr>
            <a:ln w="28575">
              <a:noFill/>
            </a:ln>
          </c:spPr>
          <c:xVal>
            <c:numRef>
              <c:f>Sheet1!$A$60:$A$91</c:f>
              <c:numCache>
                <c:formatCode>General</c:formatCode>
                <c:ptCount val="32"/>
                <c:pt idx="0">
                  <c:v>1300</c:v>
                </c:pt>
                <c:pt idx="1">
                  <c:v>1250</c:v>
                </c:pt>
                <c:pt idx="2">
                  <c:v>1200</c:v>
                </c:pt>
                <c:pt idx="3">
                  <c:v>1190</c:v>
                </c:pt>
                <c:pt idx="4">
                  <c:v>1180</c:v>
                </c:pt>
                <c:pt idx="5">
                  <c:v>1170</c:v>
                </c:pt>
                <c:pt idx="6">
                  <c:v>1160</c:v>
                </c:pt>
                <c:pt idx="7">
                  <c:v>1150</c:v>
                </c:pt>
                <c:pt idx="8">
                  <c:v>1140</c:v>
                </c:pt>
                <c:pt idx="9">
                  <c:v>1130</c:v>
                </c:pt>
                <c:pt idx="10">
                  <c:v>1120</c:v>
                </c:pt>
                <c:pt idx="11">
                  <c:v>1110</c:v>
                </c:pt>
                <c:pt idx="12">
                  <c:v>1100</c:v>
                </c:pt>
                <c:pt idx="13">
                  <c:v>1090</c:v>
                </c:pt>
                <c:pt idx="14">
                  <c:v>1080</c:v>
                </c:pt>
                <c:pt idx="15">
                  <c:v>1070</c:v>
                </c:pt>
                <c:pt idx="16">
                  <c:v>1060</c:v>
                </c:pt>
                <c:pt idx="17">
                  <c:v>1050</c:v>
                </c:pt>
                <c:pt idx="18">
                  <c:v>1000</c:v>
                </c:pt>
                <c:pt idx="19">
                  <c:v>950</c:v>
                </c:pt>
                <c:pt idx="20">
                  <c:v>900</c:v>
                </c:pt>
                <c:pt idx="21">
                  <c:v>850</c:v>
                </c:pt>
                <c:pt idx="22">
                  <c:v>800</c:v>
                </c:pt>
                <c:pt idx="23">
                  <c:v>1500</c:v>
                </c:pt>
                <c:pt idx="24">
                  <c:v>1450</c:v>
                </c:pt>
                <c:pt idx="25">
                  <c:v>1400</c:v>
                </c:pt>
                <c:pt idx="26">
                  <c:v>1350</c:v>
                </c:pt>
                <c:pt idx="27">
                  <c:v>1300</c:v>
                </c:pt>
                <c:pt idx="28">
                  <c:v>1250</c:v>
                </c:pt>
                <c:pt idx="29">
                  <c:v>1200</c:v>
                </c:pt>
                <c:pt idx="30">
                  <c:v>1190</c:v>
                </c:pt>
                <c:pt idx="31">
                  <c:v>1180</c:v>
                </c:pt>
              </c:numCache>
            </c:numRef>
          </c:xVal>
          <c:yVal>
            <c:numRef>
              <c:f>Sheet1!$B$60:$B$91</c:f>
              <c:numCache>
                <c:formatCode>General</c:formatCode>
                <c:ptCount val="32"/>
                <c:pt idx="0">
                  <c:v>12.29</c:v>
                </c:pt>
                <c:pt idx="1">
                  <c:v>12.16</c:v>
                </c:pt>
                <c:pt idx="2">
                  <c:v>11.795</c:v>
                </c:pt>
                <c:pt idx="3">
                  <c:v>11.484999999999999</c:v>
                </c:pt>
                <c:pt idx="4">
                  <c:v>11.059999999999999</c:v>
                </c:pt>
                <c:pt idx="5">
                  <c:v>10.345000000000001</c:v>
                </c:pt>
                <c:pt idx="6">
                  <c:v>9.73</c:v>
                </c:pt>
                <c:pt idx="7">
                  <c:v>8.89</c:v>
                </c:pt>
                <c:pt idx="8">
                  <c:v>7.97</c:v>
                </c:pt>
                <c:pt idx="9">
                  <c:v>6.9950000000000001</c:v>
                </c:pt>
                <c:pt idx="10">
                  <c:v>5.9700000000000006</c:v>
                </c:pt>
                <c:pt idx="11">
                  <c:v>5.09</c:v>
                </c:pt>
                <c:pt idx="12">
                  <c:v>3.9249999999999998</c:v>
                </c:pt>
                <c:pt idx="13">
                  <c:v>2.915</c:v>
                </c:pt>
                <c:pt idx="14">
                  <c:v>2.0049999999999999</c:v>
                </c:pt>
                <c:pt idx="15">
                  <c:v>1.23</c:v>
                </c:pt>
                <c:pt idx="16">
                  <c:v>0.86499999999999999</c:v>
                </c:pt>
                <c:pt idx="17">
                  <c:v>0.71500000000000008</c:v>
                </c:pt>
                <c:pt idx="18">
                  <c:v>0.71</c:v>
                </c:pt>
                <c:pt idx="19">
                  <c:v>0.69500000000000006</c:v>
                </c:pt>
                <c:pt idx="20">
                  <c:v>0.69</c:v>
                </c:pt>
                <c:pt idx="21">
                  <c:v>0.69500000000000006</c:v>
                </c:pt>
                <c:pt idx="22">
                  <c:v>0.69500000000000006</c:v>
                </c:pt>
                <c:pt idx="23">
                  <c:v>12.04</c:v>
                </c:pt>
                <c:pt idx="24">
                  <c:v>12.385</c:v>
                </c:pt>
                <c:pt idx="25">
                  <c:v>12.379999999999999</c:v>
                </c:pt>
                <c:pt idx="26">
                  <c:v>12.23</c:v>
                </c:pt>
                <c:pt idx="27">
                  <c:v>12.254999999999999</c:v>
                </c:pt>
                <c:pt idx="28">
                  <c:v>12.155000000000001</c:v>
                </c:pt>
                <c:pt idx="29">
                  <c:v>11.734999999999999</c:v>
                </c:pt>
                <c:pt idx="30">
                  <c:v>11.355</c:v>
                </c:pt>
                <c:pt idx="31">
                  <c:v>10.984999999999999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6944"/>
        <c:axId val="88845312"/>
      </c:scatterChart>
      <c:valAx>
        <c:axId val="9358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845312"/>
        <c:crosses val="autoZero"/>
        <c:crossBetween val="midCat"/>
      </c:valAx>
      <c:valAx>
        <c:axId val="8884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86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 (1.14)</c:v>
          </c:tx>
          <c:spPr>
            <a:ln w="28575">
              <a:noFill/>
            </a:ln>
          </c:spPr>
          <c:xVal>
            <c:numRef>
              <c:f>Sheet1!$A$96:$A$127</c:f>
              <c:numCache>
                <c:formatCode>General</c:formatCode>
                <c:ptCount val="32"/>
                <c:pt idx="0">
                  <c:v>1400</c:v>
                </c:pt>
                <c:pt idx="1">
                  <c:v>1350</c:v>
                </c:pt>
                <c:pt idx="2">
                  <c:v>1300</c:v>
                </c:pt>
                <c:pt idx="3">
                  <c:v>1250</c:v>
                </c:pt>
                <c:pt idx="4">
                  <c:v>1200</c:v>
                </c:pt>
                <c:pt idx="5">
                  <c:v>1190</c:v>
                </c:pt>
                <c:pt idx="6">
                  <c:v>1180</c:v>
                </c:pt>
                <c:pt idx="7">
                  <c:v>1170</c:v>
                </c:pt>
                <c:pt idx="8">
                  <c:v>1160</c:v>
                </c:pt>
                <c:pt idx="9">
                  <c:v>1150</c:v>
                </c:pt>
                <c:pt idx="10">
                  <c:v>1140</c:v>
                </c:pt>
                <c:pt idx="11">
                  <c:v>1130</c:v>
                </c:pt>
                <c:pt idx="12">
                  <c:v>1120</c:v>
                </c:pt>
                <c:pt idx="13">
                  <c:v>1110</c:v>
                </c:pt>
                <c:pt idx="14">
                  <c:v>1100</c:v>
                </c:pt>
                <c:pt idx="15">
                  <c:v>1090</c:v>
                </c:pt>
                <c:pt idx="16">
                  <c:v>1080</c:v>
                </c:pt>
                <c:pt idx="17">
                  <c:v>1070</c:v>
                </c:pt>
                <c:pt idx="18">
                  <c:v>1060</c:v>
                </c:pt>
                <c:pt idx="19">
                  <c:v>1050</c:v>
                </c:pt>
                <c:pt idx="20">
                  <c:v>1040</c:v>
                </c:pt>
                <c:pt idx="21">
                  <c:v>1030</c:v>
                </c:pt>
                <c:pt idx="22">
                  <c:v>1020</c:v>
                </c:pt>
                <c:pt idx="23">
                  <c:v>1010</c:v>
                </c:pt>
                <c:pt idx="24">
                  <c:v>1000</c:v>
                </c:pt>
                <c:pt idx="25">
                  <c:v>950</c:v>
                </c:pt>
                <c:pt idx="26">
                  <c:v>900</c:v>
                </c:pt>
                <c:pt idx="27">
                  <c:v>1350</c:v>
                </c:pt>
                <c:pt idx="28">
                  <c:v>1300</c:v>
                </c:pt>
                <c:pt idx="29">
                  <c:v>1250</c:v>
                </c:pt>
                <c:pt idx="30">
                  <c:v>1200</c:v>
                </c:pt>
                <c:pt idx="31">
                  <c:v>1190</c:v>
                </c:pt>
              </c:numCache>
            </c:numRef>
          </c:xVal>
          <c:yVal>
            <c:numRef>
              <c:f>Sheet1!$B$96:$B$127</c:f>
              <c:numCache>
                <c:formatCode>General</c:formatCode>
                <c:ptCount val="32"/>
                <c:pt idx="0">
                  <c:v>12.25</c:v>
                </c:pt>
                <c:pt idx="1">
                  <c:v>12.465</c:v>
                </c:pt>
                <c:pt idx="2">
                  <c:v>12.434999999999999</c:v>
                </c:pt>
                <c:pt idx="3">
                  <c:v>12.385</c:v>
                </c:pt>
                <c:pt idx="4">
                  <c:v>11.975</c:v>
                </c:pt>
                <c:pt idx="5">
                  <c:v>11.765000000000001</c:v>
                </c:pt>
                <c:pt idx="6">
                  <c:v>11.559999999999999</c:v>
                </c:pt>
                <c:pt idx="7">
                  <c:v>11.245000000000001</c:v>
                </c:pt>
                <c:pt idx="8">
                  <c:v>10.844999999999999</c:v>
                </c:pt>
                <c:pt idx="9">
                  <c:v>10.094999999999999</c:v>
                </c:pt>
                <c:pt idx="10">
                  <c:v>9.5150000000000006</c:v>
                </c:pt>
                <c:pt idx="11">
                  <c:v>8.7750000000000004</c:v>
                </c:pt>
                <c:pt idx="12">
                  <c:v>8.1449999999999996</c:v>
                </c:pt>
                <c:pt idx="13">
                  <c:v>7.2750000000000004</c:v>
                </c:pt>
                <c:pt idx="14">
                  <c:v>6.2949999999999999</c:v>
                </c:pt>
                <c:pt idx="15">
                  <c:v>5.18</c:v>
                </c:pt>
                <c:pt idx="16">
                  <c:v>3.95</c:v>
                </c:pt>
                <c:pt idx="17">
                  <c:v>2.7749999999999999</c:v>
                </c:pt>
                <c:pt idx="18">
                  <c:v>1.85</c:v>
                </c:pt>
                <c:pt idx="19">
                  <c:v>1.17</c:v>
                </c:pt>
                <c:pt idx="20">
                  <c:v>0.84</c:v>
                </c:pt>
                <c:pt idx="21">
                  <c:v>0.71</c:v>
                </c:pt>
                <c:pt idx="22">
                  <c:v>0.71</c:v>
                </c:pt>
                <c:pt idx="23">
                  <c:v>0.7</c:v>
                </c:pt>
                <c:pt idx="24">
                  <c:v>0.70500000000000007</c:v>
                </c:pt>
                <c:pt idx="25">
                  <c:v>0.69</c:v>
                </c:pt>
                <c:pt idx="26">
                  <c:v>0.7</c:v>
                </c:pt>
                <c:pt idx="27">
                  <c:v>12.48</c:v>
                </c:pt>
                <c:pt idx="28">
                  <c:v>12.465</c:v>
                </c:pt>
                <c:pt idx="29">
                  <c:v>12.385</c:v>
                </c:pt>
                <c:pt idx="30">
                  <c:v>11.940000000000001</c:v>
                </c:pt>
                <c:pt idx="31">
                  <c:v>11.75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97056"/>
        <c:axId val="93595520"/>
      </c:scatterChart>
      <c:valAx>
        <c:axId val="9359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595520"/>
        <c:crosses val="autoZero"/>
        <c:crossBetween val="midCat"/>
      </c:valAx>
      <c:valAx>
        <c:axId val="9359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97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Sheet1!$A$132:$A$174</c:f>
              <c:numCache>
                <c:formatCode>General</c:formatCode>
                <c:ptCount val="43"/>
                <c:pt idx="0">
                  <c:v>2150</c:v>
                </c:pt>
                <c:pt idx="1">
                  <c:v>2100</c:v>
                </c:pt>
                <c:pt idx="2">
                  <c:v>2050</c:v>
                </c:pt>
                <c:pt idx="3">
                  <c:v>2000</c:v>
                </c:pt>
                <c:pt idx="4">
                  <c:v>1990</c:v>
                </c:pt>
                <c:pt idx="5">
                  <c:v>1980</c:v>
                </c:pt>
                <c:pt idx="6">
                  <c:v>1970</c:v>
                </c:pt>
                <c:pt idx="7">
                  <c:v>1960</c:v>
                </c:pt>
                <c:pt idx="8">
                  <c:v>1950</c:v>
                </c:pt>
                <c:pt idx="9">
                  <c:v>1940</c:v>
                </c:pt>
                <c:pt idx="10">
                  <c:v>1930</c:v>
                </c:pt>
                <c:pt idx="11">
                  <c:v>1920</c:v>
                </c:pt>
                <c:pt idx="12">
                  <c:v>1910</c:v>
                </c:pt>
                <c:pt idx="13">
                  <c:v>1900</c:v>
                </c:pt>
                <c:pt idx="14">
                  <c:v>1890</c:v>
                </c:pt>
                <c:pt idx="15">
                  <c:v>1880</c:v>
                </c:pt>
                <c:pt idx="16">
                  <c:v>1870</c:v>
                </c:pt>
                <c:pt idx="17">
                  <c:v>1860</c:v>
                </c:pt>
                <c:pt idx="18">
                  <c:v>1850</c:v>
                </c:pt>
                <c:pt idx="19">
                  <c:v>1840</c:v>
                </c:pt>
                <c:pt idx="20">
                  <c:v>1830</c:v>
                </c:pt>
                <c:pt idx="21">
                  <c:v>1820</c:v>
                </c:pt>
                <c:pt idx="22">
                  <c:v>1810</c:v>
                </c:pt>
                <c:pt idx="23">
                  <c:v>1800</c:v>
                </c:pt>
                <c:pt idx="24">
                  <c:v>1790</c:v>
                </c:pt>
                <c:pt idx="25">
                  <c:v>1780</c:v>
                </c:pt>
                <c:pt idx="26">
                  <c:v>1770</c:v>
                </c:pt>
                <c:pt idx="27">
                  <c:v>1760</c:v>
                </c:pt>
                <c:pt idx="28">
                  <c:v>1750</c:v>
                </c:pt>
                <c:pt idx="29">
                  <c:v>1740</c:v>
                </c:pt>
                <c:pt idx="30">
                  <c:v>1730</c:v>
                </c:pt>
                <c:pt idx="31">
                  <c:v>1720</c:v>
                </c:pt>
                <c:pt idx="32">
                  <c:v>1710</c:v>
                </c:pt>
                <c:pt idx="33">
                  <c:v>1700</c:v>
                </c:pt>
                <c:pt idx="34">
                  <c:v>1650</c:v>
                </c:pt>
                <c:pt idx="35">
                  <c:v>1600</c:v>
                </c:pt>
                <c:pt idx="36">
                  <c:v>1550</c:v>
                </c:pt>
                <c:pt idx="37">
                  <c:v>2300</c:v>
                </c:pt>
                <c:pt idx="38">
                  <c:v>2250</c:v>
                </c:pt>
                <c:pt idx="39">
                  <c:v>2200</c:v>
                </c:pt>
                <c:pt idx="40">
                  <c:v>1500</c:v>
                </c:pt>
                <c:pt idx="41">
                  <c:v>1450</c:v>
                </c:pt>
                <c:pt idx="42">
                  <c:v>1400</c:v>
                </c:pt>
              </c:numCache>
            </c:numRef>
          </c:xVal>
          <c:yVal>
            <c:numRef>
              <c:f>Sheet1!$B$132:$B$174</c:f>
              <c:numCache>
                <c:formatCode>General</c:formatCode>
                <c:ptCount val="43"/>
                <c:pt idx="0">
                  <c:v>11.129999999999999</c:v>
                </c:pt>
                <c:pt idx="1">
                  <c:v>11.49</c:v>
                </c:pt>
                <c:pt idx="2">
                  <c:v>11.515000000000001</c:v>
                </c:pt>
                <c:pt idx="3">
                  <c:v>11.365</c:v>
                </c:pt>
                <c:pt idx="4">
                  <c:v>11.280000000000001</c:v>
                </c:pt>
                <c:pt idx="5">
                  <c:v>11.164999999999999</c:v>
                </c:pt>
                <c:pt idx="6">
                  <c:v>10.98</c:v>
                </c:pt>
                <c:pt idx="7">
                  <c:v>10.68</c:v>
                </c:pt>
                <c:pt idx="8">
                  <c:v>10.385</c:v>
                </c:pt>
                <c:pt idx="9">
                  <c:v>10.234999999999999</c:v>
                </c:pt>
                <c:pt idx="10">
                  <c:v>9.9849999999999994</c:v>
                </c:pt>
                <c:pt idx="11">
                  <c:v>9.83</c:v>
                </c:pt>
                <c:pt idx="12">
                  <c:v>9.745000000000001</c:v>
                </c:pt>
                <c:pt idx="13">
                  <c:v>9.57</c:v>
                </c:pt>
                <c:pt idx="14">
                  <c:v>9.0449999999999999</c:v>
                </c:pt>
                <c:pt idx="15">
                  <c:v>8.4350000000000005</c:v>
                </c:pt>
                <c:pt idx="16">
                  <c:v>8.0250000000000004</c:v>
                </c:pt>
                <c:pt idx="17">
                  <c:v>7.5649999999999995</c:v>
                </c:pt>
                <c:pt idx="18">
                  <c:v>7.01</c:v>
                </c:pt>
                <c:pt idx="19">
                  <c:v>6.5649999999999995</c:v>
                </c:pt>
                <c:pt idx="20">
                  <c:v>5.82</c:v>
                </c:pt>
                <c:pt idx="21">
                  <c:v>5.0050000000000008</c:v>
                </c:pt>
                <c:pt idx="22">
                  <c:v>4.38</c:v>
                </c:pt>
                <c:pt idx="23">
                  <c:v>3.6150000000000002</c:v>
                </c:pt>
                <c:pt idx="24">
                  <c:v>3.12</c:v>
                </c:pt>
                <c:pt idx="25">
                  <c:v>2.5999999999999996</c:v>
                </c:pt>
                <c:pt idx="26">
                  <c:v>2.1850000000000001</c:v>
                </c:pt>
                <c:pt idx="27">
                  <c:v>1.81</c:v>
                </c:pt>
                <c:pt idx="28">
                  <c:v>1.52</c:v>
                </c:pt>
                <c:pt idx="29">
                  <c:v>1.23</c:v>
                </c:pt>
                <c:pt idx="30">
                  <c:v>1.0249999999999999</c:v>
                </c:pt>
                <c:pt idx="31">
                  <c:v>0.94</c:v>
                </c:pt>
                <c:pt idx="32">
                  <c:v>0.82000000000000006</c:v>
                </c:pt>
                <c:pt idx="33">
                  <c:v>0.745</c:v>
                </c:pt>
                <c:pt idx="34">
                  <c:v>0.7</c:v>
                </c:pt>
                <c:pt idx="35">
                  <c:v>0.69500000000000006</c:v>
                </c:pt>
                <c:pt idx="36">
                  <c:v>0.69</c:v>
                </c:pt>
                <c:pt idx="37">
                  <c:v>11.29</c:v>
                </c:pt>
                <c:pt idx="38">
                  <c:v>11.379999999999999</c:v>
                </c:pt>
                <c:pt idx="39">
                  <c:v>11.48</c:v>
                </c:pt>
                <c:pt idx="40">
                  <c:v>0.69500000000000006</c:v>
                </c:pt>
                <c:pt idx="41">
                  <c:v>0.7</c:v>
                </c:pt>
                <c:pt idx="42">
                  <c:v>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94080"/>
        <c:axId val="94092288"/>
      </c:scatterChart>
      <c:valAx>
        <c:axId val="94094080"/>
        <c:scaling>
          <c:orientation val="minMax"/>
          <c:min val="1000"/>
        </c:scaling>
        <c:delete val="0"/>
        <c:axPos val="b"/>
        <c:numFmt formatCode="General" sourceLinked="1"/>
        <c:majorTickMark val="out"/>
        <c:minorTickMark val="none"/>
        <c:tickLblPos val="nextTo"/>
        <c:crossAx val="94092288"/>
        <c:crosses val="autoZero"/>
        <c:crossBetween val="midCat"/>
      </c:valAx>
      <c:valAx>
        <c:axId val="9409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094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 (315)</c:v>
          </c:tx>
          <c:spPr>
            <a:ln w="28575">
              <a:noFill/>
            </a:ln>
          </c:spPr>
          <c:xVal>
            <c:numRef>
              <c:f>Sheet1!$A$179:$A$218</c:f>
              <c:numCache>
                <c:formatCode>0</c:formatCode>
                <c:ptCount val="40"/>
                <c:pt idx="0">
                  <c:v>1500</c:v>
                </c:pt>
                <c:pt idx="1">
                  <c:v>1450</c:v>
                </c:pt>
                <c:pt idx="2">
                  <c:v>1400</c:v>
                </c:pt>
                <c:pt idx="3">
                  <c:v>1350</c:v>
                </c:pt>
                <c:pt idx="4">
                  <c:v>1300</c:v>
                </c:pt>
                <c:pt idx="5">
                  <c:v>1250</c:v>
                </c:pt>
                <c:pt idx="6">
                  <c:v>1200</c:v>
                </c:pt>
                <c:pt idx="7">
                  <c:v>1190</c:v>
                </c:pt>
                <c:pt idx="8">
                  <c:v>1180</c:v>
                </c:pt>
                <c:pt idx="9">
                  <c:v>1170</c:v>
                </c:pt>
                <c:pt idx="10">
                  <c:v>1160</c:v>
                </c:pt>
                <c:pt idx="11">
                  <c:v>1150</c:v>
                </c:pt>
                <c:pt idx="12">
                  <c:v>1140</c:v>
                </c:pt>
                <c:pt idx="13">
                  <c:v>1130</c:v>
                </c:pt>
                <c:pt idx="14">
                  <c:v>1120</c:v>
                </c:pt>
                <c:pt idx="15">
                  <c:v>1110</c:v>
                </c:pt>
                <c:pt idx="16">
                  <c:v>1100</c:v>
                </c:pt>
                <c:pt idx="17">
                  <c:v>1090</c:v>
                </c:pt>
                <c:pt idx="18">
                  <c:v>1080</c:v>
                </c:pt>
                <c:pt idx="19">
                  <c:v>1070</c:v>
                </c:pt>
                <c:pt idx="20">
                  <c:v>1060</c:v>
                </c:pt>
                <c:pt idx="21">
                  <c:v>1050</c:v>
                </c:pt>
                <c:pt idx="22">
                  <c:v>1040</c:v>
                </c:pt>
                <c:pt idx="23">
                  <c:v>1030</c:v>
                </c:pt>
                <c:pt idx="24">
                  <c:v>1020</c:v>
                </c:pt>
                <c:pt idx="25">
                  <c:v>1010</c:v>
                </c:pt>
                <c:pt idx="26">
                  <c:v>1000</c:v>
                </c:pt>
                <c:pt idx="27">
                  <c:v>990</c:v>
                </c:pt>
                <c:pt idx="28">
                  <c:v>980</c:v>
                </c:pt>
                <c:pt idx="29">
                  <c:v>970</c:v>
                </c:pt>
                <c:pt idx="30">
                  <c:v>960</c:v>
                </c:pt>
                <c:pt idx="31">
                  <c:v>950</c:v>
                </c:pt>
                <c:pt idx="32">
                  <c:v>900</c:v>
                </c:pt>
                <c:pt idx="33">
                  <c:v>850</c:v>
                </c:pt>
                <c:pt idx="34">
                  <c:v>800</c:v>
                </c:pt>
                <c:pt idx="35">
                  <c:v>650</c:v>
                </c:pt>
                <c:pt idx="36">
                  <c:v>1200</c:v>
                </c:pt>
                <c:pt idx="37">
                  <c:v>1150</c:v>
                </c:pt>
                <c:pt idx="38">
                  <c:v>1100</c:v>
                </c:pt>
                <c:pt idx="39">
                  <c:v>1050</c:v>
                </c:pt>
              </c:numCache>
            </c:numRef>
          </c:xVal>
          <c:yVal>
            <c:numRef>
              <c:f>Sheet1!$B$179:$B$218</c:f>
              <c:numCache>
                <c:formatCode>General</c:formatCode>
                <c:ptCount val="40"/>
                <c:pt idx="0">
                  <c:v>11.905000000000001</c:v>
                </c:pt>
                <c:pt idx="1">
                  <c:v>12.205</c:v>
                </c:pt>
                <c:pt idx="2">
                  <c:v>12.27</c:v>
                </c:pt>
                <c:pt idx="3">
                  <c:v>12.21</c:v>
                </c:pt>
                <c:pt idx="4">
                  <c:v>12.135</c:v>
                </c:pt>
                <c:pt idx="5">
                  <c:v>12.035</c:v>
                </c:pt>
                <c:pt idx="6">
                  <c:v>11.765000000000001</c:v>
                </c:pt>
                <c:pt idx="7">
                  <c:v>11.635</c:v>
                </c:pt>
                <c:pt idx="8">
                  <c:v>11.664999999999999</c:v>
                </c:pt>
                <c:pt idx="9">
                  <c:v>11.59</c:v>
                </c:pt>
                <c:pt idx="10">
                  <c:v>11.370000000000001</c:v>
                </c:pt>
                <c:pt idx="11">
                  <c:v>11.265000000000001</c:v>
                </c:pt>
                <c:pt idx="12">
                  <c:v>11.004999999999999</c:v>
                </c:pt>
                <c:pt idx="13">
                  <c:v>10.835000000000001</c:v>
                </c:pt>
                <c:pt idx="14">
                  <c:v>10.475000000000001</c:v>
                </c:pt>
                <c:pt idx="15">
                  <c:v>10.175000000000001</c:v>
                </c:pt>
                <c:pt idx="16">
                  <c:v>9.7899999999999991</c:v>
                </c:pt>
                <c:pt idx="17">
                  <c:v>9.18</c:v>
                </c:pt>
                <c:pt idx="18">
                  <c:v>8.4149999999999991</c:v>
                </c:pt>
                <c:pt idx="19">
                  <c:v>7.31</c:v>
                </c:pt>
                <c:pt idx="20">
                  <c:v>6.3</c:v>
                </c:pt>
                <c:pt idx="21">
                  <c:v>5.1550000000000002</c:v>
                </c:pt>
                <c:pt idx="22">
                  <c:v>4.1050000000000004</c:v>
                </c:pt>
                <c:pt idx="23">
                  <c:v>3.125</c:v>
                </c:pt>
                <c:pt idx="24">
                  <c:v>2.4400000000000004</c:v>
                </c:pt>
                <c:pt idx="25">
                  <c:v>1.8199999999999998</c:v>
                </c:pt>
                <c:pt idx="26">
                  <c:v>1.385</c:v>
                </c:pt>
                <c:pt idx="27">
                  <c:v>1.0550000000000002</c:v>
                </c:pt>
                <c:pt idx="28">
                  <c:v>0.88</c:v>
                </c:pt>
                <c:pt idx="29">
                  <c:v>0.74</c:v>
                </c:pt>
                <c:pt idx="30">
                  <c:v>0.71499999999999997</c:v>
                </c:pt>
                <c:pt idx="31">
                  <c:v>0.70500000000000007</c:v>
                </c:pt>
                <c:pt idx="32">
                  <c:v>0.69500000000000006</c:v>
                </c:pt>
                <c:pt idx="33">
                  <c:v>0.7</c:v>
                </c:pt>
                <c:pt idx="34">
                  <c:v>0.69500000000000006</c:v>
                </c:pt>
                <c:pt idx="35">
                  <c:v>0.69500000000000006</c:v>
                </c:pt>
                <c:pt idx="36">
                  <c:v>11.695</c:v>
                </c:pt>
                <c:pt idx="37">
                  <c:v>11.164999999999999</c:v>
                </c:pt>
                <c:pt idx="38">
                  <c:v>9.6649999999999991</c:v>
                </c:pt>
                <c:pt idx="39">
                  <c:v>5.2649999999999997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6320"/>
        <c:axId val="101414784"/>
      </c:scatterChart>
      <c:valAx>
        <c:axId val="10141632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01414784"/>
        <c:crosses val="autoZero"/>
        <c:crossBetween val="midCat"/>
      </c:valAx>
      <c:valAx>
        <c:axId val="10141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6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GaAs</c:v>
          </c:tx>
          <c:spPr>
            <a:ln w="28575">
              <a:noFill/>
            </a:ln>
          </c:spPr>
          <c:xVal>
            <c:numRef>
              <c:f>Sheet1!$A$225:$A$258</c:f>
              <c:numCache>
                <c:formatCode>0</c:formatCode>
                <c:ptCount val="34"/>
                <c:pt idx="0">
                  <c:v>1200</c:v>
                </c:pt>
                <c:pt idx="1">
                  <c:v>1150</c:v>
                </c:pt>
                <c:pt idx="2">
                  <c:v>1100</c:v>
                </c:pt>
                <c:pt idx="3">
                  <c:v>1050</c:v>
                </c:pt>
                <c:pt idx="4">
                  <c:v>1000</c:v>
                </c:pt>
                <c:pt idx="5">
                  <c:v>950</c:v>
                </c:pt>
                <c:pt idx="6">
                  <c:v>940</c:v>
                </c:pt>
                <c:pt idx="7">
                  <c:v>930</c:v>
                </c:pt>
                <c:pt idx="8">
                  <c:v>920</c:v>
                </c:pt>
                <c:pt idx="9">
                  <c:v>910</c:v>
                </c:pt>
                <c:pt idx="10">
                  <c:v>900</c:v>
                </c:pt>
                <c:pt idx="11">
                  <c:v>890</c:v>
                </c:pt>
                <c:pt idx="12">
                  <c:v>880</c:v>
                </c:pt>
                <c:pt idx="13">
                  <c:v>870</c:v>
                </c:pt>
                <c:pt idx="14">
                  <c:v>860</c:v>
                </c:pt>
                <c:pt idx="15">
                  <c:v>850</c:v>
                </c:pt>
                <c:pt idx="16">
                  <c:v>840</c:v>
                </c:pt>
                <c:pt idx="17">
                  <c:v>830</c:v>
                </c:pt>
                <c:pt idx="18">
                  <c:v>820</c:v>
                </c:pt>
                <c:pt idx="19">
                  <c:v>810</c:v>
                </c:pt>
                <c:pt idx="20">
                  <c:v>800</c:v>
                </c:pt>
                <c:pt idx="21">
                  <c:v>750</c:v>
                </c:pt>
                <c:pt idx="22">
                  <c:v>700</c:v>
                </c:pt>
                <c:pt idx="23">
                  <c:v>650</c:v>
                </c:pt>
                <c:pt idx="24">
                  <c:v>600</c:v>
                </c:pt>
                <c:pt idx="25">
                  <c:v>775</c:v>
                </c:pt>
                <c:pt idx="26">
                  <c:v>1050</c:v>
                </c:pt>
                <c:pt idx="27">
                  <c:v>1000</c:v>
                </c:pt>
                <c:pt idx="28">
                  <c:v>950</c:v>
                </c:pt>
                <c:pt idx="29">
                  <c:v>940</c:v>
                </c:pt>
                <c:pt idx="30">
                  <c:v>930</c:v>
                </c:pt>
              </c:numCache>
            </c:numRef>
          </c:xVal>
          <c:yVal>
            <c:numRef>
              <c:f>Sheet1!$B$225:$B$255</c:f>
              <c:numCache>
                <c:formatCode>General</c:formatCode>
                <c:ptCount val="31"/>
                <c:pt idx="0">
                  <c:v>12.989999999999998</c:v>
                </c:pt>
                <c:pt idx="1">
                  <c:v>12.805</c:v>
                </c:pt>
                <c:pt idx="2">
                  <c:v>12.925000000000001</c:v>
                </c:pt>
                <c:pt idx="3">
                  <c:v>13.379999999999999</c:v>
                </c:pt>
                <c:pt idx="4">
                  <c:v>12.875</c:v>
                </c:pt>
                <c:pt idx="5">
                  <c:v>12.805</c:v>
                </c:pt>
                <c:pt idx="6">
                  <c:v>12.975</c:v>
                </c:pt>
                <c:pt idx="7">
                  <c:v>13.055</c:v>
                </c:pt>
                <c:pt idx="8">
                  <c:v>12.815</c:v>
                </c:pt>
                <c:pt idx="9">
                  <c:v>11.989999999999998</c:v>
                </c:pt>
                <c:pt idx="10">
                  <c:v>10.085000000000001</c:v>
                </c:pt>
                <c:pt idx="11">
                  <c:v>7.4249999999999998</c:v>
                </c:pt>
                <c:pt idx="12">
                  <c:v>4.82</c:v>
                </c:pt>
                <c:pt idx="13">
                  <c:v>3.1950000000000003</c:v>
                </c:pt>
                <c:pt idx="14">
                  <c:v>2.17</c:v>
                </c:pt>
                <c:pt idx="15">
                  <c:v>1.855</c:v>
                </c:pt>
                <c:pt idx="16">
                  <c:v>1.635</c:v>
                </c:pt>
                <c:pt idx="17">
                  <c:v>1.4</c:v>
                </c:pt>
                <c:pt idx="18">
                  <c:v>1.3599999999999999</c:v>
                </c:pt>
                <c:pt idx="19">
                  <c:v>1.21</c:v>
                </c:pt>
                <c:pt idx="20">
                  <c:v>1.125</c:v>
                </c:pt>
                <c:pt idx="21">
                  <c:v>0.86499999999999999</c:v>
                </c:pt>
                <c:pt idx="22">
                  <c:v>0.72499999999999998</c:v>
                </c:pt>
                <c:pt idx="23">
                  <c:v>0.7</c:v>
                </c:pt>
                <c:pt idx="24">
                  <c:v>0.69500000000000006</c:v>
                </c:pt>
                <c:pt idx="25">
                  <c:v>0.96</c:v>
                </c:pt>
                <c:pt idx="26">
                  <c:v>13.335000000000001</c:v>
                </c:pt>
                <c:pt idx="27">
                  <c:v>12.86</c:v>
                </c:pt>
                <c:pt idx="28">
                  <c:v>12.905000000000001</c:v>
                </c:pt>
                <c:pt idx="29">
                  <c:v>12.925000000000001</c:v>
                </c:pt>
                <c:pt idx="30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98912"/>
        <c:axId val="102595968"/>
      </c:scatterChart>
      <c:valAx>
        <c:axId val="1025989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02595968"/>
        <c:crosses val="autoZero"/>
        <c:crossBetween val="midCat"/>
      </c:valAx>
      <c:valAx>
        <c:axId val="10259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59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18</xdr:row>
      <xdr:rowOff>42862</xdr:rowOff>
    </xdr:from>
    <xdr:to>
      <xdr:col>16</xdr:col>
      <xdr:colOff>47625</xdr:colOff>
      <xdr:row>32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180975</xdr:colOff>
      <xdr:row>57</xdr:row>
      <xdr:rowOff>185737</xdr:rowOff>
    </xdr:from>
    <xdr:to>
      <xdr:col>15</xdr:col>
      <xdr:colOff>485775</xdr:colOff>
      <xdr:row>72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95</xdr:row>
      <xdr:rowOff>100012</xdr:rowOff>
    </xdr:from>
    <xdr:to>
      <xdr:col>15</xdr:col>
      <xdr:colOff>390525</xdr:colOff>
      <xdr:row>109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133</xdr:row>
      <xdr:rowOff>61912</xdr:rowOff>
    </xdr:from>
    <xdr:to>
      <xdr:col>16</xdr:col>
      <xdr:colOff>114300</xdr:colOff>
      <xdr:row>147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514350</xdr:colOff>
      <xdr:row>180</xdr:row>
      <xdr:rowOff>166687</xdr:rowOff>
    </xdr:from>
    <xdr:to>
      <xdr:col>16</xdr:col>
      <xdr:colOff>209550</xdr:colOff>
      <xdr:row>195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104775</xdr:colOff>
      <xdr:row>225</xdr:row>
      <xdr:rowOff>14287</xdr:rowOff>
    </xdr:from>
    <xdr:to>
      <xdr:col>15</xdr:col>
      <xdr:colOff>409575</xdr:colOff>
      <xdr:row>239</xdr:row>
      <xdr:rowOff>90487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topLeftCell="B157" zoomScaleNormal="100" workbookViewId="0">
      <selection activeCell="L170" sqref="L170"/>
    </sheetView>
  </sheetViews>
  <sheetFormatPr defaultRowHeight="15" x14ac:dyDescent="0.25"/>
  <sheetData>
    <row r="1" spans="1:16" x14ac:dyDescent="0.25">
      <c r="A1" s="2" t="s">
        <v>4</v>
      </c>
      <c r="B1" s="2"/>
      <c r="C1" s="2"/>
      <c r="D1" s="2"/>
      <c r="H1" t="s">
        <v>6</v>
      </c>
      <c r="I1">
        <v>2</v>
      </c>
      <c r="K1" s="2" t="s">
        <v>14</v>
      </c>
      <c r="L1" s="2"/>
      <c r="M1" s="2"/>
      <c r="N1" s="2"/>
      <c r="O1" s="2"/>
      <c r="P1" s="2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7</v>
      </c>
      <c r="P2" s="1" t="s">
        <v>8</v>
      </c>
    </row>
    <row r="3" spans="1:16" x14ac:dyDescent="0.25">
      <c r="A3">
        <v>0</v>
      </c>
      <c r="B3">
        <v>2500</v>
      </c>
      <c r="C3">
        <v>0.72</v>
      </c>
      <c r="D3">
        <v>0.02</v>
      </c>
      <c r="K3">
        <v>100</v>
      </c>
      <c r="L3">
        <v>2500</v>
      </c>
      <c r="M3">
        <f>(P3+O3)/2</f>
        <v>24.02</v>
      </c>
      <c r="N3">
        <f>(P3-O3)/2</f>
        <v>3.0000000000001137E-2</v>
      </c>
      <c r="O3">
        <v>23.99</v>
      </c>
      <c r="P3">
        <v>24.05</v>
      </c>
    </row>
    <row r="4" spans="1:16" x14ac:dyDescent="0.25">
      <c r="A4">
        <v>0</v>
      </c>
      <c r="B4">
        <v>2250</v>
      </c>
      <c r="C4">
        <v>0.71</v>
      </c>
      <c r="D4">
        <v>0.02</v>
      </c>
      <c r="K4">
        <v>100</v>
      </c>
      <c r="L4">
        <v>2250</v>
      </c>
      <c r="M4">
        <f t="shared" ref="M4:M14" si="0">(P4+O4)/2</f>
        <v>24.689999999999998</v>
      </c>
      <c r="N4">
        <f t="shared" ref="N4:N14" si="1">(P4-O4)/2</f>
        <v>2.9999999999999361E-2</v>
      </c>
      <c r="O4">
        <v>24.66</v>
      </c>
      <c r="P4">
        <v>24.72</v>
      </c>
    </row>
    <row r="5" spans="1:16" x14ac:dyDescent="0.25">
      <c r="A5">
        <v>0</v>
      </c>
      <c r="B5">
        <v>2000</v>
      </c>
      <c r="C5">
        <v>0.72</v>
      </c>
      <c r="D5">
        <v>0.02</v>
      </c>
      <c r="K5">
        <v>100</v>
      </c>
      <c r="L5">
        <v>2000</v>
      </c>
      <c r="M5">
        <f t="shared" si="0"/>
        <v>24.685000000000002</v>
      </c>
      <c r="N5">
        <f t="shared" si="1"/>
        <v>6.4999999999999503E-2</v>
      </c>
      <c r="O5">
        <v>24.62</v>
      </c>
      <c r="P5">
        <v>24.75</v>
      </c>
    </row>
    <row r="6" spans="1:16" x14ac:dyDescent="0.25">
      <c r="A6">
        <v>0</v>
      </c>
      <c r="B6">
        <v>1500</v>
      </c>
      <c r="C6">
        <v>0.72</v>
      </c>
      <c r="D6">
        <v>0.03</v>
      </c>
      <c r="K6">
        <v>100</v>
      </c>
      <c r="L6">
        <v>1500</v>
      </c>
      <c r="M6">
        <f t="shared" si="0"/>
        <v>24.785</v>
      </c>
      <c r="N6">
        <f t="shared" si="1"/>
        <v>6.5000000000001279E-2</v>
      </c>
      <c r="O6">
        <v>24.72</v>
      </c>
      <c r="P6">
        <v>24.85</v>
      </c>
    </row>
    <row r="7" spans="1:16" x14ac:dyDescent="0.25">
      <c r="A7">
        <v>0</v>
      </c>
      <c r="B7">
        <v>1000</v>
      </c>
      <c r="C7">
        <v>0.71</v>
      </c>
      <c r="D7">
        <v>0.02</v>
      </c>
      <c r="K7">
        <v>100</v>
      </c>
      <c r="L7">
        <v>1000</v>
      </c>
      <c r="M7">
        <f t="shared" si="0"/>
        <v>24.405000000000001</v>
      </c>
      <c r="N7">
        <f t="shared" si="1"/>
        <v>5.4999999999999716E-2</v>
      </c>
      <c r="O7">
        <v>24.35</v>
      </c>
      <c r="P7">
        <v>24.46</v>
      </c>
    </row>
    <row r="8" spans="1:16" x14ac:dyDescent="0.25">
      <c r="A8">
        <v>0</v>
      </c>
      <c r="B8">
        <v>650</v>
      </c>
      <c r="C8">
        <v>0.72</v>
      </c>
      <c r="D8">
        <v>0.02</v>
      </c>
      <c r="K8">
        <v>100</v>
      </c>
      <c r="L8">
        <v>600</v>
      </c>
      <c r="M8">
        <f t="shared" si="0"/>
        <v>24.335000000000001</v>
      </c>
      <c r="N8">
        <f t="shared" si="1"/>
        <v>8.5000000000000853E-2</v>
      </c>
      <c r="O8">
        <v>24.25</v>
      </c>
      <c r="P8">
        <v>24.42</v>
      </c>
    </row>
    <row r="9" spans="1:16" x14ac:dyDescent="0.25">
      <c r="A9">
        <v>100</v>
      </c>
      <c r="B9">
        <v>2500</v>
      </c>
      <c r="C9">
        <f>(24.17+23.97)/2</f>
        <v>24.07</v>
      </c>
      <c r="E9">
        <v>23.97</v>
      </c>
      <c r="F9">
        <v>24.17</v>
      </c>
      <c r="K9">
        <v>0</v>
      </c>
      <c r="L9">
        <v>2500</v>
      </c>
      <c r="M9">
        <f t="shared" si="0"/>
        <v>0.62</v>
      </c>
      <c r="N9">
        <f t="shared" si="1"/>
        <v>1.0000000000000009E-2</v>
      </c>
      <c r="O9">
        <v>0.61</v>
      </c>
      <c r="P9">
        <v>0.63</v>
      </c>
    </row>
    <row r="10" spans="1:16" x14ac:dyDescent="0.25">
      <c r="A10">
        <v>100</v>
      </c>
      <c r="B10">
        <v>2250</v>
      </c>
      <c r="C10">
        <f>(24.43+24.3)/2</f>
        <v>24.365000000000002</v>
      </c>
      <c r="D10">
        <f>(24.43-24.3)/2</f>
        <v>6.4999999999999503E-2</v>
      </c>
      <c r="E10">
        <v>24.3</v>
      </c>
      <c r="F10">
        <v>24.43</v>
      </c>
      <c r="K10">
        <v>0</v>
      </c>
      <c r="L10">
        <v>2250</v>
      </c>
      <c r="M10">
        <f t="shared" si="0"/>
        <v>0.61499999999999999</v>
      </c>
      <c r="N10">
        <f t="shared" si="1"/>
        <v>3.5000000000000031E-2</v>
      </c>
      <c r="O10">
        <v>0.57999999999999996</v>
      </c>
      <c r="P10">
        <v>0.65</v>
      </c>
    </row>
    <row r="11" spans="1:16" x14ac:dyDescent="0.25">
      <c r="A11">
        <v>100</v>
      </c>
      <c r="B11">
        <v>2000</v>
      </c>
      <c r="C11">
        <f>(24.41+24.29)/2</f>
        <v>24.35</v>
      </c>
      <c r="E11">
        <v>24.29</v>
      </c>
      <c r="F11">
        <v>24.41</v>
      </c>
      <c r="K11">
        <v>0</v>
      </c>
      <c r="L11">
        <v>2000</v>
      </c>
      <c r="M11">
        <f t="shared" si="0"/>
        <v>0.60499999999999998</v>
      </c>
      <c r="N11">
        <f t="shared" si="1"/>
        <v>2.5000000000000022E-2</v>
      </c>
      <c r="O11">
        <v>0.57999999999999996</v>
      </c>
      <c r="P11">
        <v>0.63</v>
      </c>
    </row>
    <row r="12" spans="1:16" x14ac:dyDescent="0.25">
      <c r="A12">
        <v>100</v>
      </c>
      <c r="B12">
        <v>1500</v>
      </c>
      <c r="C12">
        <f>(24.68+24.81)/2</f>
        <v>24.744999999999997</v>
      </c>
      <c r="D12">
        <f>(24.81-24.68)/2</f>
        <v>6.4999999999999503E-2</v>
      </c>
      <c r="E12">
        <v>24.68</v>
      </c>
      <c r="F12">
        <v>24.81</v>
      </c>
      <c r="K12">
        <v>0</v>
      </c>
      <c r="L12">
        <v>1500</v>
      </c>
      <c r="M12">
        <f t="shared" si="0"/>
        <v>0.60499999999999998</v>
      </c>
      <c r="N12">
        <f t="shared" si="1"/>
        <v>2.5000000000000022E-2</v>
      </c>
      <c r="O12">
        <v>0.57999999999999996</v>
      </c>
      <c r="P12">
        <v>0.63</v>
      </c>
    </row>
    <row r="13" spans="1:16" x14ac:dyDescent="0.25">
      <c r="A13">
        <v>100</v>
      </c>
      <c r="B13">
        <v>1000</v>
      </c>
      <c r="C13">
        <f>(24.53+24.41)/2</f>
        <v>24.47</v>
      </c>
      <c r="D13">
        <f>(24.53-24.41)/2</f>
        <v>6.0000000000000497E-2</v>
      </c>
      <c r="E13">
        <v>24.41</v>
      </c>
      <c r="F13">
        <v>24.53</v>
      </c>
      <c r="K13">
        <v>0</v>
      </c>
      <c r="L13">
        <v>1000</v>
      </c>
      <c r="M13">
        <f t="shared" si="0"/>
        <v>0.59499999999999997</v>
      </c>
      <c r="N13">
        <f t="shared" si="1"/>
        <v>1.5000000000000013E-2</v>
      </c>
      <c r="O13">
        <v>0.57999999999999996</v>
      </c>
      <c r="P13">
        <v>0.61</v>
      </c>
    </row>
    <row r="14" spans="1:16" x14ac:dyDescent="0.25">
      <c r="A14">
        <v>100</v>
      </c>
      <c r="B14">
        <v>650</v>
      </c>
      <c r="C14">
        <f>(24.42+24.53)/2</f>
        <v>24.475000000000001</v>
      </c>
      <c r="D14">
        <f>(24.53-24.42)/2</f>
        <v>5.4999999999999716E-2</v>
      </c>
      <c r="E14">
        <v>24.42</v>
      </c>
      <c r="F14">
        <v>24.53</v>
      </c>
      <c r="K14">
        <v>0</v>
      </c>
      <c r="L14">
        <v>600</v>
      </c>
      <c r="M14">
        <f t="shared" si="0"/>
        <v>0.59499999999999997</v>
      </c>
      <c r="N14">
        <f t="shared" si="1"/>
        <v>2.5000000000000022E-2</v>
      </c>
      <c r="O14">
        <v>0.56999999999999995</v>
      </c>
      <c r="P14">
        <v>0.62</v>
      </c>
    </row>
    <row r="16" spans="1:16" x14ac:dyDescent="0.25">
      <c r="A16" s="2" t="s">
        <v>12</v>
      </c>
      <c r="B16" s="2"/>
      <c r="C16" s="2"/>
      <c r="D16" s="2"/>
    </row>
    <row r="17" spans="1:5" x14ac:dyDescent="0.25">
      <c r="A17" s="1" t="s">
        <v>1</v>
      </c>
      <c r="B17" s="1" t="s">
        <v>2</v>
      </c>
      <c r="C17" s="1" t="s">
        <v>3</v>
      </c>
      <c r="D17" s="1" t="s">
        <v>7</v>
      </c>
      <c r="E17" s="1" t="s">
        <v>8</v>
      </c>
    </row>
    <row r="18" spans="1:5" x14ac:dyDescent="0.25">
      <c r="A18">
        <v>2500</v>
      </c>
      <c r="B18">
        <v>6.3</v>
      </c>
      <c r="C18">
        <v>0.05</v>
      </c>
    </row>
    <row r="19" spans="1:5" x14ac:dyDescent="0.25">
      <c r="A19">
        <v>2250</v>
      </c>
      <c r="B19">
        <v>7.4</v>
      </c>
      <c r="C19">
        <v>0.05</v>
      </c>
    </row>
    <row r="20" spans="1:5" x14ac:dyDescent="0.25">
      <c r="A20">
        <v>2000</v>
      </c>
      <c r="B20">
        <v>8.5500000000000007</v>
      </c>
      <c r="C20">
        <v>7.0000000000000007E-2</v>
      </c>
    </row>
    <row r="21" spans="1:5" x14ac:dyDescent="0.25">
      <c r="A21">
        <v>1900</v>
      </c>
      <c r="B21">
        <v>9.56</v>
      </c>
      <c r="C21">
        <v>0.05</v>
      </c>
    </row>
    <row r="22" spans="1:5" x14ac:dyDescent="0.25">
      <c r="A22">
        <v>1800</v>
      </c>
      <c r="B22">
        <v>10.199999999999999</v>
      </c>
      <c r="C22">
        <v>0.06</v>
      </c>
    </row>
    <row r="23" spans="1:5" x14ac:dyDescent="0.25">
      <c r="A23">
        <v>1700</v>
      </c>
      <c r="B23">
        <v>10.54</v>
      </c>
      <c r="C23">
        <v>0.06</v>
      </c>
    </row>
    <row r="24" spans="1:5" x14ac:dyDescent="0.25">
      <c r="A24">
        <v>1600</v>
      </c>
      <c r="B24">
        <v>11.42</v>
      </c>
      <c r="C24">
        <v>0.05</v>
      </c>
    </row>
    <row r="25" spans="1:5" x14ac:dyDescent="0.25">
      <c r="A25">
        <v>1500</v>
      </c>
      <c r="B25">
        <v>11.66</v>
      </c>
      <c r="C25">
        <v>0.05</v>
      </c>
    </row>
    <row r="26" spans="1:5" x14ac:dyDescent="0.25">
      <c r="A26">
        <v>1400</v>
      </c>
      <c r="B26">
        <v>11.87</v>
      </c>
      <c r="C26">
        <v>0.04</v>
      </c>
    </row>
    <row r="27" spans="1:5" x14ac:dyDescent="0.25">
      <c r="A27">
        <v>1300</v>
      </c>
      <c r="B27">
        <v>12.61</v>
      </c>
      <c r="C27">
        <v>0.05</v>
      </c>
    </row>
    <row r="28" spans="1:5" x14ac:dyDescent="0.25">
      <c r="A28">
        <v>1200</v>
      </c>
      <c r="B28">
        <v>12.73</v>
      </c>
      <c r="C28">
        <v>0.04</v>
      </c>
      <c r="D28">
        <v>12.69</v>
      </c>
      <c r="E28">
        <v>12.76</v>
      </c>
    </row>
    <row r="29" spans="1:5" x14ac:dyDescent="0.25">
      <c r="A29">
        <v>1100</v>
      </c>
      <c r="B29">
        <f>(E29+D29)/2</f>
        <v>12.74</v>
      </c>
      <c r="C29">
        <f>(E29-D29)/2</f>
        <v>6.0000000000000497E-2</v>
      </c>
      <c r="D29">
        <v>12.68</v>
      </c>
      <c r="E29">
        <v>12.8</v>
      </c>
    </row>
    <row r="30" spans="1:5" x14ac:dyDescent="0.25">
      <c r="A30">
        <v>1000</v>
      </c>
      <c r="B30">
        <f t="shared" ref="B30:B36" si="2">(E30+D30)/2</f>
        <v>12.695</v>
      </c>
      <c r="C30">
        <f t="shared" ref="C30:C36" si="3">(E30-D30)/2</f>
        <v>7.5000000000000178E-2</v>
      </c>
      <c r="D30">
        <v>12.62</v>
      </c>
      <c r="E30">
        <v>12.77</v>
      </c>
    </row>
    <row r="31" spans="1:5" x14ac:dyDescent="0.25">
      <c r="A31">
        <v>900</v>
      </c>
      <c r="B31">
        <f t="shared" si="2"/>
        <v>10.734999999999999</v>
      </c>
      <c r="C31">
        <f t="shared" si="3"/>
        <v>6.5000000000000391E-2</v>
      </c>
      <c r="D31">
        <v>10.67</v>
      </c>
      <c r="E31">
        <v>10.8</v>
      </c>
    </row>
    <row r="32" spans="1:5" x14ac:dyDescent="0.25">
      <c r="A32">
        <v>890</v>
      </c>
      <c r="B32">
        <f t="shared" si="2"/>
        <v>8.0350000000000001</v>
      </c>
      <c r="C32">
        <f t="shared" si="3"/>
        <v>8.499999999999952E-2</v>
      </c>
      <c r="D32">
        <v>7.95</v>
      </c>
      <c r="E32">
        <v>8.1199999999999992</v>
      </c>
    </row>
    <row r="33" spans="1:5" x14ac:dyDescent="0.25">
      <c r="A33">
        <v>880</v>
      </c>
      <c r="B33">
        <f t="shared" si="2"/>
        <v>5.21</v>
      </c>
      <c r="C33">
        <f t="shared" si="3"/>
        <v>5.9999999999999609E-2</v>
      </c>
      <c r="D33">
        <v>5.15</v>
      </c>
      <c r="E33">
        <v>5.27</v>
      </c>
    </row>
    <row r="34" spans="1:5" x14ac:dyDescent="0.25">
      <c r="A34">
        <v>870</v>
      </c>
      <c r="B34">
        <f t="shared" si="2"/>
        <v>3.38</v>
      </c>
      <c r="C34">
        <f t="shared" si="3"/>
        <v>5.0000000000000044E-2</v>
      </c>
      <c r="D34">
        <v>3.33</v>
      </c>
      <c r="E34">
        <v>3.43</v>
      </c>
    </row>
    <row r="35" spans="1:5" x14ac:dyDescent="0.25">
      <c r="A35">
        <v>860</v>
      </c>
      <c r="B35">
        <f t="shared" si="2"/>
        <v>2.21</v>
      </c>
      <c r="C35">
        <f t="shared" si="3"/>
        <v>4.0000000000000036E-2</v>
      </c>
      <c r="D35">
        <v>2.17</v>
      </c>
      <c r="E35">
        <v>2.25</v>
      </c>
    </row>
    <row r="36" spans="1:5" x14ac:dyDescent="0.25">
      <c r="A36">
        <v>850</v>
      </c>
      <c r="B36">
        <f t="shared" si="2"/>
        <v>1.85</v>
      </c>
      <c r="C36">
        <f t="shared" si="3"/>
        <v>6.9999999999999951E-2</v>
      </c>
      <c r="D36">
        <v>1.78</v>
      </c>
      <c r="E36">
        <v>1.92</v>
      </c>
    </row>
    <row r="37" spans="1:5" x14ac:dyDescent="0.25">
      <c r="A37">
        <v>800</v>
      </c>
      <c r="B37">
        <f>(E37+D37)/2</f>
        <v>1.135</v>
      </c>
      <c r="C37">
        <f>(E37-D37)/2</f>
        <v>6.4999999999999947E-2</v>
      </c>
      <c r="D37">
        <v>1.07</v>
      </c>
      <c r="E37">
        <v>1.2</v>
      </c>
    </row>
    <row r="38" spans="1:5" x14ac:dyDescent="0.25">
      <c r="A38">
        <v>750</v>
      </c>
      <c r="B38">
        <f>(E38+D38)/2</f>
        <v>0.85499999999999998</v>
      </c>
      <c r="C38">
        <f>(E38-D38)/2</f>
        <v>3.5000000000000031E-2</v>
      </c>
      <c r="D38">
        <v>0.82</v>
      </c>
      <c r="E38">
        <v>0.89</v>
      </c>
    </row>
    <row r="39" spans="1:5" x14ac:dyDescent="0.25">
      <c r="A39">
        <v>700</v>
      </c>
      <c r="B39">
        <f>(E39+D39)/2</f>
        <v>0.72499999999999998</v>
      </c>
      <c r="C39">
        <f>(E39-D39)/2</f>
        <v>3.5000000000000031E-2</v>
      </c>
      <c r="D39">
        <v>0.69</v>
      </c>
      <c r="E39">
        <v>0.76</v>
      </c>
    </row>
    <row r="40" spans="1:5" x14ac:dyDescent="0.25">
      <c r="A40">
        <v>650</v>
      </c>
      <c r="B40">
        <f>(E40+D40)/2</f>
        <v>0.67500000000000004</v>
      </c>
      <c r="C40">
        <f>(E40-D40)/2</f>
        <v>4.4999999999999984E-2</v>
      </c>
      <c r="D40">
        <v>0.63</v>
      </c>
      <c r="E40">
        <v>0.72</v>
      </c>
    </row>
    <row r="41" spans="1:5" x14ac:dyDescent="0.25">
      <c r="A41">
        <v>600</v>
      </c>
      <c r="B41">
        <f t="shared" ref="B41:B55" si="4">(E41+D41)/2</f>
        <v>0.69500000000000006</v>
      </c>
      <c r="C41">
        <f t="shared" ref="C41:C55" si="5">(E41-D41)/2</f>
        <v>2.4999999999999967E-2</v>
      </c>
      <c r="D41">
        <v>0.67</v>
      </c>
      <c r="E41">
        <v>0.72</v>
      </c>
    </row>
    <row r="42" spans="1:5" x14ac:dyDescent="0.25">
      <c r="A42">
        <v>550</v>
      </c>
      <c r="B42">
        <f t="shared" si="4"/>
        <v>0.69500000000000006</v>
      </c>
      <c r="C42">
        <f t="shared" si="5"/>
        <v>2.4999999999999967E-2</v>
      </c>
      <c r="D42">
        <v>0.67</v>
      </c>
      <c r="E42">
        <v>0.72</v>
      </c>
    </row>
    <row r="43" spans="1:5" x14ac:dyDescent="0.25">
      <c r="A43">
        <v>1250</v>
      </c>
      <c r="B43">
        <f>(E43+D43)/2</f>
        <v>12.54</v>
      </c>
      <c r="C43">
        <f t="shared" si="5"/>
        <v>5.9999999999999609E-2</v>
      </c>
      <c r="D43">
        <v>12.48</v>
      </c>
      <c r="E43">
        <v>12.6</v>
      </c>
    </row>
    <row r="44" spans="1:5" x14ac:dyDescent="0.25">
      <c r="A44">
        <v>1150</v>
      </c>
      <c r="B44">
        <f t="shared" si="4"/>
        <v>12.690000000000001</v>
      </c>
      <c r="C44">
        <f t="shared" si="5"/>
        <v>4.9999999999999822E-2</v>
      </c>
      <c r="D44">
        <v>12.64</v>
      </c>
      <c r="E44">
        <v>12.74</v>
      </c>
    </row>
    <row r="45" spans="1:5" x14ac:dyDescent="0.25">
      <c r="A45">
        <v>1050</v>
      </c>
      <c r="B45">
        <f t="shared" si="4"/>
        <v>13.355</v>
      </c>
      <c r="C45">
        <f t="shared" si="5"/>
        <v>3.5000000000000142E-2</v>
      </c>
      <c r="D45">
        <v>13.32</v>
      </c>
      <c r="E45">
        <v>13.39</v>
      </c>
    </row>
    <row r="46" spans="1:5" x14ac:dyDescent="0.25">
      <c r="A46">
        <v>950</v>
      </c>
      <c r="B46">
        <f t="shared" si="4"/>
        <v>12.684999999999999</v>
      </c>
      <c r="C46">
        <f t="shared" si="5"/>
        <v>6.5000000000000391E-2</v>
      </c>
      <c r="D46">
        <v>12.62</v>
      </c>
      <c r="E46">
        <v>12.75</v>
      </c>
    </row>
    <row r="47" spans="1:5" x14ac:dyDescent="0.25">
      <c r="A47">
        <v>940</v>
      </c>
      <c r="B47">
        <f t="shared" si="4"/>
        <v>12.955</v>
      </c>
      <c r="C47">
        <f t="shared" si="5"/>
        <v>5.4999999999999716E-2</v>
      </c>
      <c r="D47">
        <v>12.9</v>
      </c>
      <c r="E47">
        <v>13.01</v>
      </c>
    </row>
    <row r="48" spans="1:5" x14ac:dyDescent="0.25">
      <c r="A48">
        <v>930</v>
      </c>
      <c r="B48">
        <f t="shared" si="4"/>
        <v>13.015000000000001</v>
      </c>
      <c r="C48">
        <f t="shared" si="5"/>
        <v>5.4999999999999716E-2</v>
      </c>
      <c r="D48">
        <v>12.96</v>
      </c>
      <c r="E48">
        <v>13.07</v>
      </c>
    </row>
    <row r="49" spans="1:5" x14ac:dyDescent="0.25">
      <c r="A49">
        <v>920</v>
      </c>
      <c r="B49">
        <f t="shared" si="4"/>
        <v>12.82</v>
      </c>
      <c r="C49">
        <f t="shared" si="5"/>
        <v>4.0000000000000036E-2</v>
      </c>
      <c r="D49">
        <v>12.78</v>
      </c>
      <c r="E49">
        <v>12.86</v>
      </c>
    </row>
    <row r="50" spans="1:5" x14ac:dyDescent="0.25">
      <c r="A50">
        <v>910</v>
      </c>
      <c r="B50">
        <f t="shared" si="4"/>
        <v>12.17</v>
      </c>
      <c r="C50">
        <f t="shared" si="5"/>
        <v>5.0000000000000711E-2</v>
      </c>
      <c r="D50">
        <v>12.12</v>
      </c>
      <c r="E50">
        <v>12.22</v>
      </c>
    </row>
    <row r="51" spans="1:5" x14ac:dyDescent="0.25">
      <c r="B51">
        <f t="shared" si="4"/>
        <v>0</v>
      </c>
      <c r="C51">
        <f t="shared" si="5"/>
        <v>0</v>
      </c>
    </row>
    <row r="52" spans="1:5" x14ac:dyDescent="0.25">
      <c r="B52">
        <f t="shared" si="4"/>
        <v>0</v>
      </c>
      <c r="C52">
        <f t="shared" si="5"/>
        <v>0</v>
      </c>
    </row>
    <row r="53" spans="1:5" x14ac:dyDescent="0.25">
      <c r="B53">
        <f t="shared" si="4"/>
        <v>0</v>
      </c>
      <c r="C53">
        <f t="shared" si="5"/>
        <v>0</v>
      </c>
    </row>
    <row r="54" spans="1:5" x14ac:dyDescent="0.25">
      <c r="B54">
        <f t="shared" si="4"/>
        <v>0</v>
      </c>
      <c r="C54">
        <f t="shared" si="5"/>
        <v>0</v>
      </c>
    </row>
    <row r="55" spans="1:5" x14ac:dyDescent="0.25">
      <c r="B55">
        <f t="shared" si="4"/>
        <v>0</v>
      </c>
      <c r="C55">
        <f t="shared" si="5"/>
        <v>0</v>
      </c>
    </row>
    <row r="58" spans="1:5" x14ac:dyDescent="0.25">
      <c r="A58" s="2" t="s">
        <v>9</v>
      </c>
      <c r="B58" s="2"/>
      <c r="C58" s="2"/>
    </row>
    <row r="59" spans="1:5" x14ac:dyDescent="0.25">
      <c r="A59" s="1" t="s">
        <v>1</v>
      </c>
      <c r="B59" s="1" t="s">
        <v>2</v>
      </c>
      <c r="C59" s="1" t="s">
        <v>3</v>
      </c>
      <c r="D59" s="1" t="s">
        <v>7</v>
      </c>
      <c r="E59" s="1" t="s">
        <v>8</v>
      </c>
    </row>
    <row r="60" spans="1:5" x14ac:dyDescent="0.25">
      <c r="A60">
        <v>1300</v>
      </c>
      <c r="B60">
        <f>(E60+D60)/2</f>
        <v>12.29</v>
      </c>
      <c r="C60">
        <f>(E60-D60)/2</f>
        <v>3.0000000000000249E-2</v>
      </c>
      <c r="D60">
        <v>12.26</v>
      </c>
      <c r="E60">
        <v>12.32</v>
      </c>
    </row>
    <row r="61" spans="1:5" x14ac:dyDescent="0.25">
      <c r="A61">
        <v>1250</v>
      </c>
      <c r="B61">
        <f>(E61+D61)/2</f>
        <v>12.16</v>
      </c>
      <c r="C61">
        <f>(E61-D61)/2</f>
        <v>9.9999999999997868E-3</v>
      </c>
      <c r="D61">
        <v>12.15</v>
      </c>
      <c r="E61">
        <v>12.17</v>
      </c>
    </row>
    <row r="62" spans="1:5" x14ac:dyDescent="0.25">
      <c r="A62">
        <v>1200</v>
      </c>
      <c r="B62">
        <f t="shared" ref="B62:B91" si="6">(E62+D62)/2</f>
        <v>11.795</v>
      </c>
      <c r="C62">
        <f t="shared" ref="C62:C91" si="7">(E62-D62)/2</f>
        <v>3.5000000000000142E-2</v>
      </c>
      <c r="D62">
        <v>11.76</v>
      </c>
      <c r="E62">
        <v>11.83</v>
      </c>
    </row>
    <row r="63" spans="1:5" x14ac:dyDescent="0.25">
      <c r="A63">
        <v>1190</v>
      </c>
      <c r="B63">
        <f t="shared" si="6"/>
        <v>11.484999999999999</v>
      </c>
      <c r="C63">
        <f t="shared" si="7"/>
        <v>4.4999999999999929E-2</v>
      </c>
      <c r="D63">
        <v>11.44</v>
      </c>
      <c r="E63">
        <v>11.53</v>
      </c>
    </row>
    <row r="64" spans="1:5" x14ac:dyDescent="0.25">
      <c r="A64">
        <v>1180</v>
      </c>
      <c r="B64">
        <f t="shared" si="6"/>
        <v>11.059999999999999</v>
      </c>
      <c r="C64">
        <f t="shared" si="7"/>
        <v>3.0000000000000249E-2</v>
      </c>
      <c r="D64">
        <v>11.03</v>
      </c>
      <c r="E64">
        <v>11.09</v>
      </c>
    </row>
    <row r="65" spans="1:5" x14ac:dyDescent="0.25">
      <c r="A65">
        <v>1170</v>
      </c>
      <c r="B65">
        <f t="shared" si="6"/>
        <v>10.345000000000001</v>
      </c>
      <c r="C65">
        <f t="shared" si="7"/>
        <v>3.5000000000000142E-2</v>
      </c>
      <c r="D65">
        <v>10.31</v>
      </c>
      <c r="E65">
        <v>10.38</v>
      </c>
    </row>
    <row r="66" spans="1:5" x14ac:dyDescent="0.25">
      <c r="A66">
        <v>1160</v>
      </c>
      <c r="B66">
        <f t="shared" si="6"/>
        <v>9.73</v>
      </c>
      <c r="C66">
        <f t="shared" si="7"/>
        <v>3.0000000000000249E-2</v>
      </c>
      <c r="D66">
        <v>9.6999999999999993</v>
      </c>
      <c r="E66">
        <v>9.76</v>
      </c>
    </row>
    <row r="67" spans="1:5" x14ac:dyDescent="0.25">
      <c r="A67">
        <v>1150</v>
      </c>
      <c r="B67">
        <f t="shared" si="6"/>
        <v>8.89</v>
      </c>
      <c r="C67">
        <f t="shared" si="7"/>
        <v>2.0000000000000462E-2</v>
      </c>
      <c r="D67">
        <v>8.8699999999999992</v>
      </c>
      <c r="E67">
        <v>8.91</v>
      </c>
    </row>
    <row r="68" spans="1:5" x14ac:dyDescent="0.25">
      <c r="A68">
        <v>1140</v>
      </c>
      <c r="B68">
        <f t="shared" si="6"/>
        <v>7.97</v>
      </c>
      <c r="C68">
        <f t="shared" si="7"/>
        <v>4.0000000000000036E-2</v>
      </c>
      <c r="D68">
        <v>7.93</v>
      </c>
      <c r="E68">
        <v>8.01</v>
      </c>
    </row>
    <row r="69" spans="1:5" x14ac:dyDescent="0.25">
      <c r="A69">
        <v>1130</v>
      </c>
      <c r="B69">
        <f t="shared" si="6"/>
        <v>6.9950000000000001</v>
      </c>
      <c r="C69">
        <f t="shared" si="7"/>
        <v>4.4999999999999929E-2</v>
      </c>
      <c r="D69">
        <v>6.95</v>
      </c>
      <c r="E69">
        <v>7.04</v>
      </c>
    </row>
    <row r="70" spans="1:5" x14ac:dyDescent="0.25">
      <c r="A70">
        <v>1120</v>
      </c>
      <c r="B70">
        <f t="shared" si="6"/>
        <v>5.9700000000000006</v>
      </c>
      <c r="C70">
        <f t="shared" si="7"/>
        <v>2.0000000000000018E-2</v>
      </c>
      <c r="D70">
        <v>5.95</v>
      </c>
      <c r="E70">
        <v>5.99</v>
      </c>
    </row>
    <row r="71" spans="1:5" x14ac:dyDescent="0.25">
      <c r="A71">
        <v>1110</v>
      </c>
      <c r="B71">
        <f t="shared" si="6"/>
        <v>5.09</v>
      </c>
      <c r="C71">
        <f t="shared" si="7"/>
        <v>3.0000000000000249E-2</v>
      </c>
      <c r="D71">
        <v>5.0599999999999996</v>
      </c>
      <c r="E71">
        <v>5.12</v>
      </c>
    </row>
    <row r="72" spans="1:5" x14ac:dyDescent="0.25">
      <c r="A72">
        <v>1100</v>
      </c>
      <c r="B72">
        <f t="shared" si="6"/>
        <v>3.9249999999999998</v>
      </c>
      <c r="C72">
        <f t="shared" si="7"/>
        <v>4.5000000000000151E-2</v>
      </c>
      <c r="D72">
        <v>3.88</v>
      </c>
      <c r="E72">
        <v>3.97</v>
      </c>
    </row>
    <row r="73" spans="1:5" x14ac:dyDescent="0.25">
      <c r="A73">
        <v>1090</v>
      </c>
      <c r="B73">
        <f t="shared" si="6"/>
        <v>2.915</v>
      </c>
      <c r="C73">
        <f t="shared" si="7"/>
        <v>3.5000000000000142E-2</v>
      </c>
      <c r="D73">
        <v>2.88</v>
      </c>
      <c r="E73">
        <v>2.95</v>
      </c>
    </row>
    <row r="74" spans="1:5" x14ac:dyDescent="0.25">
      <c r="A74">
        <v>1080</v>
      </c>
      <c r="B74">
        <f t="shared" si="6"/>
        <v>2.0049999999999999</v>
      </c>
      <c r="C74">
        <f t="shared" si="7"/>
        <v>2.4999999999999911E-2</v>
      </c>
      <c r="D74">
        <v>1.98</v>
      </c>
      <c r="E74">
        <v>2.0299999999999998</v>
      </c>
    </row>
    <row r="75" spans="1:5" x14ac:dyDescent="0.25">
      <c r="A75">
        <v>1070</v>
      </c>
      <c r="B75">
        <f t="shared" si="6"/>
        <v>1.23</v>
      </c>
      <c r="C75">
        <f t="shared" si="7"/>
        <v>4.0000000000000036E-2</v>
      </c>
      <c r="D75">
        <v>1.19</v>
      </c>
      <c r="E75">
        <v>1.27</v>
      </c>
    </row>
    <row r="76" spans="1:5" x14ac:dyDescent="0.25">
      <c r="A76">
        <v>1060</v>
      </c>
      <c r="B76">
        <f t="shared" si="6"/>
        <v>0.86499999999999999</v>
      </c>
      <c r="C76">
        <f t="shared" si="7"/>
        <v>3.5000000000000031E-2</v>
      </c>
      <c r="D76">
        <v>0.83</v>
      </c>
      <c r="E76">
        <v>0.9</v>
      </c>
    </row>
    <row r="77" spans="1:5" x14ac:dyDescent="0.25">
      <c r="A77">
        <v>1050</v>
      </c>
      <c r="B77">
        <f t="shared" si="6"/>
        <v>0.71500000000000008</v>
      </c>
      <c r="C77">
        <f t="shared" si="7"/>
        <v>3.4999999999999976E-2</v>
      </c>
      <c r="D77">
        <v>0.68</v>
      </c>
      <c r="E77">
        <v>0.75</v>
      </c>
    </row>
    <row r="78" spans="1:5" x14ac:dyDescent="0.25">
      <c r="A78">
        <v>1000</v>
      </c>
      <c r="B78">
        <f t="shared" si="6"/>
        <v>0.71</v>
      </c>
      <c r="C78">
        <f t="shared" si="7"/>
        <v>2.9999999999999971E-2</v>
      </c>
      <c r="D78">
        <v>0.68</v>
      </c>
      <c r="E78">
        <v>0.74</v>
      </c>
    </row>
    <row r="79" spans="1:5" x14ac:dyDescent="0.25">
      <c r="A79">
        <v>950</v>
      </c>
      <c r="B79">
        <f t="shared" si="6"/>
        <v>0.69500000000000006</v>
      </c>
      <c r="C79">
        <f t="shared" si="7"/>
        <v>2.4999999999999967E-2</v>
      </c>
      <c r="D79">
        <v>0.67</v>
      </c>
      <c r="E79">
        <v>0.72</v>
      </c>
    </row>
    <row r="80" spans="1:5" x14ac:dyDescent="0.25">
      <c r="A80">
        <v>900</v>
      </c>
      <c r="B80">
        <f t="shared" si="6"/>
        <v>0.69</v>
      </c>
      <c r="C80">
        <f t="shared" si="7"/>
        <v>1.9999999999999962E-2</v>
      </c>
      <c r="D80">
        <v>0.67</v>
      </c>
      <c r="E80">
        <v>0.71</v>
      </c>
    </row>
    <row r="81" spans="1:5" x14ac:dyDescent="0.25">
      <c r="A81">
        <v>850</v>
      </c>
      <c r="B81">
        <f t="shared" si="6"/>
        <v>0.69500000000000006</v>
      </c>
      <c r="C81">
        <f t="shared" si="7"/>
        <v>2.4999999999999967E-2</v>
      </c>
      <c r="D81">
        <v>0.67</v>
      </c>
      <c r="E81">
        <v>0.72</v>
      </c>
    </row>
    <row r="82" spans="1:5" x14ac:dyDescent="0.25">
      <c r="A82">
        <v>800</v>
      </c>
      <c r="B82">
        <f t="shared" si="6"/>
        <v>0.69500000000000006</v>
      </c>
      <c r="C82">
        <f t="shared" si="7"/>
        <v>2.4999999999999967E-2</v>
      </c>
      <c r="D82">
        <v>0.67</v>
      </c>
      <c r="E82">
        <v>0.72</v>
      </c>
    </row>
    <row r="83" spans="1:5" x14ac:dyDescent="0.25">
      <c r="A83">
        <v>1500</v>
      </c>
      <c r="B83">
        <f t="shared" si="6"/>
        <v>12.04</v>
      </c>
      <c r="C83">
        <f t="shared" si="7"/>
        <v>2.0000000000000462E-2</v>
      </c>
      <c r="D83">
        <v>12.02</v>
      </c>
      <c r="E83">
        <v>12.06</v>
      </c>
    </row>
    <row r="84" spans="1:5" x14ac:dyDescent="0.25">
      <c r="A84">
        <v>1450</v>
      </c>
      <c r="B84">
        <f t="shared" si="6"/>
        <v>12.385</v>
      </c>
      <c r="C84">
        <f t="shared" si="7"/>
        <v>3.5000000000000142E-2</v>
      </c>
      <c r="D84">
        <v>12.35</v>
      </c>
      <c r="E84">
        <v>12.42</v>
      </c>
    </row>
    <row r="85" spans="1:5" x14ac:dyDescent="0.25">
      <c r="A85">
        <v>1400</v>
      </c>
      <c r="B85">
        <f t="shared" si="6"/>
        <v>12.379999999999999</v>
      </c>
      <c r="C85">
        <f t="shared" si="7"/>
        <v>4.9999999999999822E-2</v>
      </c>
      <c r="D85">
        <v>12.33</v>
      </c>
      <c r="E85">
        <v>12.43</v>
      </c>
    </row>
    <row r="86" spans="1:5" x14ac:dyDescent="0.25">
      <c r="A86">
        <v>1350</v>
      </c>
      <c r="B86">
        <f t="shared" si="6"/>
        <v>12.23</v>
      </c>
      <c r="C86">
        <f t="shared" si="7"/>
        <v>4.0000000000000036E-2</v>
      </c>
      <c r="D86">
        <v>12.19</v>
      </c>
      <c r="E86">
        <v>12.27</v>
      </c>
    </row>
    <row r="87" spans="1:5" x14ac:dyDescent="0.25">
      <c r="A87">
        <v>1300</v>
      </c>
      <c r="B87">
        <f t="shared" si="6"/>
        <v>12.254999999999999</v>
      </c>
      <c r="C87">
        <f t="shared" si="7"/>
        <v>2.4999999999999467E-2</v>
      </c>
      <c r="D87">
        <v>12.23</v>
      </c>
      <c r="E87">
        <v>12.28</v>
      </c>
    </row>
    <row r="88" spans="1:5" x14ac:dyDescent="0.25">
      <c r="A88">
        <v>1250</v>
      </c>
      <c r="B88">
        <f t="shared" si="6"/>
        <v>12.155000000000001</v>
      </c>
      <c r="C88">
        <f t="shared" si="7"/>
        <v>5.5000000000000604E-2</v>
      </c>
      <c r="D88">
        <v>12.1</v>
      </c>
      <c r="E88">
        <v>12.21</v>
      </c>
    </row>
    <row r="89" spans="1:5" x14ac:dyDescent="0.25">
      <c r="A89">
        <v>1200</v>
      </c>
      <c r="B89">
        <f t="shared" si="6"/>
        <v>11.734999999999999</v>
      </c>
      <c r="C89">
        <f t="shared" si="7"/>
        <v>3.5000000000000142E-2</v>
      </c>
      <c r="D89">
        <v>11.7</v>
      </c>
      <c r="E89">
        <v>11.77</v>
      </c>
    </row>
    <row r="90" spans="1:5" x14ac:dyDescent="0.25">
      <c r="A90">
        <v>1190</v>
      </c>
      <c r="B90">
        <f t="shared" si="6"/>
        <v>11.355</v>
      </c>
      <c r="C90">
        <f t="shared" si="7"/>
        <v>2.5000000000000355E-2</v>
      </c>
      <c r="D90">
        <v>11.33</v>
      </c>
      <c r="E90">
        <v>11.38</v>
      </c>
    </row>
    <row r="91" spans="1:5" x14ac:dyDescent="0.25">
      <c r="A91">
        <v>1180</v>
      </c>
      <c r="B91">
        <f t="shared" si="6"/>
        <v>10.984999999999999</v>
      </c>
      <c r="C91">
        <f t="shared" si="7"/>
        <v>3.5000000000000142E-2</v>
      </c>
      <c r="D91">
        <v>10.95</v>
      </c>
      <c r="E91">
        <v>11.02</v>
      </c>
    </row>
    <row r="94" spans="1:5" x14ac:dyDescent="0.25">
      <c r="A94" s="2" t="s">
        <v>10</v>
      </c>
      <c r="B94" s="2"/>
      <c r="C94" s="2"/>
    </row>
    <row r="95" spans="1:5" x14ac:dyDescent="0.25">
      <c r="A95" s="1" t="s">
        <v>1</v>
      </c>
      <c r="B95" s="1" t="s">
        <v>2</v>
      </c>
      <c r="C95" s="1" t="s">
        <v>3</v>
      </c>
      <c r="D95" s="1" t="s">
        <v>7</v>
      </c>
      <c r="E95" s="1" t="s">
        <v>8</v>
      </c>
    </row>
    <row r="96" spans="1:5" x14ac:dyDescent="0.25">
      <c r="A96">
        <v>1400</v>
      </c>
      <c r="B96">
        <f>(E96+D96)/2</f>
        <v>12.25</v>
      </c>
      <c r="C96">
        <f>(E96-D96)/2</f>
        <v>3.9999999999999147E-2</v>
      </c>
      <c r="D96">
        <v>12.21</v>
      </c>
      <c r="E96">
        <v>12.29</v>
      </c>
    </row>
    <row r="97" spans="1:5" x14ac:dyDescent="0.25">
      <c r="A97">
        <v>1350</v>
      </c>
      <c r="B97">
        <f t="shared" ref="B97:B127" si="8">(E97+D97)/2</f>
        <v>12.465</v>
      </c>
      <c r="C97">
        <f t="shared" ref="C97:C127" si="9">(E97-D97)/2</f>
        <v>4.4999999999999929E-2</v>
      </c>
      <c r="D97">
        <v>12.42</v>
      </c>
      <c r="E97">
        <v>12.51</v>
      </c>
    </row>
    <row r="98" spans="1:5" x14ac:dyDescent="0.25">
      <c r="A98">
        <v>1300</v>
      </c>
      <c r="B98">
        <f t="shared" si="8"/>
        <v>12.434999999999999</v>
      </c>
      <c r="C98">
        <f t="shared" si="9"/>
        <v>1.499999999999968E-2</v>
      </c>
      <c r="D98">
        <v>12.42</v>
      </c>
      <c r="E98">
        <v>12.45</v>
      </c>
    </row>
    <row r="99" spans="1:5" x14ac:dyDescent="0.25">
      <c r="A99">
        <v>1250</v>
      </c>
      <c r="B99">
        <f t="shared" si="8"/>
        <v>12.385</v>
      </c>
      <c r="C99">
        <f t="shared" si="9"/>
        <v>3.5000000000000142E-2</v>
      </c>
      <c r="D99">
        <v>12.35</v>
      </c>
      <c r="E99">
        <v>12.42</v>
      </c>
    </row>
    <row r="100" spans="1:5" x14ac:dyDescent="0.25">
      <c r="A100">
        <v>1200</v>
      </c>
      <c r="B100">
        <f t="shared" si="8"/>
        <v>11.975</v>
      </c>
      <c r="C100">
        <f t="shared" si="9"/>
        <v>3.5000000000000142E-2</v>
      </c>
      <c r="D100">
        <v>11.94</v>
      </c>
      <c r="E100">
        <v>12.01</v>
      </c>
    </row>
    <row r="101" spans="1:5" x14ac:dyDescent="0.25">
      <c r="A101">
        <v>1190</v>
      </c>
      <c r="B101">
        <f t="shared" si="8"/>
        <v>11.765000000000001</v>
      </c>
      <c r="C101">
        <f t="shared" si="9"/>
        <v>4.4999999999999929E-2</v>
      </c>
      <c r="D101">
        <v>11.72</v>
      </c>
      <c r="E101">
        <v>11.81</v>
      </c>
    </row>
    <row r="102" spans="1:5" x14ac:dyDescent="0.25">
      <c r="A102">
        <v>1180</v>
      </c>
      <c r="B102">
        <f t="shared" si="8"/>
        <v>11.559999999999999</v>
      </c>
      <c r="C102">
        <f t="shared" si="9"/>
        <v>4.0000000000000036E-2</v>
      </c>
      <c r="D102">
        <v>11.52</v>
      </c>
      <c r="E102">
        <v>11.6</v>
      </c>
    </row>
    <row r="103" spans="1:5" x14ac:dyDescent="0.25">
      <c r="A103">
        <v>1170</v>
      </c>
      <c r="B103">
        <f t="shared" si="8"/>
        <v>11.245000000000001</v>
      </c>
      <c r="C103">
        <f t="shared" si="9"/>
        <v>2.4999999999999467E-2</v>
      </c>
      <c r="D103">
        <v>11.22</v>
      </c>
      <c r="E103">
        <v>11.27</v>
      </c>
    </row>
    <row r="104" spans="1:5" x14ac:dyDescent="0.25">
      <c r="A104">
        <v>1160</v>
      </c>
      <c r="B104">
        <f t="shared" si="8"/>
        <v>10.844999999999999</v>
      </c>
      <c r="C104">
        <f t="shared" si="9"/>
        <v>6.5000000000000391E-2</v>
      </c>
      <c r="D104">
        <v>10.78</v>
      </c>
      <c r="E104">
        <v>10.91</v>
      </c>
    </row>
    <row r="105" spans="1:5" x14ac:dyDescent="0.25">
      <c r="A105">
        <v>1150</v>
      </c>
      <c r="B105">
        <f t="shared" si="8"/>
        <v>10.094999999999999</v>
      </c>
      <c r="C105">
        <f t="shared" si="9"/>
        <v>2.4999999999999467E-2</v>
      </c>
      <c r="D105">
        <v>10.07</v>
      </c>
      <c r="E105">
        <v>10.119999999999999</v>
      </c>
    </row>
    <row r="106" spans="1:5" x14ac:dyDescent="0.25">
      <c r="A106">
        <v>1140</v>
      </c>
      <c r="B106">
        <f t="shared" si="8"/>
        <v>9.5150000000000006</v>
      </c>
      <c r="C106">
        <f t="shared" si="9"/>
        <v>2.4999999999999467E-2</v>
      </c>
      <c r="D106">
        <v>9.49</v>
      </c>
      <c r="E106">
        <v>9.5399999999999991</v>
      </c>
    </row>
    <row r="107" spans="1:5" x14ac:dyDescent="0.25">
      <c r="A107">
        <v>1130</v>
      </c>
      <c r="B107">
        <f t="shared" si="8"/>
        <v>8.7750000000000004</v>
      </c>
      <c r="C107">
        <f t="shared" si="9"/>
        <v>3.5000000000000142E-2</v>
      </c>
      <c r="D107">
        <v>8.74</v>
      </c>
      <c r="E107">
        <v>8.81</v>
      </c>
    </row>
    <row r="108" spans="1:5" x14ac:dyDescent="0.25">
      <c r="A108">
        <v>1120</v>
      </c>
      <c r="B108">
        <f t="shared" si="8"/>
        <v>8.1449999999999996</v>
      </c>
      <c r="C108">
        <f t="shared" si="9"/>
        <v>5.4999999999999716E-2</v>
      </c>
      <c r="D108">
        <v>8.09</v>
      </c>
      <c r="E108">
        <v>8.1999999999999993</v>
      </c>
    </row>
    <row r="109" spans="1:5" x14ac:dyDescent="0.25">
      <c r="A109">
        <v>1110</v>
      </c>
      <c r="B109">
        <f t="shared" si="8"/>
        <v>7.2750000000000004</v>
      </c>
      <c r="C109">
        <f t="shared" si="9"/>
        <v>6.4999999999999947E-2</v>
      </c>
      <c r="D109">
        <v>7.21</v>
      </c>
      <c r="E109">
        <v>7.34</v>
      </c>
    </row>
    <row r="110" spans="1:5" x14ac:dyDescent="0.25">
      <c r="A110">
        <v>1100</v>
      </c>
      <c r="B110">
        <f t="shared" si="8"/>
        <v>6.2949999999999999</v>
      </c>
      <c r="C110">
        <f t="shared" si="9"/>
        <v>4.4999999999999929E-2</v>
      </c>
      <c r="D110">
        <v>6.25</v>
      </c>
      <c r="E110">
        <v>6.34</v>
      </c>
    </row>
    <row r="111" spans="1:5" x14ac:dyDescent="0.25">
      <c r="A111">
        <v>1090</v>
      </c>
      <c r="B111">
        <f t="shared" si="8"/>
        <v>5.18</v>
      </c>
      <c r="C111">
        <f t="shared" si="9"/>
        <v>4.0000000000000036E-2</v>
      </c>
      <c r="D111">
        <v>5.14</v>
      </c>
      <c r="E111">
        <v>5.22</v>
      </c>
    </row>
    <row r="112" spans="1:5" x14ac:dyDescent="0.25">
      <c r="A112">
        <v>1080</v>
      </c>
      <c r="B112">
        <f t="shared" si="8"/>
        <v>3.95</v>
      </c>
      <c r="C112">
        <f t="shared" si="9"/>
        <v>3.0000000000000027E-2</v>
      </c>
      <c r="D112">
        <v>3.92</v>
      </c>
      <c r="E112">
        <v>3.98</v>
      </c>
    </row>
    <row r="113" spans="1:5" x14ac:dyDescent="0.25">
      <c r="A113">
        <v>1070</v>
      </c>
      <c r="B113">
        <f t="shared" si="8"/>
        <v>2.7749999999999999</v>
      </c>
      <c r="C113">
        <f t="shared" si="9"/>
        <v>4.4999999999999929E-2</v>
      </c>
      <c r="D113">
        <v>2.73</v>
      </c>
      <c r="E113">
        <v>2.82</v>
      </c>
    </row>
    <row r="114" spans="1:5" x14ac:dyDescent="0.25">
      <c r="A114">
        <v>1060</v>
      </c>
      <c r="B114">
        <f t="shared" si="8"/>
        <v>1.85</v>
      </c>
      <c r="C114">
        <f t="shared" si="9"/>
        <v>5.9999999999999942E-2</v>
      </c>
      <c r="D114">
        <v>1.79</v>
      </c>
      <c r="E114">
        <v>1.91</v>
      </c>
    </row>
    <row r="115" spans="1:5" x14ac:dyDescent="0.25">
      <c r="A115">
        <v>1050</v>
      </c>
      <c r="B115">
        <f t="shared" si="8"/>
        <v>1.17</v>
      </c>
      <c r="C115">
        <f t="shared" si="9"/>
        <v>2.0000000000000018E-2</v>
      </c>
      <c r="D115">
        <v>1.1499999999999999</v>
      </c>
      <c r="E115">
        <v>1.19</v>
      </c>
    </row>
    <row r="116" spans="1:5" x14ac:dyDescent="0.25">
      <c r="A116">
        <v>1040</v>
      </c>
      <c r="B116">
        <f t="shared" si="8"/>
        <v>0.84</v>
      </c>
      <c r="C116">
        <f t="shared" si="9"/>
        <v>2.0000000000000018E-2</v>
      </c>
      <c r="D116">
        <v>0.82</v>
      </c>
      <c r="E116">
        <v>0.86</v>
      </c>
    </row>
    <row r="117" spans="1:5" x14ac:dyDescent="0.25">
      <c r="A117">
        <v>1030</v>
      </c>
      <c r="B117">
        <f t="shared" si="8"/>
        <v>0.71</v>
      </c>
      <c r="C117">
        <f t="shared" si="9"/>
        <v>2.0000000000000018E-2</v>
      </c>
      <c r="D117">
        <v>0.69</v>
      </c>
      <c r="E117">
        <v>0.73</v>
      </c>
    </row>
    <row r="118" spans="1:5" x14ac:dyDescent="0.25">
      <c r="A118">
        <v>1020</v>
      </c>
      <c r="B118">
        <f t="shared" si="8"/>
        <v>0.71</v>
      </c>
      <c r="C118">
        <f t="shared" si="9"/>
        <v>2.0000000000000018E-2</v>
      </c>
      <c r="D118">
        <v>0.69</v>
      </c>
      <c r="E118">
        <v>0.73</v>
      </c>
    </row>
    <row r="119" spans="1:5" x14ac:dyDescent="0.25">
      <c r="A119">
        <v>1010</v>
      </c>
      <c r="B119">
        <f t="shared" si="8"/>
        <v>0.7</v>
      </c>
      <c r="C119">
        <f t="shared" si="9"/>
        <v>1.9999999999999962E-2</v>
      </c>
      <c r="D119">
        <v>0.68</v>
      </c>
      <c r="E119">
        <v>0.72</v>
      </c>
    </row>
    <row r="120" spans="1:5" x14ac:dyDescent="0.25">
      <c r="A120">
        <v>1000</v>
      </c>
      <c r="B120">
        <f t="shared" si="8"/>
        <v>0.70500000000000007</v>
      </c>
      <c r="C120">
        <f t="shared" si="9"/>
        <v>2.4999999999999967E-2</v>
      </c>
      <c r="D120">
        <v>0.68</v>
      </c>
      <c r="E120">
        <v>0.73</v>
      </c>
    </row>
    <row r="121" spans="1:5" x14ac:dyDescent="0.25">
      <c r="A121">
        <v>950</v>
      </c>
      <c r="B121">
        <f t="shared" si="8"/>
        <v>0.69</v>
      </c>
      <c r="C121">
        <f t="shared" si="9"/>
        <v>1.9999999999999962E-2</v>
      </c>
      <c r="D121">
        <v>0.67</v>
      </c>
      <c r="E121">
        <v>0.71</v>
      </c>
    </row>
    <row r="122" spans="1:5" x14ac:dyDescent="0.25">
      <c r="A122">
        <v>900</v>
      </c>
      <c r="B122">
        <f t="shared" si="8"/>
        <v>0.7</v>
      </c>
      <c r="C122">
        <f t="shared" si="9"/>
        <v>1.9999999999999962E-2</v>
      </c>
      <c r="D122">
        <v>0.68</v>
      </c>
      <c r="E122">
        <v>0.72</v>
      </c>
    </row>
    <row r="123" spans="1:5" x14ac:dyDescent="0.25">
      <c r="A123">
        <v>1350</v>
      </c>
      <c r="B123">
        <f t="shared" si="8"/>
        <v>12.48</v>
      </c>
      <c r="C123">
        <f t="shared" si="9"/>
        <v>4.0000000000000036E-2</v>
      </c>
      <c r="D123">
        <v>12.44</v>
      </c>
      <c r="E123">
        <v>12.52</v>
      </c>
    </row>
    <row r="124" spans="1:5" x14ac:dyDescent="0.25">
      <c r="A124">
        <v>1300</v>
      </c>
      <c r="B124">
        <f t="shared" si="8"/>
        <v>12.465</v>
      </c>
      <c r="C124">
        <f t="shared" si="9"/>
        <v>1.5000000000000568E-2</v>
      </c>
      <c r="D124">
        <v>12.45</v>
      </c>
      <c r="E124">
        <v>12.48</v>
      </c>
    </row>
    <row r="125" spans="1:5" x14ac:dyDescent="0.25">
      <c r="A125">
        <v>1250</v>
      </c>
      <c r="B125">
        <f t="shared" si="8"/>
        <v>12.385</v>
      </c>
      <c r="C125">
        <f t="shared" si="9"/>
        <v>3.5000000000000142E-2</v>
      </c>
      <c r="D125">
        <v>12.35</v>
      </c>
      <c r="E125">
        <v>12.42</v>
      </c>
    </row>
    <row r="126" spans="1:5" x14ac:dyDescent="0.25">
      <c r="A126">
        <v>1200</v>
      </c>
      <c r="B126">
        <f t="shared" si="8"/>
        <v>11.940000000000001</v>
      </c>
      <c r="C126">
        <f t="shared" si="9"/>
        <v>3.0000000000000249E-2</v>
      </c>
      <c r="D126">
        <v>11.91</v>
      </c>
      <c r="E126">
        <v>11.97</v>
      </c>
    </row>
    <row r="127" spans="1:5" x14ac:dyDescent="0.25">
      <c r="A127">
        <v>1190</v>
      </c>
      <c r="B127">
        <f t="shared" si="8"/>
        <v>11.75</v>
      </c>
      <c r="C127">
        <f t="shared" si="9"/>
        <v>8.9999999999999858E-2</v>
      </c>
      <c r="D127">
        <v>11.66</v>
      </c>
      <c r="E127">
        <v>11.84</v>
      </c>
    </row>
    <row r="130" spans="1:5" x14ac:dyDescent="0.25">
      <c r="A130" s="2" t="s">
        <v>11</v>
      </c>
      <c r="B130" s="2"/>
      <c r="C130" s="2"/>
    </row>
    <row r="131" spans="1:5" x14ac:dyDescent="0.25">
      <c r="A131" s="1" t="s">
        <v>1</v>
      </c>
      <c r="B131" s="1" t="s">
        <v>2</v>
      </c>
      <c r="C131" s="1" t="s">
        <v>3</v>
      </c>
      <c r="D131" s="1" t="s">
        <v>7</v>
      </c>
      <c r="E131" s="1" t="s">
        <v>8</v>
      </c>
    </row>
    <row r="132" spans="1:5" x14ac:dyDescent="0.25">
      <c r="A132">
        <v>2150</v>
      </c>
      <c r="B132">
        <f>(E132+D132)/2</f>
        <v>11.129999999999999</v>
      </c>
      <c r="C132">
        <f>(E132-D132)/2</f>
        <v>4.0000000000000036E-2</v>
      </c>
      <c r="D132">
        <v>11.09</v>
      </c>
      <c r="E132">
        <v>11.17</v>
      </c>
    </row>
    <row r="133" spans="1:5" x14ac:dyDescent="0.25">
      <c r="A133">
        <v>2100</v>
      </c>
      <c r="B133">
        <f t="shared" ref="B133:B174" si="10">(E133+D133)/2</f>
        <v>11.49</v>
      </c>
      <c r="C133">
        <f t="shared" ref="C133:C174" si="11">(E133-D133)/2</f>
        <v>2.9999999999999361E-2</v>
      </c>
      <c r="D133">
        <v>11.46</v>
      </c>
      <c r="E133">
        <v>11.52</v>
      </c>
    </row>
    <row r="134" spans="1:5" x14ac:dyDescent="0.25">
      <c r="A134">
        <v>2050</v>
      </c>
      <c r="B134">
        <f t="shared" si="10"/>
        <v>11.515000000000001</v>
      </c>
      <c r="C134">
        <f t="shared" si="11"/>
        <v>4.4999999999999929E-2</v>
      </c>
      <c r="D134">
        <v>11.47</v>
      </c>
      <c r="E134">
        <v>11.56</v>
      </c>
    </row>
    <row r="135" spans="1:5" x14ac:dyDescent="0.25">
      <c r="A135">
        <v>2000</v>
      </c>
      <c r="B135">
        <f t="shared" si="10"/>
        <v>11.365</v>
      </c>
      <c r="C135">
        <f t="shared" si="11"/>
        <v>4.4999999999999929E-2</v>
      </c>
      <c r="D135">
        <v>11.32</v>
      </c>
      <c r="E135">
        <v>11.41</v>
      </c>
    </row>
    <row r="136" spans="1:5" x14ac:dyDescent="0.25">
      <c r="A136">
        <v>1990</v>
      </c>
      <c r="B136">
        <f t="shared" si="10"/>
        <v>11.280000000000001</v>
      </c>
      <c r="C136">
        <f t="shared" si="11"/>
        <v>4.9999999999999822E-2</v>
      </c>
      <c r="D136">
        <v>11.23</v>
      </c>
      <c r="E136">
        <v>11.33</v>
      </c>
    </row>
    <row r="137" spans="1:5" x14ac:dyDescent="0.25">
      <c r="A137">
        <v>1980</v>
      </c>
      <c r="B137">
        <f t="shared" si="10"/>
        <v>11.164999999999999</v>
      </c>
      <c r="C137">
        <f t="shared" si="11"/>
        <v>3.4999999999999254E-2</v>
      </c>
      <c r="D137">
        <v>11.13</v>
      </c>
      <c r="E137">
        <v>11.2</v>
      </c>
    </row>
    <row r="138" spans="1:5" x14ac:dyDescent="0.25">
      <c r="A138">
        <v>1970</v>
      </c>
      <c r="B138">
        <f t="shared" si="10"/>
        <v>10.98</v>
      </c>
      <c r="C138">
        <f t="shared" si="11"/>
        <v>9.9999999999997868E-3</v>
      </c>
      <c r="D138">
        <v>10.97</v>
      </c>
      <c r="E138">
        <v>10.99</v>
      </c>
    </row>
    <row r="139" spans="1:5" x14ac:dyDescent="0.25">
      <c r="A139">
        <v>1960</v>
      </c>
      <c r="B139">
        <f t="shared" si="10"/>
        <v>10.68</v>
      </c>
      <c r="C139">
        <f t="shared" si="11"/>
        <v>4.9999999999999822E-2</v>
      </c>
      <c r="D139">
        <v>10.63</v>
      </c>
      <c r="E139">
        <v>10.73</v>
      </c>
    </row>
    <row r="140" spans="1:5" x14ac:dyDescent="0.25">
      <c r="A140">
        <v>1950</v>
      </c>
      <c r="B140">
        <f t="shared" si="10"/>
        <v>10.385</v>
      </c>
      <c r="C140">
        <f t="shared" si="11"/>
        <v>3.5000000000000142E-2</v>
      </c>
      <c r="D140">
        <v>10.35</v>
      </c>
      <c r="E140">
        <v>10.42</v>
      </c>
    </row>
    <row r="141" spans="1:5" x14ac:dyDescent="0.25">
      <c r="A141">
        <v>1940</v>
      </c>
      <c r="B141">
        <f t="shared" si="10"/>
        <v>10.234999999999999</v>
      </c>
      <c r="C141">
        <f t="shared" si="11"/>
        <v>3.5000000000000142E-2</v>
      </c>
      <c r="D141">
        <v>10.199999999999999</v>
      </c>
      <c r="E141">
        <v>10.27</v>
      </c>
    </row>
    <row r="142" spans="1:5" x14ac:dyDescent="0.25">
      <c r="A142">
        <v>1930</v>
      </c>
      <c r="B142">
        <f t="shared" si="10"/>
        <v>9.9849999999999994</v>
      </c>
      <c r="C142">
        <f t="shared" si="11"/>
        <v>4.4999999999999929E-2</v>
      </c>
      <c r="D142">
        <v>9.94</v>
      </c>
      <c r="E142">
        <v>10.029999999999999</v>
      </c>
    </row>
    <row r="143" spans="1:5" x14ac:dyDescent="0.25">
      <c r="A143">
        <v>1920</v>
      </c>
      <c r="B143">
        <f t="shared" si="10"/>
        <v>9.83</v>
      </c>
      <c r="C143">
        <f t="shared" si="11"/>
        <v>2.9999999999999361E-2</v>
      </c>
      <c r="D143">
        <v>9.8000000000000007</v>
      </c>
      <c r="E143">
        <v>9.86</v>
      </c>
    </row>
    <row r="144" spans="1:5" x14ac:dyDescent="0.25">
      <c r="A144">
        <v>1910</v>
      </c>
      <c r="B144">
        <f t="shared" si="10"/>
        <v>9.745000000000001</v>
      </c>
      <c r="C144">
        <f t="shared" si="11"/>
        <v>-2.4999999999999467E-2</v>
      </c>
      <c r="D144">
        <v>9.77</v>
      </c>
      <c r="E144">
        <v>9.7200000000000006</v>
      </c>
    </row>
    <row r="145" spans="1:5" x14ac:dyDescent="0.25">
      <c r="A145">
        <v>1900</v>
      </c>
      <c r="B145">
        <f t="shared" si="10"/>
        <v>9.57</v>
      </c>
      <c r="C145">
        <f t="shared" si="11"/>
        <v>4.0000000000000036E-2</v>
      </c>
      <c r="D145">
        <v>9.5299999999999994</v>
      </c>
      <c r="E145">
        <v>9.61</v>
      </c>
    </row>
    <row r="146" spans="1:5" x14ac:dyDescent="0.25">
      <c r="A146">
        <v>1890</v>
      </c>
      <c r="B146">
        <f t="shared" si="10"/>
        <v>9.0449999999999999</v>
      </c>
      <c r="C146">
        <f t="shared" si="11"/>
        <v>3.5000000000000142E-2</v>
      </c>
      <c r="D146">
        <v>9.01</v>
      </c>
      <c r="E146">
        <v>9.08</v>
      </c>
    </row>
    <row r="147" spans="1:5" x14ac:dyDescent="0.25">
      <c r="A147">
        <v>1880</v>
      </c>
      <c r="B147">
        <f t="shared" si="10"/>
        <v>8.4350000000000005</v>
      </c>
      <c r="C147">
        <f t="shared" si="11"/>
        <v>3.5000000000000142E-2</v>
      </c>
      <c r="D147">
        <v>8.4</v>
      </c>
      <c r="E147">
        <v>8.4700000000000006</v>
      </c>
    </row>
    <row r="148" spans="1:5" x14ac:dyDescent="0.25">
      <c r="A148">
        <v>1870</v>
      </c>
      <c r="B148">
        <f t="shared" si="10"/>
        <v>8.0250000000000004</v>
      </c>
      <c r="C148">
        <f t="shared" si="11"/>
        <v>2.5000000000000355E-2</v>
      </c>
      <c r="D148">
        <v>8</v>
      </c>
      <c r="E148">
        <v>8.0500000000000007</v>
      </c>
    </row>
    <row r="149" spans="1:5" x14ac:dyDescent="0.25">
      <c r="A149">
        <v>1860</v>
      </c>
      <c r="B149">
        <f t="shared" si="10"/>
        <v>7.5649999999999995</v>
      </c>
      <c r="C149">
        <f t="shared" si="11"/>
        <v>3.4999999999999698E-2</v>
      </c>
      <c r="D149">
        <v>7.53</v>
      </c>
      <c r="E149">
        <v>7.6</v>
      </c>
    </row>
    <row r="150" spans="1:5" x14ac:dyDescent="0.25">
      <c r="A150">
        <v>1850</v>
      </c>
      <c r="B150">
        <f t="shared" si="10"/>
        <v>7.01</v>
      </c>
      <c r="C150">
        <f t="shared" si="11"/>
        <v>4.0000000000000036E-2</v>
      </c>
      <c r="D150">
        <v>6.97</v>
      </c>
      <c r="E150">
        <v>7.05</v>
      </c>
    </row>
    <row r="151" spans="1:5" x14ac:dyDescent="0.25">
      <c r="A151">
        <v>1840</v>
      </c>
      <c r="B151">
        <f t="shared" si="10"/>
        <v>6.5649999999999995</v>
      </c>
      <c r="C151">
        <f t="shared" si="11"/>
        <v>4.5000000000000373E-2</v>
      </c>
      <c r="D151">
        <v>6.52</v>
      </c>
      <c r="E151">
        <v>6.61</v>
      </c>
    </row>
    <row r="152" spans="1:5" x14ac:dyDescent="0.25">
      <c r="A152">
        <v>1830</v>
      </c>
      <c r="B152">
        <f t="shared" si="10"/>
        <v>5.82</v>
      </c>
      <c r="C152">
        <f t="shared" si="11"/>
        <v>2.9999999999999805E-2</v>
      </c>
      <c r="D152">
        <v>5.79</v>
      </c>
      <c r="E152">
        <v>5.85</v>
      </c>
    </row>
    <row r="153" spans="1:5" x14ac:dyDescent="0.25">
      <c r="A153">
        <v>1820</v>
      </c>
      <c r="B153">
        <f t="shared" si="10"/>
        <v>5.0050000000000008</v>
      </c>
      <c r="C153">
        <f t="shared" si="11"/>
        <v>2.4999999999999911E-2</v>
      </c>
      <c r="D153">
        <v>4.9800000000000004</v>
      </c>
      <c r="E153">
        <v>5.03</v>
      </c>
    </row>
    <row r="154" spans="1:5" x14ac:dyDescent="0.25">
      <c r="A154">
        <v>1810</v>
      </c>
      <c r="B154">
        <f t="shared" si="10"/>
        <v>4.38</v>
      </c>
      <c r="C154">
        <f t="shared" si="11"/>
        <v>3.0000000000000249E-2</v>
      </c>
      <c r="D154">
        <v>4.3499999999999996</v>
      </c>
      <c r="E154">
        <v>4.41</v>
      </c>
    </row>
    <row r="155" spans="1:5" x14ac:dyDescent="0.25">
      <c r="A155">
        <v>1800</v>
      </c>
      <c r="B155">
        <f t="shared" si="10"/>
        <v>3.6150000000000002</v>
      </c>
      <c r="C155">
        <f t="shared" si="11"/>
        <v>2.5000000000000133E-2</v>
      </c>
      <c r="D155">
        <v>3.59</v>
      </c>
      <c r="E155">
        <v>3.64</v>
      </c>
    </row>
    <row r="156" spans="1:5" x14ac:dyDescent="0.25">
      <c r="A156">
        <v>1790</v>
      </c>
      <c r="B156">
        <f t="shared" si="10"/>
        <v>3.12</v>
      </c>
      <c r="C156">
        <f t="shared" si="11"/>
        <v>3.0000000000000027E-2</v>
      </c>
      <c r="D156">
        <v>3.09</v>
      </c>
      <c r="E156">
        <v>3.15</v>
      </c>
    </row>
    <row r="157" spans="1:5" x14ac:dyDescent="0.25">
      <c r="A157">
        <v>1780</v>
      </c>
      <c r="B157">
        <f t="shared" si="10"/>
        <v>2.5999999999999996</v>
      </c>
      <c r="C157">
        <f t="shared" si="11"/>
        <v>3.0000000000000027E-2</v>
      </c>
      <c r="D157">
        <v>2.57</v>
      </c>
      <c r="E157">
        <v>2.63</v>
      </c>
    </row>
    <row r="158" spans="1:5" x14ac:dyDescent="0.25">
      <c r="A158">
        <v>1770</v>
      </c>
      <c r="B158">
        <f t="shared" si="10"/>
        <v>2.1850000000000001</v>
      </c>
      <c r="C158">
        <f t="shared" si="11"/>
        <v>2.4999999999999911E-2</v>
      </c>
      <c r="D158">
        <v>2.16</v>
      </c>
      <c r="E158">
        <v>2.21</v>
      </c>
    </row>
    <row r="159" spans="1:5" x14ac:dyDescent="0.25">
      <c r="A159">
        <v>1760</v>
      </c>
      <c r="B159">
        <f t="shared" si="10"/>
        <v>1.81</v>
      </c>
      <c r="C159">
        <f t="shared" si="11"/>
        <v>4.0000000000000036E-2</v>
      </c>
      <c r="D159">
        <v>1.77</v>
      </c>
      <c r="E159">
        <v>1.85</v>
      </c>
    </row>
    <row r="160" spans="1:5" x14ac:dyDescent="0.25">
      <c r="A160">
        <v>1750</v>
      </c>
      <c r="B160">
        <f t="shared" si="10"/>
        <v>1.52</v>
      </c>
      <c r="C160">
        <f t="shared" si="11"/>
        <v>2.0000000000000018E-2</v>
      </c>
      <c r="D160">
        <v>1.5</v>
      </c>
      <c r="E160">
        <v>1.54</v>
      </c>
    </row>
    <row r="161" spans="1:5" x14ac:dyDescent="0.25">
      <c r="A161">
        <v>1740</v>
      </c>
      <c r="B161">
        <f t="shared" si="10"/>
        <v>1.23</v>
      </c>
      <c r="C161">
        <f t="shared" si="11"/>
        <v>4.0000000000000036E-2</v>
      </c>
      <c r="D161">
        <v>1.19</v>
      </c>
      <c r="E161">
        <v>1.27</v>
      </c>
    </row>
    <row r="162" spans="1:5" x14ac:dyDescent="0.25">
      <c r="A162">
        <v>1730</v>
      </c>
      <c r="B162">
        <f t="shared" si="10"/>
        <v>1.0249999999999999</v>
      </c>
      <c r="C162">
        <f t="shared" si="11"/>
        <v>4.500000000000004E-2</v>
      </c>
      <c r="D162">
        <v>0.98</v>
      </c>
      <c r="E162">
        <v>1.07</v>
      </c>
    </row>
    <row r="163" spans="1:5" x14ac:dyDescent="0.25">
      <c r="A163">
        <v>1720</v>
      </c>
      <c r="B163">
        <f t="shared" si="10"/>
        <v>0.94</v>
      </c>
      <c r="C163">
        <f t="shared" si="11"/>
        <v>2.9999999999999971E-2</v>
      </c>
      <c r="D163">
        <v>0.91</v>
      </c>
      <c r="E163">
        <v>0.97</v>
      </c>
    </row>
    <row r="164" spans="1:5" x14ac:dyDescent="0.25">
      <c r="A164">
        <v>1710</v>
      </c>
      <c r="B164">
        <f t="shared" si="10"/>
        <v>0.82000000000000006</v>
      </c>
      <c r="C164">
        <f t="shared" si="11"/>
        <v>2.9999999999999971E-2</v>
      </c>
      <c r="D164">
        <v>0.79</v>
      </c>
      <c r="E164">
        <v>0.85</v>
      </c>
    </row>
    <row r="165" spans="1:5" x14ac:dyDescent="0.25">
      <c r="A165">
        <v>1700</v>
      </c>
      <c r="B165">
        <f t="shared" si="10"/>
        <v>0.745</v>
      </c>
      <c r="C165">
        <f t="shared" si="11"/>
        <v>2.5000000000000022E-2</v>
      </c>
      <c r="D165">
        <v>0.72</v>
      </c>
      <c r="E165">
        <v>0.77</v>
      </c>
    </row>
    <row r="166" spans="1:5" x14ac:dyDescent="0.25">
      <c r="A166">
        <v>1650</v>
      </c>
      <c r="B166">
        <f t="shared" si="10"/>
        <v>0.7</v>
      </c>
      <c r="C166">
        <f t="shared" si="11"/>
        <v>1.9999999999999962E-2</v>
      </c>
      <c r="D166">
        <v>0.68</v>
      </c>
      <c r="E166">
        <v>0.72</v>
      </c>
    </row>
    <row r="167" spans="1:5" x14ac:dyDescent="0.25">
      <c r="A167">
        <v>1600</v>
      </c>
      <c r="B167">
        <f t="shared" si="10"/>
        <v>0.69500000000000006</v>
      </c>
      <c r="C167">
        <f t="shared" si="11"/>
        <v>1.4999999999999958E-2</v>
      </c>
      <c r="D167">
        <v>0.68</v>
      </c>
      <c r="E167">
        <v>0.71</v>
      </c>
    </row>
    <row r="168" spans="1:5" x14ac:dyDescent="0.25">
      <c r="A168">
        <v>1550</v>
      </c>
      <c r="B168">
        <f t="shared" si="10"/>
        <v>0.69</v>
      </c>
      <c r="C168">
        <f t="shared" si="11"/>
        <v>1.9999999999999962E-2</v>
      </c>
      <c r="D168">
        <v>0.67</v>
      </c>
      <c r="E168">
        <v>0.71</v>
      </c>
    </row>
    <row r="169" spans="1:5" x14ac:dyDescent="0.25">
      <c r="A169">
        <v>2300</v>
      </c>
      <c r="B169">
        <f t="shared" si="10"/>
        <v>11.29</v>
      </c>
      <c r="C169">
        <f t="shared" si="11"/>
        <v>3.0000000000000249E-2</v>
      </c>
      <c r="D169">
        <v>11.26</v>
      </c>
      <c r="E169">
        <v>11.32</v>
      </c>
    </row>
    <row r="170" spans="1:5" x14ac:dyDescent="0.25">
      <c r="A170">
        <v>2250</v>
      </c>
      <c r="B170">
        <f t="shared" si="10"/>
        <v>11.379999999999999</v>
      </c>
      <c r="C170">
        <f t="shared" si="11"/>
        <v>4.0000000000000036E-2</v>
      </c>
      <c r="D170">
        <v>11.34</v>
      </c>
      <c r="E170">
        <v>11.42</v>
      </c>
    </row>
    <row r="171" spans="1:5" x14ac:dyDescent="0.25">
      <c r="A171">
        <v>2200</v>
      </c>
      <c r="B171">
        <f t="shared" si="10"/>
        <v>11.48</v>
      </c>
      <c r="C171">
        <f t="shared" si="11"/>
        <v>4.9999999999999822E-2</v>
      </c>
      <c r="D171">
        <v>11.43</v>
      </c>
      <c r="E171">
        <v>11.53</v>
      </c>
    </row>
    <row r="172" spans="1:5" x14ac:dyDescent="0.25">
      <c r="A172">
        <v>1500</v>
      </c>
      <c r="B172">
        <f t="shared" si="10"/>
        <v>0.69500000000000006</v>
      </c>
      <c r="C172">
        <f t="shared" si="11"/>
        <v>2.4999999999999967E-2</v>
      </c>
      <c r="D172">
        <v>0.67</v>
      </c>
      <c r="E172">
        <v>0.72</v>
      </c>
    </row>
    <row r="173" spans="1:5" x14ac:dyDescent="0.25">
      <c r="A173">
        <v>1450</v>
      </c>
      <c r="B173">
        <f t="shared" si="10"/>
        <v>0.7</v>
      </c>
      <c r="C173">
        <f t="shared" si="11"/>
        <v>2.9999999999999971E-2</v>
      </c>
      <c r="D173">
        <v>0.67</v>
      </c>
      <c r="E173">
        <v>0.73</v>
      </c>
    </row>
    <row r="174" spans="1:5" x14ac:dyDescent="0.25">
      <c r="A174">
        <v>1400</v>
      </c>
      <c r="B174">
        <f t="shared" si="10"/>
        <v>0.7</v>
      </c>
      <c r="C174">
        <f t="shared" si="11"/>
        <v>2.9999999999999971E-2</v>
      </c>
      <c r="D174">
        <v>0.67</v>
      </c>
      <c r="E174">
        <v>0.73</v>
      </c>
    </row>
    <row r="177" spans="1:5" x14ac:dyDescent="0.25">
      <c r="A177" s="2" t="s">
        <v>13</v>
      </c>
      <c r="B177" s="2"/>
      <c r="C177" s="2"/>
    </row>
    <row r="178" spans="1:5" x14ac:dyDescent="0.25">
      <c r="A178" s="1" t="s">
        <v>1</v>
      </c>
      <c r="B178" s="1" t="s">
        <v>2</v>
      </c>
      <c r="C178" s="1" t="s">
        <v>3</v>
      </c>
      <c r="D178" s="1" t="s">
        <v>7</v>
      </c>
      <c r="E178" s="1" t="s">
        <v>8</v>
      </c>
    </row>
    <row r="179" spans="1:5" x14ac:dyDescent="0.25">
      <c r="A179" s="3">
        <v>1500</v>
      </c>
      <c r="B179">
        <f>(E179+D179)/2</f>
        <v>11.905000000000001</v>
      </c>
      <c r="C179">
        <f>(E179-D179)/2</f>
        <v>5.5000000000000604E-2</v>
      </c>
      <c r="D179">
        <v>11.85</v>
      </c>
      <c r="E179">
        <v>11.96</v>
      </c>
    </row>
    <row r="180" spans="1:5" x14ac:dyDescent="0.25">
      <c r="A180" s="3">
        <v>1450</v>
      </c>
      <c r="B180">
        <f t="shared" ref="B180:B218" si="12">(E180+D180)/2</f>
        <v>12.205</v>
      </c>
      <c r="C180">
        <f t="shared" ref="C180:C218" si="13">(E180-D180)/2</f>
        <v>3.5000000000000142E-2</v>
      </c>
      <c r="D180">
        <v>12.17</v>
      </c>
      <c r="E180">
        <v>12.24</v>
      </c>
    </row>
    <row r="181" spans="1:5" x14ac:dyDescent="0.25">
      <c r="A181" s="3">
        <v>1400</v>
      </c>
      <c r="B181">
        <f t="shared" si="12"/>
        <v>12.27</v>
      </c>
      <c r="C181">
        <f t="shared" si="13"/>
        <v>4.0000000000000036E-2</v>
      </c>
      <c r="D181">
        <v>12.23</v>
      </c>
      <c r="E181">
        <v>12.31</v>
      </c>
    </row>
    <row r="182" spans="1:5" x14ac:dyDescent="0.25">
      <c r="A182" s="3">
        <v>1350</v>
      </c>
      <c r="B182">
        <f t="shared" si="12"/>
        <v>12.21</v>
      </c>
      <c r="C182">
        <f t="shared" si="13"/>
        <v>3.0000000000000249E-2</v>
      </c>
      <c r="D182">
        <v>12.18</v>
      </c>
      <c r="E182">
        <v>12.24</v>
      </c>
    </row>
    <row r="183" spans="1:5" x14ac:dyDescent="0.25">
      <c r="A183" s="3">
        <v>1300</v>
      </c>
      <c r="B183">
        <f t="shared" si="12"/>
        <v>12.135</v>
      </c>
      <c r="C183">
        <f t="shared" si="13"/>
        <v>3.5000000000000142E-2</v>
      </c>
      <c r="D183">
        <v>12.1</v>
      </c>
      <c r="E183">
        <v>12.17</v>
      </c>
    </row>
    <row r="184" spans="1:5" x14ac:dyDescent="0.25">
      <c r="A184" s="3">
        <v>1250</v>
      </c>
      <c r="B184">
        <f t="shared" si="12"/>
        <v>12.035</v>
      </c>
      <c r="C184">
        <f t="shared" si="13"/>
        <v>4.4999999999999929E-2</v>
      </c>
      <c r="D184">
        <v>11.99</v>
      </c>
      <c r="E184">
        <v>12.08</v>
      </c>
    </row>
    <row r="185" spans="1:5" x14ac:dyDescent="0.25">
      <c r="A185" s="3">
        <v>1200</v>
      </c>
      <c r="B185">
        <f t="shared" si="12"/>
        <v>11.765000000000001</v>
      </c>
      <c r="C185">
        <f t="shared" si="13"/>
        <v>4.4999999999999929E-2</v>
      </c>
      <c r="D185">
        <v>11.72</v>
      </c>
      <c r="E185">
        <v>11.81</v>
      </c>
    </row>
    <row r="186" spans="1:5" x14ac:dyDescent="0.25">
      <c r="A186" s="3">
        <v>1190</v>
      </c>
      <c r="B186">
        <f t="shared" si="12"/>
        <v>11.635</v>
      </c>
      <c r="C186">
        <f t="shared" si="13"/>
        <v>4.4999999999999929E-2</v>
      </c>
      <c r="D186">
        <v>11.59</v>
      </c>
      <c r="E186">
        <v>11.68</v>
      </c>
    </row>
    <row r="187" spans="1:5" x14ac:dyDescent="0.25">
      <c r="A187" s="3">
        <v>1180</v>
      </c>
      <c r="B187">
        <f t="shared" si="12"/>
        <v>11.664999999999999</v>
      </c>
      <c r="C187">
        <f t="shared" si="13"/>
        <v>4.5000000000000817E-2</v>
      </c>
      <c r="D187">
        <v>11.62</v>
      </c>
      <c r="E187">
        <v>11.71</v>
      </c>
    </row>
    <row r="188" spans="1:5" x14ac:dyDescent="0.25">
      <c r="A188" s="3">
        <v>1170</v>
      </c>
      <c r="B188">
        <f t="shared" si="12"/>
        <v>11.59</v>
      </c>
      <c r="C188">
        <f t="shared" si="13"/>
        <v>6.0000000000000497E-2</v>
      </c>
      <c r="D188">
        <v>11.53</v>
      </c>
      <c r="E188">
        <v>11.65</v>
      </c>
    </row>
    <row r="189" spans="1:5" x14ac:dyDescent="0.25">
      <c r="A189" s="3">
        <v>1160</v>
      </c>
      <c r="B189">
        <f t="shared" si="12"/>
        <v>11.370000000000001</v>
      </c>
      <c r="C189">
        <f t="shared" si="13"/>
        <v>4.0000000000000036E-2</v>
      </c>
      <c r="D189">
        <v>11.33</v>
      </c>
      <c r="E189">
        <v>11.41</v>
      </c>
    </row>
    <row r="190" spans="1:5" x14ac:dyDescent="0.25">
      <c r="A190" s="3">
        <v>1150</v>
      </c>
      <c r="B190">
        <f t="shared" si="12"/>
        <v>11.265000000000001</v>
      </c>
      <c r="C190">
        <f t="shared" si="13"/>
        <v>3.5000000000000142E-2</v>
      </c>
      <c r="D190">
        <v>11.23</v>
      </c>
      <c r="E190">
        <v>11.3</v>
      </c>
    </row>
    <row r="191" spans="1:5" x14ac:dyDescent="0.25">
      <c r="A191" s="3">
        <v>1140</v>
      </c>
      <c r="B191">
        <f t="shared" si="12"/>
        <v>11.004999999999999</v>
      </c>
      <c r="C191">
        <f t="shared" si="13"/>
        <v>3.4999999999999254E-2</v>
      </c>
      <c r="D191">
        <v>10.97</v>
      </c>
      <c r="E191">
        <v>11.04</v>
      </c>
    </row>
    <row r="192" spans="1:5" x14ac:dyDescent="0.25">
      <c r="A192" s="3">
        <v>1130</v>
      </c>
      <c r="B192">
        <f t="shared" si="12"/>
        <v>10.835000000000001</v>
      </c>
      <c r="C192">
        <f t="shared" si="13"/>
        <v>5.5000000000000604E-2</v>
      </c>
      <c r="D192">
        <v>10.78</v>
      </c>
      <c r="E192">
        <v>10.89</v>
      </c>
    </row>
    <row r="193" spans="1:5" x14ac:dyDescent="0.25">
      <c r="A193" s="3">
        <v>1120</v>
      </c>
      <c r="B193">
        <f t="shared" si="12"/>
        <v>10.475000000000001</v>
      </c>
      <c r="C193">
        <f t="shared" si="13"/>
        <v>7.5000000000000178E-2</v>
      </c>
      <c r="D193">
        <v>10.4</v>
      </c>
      <c r="E193">
        <v>10.55</v>
      </c>
    </row>
    <row r="194" spans="1:5" x14ac:dyDescent="0.25">
      <c r="A194" s="3">
        <v>1110</v>
      </c>
      <c r="B194">
        <f t="shared" si="12"/>
        <v>10.175000000000001</v>
      </c>
      <c r="C194">
        <f t="shared" si="13"/>
        <v>4.4999999999999929E-2</v>
      </c>
      <c r="D194">
        <v>10.130000000000001</v>
      </c>
      <c r="E194">
        <v>10.220000000000001</v>
      </c>
    </row>
    <row r="195" spans="1:5" x14ac:dyDescent="0.25">
      <c r="A195" s="3">
        <v>1100</v>
      </c>
      <c r="B195">
        <f t="shared" si="12"/>
        <v>9.7899999999999991</v>
      </c>
      <c r="C195">
        <f t="shared" si="13"/>
        <v>4.0000000000000036E-2</v>
      </c>
      <c r="D195">
        <v>9.75</v>
      </c>
      <c r="E195">
        <v>9.83</v>
      </c>
    </row>
    <row r="196" spans="1:5" x14ac:dyDescent="0.25">
      <c r="A196" s="3">
        <v>1090</v>
      </c>
      <c r="B196">
        <f t="shared" si="12"/>
        <v>9.18</v>
      </c>
      <c r="C196">
        <f t="shared" si="13"/>
        <v>6.0000000000000497E-2</v>
      </c>
      <c r="D196">
        <v>9.1199999999999992</v>
      </c>
      <c r="E196">
        <v>9.24</v>
      </c>
    </row>
    <row r="197" spans="1:5" x14ac:dyDescent="0.25">
      <c r="A197" s="3">
        <v>1080</v>
      </c>
      <c r="B197">
        <f t="shared" si="12"/>
        <v>8.4149999999999991</v>
      </c>
      <c r="C197">
        <f t="shared" si="13"/>
        <v>4.5000000000000817E-2</v>
      </c>
      <c r="D197">
        <v>8.3699999999999992</v>
      </c>
      <c r="E197">
        <v>8.4600000000000009</v>
      </c>
    </row>
    <row r="198" spans="1:5" x14ac:dyDescent="0.25">
      <c r="A198" s="3">
        <v>1070</v>
      </c>
      <c r="B198">
        <f t="shared" si="12"/>
        <v>7.31</v>
      </c>
      <c r="C198">
        <f t="shared" si="13"/>
        <v>4.0000000000000036E-2</v>
      </c>
      <c r="D198">
        <v>7.27</v>
      </c>
      <c r="E198">
        <v>7.35</v>
      </c>
    </row>
    <row r="199" spans="1:5" x14ac:dyDescent="0.25">
      <c r="A199" s="3">
        <v>1060</v>
      </c>
      <c r="B199">
        <f t="shared" si="12"/>
        <v>6.3</v>
      </c>
      <c r="C199">
        <f t="shared" si="13"/>
        <v>4.0000000000000036E-2</v>
      </c>
      <c r="D199">
        <v>6.26</v>
      </c>
      <c r="E199">
        <v>6.34</v>
      </c>
    </row>
    <row r="200" spans="1:5" x14ac:dyDescent="0.25">
      <c r="A200" s="3">
        <v>1050</v>
      </c>
      <c r="B200">
        <f t="shared" si="12"/>
        <v>5.1550000000000002</v>
      </c>
      <c r="C200">
        <f t="shared" si="13"/>
        <v>3.5000000000000142E-2</v>
      </c>
      <c r="D200">
        <v>5.12</v>
      </c>
      <c r="E200">
        <v>5.19</v>
      </c>
    </row>
    <row r="201" spans="1:5" x14ac:dyDescent="0.25">
      <c r="A201" s="3">
        <v>1040</v>
      </c>
      <c r="B201">
        <f t="shared" si="12"/>
        <v>4.1050000000000004</v>
      </c>
      <c r="C201">
        <f t="shared" si="13"/>
        <v>2.4999999999999911E-2</v>
      </c>
      <c r="D201">
        <v>4.08</v>
      </c>
      <c r="E201">
        <v>4.13</v>
      </c>
    </row>
    <row r="202" spans="1:5" x14ac:dyDescent="0.25">
      <c r="A202" s="3">
        <v>1030</v>
      </c>
      <c r="B202">
        <f t="shared" si="12"/>
        <v>3.125</v>
      </c>
      <c r="C202">
        <f t="shared" si="13"/>
        <v>5.500000000000016E-2</v>
      </c>
      <c r="D202">
        <v>3.07</v>
      </c>
      <c r="E202">
        <v>3.18</v>
      </c>
    </row>
    <row r="203" spans="1:5" x14ac:dyDescent="0.25">
      <c r="A203" s="3">
        <v>1020</v>
      </c>
      <c r="B203">
        <f t="shared" si="12"/>
        <v>2.4400000000000004</v>
      </c>
      <c r="C203">
        <f t="shared" si="13"/>
        <v>3.0000000000000027E-2</v>
      </c>
      <c r="D203">
        <v>2.41</v>
      </c>
      <c r="E203">
        <v>2.4700000000000002</v>
      </c>
    </row>
    <row r="204" spans="1:5" x14ac:dyDescent="0.25">
      <c r="A204" s="3">
        <v>1010</v>
      </c>
      <c r="B204">
        <f t="shared" si="12"/>
        <v>1.8199999999999998</v>
      </c>
      <c r="C204">
        <f t="shared" si="13"/>
        <v>5.9999999999999942E-2</v>
      </c>
      <c r="D204">
        <v>1.76</v>
      </c>
      <c r="E204">
        <v>1.88</v>
      </c>
    </row>
    <row r="205" spans="1:5" x14ac:dyDescent="0.25">
      <c r="A205" s="3">
        <v>1000</v>
      </c>
      <c r="B205">
        <f t="shared" si="12"/>
        <v>1.385</v>
      </c>
      <c r="C205">
        <f t="shared" si="13"/>
        <v>5.4999999999999938E-2</v>
      </c>
      <c r="D205">
        <v>1.33</v>
      </c>
      <c r="E205">
        <v>1.44</v>
      </c>
    </row>
    <row r="206" spans="1:5" x14ac:dyDescent="0.25">
      <c r="A206" s="3">
        <v>990</v>
      </c>
      <c r="B206">
        <f t="shared" si="12"/>
        <v>1.0550000000000002</v>
      </c>
      <c r="C206">
        <f t="shared" si="13"/>
        <v>3.5000000000000031E-2</v>
      </c>
      <c r="D206">
        <v>1.02</v>
      </c>
      <c r="E206">
        <v>1.0900000000000001</v>
      </c>
    </row>
    <row r="207" spans="1:5" x14ac:dyDescent="0.25">
      <c r="A207" s="3">
        <v>980</v>
      </c>
      <c r="B207">
        <f t="shared" si="12"/>
        <v>0.88</v>
      </c>
      <c r="C207">
        <f t="shared" si="13"/>
        <v>3.0000000000000027E-2</v>
      </c>
      <c r="D207">
        <v>0.85</v>
      </c>
      <c r="E207">
        <v>0.91</v>
      </c>
    </row>
    <row r="208" spans="1:5" x14ac:dyDescent="0.25">
      <c r="A208" s="3">
        <v>970</v>
      </c>
      <c r="B208">
        <f t="shared" si="12"/>
        <v>0.74</v>
      </c>
      <c r="C208">
        <f t="shared" si="13"/>
        <v>4.0000000000000036E-2</v>
      </c>
      <c r="D208">
        <v>0.7</v>
      </c>
      <c r="E208">
        <v>0.78</v>
      </c>
    </row>
    <row r="209" spans="1:5" x14ac:dyDescent="0.25">
      <c r="A209" s="3">
        <v>960</v>
      </c>
      <c r="B209">
        <f t="shared" si="12"/>
        <v>0.71499999999999997</v>
      </c>
      <c r="C209">
        <f t="shared" si="13"/>
        <v>2.5000000000000022E-2</v>
      </c>
      <c r="D209">
        <v>0.69</v>
      </c>
      <c r="E209">
        <v>0.74</v>
      </c>
    </row>
    <row r="210" spans="1:5" x14ac:dyDescent="0.25">
      <c r="A210" s="3">
        <v>950</v>
      </c>
      <c r="B210">
        <f t="shared" si="12"/>
        <v>0.70500000000000007</v>
      </c>
      <c r="C210">
        <f t="shared" si="13"/>
        <v>2.4999999999999967E-2</v>
      </c>
      <c r="D210">
        <v>0.68</v>
      </c>
      <c r="E210">
        <v>0.73</v>
      </c>
    </row>
    <row r="211" spans="1:5" x14ac:dyDescent="0.25">
      <c r="A211" s="3">
        <v>900</v>
      </c>
      <c r="B211">
        <f t="shared" si="12"/>
        <v>0.69500000000000006</v>
      </c>
      <c r="C211">
        <f t="shared" si="13"/>
        <v>1.4999999999999958E-2</v>
      </c>
      <c r="D211">
        <v>0.68</v>
      </c>
      <c r="E211">
        <v>0.71</v>
      </c>
    </row>
    <row r="212" spans="1:5" x14ac:dyDescent="0.25">
      <c r="A212" s="3">
        <v>850</v>
      </c>
      <c r="B212">
        <f t="shared" si="12"/>
        <v>0.7</v>
      </c>
      <c r="C212">
        <f t="shared" si="13"/>
        <v>1.9999999999999962E-2</v>
      </c>
      <c r="D212">
        <v>0.68</v>
      </c>
      <c r="E212">
        <v>0.72</v>
      </c>
    </row>
    <row r="213" spans="1:5" x14ac:dyDescent="0.25">
      <c r="A213" s="3">
        <v>800</v>
      </c>
      <c r="B213">
        <f t="shared" si="12"/>
        <v>0.69500000000000006</v>
      </c>
      <c r="C213">
        <f t="shared" si="13"/>
        <v>2.4999999999999967E-2</v>
      </c>
      <c r="D213">
        <v>0.67</v>
      </c>
      <c r="E213">
        <v>0.72</v>
      </c>
    </row>
    <row r="214" spans="1:5" x14ac:dyDescent="0.25">
      <c r="A214" s="3">
        <v>650</v>
      </c>
      <c r="B214">
        <f t="shared" si="12"/>
        <v>0.69500000000000006</v>
      </c>
      <c r="C214">
        <f t="shared" si="13"/>
        <v>1.4999999999999958E-2</v>
      </c>
      <c r="D214">
        <v>0.68</v>
      </c>
      <c r="E214">
        <v>0.71</v>
      </c>
    </row>
    <row r="215" spans="1:5" x14ac:dyDescent="0.25">
      <c r="A215" s="3">
        <v>1200</v>
      </c>
      <c r="B215">
        <f t="shared" si="12"/>
        <v>11.695</v>
      </c>
      <c r="C215">
        <f t="shared" si="13"/>
        <v>4.4999999999999929E-2</v>
      </c>
      <c r="D215">
        <v>11.65</v>
      </c>
      <c r="E215">
        <v>11.74</v>
      </c>
    </row>
    <row r="216" spans="1:5" x14ac:dyDescent="0.25">
      <c r="A216" s="3">
        <v>1150</v>
      </c>
      <c r="B216">
        <f t="shared" si="12"/>
        <v>11.164999999999999</v>
      </c>
      <c r="C216">
        <f t="shared" si="13"/>
        <v>3.4999999999999254E-2</v>
      </c>
      <c r="D216">
        <v>11.13</v>
      </c>
      <c r="E216">
        <v>11.2</v>
      </c>
    </row>
    <row r="217" spans="1:5" x14ac:dyDescent="0.25">
      <c r="A217" s="3">
        <v>1100</v>
      </c>
      <c r="B217">
        <f t="shared" si="12"/>
        <v>9.6649999999999991</v>
      </c>
      <c r="C217">
        <f t="shared" si="13"/>
        <v>4.5000000000000817E-2</v>
      </c>
      <c r="D217">
        <v>9.6199999999999992</v>
      </c>
      <c r="E217">
        <v>9.7100000000000009</v>
      </c>
    </row>
    <row r="218" spans="1:5" x14ac:dyDescent="0.25">
      <c r="A218" s="3">
        <v>1050</v>
      </c>
      <c r="B218">
        <f t="shared" si="12"/>
        <v>5.2649999999999997</v>
      </c>
      <c r="C218">
        <f t="shared" si="13"/>
        <v>4.4999999999999929E-2</v>
      </c>
      <c r="D218">
        <v>5.22</v>
      </c>
      <c r="E218">
        <v>5.31</v>
      </c>
    </row>
    <row r="223" spans="1:5" x14ac:dyDescent="0.25">
      <c r="A223" s="2" t="s">
        <v>5</v>
      </c>
      <c r="B223" s="2"/>
      <c r="C223" s="2"/>
    </row>
    <row r="224" spans="1:5" x14ac:dyDescent="0.25">
      <c r="A224" s="1" t="s">
        <v>1</v>
      </c>
      <c r="B224" s="1" t="s">
        <v>2</v>
      </c>
      <c r="C224" s="1" t="s">
        <v>3</v>
      </c>
      <c r="D224" s="1" t="s">
        <v>7</v>
      </c>
      <c r="E224" s="1" t="s">
        <v>8</v>
      </c>
    </row>
    <row r="225" spans="1:5" x14ac:dyDescent="0.25">
      <c r="A225" s="3">
        <v>1200</v>
      </c>
      <c r="B225">
        <f>(E225+D225)/2</f>
        <v>12.989999999999998</v>
      </c>
      <c r="C225">
        <f>(E225-D225)/2</f>
        <v>4.0000000000000036E-2</v>
      </c>
      <c r="D225">
        <v>12.95</v>
      </c>
      <c r="E225">
        <v>13.03</v>
      </c>
    </row>
    <row r="226" spans="1:5" x14ac:dyDescent="0.25">
      <c r="A226" s="3">
        <v>1150</v>
      </c>
      <c r="B226">
        <f t="shared" ref="B226:B255" si="14">(E226+D226)/2</f>
        <v>12.805</v>
      </c>
      <c r="C226">
        <f t="shared" ref="C226:C255" si="15">(E226-D226)/2</f>
        <v>3.5000000000000142E-2</v>
      </c>
      <c r="D226">
        <v>12.77</v>
      </c>
      <c r="E226">
        <v>12.84</v>
      </c>
    </row>
    <row r="227" spans="1:5" x14ac:dyDescent="0.25">
      <c r="A227" s="3">
        <v>1100</v>
      </c>
      <c r="B227">
        <f t="shared" si="14"/>
        <v>12.925000000000001</v>
      </c>
      <c r="C227">
        <f t="shared" si="15"/>
        <v>3.5000000000000142E-2</v>
      </c>
      <c r="D227">
        <v>12.89</v>
      </c>
      <c r="E227">
        <v>12.96</v>
      </c>
    </row>
    <row r="228" spans="1:5" x14ac:dyDescent="0.25">
      <c r="A228" s="3">
        <v>1050</v>
      </c>
      <c r="B228">
        <f t="shared" si="14"/>
        <v>13.379999999999999</v>
      </c>
      <c r="C228">
        <f t="shared" si="15"/>
        <v>3.0000000000000249E-2</v>
      </c>
      <c r="D228">
        <v>13.35</v>
      </c>
      <c r="E228">
        <v>13.41</v>
      </c>
    </row>
    <row r="229" spans="1:5" x14ac:dyDescent="0.25">
      <c r="A229" s="3">
        <v>1000</v>
      </c>
      <c r="B229">
        <f t="shared" si="14"/>
        <v>12.875</v>
      </c>
      <c r="C229">
        <f t="shared" si="15"/>
        <v>4.4999999999999929E-2</v>
      </c>
      <c r="D229">
        <v>12.83</v>
      </c>
      <c r="E229">
        <v>12.92</v>
      </c>
    </row>
    <row r="230" spans="1:5" x14ac:dyDescent="0.25">
      <c r="A230" s="3">
        <v>950</v>
      </c>
      <c r="B230">
        <f t="shared" si="14"/>
        <v>12.805</v>
      </c>
      <c r="C230">
        <f t="shared" si="15"/>
        <v>3.5000000000000142E-2</v>
      </c>
      <c r="D230">
        <v>12.77</v>
      </c>
      <c r="E230">
        <v>12.84</v>
      </c>
    </row>
    <row r="231" spans="1:5" x14ac:dyDescent="0.25">
      <c r="A231" s="3">
        <v>940</v>
      </c>
      <c r="B231">
        <f t="shared" si="14"/>
        <v>12.975</v>
      </c>
      <c r="C231">
        <f t="shared" si="15"/>
        <v>3.5000000000000142E-2</v>
      </c>
      <c r="D231">
        <v>12.94</v>
      </c>
      <c r="E231">
        <v>13.01</v>
      </c>
    </row>
    <row r="232" spans="1:5" x14ac:dyDescent="0.25">
      <c r="A232" s="3">
        <v>930</v>
      </c>
      <c r="B232">
        <f t="shared" si="14"/>
        <v>13.055</v>
      </c>
      <c r="C232">
        <f t="shared" si="15"/>
        <v>3.5000000000000142E-2</v>
      </c>
      <c r="D232">
        <v>13.02</v>
      </c>
      <c r="E232">
        <v>13.09</v>
      </c>
    </row>
    <row r="233" spans="1:5" x14ac:dyDescent="0.25">
      <c r="A233" s="3">
        <v>920</v>
      </c>
      <c r="B233">
        <f t="shared" si="14"/>
        <v>12.815</v>
      </c>
      <c r="C233">
        <f t="shared" si="15"/>
        <v>4.4999999999999929E-2</v>
      </c>
      <c r="D233">
        <v>12.77</v>
      </c>
      <c r="E233">
        <v>12.86</v>
      </c>
    </row>
    <row r="234" spans="1:5" x14ac:dyDescent="0.25">
      <c r="A234" s="3">
        <v>910</v>
      </c>
      <c r="B234">
        <f t="shared" si="14"/>
        <v>11.989999999999998</v>
      </c>
      <c r="C234">
        <f t="shared" si="15"/>
        <v>4.0000000000000036E-2</v>
      </c>
      <c r="D234">
        <v>11.95</v>
      </c>
      <c r="E234">
        <v>12.03</v>
      </c>
    </row>
    <row r="235" spans="1:5" x14ac:dyDescent="0.25">
      <c r="A235" s="3">
        <v>900</v>
      </c>
      <c r="B235">
        <f t="shared" si="14"/>
        <v>10.085000000000001</v>
      </c>
      <c r="C235">
        <f t="shared" si="15"/>
        <v>9.4999999999999751E-2</v>
      </c>
      <c r="D235">
        <v>9.99</v>
      </c>
      <c r="E235">
        <v>10.18</v>
      </c>
    </row>
    <row r="236" spans="1:5" x14ac:dyDescent="0.25">
      <c r="A236" s="3">
        <v>890</v>
      </c>
      <c r="B236">
        <f t="shared" si="14"/>
        <v>7.4249999999999998</v>
      </c>
      <c r="C236">
        <f t="shared" si="15"/>
        <v>3.5000000000000142E-2</v>
      </c>
      <c r="D236">
        <v>7.39</v>
      </c>
      <c r="E236">
        <v>7.46</v>
      </c>
    </row>
    <row r="237" spans="1:5" x14ac:dyDescent="0.25">
      <c r="A237" s="3">
        <v>880</v>
      </c>
      <c r="B237">
        <f t="shared" si="14"/>
        <v>4.82</v>
      </c>
      <c r="C237">
        <f t="shared" si="15"/>
        <v>4.0000000000000036E-2</v>
      </c>
      <c r="D237">
        <v>4.78</v>
      </c>
      <c r="E237">
        <v>4.8600000000000003</v>
      </c>
    </row>
    <row r="238" spans="1:5" x14ac:dyDescent="0.25">
      <c r="A238" s="3">
        <v>870</v>
      </c>
      <c r="B238">
        <f t="shared" si="14"/>
        <v>3.1950000000000003</v>
      </c>
      <c r="C238">
        <f t="shared" si="15"/>
        <v>2.5000000000000133E-2</v>
      </c>
      <c r="D238">
        <v>3.17</v>
      </c>
      <c r="E238">
        <v>3.22</v>
      </c>
    </row>
    <row r="239" spans="1:5" x14ac:dyDescent="0.25">
      <c r="A239" s="3">
        <v>860</v>
      </c>
      <c r="B239">
        <f t="shared" si="14"/>
        <v>2.17</v>
      </c>
      <c r="C239">
        <f t="shared" si="15"/>
        <v>4.0000000000000036E-2</v>
      </c>
      <c r="D239">
        <v>2.13</v>
      </c>
      <c r="E239">
        <v>2.21</v>
      </c>
    </row>
    <row r="240" spans="1:5" x14ac:dyDescent="0.25">
      <c r="A240" s="3">
        <v>850</v>
      </c>
      <c r="B240">
        <f t="shared" si="14"/>
        <v>1.855</v>
      </c>
      <c r="C240">
        <f t="shared" si="15"/>
        <v>3.499999999999992E-2</v>
      </c>
      <c r="D240">
        <v>1.82</v>
      </c>
      <c r="E240">
        <v>1.89</v>
      </c>
    </row>
    <row r="241" spans="1:5" x14ac:dyDescent="0.25">
      <c r="A241" s="3">
        <v>840</v>
      </c>
      <c r="B241">
        <f t="shared" si="14"/>
        <v>1.635</v>
      </c>
      <c r="C241">
        <f t="shared" si="15"/>
        <v>2.4999999999999911E-2</v>
      </c>
      <c r="D241">
        <v>1.61</v>
      </c>
      <c r="E241">
        <v>1.66</v>
      </c>
    </row>
    <row r="242" spans="1:5" x14ac:dyDescent="0.25">
      <c r="A242" s="3">
        <v>830</v>
      </c>
      <c r="B242">
        <f t="shared" si="14"/>
        <v>1.4</v>
      </c>
      <c r="C242">
        <f t="shared" si="15"/>
        <v>3.9999999999999925E-2</v>
      </c>
      <c r="D242">
        <v>1.36</v>
      </c>
      <c r="E242">
        <v>1.44</v>
      </c>
    </row>
    <row r="243" spans="1:5" x14ac:dyDescent="0.25">
      <c r="A243" s="3">
        <v>820</v>
      </c>
      <c r="B243">
        <f t="shared" si="14"/>
        <v>1.3599999999999999</v>
      </c>
      <c r="C243">
        <f t="shared" si="15"/>
        <v>4.9999999999999933E-2</v>
      </c>
      <c r="D243">
        <v>1.31</v>
      </c>
      <c r="E243">
        <v>1.41</v>
      </c>
    </row>
    <row r="244" spans="1:5" x14ac:dyDescent="0.25">
      <c r="A244" s="3">
        <v>810</v>
      </c>
      <c r="B244">
        <f t="shared" si="14"/>
        <v>1.21</v>
      </c>
      <c r="C244">
        <f t="shared" si="15"/>
        <v>4.0000000000000036E-2</v>
      </c>
      <c r="D244">
        <v>1.17</v>
      </c>
      <c r="E244">
        <v>1.25</v>
      </c>
    </row>
    <row r="245" spans="1:5" x14ac:dyDescent="0.25">
      <c r="A245" s="3">
        <v>800</v>
      </c>
      <c r="B245">
        <f t="shared" si="14"/>
        <v>1.125</v>
      </c>
      <c r="C245">
        <f t="shared" si="15"/>
        <v>3.499999999999992E-2</v>
      </c>
      <c r="D245">
        <v>1.0900000000000001</v>
      </c>
      <c r="E245">
        <v>1.1599999999999999</v>
      </c>
    </row>
    <row r="246" spans="1:5" x14ac:dyDescent="0.25">
      <c r="A246" s="3">
        <v>750</v>
      </c>
      <c r="B246">
        <f t="shared" si="14"/>
        <v>0.86499999999999999</v>
      </c>
      <c r="C246">
        <f t="shared" si="15"/>
        <v>2.5000000000000022E-2</v>
      </c>
      <c r="D246">
        <v>0.84</v>
      </c>
      <c r="E246">
        <v>0.89</v>
      </c>
    </row>
    <row r="247" spans="1:5" x14ac:dyDescent="0.25">
      <c r="A247" s="3">
        <v>700</v>
      </c>
      <c r="B247">
        <f t="shared" si="14"/>
        <v>0.72499999999999998</v>
      </c>
      <c r="C247">
        <f t="shared" si="15"/>
        <v>2.5000000000000022E-2</v>
      </c>
      <c r="D247">
        <v>0.7</v>
      </c>
      <c r="E247">
        <v>0.75</v>
      </c>
    </row>
    <row r="248" spans="1:5" x14ac:dyDescent="0.25">
      <c r="A248" s="3">
        <v>650</v>
      </c>
      <c r="B248">
        <f t="shared" si="14"/>
        <v>0.7</v>
      </c>
      <c r="C248">
        <f t="shared" si="15"/>
        <v>1.9999999999999962E-2</v>
      </c>
      <c r="D248">
        <v>0.68</v>
      </c>
      <c r="E248">
        <v>0.72</v>
      </c>
    </row>
    <row r="249" spans="1:5" x14ac:dyDescent="0.25">
      <c r="A249" s="3">
        <v>600</v>
      </c>
      <c r="B249">
        <f t="shared" si="14"/>
        <v>0.69500000000000006</v>
      </c>
      <c r="C249">
        <f t="shared" si="15"/>
        <v>2.4999999999999967E-2</v>
      </c>
      <c r="D249">
        <v>0.67</v>
      </c>
      <c r="E249">
        <v>0.72</v>
      </c>
    </row>
    <row r="250" spans="1:5" x14ac:dyDescent="0.25">
      <c r="A250" s="3">
        <v>775</v>
      </c>
      <c r="B250">
        <f t="shared" si="14"/>
        <v>0.96</v>
      </c>
      <c r="C250">
        <f t="shared" si="15"/>
        <v>2.9999999999999971E-2</v>
      </c>
      <c r="D250">
        <v>0.93</v>
      </c>
      <c r="E250">
        <v>0.99</v>
      </c>
    </row>
    <row r="251" spans="1:5" x14ac:dyDescent="0.25">
      <c r="A251" s="3">
        <v>1050</v>
      </c>
      <c r="B251">
        <f t="shared" si="14"/>
        <v>13.335000000000001</v>
      </c>
      <c r="C251">
        <f t="shared" si="15"/>
        <v>4.5000000000000817E-2</v>
      </c>
      <c r="D251">
        <v>13.29</v>
      </c>
      <c r="E251">
        <v>13.38</v>
      </c>
    </row>
    <row r="252" spans="1:5" x14ac:dyDescent="0.25">
      <c r="A252" s="3">
        <v>1000</v>
      </c>
      <c r="B252">
        <f t="shared" si="14"/>
        <v>12.86</v>
      </c>
      <c r="C252">
        <f t="shared" si="15"/>
        <v>4.9999999999999822E-2</v>
      </c>
      <c r="D252">
        <v>12.81</v>
      </c>
      <c r="E252">
        <v>12.91</v>
      </c>
    </row>
    <row r="253" spans="1:5" x14ac:dyDescent="0.25">
      <c r="A253" s="3">
        <v>950</v>
      </c>
      <c r="B253">
        <f t="shared" si="14"/>
        <v>12.905000000000001</v>
      </c>
      <c r="C253">
        <f t="shared" si="15"/>
        <v>2.4999999999999467E-2</v>
      </c>
      <c r="D253">
        <v>12.88</v>
      </c>
      <c r="E253">
        <v>12.93</v>
      </c>
    </row>
    <row r="254" spans="1:5" x14ac:dyDescent="0.25">
      <c r="A254" s="3">
        <v>940</v>
      </c>
      <c r="B254">
        <f t="shared" si="14"/>
        <v>12.925000000000001</v>
      </c>
      <c r="C254">
        <f t="shared" si="15"/>
        <v>4.4999999999999929E-2</v>
      </c>
      <c r="D254">
        <v>12.88</v>
      </c>
      <c r="E254">
        <v>12.97</v>
      </c>
    </row>
    <row r="255" spans="1:5" x14ac:dyDescent="0.25">
      <c r="A255" s="3">
        <v>930</v>
      </c>
      <c r="B255">
        <f t="shared" si="14"/>
        <v>13</v>
      </c>
      <c r="C255">
        <f t="shared" si="15"/>
        <v>2.9999999999999361E-2</v>
      </c>
      <c r="D255">
        <v>12.97</v>
      </c>
      <c r="E255">
        <v>13.03</v>
      </c>
    </row>
    <row r="256" spans="1:5" x14ac:dyDescent="0.25">
      <c r="A256" s="3"/>
    </row>
    <row r="257" spans="1:1" x14ac:dyDescent="0.25">
      <c r="A257" s="3"/>
    </row>
    <row r="258" spans="1:1" x14ac:dyDescent="0.25">
      <c r="A258" s="3"/>
    </row>
  </sheetData>
  <mergeCells count="8">
    <mergeCell ref="A223:C223"/>
    <mergeCell ref="K1:P1"/>
    <mergeCell ref="A1:D1"/>
    <mergeCell ref="A58:C58"/>
    <mergeCell ref="A94:C94"/>
    <mergeCell ref="A130:C130"/>
    <mergeCell ref="A177:C177"/>
    <mergeCell ref="A16:D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</dc:creator>
  <cp:lastModifiedBy>physics</cp:lastModifiedBy>
  <dcterms:created xsi:type="dcterms:W3CDTF">2016-04-26T18:55:24Z</dcterms:created>
  <dcterms:modified xsi:type="dcterms:W3CDTF">2016-04-26T21:16:52Z</dcterms:modified>
</cp:coreProperties>
</file>