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o\Desktop\GitHub\data\"/>
    </mc:Choice>
  </mc:AlternateContent>
  <xr:revisionPtr revIDLastSave="0" documentId="13_ncr:1_{660F9C79-6D2F-4648-AA17-FA7DEFE03725}" xr6:coauthVersionLast="45" xr6:coauthVersionMax="45" xr10:uidLastSave="{00000000-0000-0000-0000-000000000000}"/>
  <bookViews>
    <workbookView xWindow="-110" yWindow="-110" windowWidth="19420" windowHeight="10420" xr2:uid="{6C44A74B-73E0-45A1-9BD2-B12C3A52B612}"/>
  </bookViews>
  <sheets>
    <sheet name="Parameters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/>
  <c r="C11" i="3" s="1"/>
  <c r="D11" i="3" s="1"/>
  <c r="D5" i="3"/>
  <c r="C5" i="3"/>
  <c r="AA6" i="2" l="1"/>
  <c r="AA4" i="2"/>
  <c r="AA1" i="2"/>
  <c r="D7" i="1" l="1"/>
  <c r="D6" i="1"/>
  <c r="D2" i="1"/>
  <c r="C7" i="1"/>
  <c r="C6" i="1"/>
  <c r="C2" i="1"/>
  <c r="F9" i="1" l="1"/>
  <c r="B6" i="1"/>
  <c r="B2" i="1"/>
</calcChain>
</file>

<file path=xl/sharedStrings.xml><?xml version="1.0" encoding="utf-8"?>
<sst xmlns="http://schemas.openxmlformats.org/spreadsheetml/2006/main" count="93" uniqueCount="75">
  <si>
    <t>umol_to_percent_DW</t>
  </si>
  <si>
    <t>#[% g N/umol N]</t>
  </si>
  <si>
    <t>n_days</t>
  </si>
  <si>
    <t># [days]</t>
  </si>
  <si>
    <t>#[umol N/l]</t>
  </si>
  <si>
    <t>Nint0</t>
  </si>
  <si>
    <t># [% g N/g DW]</t>
  </si>
  <si>
    <t>m0</t>
  </si>
  <si>
    <t># [g DW/l]</t>
  </si>
  <si>
    <t># [Stu]</t>
  </si>
  <si>
    <t>Nintcrit</t>
  </si>
  <si>
    <t>#[%g N/g DW]</t>
  </si>
  <si>
    <t>miu</t>
  </si>
  <si>
    <t>#[1/h]</t>
  </si>
  <si>
    <t>Nintmax</t>
  </si>
  <si>
    <t>Nintmin</t>
  </si>
  <si>
    <t>Ks</t>
  </si>
  <si>
    <t>Vmax</t>
  </si>
  <si>
    <t>#[umol N/g DW/h]</t>
  </si>
  <si>
    <t>Z</t>
  </si>
  <si>
    <t>m</t>
  </si>
  <si>
    <t>KI</t>
  </si>
  <si>
    <t>#[μmol photons m−2 s−1]</t>
  </si>
  <si>
    <t>#light half saturation constant</t>
  </si>
  <si>
    <t>K0</t>
  </si>
  <si>
    <t>1/m</t>
  </si>
  <si>
    <t>#water light extinction coefficient</t>
  </si>
  <si>
    <t>Ka</t>
  </si>
  <si>
    <t xml:space="preserve">#seaweed light extinction coefficient </t>
  </si>
  <si>
    <t>Topt</t>
  </si>
  <si>
    <t># [C]</t>
  </si>
  <si>
    <t>#optimal temperature for Ulva growth</t>
  </si>
  <si>
    <t>Tmin</t>
  </si>
  <si>
    <t>#Minimal temperature allowing Ulva growth</t>
  </si>
  <si>
    <t>Tmax</t>
  </si>
  <si>
    <t>#Maximal temperature allowing Ulva growth</t>
  </si>
  <si>
    <t>n</t>
  </si>
  <si>
    <t># [-]</t>
  </si>
  <si>
    <t># exponent of T function</t>
  </si>
  <si>
    <t>losses20</t>
  </si>
  <si>
    <t>#Specific rate of biomass losses</t>
  </si>
  <si>
    <t>teta</t>
  </si>
  <si>
    <t xml:space="preserve">#An empiric factor of losses </t>
  </si>
  <si>
    <t>Sopt</t>
  </si>
  <si>
    <t>#Optimal salinity for Ulva growth</t>
  </si>
  <si>
    <t>Smin</t>
  </si>
  <si>
    <t># Minimal salinity allowing Ulva growth</t>
  </si>
  <si>
    <t>Smax</t>
  </si>
  <si>
    <t># Maximal salinity allowing Ulva growth</t>
  </si>
  <si>
    <t>Shigh</t>
  </si>
  <si>
    <t># High salinity scenario</t>
  </si>
  <si>
    <t>Slow</t>
  </si>
  <si>
    <t># Low salinity scenario</t>
  </si>
  <si>
    <t>Duration</t>
  </si>
  <si>
    <t>KN</t>
  </si>
  <si>
    <t>dNextoutdt</t>
  </si>
  <si>
    <t>dNextindt</t>
  </si>
  <si>
    <t>dmoutdt</t>
  </si>
  <si>
    <t>Parameter</t>
  </si>
  <si>
    <t>Unit</t>
  </si>
  <si>
    <t>Indoor_value</t>
  </si>
  <si>
    <r>
      <t>m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gDW</t>
    </r>
    <r>
      <rPr>
        <vertAlign val="superscript"/>
        <sz val="9"/>
        <color theme="1"/>
        <rFont val="Calibri"/>
        <family val="2"/>
        <scheme val="minor"/>
      </rPr>
      <t>-1</t>
    </r>
  </si>
  <si>
    <t>Outdoor_value</t>
  </si>
  <si>
    <t>Offshore_value</t>
  </si>
  <si>
    <t>g/m2/year</t>
  </si>
  <si>
    <t>m for 1kg N</t>
  </si>
  <si>
    <t>m for 1 ton N</t>
  </si>
  <si>
    <t>uM</t>
  </si>
  <si>
    <t>mg/l</t>
  </si>
  <si>
    <t>l</t>
  </si>
  <si>
    <t>mg N</t>
  </si>
  <si>
    <t>mg N/mg DW</t>
  </si>
  <si>
    <t>mg DW</t>
  </si>
  <si>
    <t xml:space="preserve">Next00 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</si>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</sst>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</font>
    <font>
      <sz val="9"/>
      <color rgb="FFFF0000"/>
      <name val="Calibri"/>
      <family val="2"/>
    </font>
    <font>
      <sz val="9"/>
      <color rgb="FFFF0000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164" fontId="4" fillId="2" borderId="0" xfId="0" applyNumberFormat="1" applyFont="1" applyFill="1"/>
    <xf numFmtId="165" fontId="2" fillId="2" borderId="0" xfId="0" applyNumberFormat="1" applyFont="1" applyFill="1"/>
    <xf numFmtId="0" fontId="1" fillId="2" borderId="0" xfId="0" applyFont="1" applyFill="1" applyAlignment="1">
      <alignment horizontal="left"/>
    </xf>
    <xf numFmtId="0" fontId="5" fillId="2" borderId="0" xfId="0" applyFont="1" applyFill="1"/>
    <xf numFmtId="166" fontId="1" fillId="2" borderId="0" xfId="0" applyNumberFormat="1" applyFont="1" applyFill="1"/>
    <xf numFmtId="0" fontId="5" fillId="0" borderId="0" xfId="0" applyFont="1"/>
    <xf numFmtId="0" fontId="3" fillId="3" borderId="0" xfId="0" applyFont="1" applyFill="1"/>
    <xf numFmtId="164" fontId="4" fillId="3" borderId="0" xfId="0" applyNumberFormat="1" applyFont="1" applyFill="1"/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8C94-0CD8-49CB-8822-4BA5AD6D7979}">
  <dimension ref="A1:F33"/>
  <sheetViews>
    <sheetView tabSelected="1" topLeftCell="A13" workbookViewId="0">
      <selection activeCell="A33" sqref="A33:B33"/>
    </sheetView>
  </sheetViews>
  <sheetFormatPr defaultRowHeight="14.5" x14ac:dyDescent="0.35"/>
  <cols>
    <col min="1" max="1" width="15.7265625" style="1" bestFit="1" customWidth="1"/>
    <col min="2" max="2" width="9.6328125" style="1" customWidth="1"/>
    <col min="3" max="3" width="10.81640625" style="1" customWidth="1"/>
    <col min="4" max="4" width="11.08984375" style="1" customWidth="1"/>
    <col min="5" max="5" width="18.08984375" style="1" bestFit="1" customWidth="1"/>
    <col min="6" max="6" width="30.90625" style="1" bestFit="1" customWidth="1"/>
    <col min="7" max="7" width="11.81640625" bestFit="1" customWidth="1"/>
  </cols>
  <sheetData>
    <row r="1" spans="1:6" x14ac:dyDescent="0.35">
      <c r="A1" s="1" t="s">
        <v>58</v>
      </c>
      <c r="B1" s="1" t="s">
        <v>60</v>
      </c>
      <c r="C1" s="1" t="s">
        <v>62</v>
      </c>
      <c r="D1" s="1" t="s">
        <v>63</v>
      </c>
      <c r="E1" s="1" t="s">
        <v>59</v>
      </c>
    </row>
    <row r="2" spans="1:6" x14ac:dyDescent="0.35">
      <c r="A2" s="2" t="s">
        <v>0</v>
      </c>
      <c r="B2" s="2">
        <f>100*0.000014</f>
        <v>1.4E-3</v>
      </c>
      <c r="C2" s="2">
        <f>100*0.000014</f>
        <v>1.4E-3</v>
      </c>
      <c r="D2" s="2">
        <f>100*0.000014</f>
        <v>1.4E-3</v>
      </c>
      <c r="E2" s="2" t="s">
        <v>1</v>
      </c>
      <c r="F2" s="2"/>
    </row>
    <row r="3" spans="1:6" x14ac:dyDescent="0.35">
      <c r="A3" s="2" t="s">
        <v>2</v>
      </c>
      <c r="B3" s="2">
        <v>7</v>
      </c>
      <c r="C3" s="2">
        <v>7</v>
      </c>
      <c r="D3" s="2">
        <v>7</v>
      </c>
      <c r="E3" s="2" t="s">
        <v>3</v>
      </c>
      <c r="F3" s="2"/>
    </row>
    <row r="4" spans="1:6" x14ac:dyDescent="0.35">
      <c r="A4" s="2" t="s">
        <v>53</v>
      </c>
      <c r="B4" s="2">
        <v>7</v>
      </c>
      <c r="C4" s="2">
        <v>7</v>
      </c>
      <c r="D4" s="2">
        <v>7</v>
      </c>
      <c r="E4" s="2" t="s">
        <v>3</v>
      </c>
      <c r="F4" s="2"/>
    </row>
    <row r="5" spans="1:6" x14ac:dyDescent="0.35">
      <c r="A5" s="2" t="s">
        <v>5</v>
      </c>
      <c r="B5" s="3">
        <v>1.85</v>
      </c>
      <c r="C5" s="3">
        <v>1.85</v>
      </c>
      <c r="D5" s="3">
        <v>1.85</v>
      </c>
      <c r="E5" s="2" t="s">
        <v>6</v>
      </c>
      <c r="F5" s="2"/>
    </row>
    <row r="6" spans="1:6" x14ac:dyDescent="0.35">
      <c r="A6" s="2" t="s">
        <v>7</v>
      </c>
      <c r="B6" s="2">
        <f>1*0.15</f>
        <v>0.15</v>
      </c>
      <c r="C6" s="2">
        <f>1*0.15</f>
        <v>0.15</v>
      </c>
      <c r="D6" s="2">
        <f>1*0.15</f>
        <v>0.15</v>
      </c>
      <c r="E6" s="2" t="s">
        <v>8</v>
      </c>
      <c r="F6" s="2"/>
    </row>
    <row r="7" spans="1:6" x14ac:dyDescent="0.35">
      <c r="A7" s="2" t="s">
        <v>10</v>
      </c>
      <c r="B7" s="11">
        <v>4.5</v>
      </c>
      <c r="C7" s="4">
        <f>1430*(100*0.000014)</f>
        <v>2.0019999999999998</v>
      </c>
      <c r="D7" s="4">
        <f>1430*(100*0.000014)</f>
        <v>2.0019999999999998</v>
      </c>
      <c r="E7" s="2" t="s">
        <v>11</v>
      </c>
      <c r="F7" s="2"/>
    </row>
    <row r="8" spans="1:6" x14ac:dyDescent="0.35">
      <c r="A8" s="2" t="s">
        <v>12</v>
      </c>
      <c r="B8" s="12">
        <v>0.04</v>
      </c>
      <c r="C8" s="5">
        <v>2.7E-2</v>
      </c>
      <c r="D8" s="5">
        <v>2.7E-2</v>
      </c>
      <c r="E8" s="2" t="s">
        <v>13</v>
      </c>
      <c r="F8" s="2"/>
    </row>
    <row r="9" spans="1:6" x14ac:dyDescent="0.35">
      <c r="A9" s="2" t="s">
        <v>14</v>
      </c>
      <c r="B9" s="6">
        <v>5.5</v>
      </c>
      <c r="C9" s="6">
        <v>5.5</v>
      </c>
      <c r="D9" s="6">
        <v>5.5</v>
      </c>
      <c r="E9" s="2" t="s">
        <v>11</v>
      </c>
      <c r="F9" s="7">
        <f>2400*(100*0.000014)</f>
        <v>3.36</v>
      </c>
    </row>
    <row r="10" spans="1:6" x14ac:dyDescent="0.35">
      <c r="A10" s="2" t="s">
        <v>15</v>
      </c>
      <c r="B10" s="2">
        <v>0.48</v>
      </c>
      <c r="C10" s="2">
        <v>0.48</v>
      </c>
      <c r="D10" s="2">
        <v>0.48</v>
      </c>
      <c r="E10" s="2" t="s">
        <v>11</v>
      </c>
      <c r="F10" s="2"/>
    </row>
    <row r="11" spans="1:6" x14ac:dyDescent="0.35">
      <c r="A11" s="2" t="s">
        <v>16</v>
      </c>
      <c r="B11" s="4">
        <v>14</v>
      </c>
      <c r="C11" s="4">
        <v>14</v>
      </c>
      <c r="D11" s="4">
        <v>14</v>
      </c>
      <c r="E11" s="2" t="s">
        <v>4</v>
      </c>
      <c r="F11" s="2"/>
    </row>
    <row r="12" spans="1:6" x14ac:dyDescent="0.35">
      <c r="A12" s="2" t="s">
        <v>17</v>
      </c>
      <c r="B12" s="11">
        <v>60</v>
      </c>
      <c r="C12" s="4">
        <v>60</v>
      </c>
      <c r="D12" s="4">
        <v>60</v>
      </c>
      <c r="E12" s="2" t="s">
        <v>18</v>
      </c>
      <c r="F12" s="2"/>
    </row>
    <row r="13" spans="1:6" x14ac:dyDescent="0.35">
      <c r="A13" s="2" t="s">
        <v>19</v>
      </c>
      <c r="B13" s="2">
        <v>0.17799999999999999</v>
      </c>
      <c r="C13" s="2">
        <v>0.17799999999999999</v>
      </c>
      <c r="D13" s="2">
        <v>0.17799999999999999</v>
      </c>
      <c r="E13" s="2" t="s">
        <v>20</v>
      </c>
      <c r="F13" s="2"/>
    </row>
    <row r="14" spans="1:6" x14ac:dyDescent="0.35">
      <c r="A14" s="2" t="s">
        <v>21</v>
      </c>
      <c r="B14" s="13">
        <v>35</v>
      </c>
      <c r="C14" s="2">
        <v>20</v>
      </c>
      <c r="D14" s="2">
        <v>20</v>
      </c>
      <c r="E14" s="2" t="s">
        <v>22</v>
      </c>
      <c r="F14" s="2" t="s">
        <v>23</v>
      </c>
    </row>
    <row r="15" spans="1:6" x14ac:dyDescent="0.35">
      <c r="A15" s="2" t="s">
        <v>24</v>
      </c>
      <c r="B15" s="13">
        <v>0.5</v>
      </c>
      <c r="C15" s="2">
        <v>1.5</v>
      </c>
      <c r="D15" s="2">
        <v>1.5</v>
      </c>
      <c r="E15" s="2" t="s">
        <v>25</v>
      </c>
      <c r="F15" s="2" t="s">
        <v>26</v>
      </c>
    </row>
    <row r="16" spans="1:6" x14ac:dyDescent="0.35">
      <c r="A16" s="2" t="s">
        <v>27</v>
      </c>
      <c r="B16" s="14">
        <v>0.05</v>
      </c>
      <c r="C16" s="8">
        <v>0.15</v>
      </c>
      <c r="D16" s="8">
        <v>0.15</v>
      </c>
      <c r="E16" s="2" t="s">
        <v>61</v>
      </c>
      <c r="F16" s="2" t="s">
        <v>28</v>
      </c>
    </row>
    <row r="17" spans="1:6" x14ac:dyDescent="0.35">
      <c r="A17" s="2" t="s">
        <v>29</v>
      </c>
      <c r="B17" s="2">
        <v>18</v>
      </c>
      <c r="C17" s="2">
        <v>18</v>
      </c>
      <c r="D17" s="2">
        <v>18</v>
      </c>
      <c r="E17" s="2" t="s">
        <v>30</v>
      </c>
      <c r="F17" s="2" t="s">
        <v>31</v>
      </c>
    </row>
    <row r="18" spans="1:6" x14ac:dyDescent="0.35">
      <c r="A18" s="2" t="s">
        <v>32</v>
      </c>
      <c r="B18" s="2">
        <v>5</v>
      </c>
      <c r="C18" s="2">
        <v>5</v>
      </c>
      <c r="D18" s="2">
        <v>5</v>
      </c>
      <c r="E18" s="2" t="s">
        <v>30</v>
      </c>
      <c r="F18" s="2" t="s">
        <v>33</v>
      </c>
    </row>
    <row r="19" spans="1:6" x14ac:dyDescent="0.35">
      <c r="A19" s="2" t="s">
        <v>34</v>
      </c>
      <c r="B19" s="13">
        <v>35</v>
      </c>
      <c r="C19" s="2">
        <v>31.5</v>
      </c>
      <c r="D19" s="2">
        <v>31.5</v>
      </c>
      <c r="E19" s="2" t="s">
        <v>30</v>
      </c>
      <c r="F19" s="2" t="s">
        <v>35</v>
      </c>
    </row>
    <row r="20" spans="1:6" x14ac:dyDescent="0.35">
      <c r="A20" s="2" t="s">
        <v>36</v>
      </c>
      <c r="B20" s="13">
        <v>5</v>
      </c>
      <c r="C20" s="2">
        <v>2</v>
      </c>
      <c r="D20" s="2">
        <v>2</v>
      </c>
      <c r="E20" s="2" t="s">
        <v>37</v>
      </c>
      <c r="F20" s="2" t="s">
        <v>38</v>
      </c>
    </row>
    <row r="21" spans="1:6" x14ac:dyDescent="0.35">
      <c r="A21" s="2" t="s">
        <v>39</v>
      </c>
      <c r="B21" s="9">
        <v>1.6000000000000001E-3</v>
      </c>
      <c r="C21" s="9">
        <v>1.6000000000000001E-3</v>
      </c>
      <c r="D21" s="9">
        <v>1.6000000000000001E-3</v>
      </c>
      <c r="E21" s="2" t="s">
        <v>13</v>
      </c>
      <c r="F21" s="2" t="s">
        <v>40</v>
      </c>
    </row>
    <row r="22" spans="1:6" x14ac:dyDescent="0.35">
      <c r="A22" s="2" t="s">
        <v>41</v>
      </c>
      <c r="B22" s="2">
        <v>1.0469999999999999</v>
      </c>
      <c r="C22" s="2">
        <v>1.0469999999999999</v>
      </c>
      <c r="D22" s="2">
        <v>1.0469999999999999</v>
      </c>
      <c r="E22" s="2" t="s">
        <v>37</v>
      </c>
      <c r="F22" s="2" t="s">
        <v>42</v>
      </c>
    </row>
    <row r="23" spans="1:6" x14ac:dyDescent="0.35">
      <c r="A23" s="2" t="s">
        <v>43</v>
      </c>
      <c r="B23" s="13">
        <v>25</v>
      </c>
      <c r="C23" s="2">
        <v>18</v>
      </c>
      <c r="D23" s="2">
        <v>18</v>
      </c>
      <c r="E23" s="2" t="s">
        <v>9</v>
      </c>
      <c r="F23" s="2" t="s">
        <v>44</v>
      </c>
    </row>
    <row r="24" spans="1:6" x14ac:dyDescent="0.35">
      <c r="A24" s="2" t="s">
        <v>45</v>
      </c>
      <c r="B24" s="13">
        <v>3</v>
      </c>
      <c r="C24" s="2">
        <v>0</v>
      </c>
      <c r="D24" s="2">
        <v>0</v>
      </c>
      <c r="E24" s="2" t="s">
        <v>9</v>
      </c>
      <c r="F24" s="2" t="s">
        <v>46</v>
      </c>
    </row>
    <row r="25" spans="1:6" x14ac:dyDescent="0.35">
      <c r="A25" s="2" t="s">
        <v>47</v>
      </c>
      <c r="B25" s="2">
        <v>48</v>
      </c>
      <c r="C25" s="2">
        <v>45</v>
      </c>
      <c r="D25" s="2">
        <v>45</v>
      </c>
      <c r="E25" s="2" t="s">
        <v>9</v>
      </c>
      <c r="F25" s="2" t="s">
        <v>48</v>
      </c>
    </row>
    <row r="26" spans="1:6" hidden="1" x14ac:dyDescent="0.35">
      <c r="A26" s="2" t="s">
        <v>49</v>
      </c>
      <c r="B26" s="2">
        <v>30</v>
      </c>
      <c r="C26" s="2">
        <v>30</v>
      </c>
      <c r="D26" s="2">
        <v>30</v>
      </c>
      <c r="E26" s="2" t="s">
        <v>9</v>
      </c>
      <c r="F26" s="2" t="s">
        <v>50</v>
      </c>
    </row>
    <row r="27" spans="1:6" hidden="1" x14ac:dyDescent="0.35">
      <c r="A27" s="2" t="s">
        <v>51</v>
      </c>
      <c r="B27" s="2">
        <v>12</v>
      </c>
      <c r="C27" s="2">
        <v>12</v>
      </c>
      <c r="D27" s="2">
        <v>12</v>
      </c>
      <c r="E27" s="2" t="s">
        <v>9</v>
      </c>
      <c r="F27" s="2" t="s">
        <v>52</v>
      </c>
    </row>
    <row r="28" spans="1:6" hidden="1" x14ac:dyDescent="0.35">
      <c r="A28" s="8" t="s">
        <v>54</v>
      </c>
      <c r="B28" s="8">
        <v>1.1000000000000001</v>
      </c>
      <c r="C28" s="8">
        <v>1.1000000000000001</v>
      </c>
      <c r="D28" s="8">
        <v>1.1000000000000001</v>
      </c>
    </row>
    <row r="29" spans="1:6" x14ac:dyDescent="0.35">
      <c r="A29" s="10" t="s">
        <v>55</v>
      </c>
      <c r="B29" s="14">
        <v>1.4E-2</v>
      </c>
      <c r="C29" s="8">
        <v>0</v>
      </c>
      <c r="D29" s="8">
        <v>0</v>
      </c>
    </row>
    <row r="30" spans="1:6" hidden="1" x14ac:dyDescent="0.35">
      <c r="A30" s="10" t="s">
        <v>56</v>
      </c>
      <c r="B30" s="8">
        <v>0</v>
      </c>
      <c r="C30" s="8">
        <v>0</v>
      </c>
      <c r="D30" s="8">
        <v>0</v>
      </c>
    </row>
    <row r="31" spans="1:6" x14ac:dyDescent="0.35">
      <c r="A31" s="10" t="s">
        <v>57</v>
      </c>
      <c r="B31" s="8">
        <v>0</v>
      </c>
      <c r="C31" s="8">
        <v>0</v>
      </c>
      <c r="D31" s="8">
        <v>0</v>
      </c>
    </row>
    <row r="32" spans="1:6" x14ac:dyDescent="0.35">
      <c r="A32" s="2" t="s">
        <v>73</v>
      </c>
      <c r="B32" s="1">
        <v>4032</v>
      </c>
      <c r="E32" s="1" t="s">
        <v>4</v>
      </c>
    </row>
    <row r="33" spans="1:2" x14ac:dyDescent="0.35">
      <c r="A33" s="1" t="s">
        <v>74</v>
      </c>
      <c r="B3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6989-0616-44F5-BC08-BC3527B9C28C}">
  <dimension ref="A5:D14"/>
  <sheetViews>
    <sheetView workbookViewId="0">
      <selection activeCell="A12" sqref="A12"/>
    </sheetView>
  </sheetViews>
  <sheetFormatPr defaultRowHeight="14.5" x14ac:dyDescent="0.35"/>
  <cols>
    <col min="3" max="3" width="12" bestFit="1" customWidth="1"/>
  </cols>
  <sheetData>
    <row r="5" spans="1:4" x14ac:dyDescent="0.35">
      <c r="A5">
        <v>1000</v>
      </c>
      <c r="B5">
        <v>14</v>
      </c>
      <c r="C5">
        <f>B5*B7</f>
        <v>11.200000000000001</v>
      </c>
      <c r="D5">
        <f>C5/C7</f>
        <v>560</v>
      </c>
    </row>
    <row r="6" spans="1:4" x14ac:dyDescent="0.35">
      <c r="A6" t="s">
        <v>67</v>
      </c>
      <c r="B6" t="s">
        <v>68</v>
      </c>
      <c r="C6" t="s">
        <v>70</v>
      </c>
      <c r="D6" t="s">
        <v>72</v>
      </c>
    </row>
    <row r="7" spans="1:4" x14ac:dyDescent="0.35">
      <c r="B7">
        <v>0.8</v>
      </c>
      <c r="C7">
        <v>0.02</v>
      </c>
    </row>
    <row r="8" spans="1:4" x14ac:dyDescent="0.35">
      <c r="B8" t="s">
        <v>69</v>
      </c>
      <c r="C8" t="s">
        <v>71</v>
      </c>
    </row>
    <row r="11" spans="1:4" x14ac:dyDescent="0.35">
      <c r="A11">
        <v>47</v>
      </c>
      <c r="B11">
        <f>B5/A5*A11</f>
        <v>0.65800000000000003</v>
      </c>
      <c r="C11">
        <f>B11*B13</f>
        <v>0.52640000000000009</v>
      </c>
      <c r="D11">
        <f>C11/C13</f>
        <v>26.320000000000004</v>
      </c>
    </row>
    <row r="12" spans="1:4" x14ac:dyDescent="0.35">
      <c r="A12" t="s">
        <v>67</v>
      </c>
      <c r="B12" t="s">
        <v>68</v>
      </c>
      <c r="C12" t="s">
        <v>70</v>
      </c>
      <c r="D12" t="s">
        <v>72</v>
      </c>
    </row>
    <row r="13" spans="1:4" x14ac:dyDescent="0.35">
      <c r="B13">
        <v>0.8</v>
      </c>
      <c r="C13">
        <v>0.02</v>
      </c>
    </row>
    <row r="14" spans="1:4" x14ac:dyDescent="0.35">
      <c r="B14" t="s">
        <v>69</v>
      </c>
      <c r="C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B50E-08FF-4FDE-B929-4B030AF78AD0}">
  <dimension ref="A1:AC6"/>
  <sheetViews>
    <sheetView topLeftCell="U1" workbookViewId="0">
      <selection activeCell="AC7" sqref="AC7"/>
    </sheetView>
  </sheetViews>
  <sheetFormatPr defaultRowHeight="14.5" x14ac:dyDescent="0.35"/>
  <sheetData>
    <row r="1" spans="1:29" x14ac:dyDescent="0.35">
      <c r="A1">
        <v>0.8</v>
      </c>
      <c r="B1">
        <v>0.9</v>
      </c>
      <c r="C1">
        <v>1</v>
      </c>
      <c r="D1">
        <v>1.2</v>
      </c>
      <c r="E1">
        <v>1.2</v>
      </c>
      <c r="F1">
        <v>0.9</v>
      </c>
      <c r="G1">
        <v>0.9</v>
      </c>
      <c r="H1">
        <v>0.7</v>
      </c>
      <c r="I1">
        <v>0.7</v>
      </c>
      <c r="J1">
        <v>0.7</v>
      </c>
      <c r="K1">
        <v>0.6</v>
      </c>
      <c r="L1">
        <v>0.5</v>
      </c>
      <c r="M1">
        <v>0.4</v>
      </c>
      <c r="N1">
        <v>0.3</v>
      </c>
      <c r="O1">
        <v>0.3</v>
      </c>
      <c r="P1">
        <v>0.2</v>
      </c>
      <c r="Q1">
        <v>0.2</v>
      </c>
      <c r="R1">
        <v>0.2</v>
      </c>
      <c r="S1">
        <v>0.4</v>
      </c>
      <c r="T1">
        <v>0.6</v>
      </c>
      <c r="U1">
        <v>0.7</v>
      </c>
      <c r="V1">
        <v>0.8</v>
      </c>
      <c r="W1">
        <v>1</v>
      </c>
      <c r="X1">
        <v>0.8</v>
      </c>
      <c r="Y1">
        <v>0.9</v>
      </c>
      <c r="Z1">
        <v>0.8</v>
      </c>
      <c r="AA1">
        <f>SUM(A1:Z1)</f>
        <v>17.7</v>
      </c>
      <c r="AC1" t="s">
        <v>64</v>
      </c>
    </row>
    <row r="4" spans="1:29" x14ac:dyDescent="0.35">
      <c r="AA4">
        <f>1000/AA1</f>
        <v>56.497175141242941</v>
      </c>
      <c r="AC4" t="s">
        <v>65</v>
      </c>
    </row>
    <row r="6" spans="1:29" x14ac:dyDescent="0.35">
      <c r="AA6">
        <f>AA4*1000</f>
        <v>56497.175141242944</v>
      </c>
      <c r="AC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מירון צולמן</dc:creator>
  <cp:lastModifiedBy>מירון צולמן</cp:lastModifiedBy>
  <dcterms:created xsi:type="dcterms:W3CDTF">2020-07-28T12:18:52Z</dcterms:created>
  <dcterms:modified xsi:type="dcterms:W3CDTF">2021-03-04T18:17:36Z</dcterms:modified>
</cp:coreProperties>
</file>