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0" windowWidth="19155" windowHeight="8505"/>
  </bookViews>
  <sheets>
    <sheet name="Plan1" sheetId="1" r:id="rId1"/>
    <sheet name="Plan2" sheetId="2" r:id="rId2"/>
    <sheet name="Plan3" sheetId="3" r:id="rId3"/>
  </sheets>
  <calcPr calcId="145621"/>
</workbook>
</file>

<file path=xl/calcChain.xml><?xml version="1.0" encoding="utf-8"?>
<calcChain xmlns="http://schemas.openxmlformats.org/spreadsheetml/2006/main">
  <c r="AC17" i="1" l="1"/>
  <c r="AC18" i="1"/>
  <c r="AC19" i="1"/>
  <c r="AC20" i="1"/>
  <c r="AC21" i="1"/>
  <c r="AC22" i="1"/>
  <c r="AC23" i="1"/>
  <c r="AC24" i="1"/>
  <c r="AB17" i="1"/>
  <c r="M17" i="1"/>
  <c r="M16" i="1"/>
  <c r="I3" i="1"/>
  <c r="H3" i="1"/>
  <c r="M3" i="1"/>
  <c r="N3" i="1" s="1"/>
  <c r="L4" i="1" l="1"/>
  <c r="M4" i="1" s="1"/>
  <c r="N4" i="1" s="1"/>
  <c r="AB29" i="1"/>
  <c r="AC29" i="1" s="1"/>
  <c r="W29" i="1"/>
  <c r="R29" i="1"/>
  <c r="S29" i="1" s="1"/>
  <c r="M29" i="1"/>
  <c r="N29" i="1" s="1"/>
  <c r="H29" i="1"/>
  <c r="G30" i="1" s="1"/>
  <c r="H30" i="1" s="1"/>
  <c r="I30" i="1" s="1"/>
  <c r="C29" i="1"/>
  <c r="B30" i="1" s="1"/>
  <c r="C30" i="1" s="1"/>
  <c r="D30" i="1" s="1"/>
  <c r="AB16" i="1"/>
  <c r="AC16" i="1" s="1"/>
  <c r="W16" i="1"/>
  <c r="X16" i="1" s="1"/>
  <c r="R16" i="1"/>
  <c r="Q17" i="1" s="1"/>
  <c r="R17" i="1" s="1"/>
  <c r="S17" i="1" s="1"/>
  <c r="N16" i="1"/>
  <c r="H16" i="1"/>
  <c r="I16" i="1" s="1"/>
  <c r="C16" i="1"/>
  <c r="D16" i="1" s="1"/>
  <c r="C10" i="1"/>
  <c r="C3" i="1"/>
  <c r="B4" i="1" s="1"/>
  <c r="C4" i="1" s="1"/>
  <c r="D4" i="1" s="1"/>
  <c r="L5" i="1" l="1"/>
  <c r="M5" i="1" s="1"/>
  <c r="N5" i="1" s="1"/>
  <c r="V30" i="1"/>
  <c r="W30" i="1" s="1"/>
  <c r="X30" i="1" s="1"/>
  <c r="X29" i="1"/>
  <c r="AA30" i="1"/>
  <c r="AB30" i="1" s="1"/>
  <c r="AA31" i="1" s="1"/>
  <c r="AB31" i="1" s="1"/>
  <c r="AA17" i="1"/>
  <c r="D3" i="1"/>
  <c r="S16" i="1"/>
  <c r="D29" i="1"/>
  <c r="Q30" i="1"/>
  <c r="R30" i="1" s="1"/>
  <c r="S30" i="1" s="1"/>
  <c r="L30" i="1"/>
  <c r="M30" i="1" s="1"/>
  <c r="N30" i="1" s="1"/>
  <c r="I29" i="1"/>
  <c r="G31" i="1"/>
  <c r="H31" i="1" s="1"/>
  <c r="I31" i="1" s="1"/>
  <c r="B31" i="1"/>
  <c r="C31" i="1" s="1"/>
  <c r="D31" i="1" s="1"/>
  <c r="V17" i="1"/>
  <c r="W17" i="1" s="1"/>
  <c r="V18" i="1" s="1"/>
  <c r="W18" i="1" s="1"/>
  <c r="AA18" i="1"/>
  <c r="AB18" i="1" s="1"/>
  <c r="Q18" i="1"/>
  <c r="R18" i="1" s="1"/>
  <c r="S18" i="1" s="1"/>
  <c r="B5" i="1"/>
  <c r="C5" i="1" s="1"/>
  <c r="D5" i="1" s="1"/>
  <c r="G4" i="1"/>
  <c r="L17" i="1"/>
  <c r="N17" i="1" s="1"/>
  <c r="G17" i="1"/>
  <c r="H17" i="1" s="1"/>
  <c r="I17" i="1" s="1"/>
  <c r="B17" i="1"/>
  <c r="C17" i="1" s="1"/>
  <c r="D17" i="1" s="1"/>
  <c r="H4" i="1" l="1"/>
  <c r="I4" i="1" s="1"/>
  <c r="L6" i="1"/>
  <c r="M6" i="1" s="1"/>
  <c r="AC30" i="1"/>
  <c r="V31" i="1"/>
  <c r="AC31" i="1"/>
  <c r="AA32" i="1"/>
  <c r="AB32" i="1" s="1"/>
  <c r="L31" i="1"/>
  <c r="M31" i="1" s="1"/>
  <c r="L32" i="1" s="1"/>
  <c r="M32" i="1" s="1"/>
  <c r="W31" i="1"/>
  <c r="Q31" i="1"/>
  <c r="R31" i="1" s="1"/>
  <c r="Q32" i="1" s="1"/>
  <c r="R32" i="1" s="1"/>
  <c r="B6" i="1"/>
  <c r="C6" i="1" s="1"/>
  <c r="D6" i="1" s="1"/>
  <c r="G32" i="1"/>
  <c r="H32" i="1" s="1"/>
  <c r="I32" i="1" s="1"/>
  <c r="X17" i="1"/>
  <c r="AA19" i="1"/>
  <c r="AB19" i="1" s="1"/>
  <c r="V19" i="1"/>
  <c r="W19" i="1" s="1"/>
  <c r="X18" i="1"/>
  <c r="Q19" i="1"/>
  <c r="R19" i="1" s="1"/>
  <c r="S19" i="1" s="1"/>
  <c r="G5" i="1"/>
  <c r="L18" i="1"/>
  <c r="G18" i="1"/>
  <c r="H18" i="1" s="1"/>
  <c r="I18" i="1" s="1"/>
  <c r="B18" i="1"/>
  <c r="C18" i="1" s="1"/>
  <c r="D18" i="1" s="1"/>
  <c r="N18" i="1" l="1"/>
  <c r="M18" i="1"/>
  <c r="N6" i="1"/>
  <c r="M11" i="1"/>
  <c r="H5" i="1"/>
  <c r="I5" i="1" s="1"/>
  <c r="L7" i="1"/>
  <c r="M7" i="1" s="1"/>
  <c r="N7" i="1" s="1"/>
  <c r="V32" i="1"/>
  <c r="X31" i="1"/>
  <c r="AC32" i="1"/>
  <c r="AA33" i="1"/>
  <c r="AB33" i="1" s="1"/>
  <c r="B7" i="1"/>
  <c r="C7" i="1" s="1"/>
  <c r="D7" i="1" s="1"/>
  <c r="N31" i="1"/>
  <c r="W32" i="1"/>
  <c r="S31" i="1"/>
  <c r="Q33" i="1"/>
  <c r="R33" i="1" s="1"/>
  <c r="S32" i="1"/>
  <c r="L33" i="1"/>
  <c r="M33" i="1" s="1"/>
  <c r="N32" i="1"/>
  <c r="B32" i="1"/>
  <c r="C32" i="1" s="1"/>
  <c r="D32" i="1" s="1"/>
  <c r="G33" i="1"/>
  <c r="H33" i="1" s="1"/>
  <c r="I33" i="1" s="1"/>
  <c r="AA20" i="1"/>
  <c r="AB20" i="1" s="1"/>
  <c r="V20" i="1"/>
  <c r="W20" i="1" s="1"/>
  <c r="X19" i="1"/>
  <c r="Q20" i="1"/>
  <c r="R20" i="1" s="1"/>
  <c r="S20" i="1" s="1"/>
  <c r="L19" i="1"/>
  <c r="G19" i="1"/>
  <c r="H19" i="1" s="1"/>
  <c r="B19" i="1"/>
  <c r="C19" i="1" s="1"/>
  <c r="D19" i="1" s="1"/>
  <c r="M19" i="1" l="1"/>
  <c r="N19" i="1" s="1"/>
  <c r="G6" i="1"/>
  <c r="H6" i="1"/>
  <c r="L8" i="1"/>
  <c r="V33" i="1"/>
  <c r="X32" i="1"/>
  <c r="AC33" i="1"/>
  <c r="AA34" i="1"/>
  <c r="AB34" i="1" s="1"/>
  <c r="B8" i="1"/>
  <c r="C8" i="1" s="1"/>
  <c r="D8" i="1" s="1"/>
  <c r="W33" i="1"/>
  <c r="S33" i="1"/>
  <c r="Q34" i="1"/>
  <c r="R34" i="1" s="1"/>
  <c r="N33" i="1"/>
  <c r="L34" i="1"/>
  <c r="M34" i="1" s="1"/>
  <c r="B33" i="1"/>
  <c r="C33" i="1" s="1"/>
  <c r="D33" i="1" s="1"/>
  <c r="G34" i="1"/>
  <c r="H34" i="1" s="1"/>
  <c r="I34" i="1" s="1"/>
  <c r="AA21" i="1"/>
  <c r="AB21" i="1" s="1"/>
  <c r="X20" i="1"/>
  <c r="V21" i="1"/>
  <c r="W21" i="1" s="1"/>
  <c r="I19" i="1"/>
  <c r="G20" i="1"/>
  <c r="H20" i="1" s="1"/>
  <c r="Q21" i="1"/>
  <c r="R21" i="1" s="1"/>
  <c r="S21" i="1" s="1"/>
  <c r="B20" i="1"/>
  <c r="C20" i="1" s="1"/>
  <c r="D20" i="1" s="1"/>
  <c r="L20" i="1" l="1"/>
  <c r="I6" i="1"/>
  <c r="H11" i="1"/>
  <c r="G7" i="1"/>
  <c r="H7" i="1" s="1"/>
  <c r="M8" i="1"/>
  <c r="V34" i="1"/>
  <c r="W34" i="1" s="1"/>
  <c r="X33" i="1"/>
  <c r="AC34" i="1"/>
  <c r="Q35" i="1"/>
  <c r="R35" i="1" s="1"/>
  <c r="S34" i="1"/>
  <c r="L35" i="1"/>
  <c r="M35" i="1" s="1"/>
  <c r="N34" i="1"/>
  <c r="B34" i="1"/>
  <c r="C34" i="1" s="1"/>
  <c r="D34" i="1" s="1"/>
  <c r="G35" i="1"/>
  <c r="H35" i="1" s="1"/>
  <c r="I35" i="1" s="1"/>
  <c r="AA22" i="1"/>
  <c r="AB22" i="1" s="1"/>
  <c r="V22" i="1"/>
  <c r="W22" i="1" s="1"/>
  <c r="X21" i="1"/>
  <c r="I20" i="1"/>
  <c r="G21" i="1"/>
  <c r="H21" i="1" s="1"/>
  <c r="Q22" i="1"/>
  <c r="R22" i="1" s="1"/>
  <c r="S22" i="1" s="1"/>
  <c r="B21" i="1"/>
  <c r="C21" i="1" s="1"/>
  <c r="D21" i="1" s="1"/>
  <c r="M20" i="1" l="1"/>
  <c r="L21" i="1" s="1"/>
  <c r="I7" i="1"/>
  <c r="G8" i="1"/>
  <c r="H8" i="1"/>
  <c r="I8" i="1" s="1"/>
  <c r="N8" i="1"/>
  <c r="L9" i="1"/>
  <c r="M9" i="1" s="1"/>
  <c r="V35" i="1"/>
  <c r="X34" i="1"/>
  <c r="W35" i="1"/>
  <c r="Q36" i="1"/>
  <c r="R36" i="1" s="1"/>
  <c r="S35" i="1"/>
  <c r="L36" i="1"/>
  <c r="M36" i="1" s="1"/>
  <c r="N35" i="1"/>
  <c r="B35" i="1"/>
  <c r="C35" i="1" s="1"/>
  <c r="D35" i="1" s="1"/>
  <c r="G36" i="1"/>
  <c r="H36" i="1" s="1"/>
  <c r="I36" i="1" s="1"/>
  <c r="AA23" i="1"/>
  <c r="AB23" i="1" s="1"/>
  <c r="V23" i="1"/>
  <c r="W23" i="1" s="1"/>
  <c r="X22" i="1"/>
  <c r="I21" i="1"/>
  <c r="G22" i="1"/>
  <c r="H22" i="1" s="1"/>
  <c r="Q23" i="1"/>
  <c r="R23" i="1" s="1"/>
  <c r="S23" i="1" s="1"/>
  <c r="B22" i="1"/>
  <c r="C22" i="1" s="1"/>
  <c r="D22" i="1" s="1"/>
  <c r="G9" i="1"/>
  <c r="M21" i="1" l="1"/>
  <c r="L22" i="1" s="1"/>
  <c r="N20" i="1"/>
  <c r="H9" i="1"/>
  <c r="I9" i="1" s="1"/>
  <c r="N9" i="1"/>
  <c r="L10" i="1"/>
  <c r="M10" i="1" s="1"/>
  <c r="N10" i="1" s="1"/>
  <c r="V36" i="1"/>
  <c r="X35" i="1"/>
  <c r="W36" i="1"/>
  <c r="Q37" i="1"/>
  <c r="R37" i="1" s="1"/>
  <c r="Q38" i="1" s="1"/>
  <c r="R38" i="1" s="1"/>
  <c r="S36" i="1"/>
  <c r="L37" i="1"/>
  <c r="M37" i="1" s="1"/>
  <c r="N36" i="1"/>
  <c r="B36" i="1"/>
  <c r="C36" i="1" s="1"/>
  <c r="D36" i="1" s="1"/>
  <c r="G37" i="1"/>
  <c r="H37" i="1" s="1"/>
  <c r="I37" i="1" s="1"/>
  <c r="AA24" i="1"/>
  <c r="AB24" i="1" s="1"/>
  <c r="V24" i="1"/>
  <c r="W24" i="1" s="1"/>
  <c r="X23" i="1"/>
  <c r="I22" i="1"/>
  <c r="G23" i="1"/>
  <c r="H23" i="1" s="1"/>
  <c r="Q24" i="1"/>
  <c r="R24" i="1" s="1"/>
  <c r="S24" i="1" s="1"/>
  <c r="B23" i="1"/>
  <c r="C23" i="1" s="1"/>
  <c r="D23" i="1" s="1"/>
  <c r="M22" i="1" l="1"/>
  <c r="L23" i="1" s="1"/>
  <c r="N21" i="1"/>
  <c r="V37" i="1"/>
  <c r="X36" i="1"/>
  <c r="S38" i="1"/>
  <c r="Q39" i="1"/>
  <c r="R39" i="1" s="1"/>
  <c r="W37" i="1"/>
  <c r="X37" i="1" s="1"/>
  <c r="S37" i="1"/>
  <c r="N37" i="1"/>
  <c r="B37" i="1"/>
  <c r="C37" i="1" s="1"/>
  <c r="G38" i="1"/>
  <c r="H38" i="1" s="1"/>
  <c r="I38" i="1" s="1"/>
  <c r="X24" i="1"/>
  <c r="I23" i="1"/>
  <c r="G24" i="1"/>
  <c r="H24" i="1" s="1"/>
  <c r="B24" i="1"/>
  <c r="C24" i="1" s="1"/>
  <c r="D24" i="1" s="1"/>
  <c r="M23" i="1" l="1"/>
  <c r="L24" i="1" s="1"/>
  <c r="N22" i="1"/>
  <c r="S39" i="1"/>
  <c r="Q40" i="1"/>
  <c r="R40" i="1" s="1"/>
  <c r="D37" i="1"/>
  <c r="G39" i="1"/>
  <c r="H39" i="1" s="1"/>
  <c r="I39" i="1" s="1"/>
  <c r="I24" i="1"/>
  <c r="M24" i="1" l="1"/>
  <c r="N24" i="1" s="1"/>
  <c r="N23" i="1"/>
  <c r="Q41" i="1"/>
  <c r="R41" i="1" s="1"/>
  <c r="S41" i="1" s="1"/>
  <c r="S40" i="1"/>
  <c r="G40" i="1"/>
  <c r="H40" i="1" s="1"/>
  <c r="I40" i="1" s="1"/>
  <c r="G41" i="1" l="1"/>
  <c r="H41" i="1" s="1"/>
  <c r="I41" i="1" s="1"/>
  <c r="G42" i="1" l="1"/>
  <c r="H42" i="1" s="1"/>
  <c r="I42" i="1" s="1"/>
  <c r="G43" i="1" l="1"/>
  <c r="H43" i="1" s="1"/>
  <c r="I43" i="1" s="1"/>
  <c r="G44" i="1" l="1"/>
  <c r="H44" i="1" s="1"/>
  <c r="I44" i="1" l="1"/>
  <c r="G45" i="1"/>
  <c r="H45" i="1" s="1"/>
  <c r="G46" i="1" l="1"/>
  <c r="H46" i="1" s="1"/>
  <c r="I45" i="1"/>
  <c r="G47" i="1" l="1"/>
  <c r="H47" i="1" s="1"/>
  <c r="I46" i="1"/>
  <c r="G48" i="1" l="1"/>
  <c r="H48" i="1" s="1"/>
  <c r="I47" i="1"/>
  <c r="G49" i="1" l="1"/>
  <c r="H49" i="1" s="1"/>
  <c r="I48" i="1"/>
  <c r="I49" i="1" l="1"/>
  <c r="G50" i="1"/>
  <c r="H50" i="1" s="1"/>
  <c r="G51" i="1" l="1"/>
  <c r="H51" i="1" s="1"/>
  <c r="I50" i="1"/>
  <c r="I51" i="1" l="1"/>
  <c r="G52" i="1"/>
  <c r="H52" i="1" s="1"/>
  <c r="G53" i="1" l="1"/>
  <c r="H53" i="1" s="1"/>
  <c r="I52" i="1"/>
  <c r="G54" i="1" l="1"/>
  <c r="H54" i="1" s="1"/>
  <c r="I53" i="1"/>
  <c r="I54" i="1" l="1"/>
  <c r="G55" i="1"/>
  <c r="H55" i="1" s="1"/>
  <c r="G56" i="1" l="1"/>
  <c r="H56" i="1" s="1"/>
  <c r="I55" i="1"/>
  <c r="G57" i="1" l="1"/>
  <c r="H57" i="1" s="1"/>
  <c r="I56" i="1"/>
  <c r="G58" i="1" l="1"/>
  <c r="H58" i="1" s="1"/>
  <c r="I57" i="1"/>
  <c r="I58" i="1" l="1"/>
  <c r="G59" i="1"/>
  <c r="H59" i="1" s="1"/>
  <c r="I59" i="1" l="1"/>
  <c r="G60" i="1"/>
  <c r="H60" i="1" s="1"/>
  <c r="I60" i="1" s="1"/>
</calcChain>
</file>

<file path=xl/sharedStrings.xml><?xml version="1.0" encoding="utf-8"?>
<sst xmlns="http://schemas.openxmlformats.org/spreadsheetml/2006/main" count="81" uniqueCount="17">
  <si>
    <t>n</t>
  </si>
  <si>
    <t>xn</t>
  </si>
  <si>
    <t>raiz de três =</t>
  </si>
  <si>
    <t>x2-3 = 0</t>
  </si>
  <si>
    <r>
      <t>|f(x</t>
    </r>
    <r>
      <rPr>
        <b/>
        <sz val="8"/>
        <color theme="1"/>
        <rFont val="Calibri"/>
        <family val="2"/>
        <scheme val="minor"/>
      </rPr>
      <t>n+1</t>
    </r>
    <r>
      <rPr>
        <b/>
        <sz val="11"/>
        <color theme="1"/>
        <rFont val="Calibri"/>
        <family val="2"/>
        <scheme val="minor"/>
      </rPr>
      <t>)|</t>
    </r>
  </si>
  <si>
    <r>
      <t>x</t>
    </r>
    <r>
      <rPr>
        <b/>
        <sz val="8"/>
        <color theme="1"/>
        <rFont val="Calibri"/>
        <family val="2"/>
        <scheme val="minor"/>
      </rPr>
      <t>n+1</t>
    </r>
  </si>
  <si>
    <t>e^(-x^2)-cosx=0</t>
  </si>
  <si>
    <t>4senx - e(2x)=0</t>
  </si>
  <si>
    <t>4cosx - e(2x)=0</t>
  </si>
  <si>
    <t>xlog(x) -1 = 0</t>
  </si>
  <si>
    <t>x^3-x-1=0</t>
  </si>
  <si>
    <t>x/2 - tan(x) = 0</t>
  </si>
  <si>
    <t>x2-2 = 0</t>
  </si>
  <si>
    <t>erro</t>
  </si>
  <si>
    <t>raiz de dois =</t>
  </si>
  <si>
    <t>raiz da equação =</t>
  </si>
  <si>
    <t>com erro menor que 10^(-5)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</si>
</sst>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4" xfId="0" applyBorder="1"/>
    <xf numFmtId="0" fontId="1" fillId="2" borderId="1" xfId="0" applyFont="1" applyFill="1" applyBorder="1"/>
    <xf numFmtId="0" fontId="0" fillId="3" borderId="1" xfId="0" applyFont="1" applyFill="1" applyBorder="1"/>
    <xf numFmtId="0" fontId="0" fillId="0" borderId="0" xfId="0" applyBorder="1" applyAlignment="1">
      <alignment horizontal="left"/>
    </xf>
    <xf numFmtId="0" fontId="0" fillId="0" borderId="3" xfId="0" applyFill="1" applyBorder="1"/>
    <xf numFmtId="0" fontId="0" fillId="2" borderId="1" xfId="0" applyFill="1" applyBorder="1"/>
    <xf numFmtId="0" fontId="4" fillId="0" borderId="1" xfId="0" applyFont="1" applyBorder="1"/>
    <xf numFmtId="0" fontId="4" fillId="2" borderId="1" xfId="0" applyFont="1" applyFill="1" applyBorder="1"/>
    <xf numFmtId="0" fontId="3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0"/>
  <sheetViews>
    <sheetView tabSelected="1" topLeftCell="A27" zoomScale="231" zoomScaleNormal="231" workbookViewId="0">
      <selection activeCell="AD36" sqref="AD36"/>
    </sheetView>
  </sheetViews>
  <sheetFormatPr defaultRowHeight="15" x14ac:dyDescent="0.25"/>
  <cols>
    <col min="1" max="1" width="4.140625" style="1" customWidth="1"/>
    <col min="3" max="3" width="16.42578125" customWidth="1"/>
    <col min="4" max="4" width="13.7109375" customWidth="1"/>
    <col min="17" max="17" width="11.85546875" customWidth="1"/>
    <col min="18" max="18" width="11.42578125" customWidth="1"/>
    <col min="19" max="19" width="13.85546875" customWidth="1"/>
  </cols>
  <sheetData>
    <row r="1" spans="1:29" s="14" customFormat="1" x14ac:dyDescent="0.25">
      <c r="A1" s="13"/>
      <c r="C1" s="14" t="s">
        <v>3</v>
      </c>
      <c r="G1" s="14" t="s">
        <v>12</v>
      </c>
      <c r="I1" s="2" t="s">
        <v>4</v>
      </c>
      <c r="L1" s="14" t="s">
        <v>11</v>
      </c>
      <c r="N1" s="2" t="s">
        <v>4</v>
      </c>
    </row>
    <row r="2" spans="1:29" x14ac:dyDescent="0.25">
      <c r="A2" s="2" t="s">
        <v>0</v>
      </c>
      <c r="B2" s="2" t="s">
        <v>1</v>
      </c>
      <c r="C2" s="2" t="s">
        <v>5</v>
      </c>
      <c r="D2" s="2" t="s">
        <v>4</v>
      </c>
      <c r="F2" s="2" t="s">
        <v>0</v>
      </c>
      <c r="G2" s="2" t="s">
        <v>1</v>
      </c>
      <c r="H2" s="2" t="s">
        <v>5</v>
      </c>
      <c r="I2" s="2" t="s">
        <v>13</v>
      </c>
      <c r="K2" s="2" t="s">
        <v>0</v>
      </c>
      <c r="L2" s="2" t="s">
        <v>1</v>
      </c>
      <c r="M2" s="2" t="s">
        <v>5</v>
      </c>
      <c r="N2" s="2" t="s">
        <v>13</v>
      </c>
    </row>
    <row r="3" spans="1:29" x14ac:dyDescent="0.25">
      <c r="A3" s="4">
        <v>0</v>
      </c>
      <c r="B3" s="3">
        <v>1</v>
      </c>
      <c r="C3" s="3">
        <f>(B3^2+3)/(2*B3)</f>
        <v>2</v>
      </c>
      <c r="D3" s="3">
        <f>ABS(C3^2-3)</f>
        <v>1</v>
      </c>
      <c r="F3" s="4">
        <v>0</v>
      </c>
      <c r="G3" s="3">
        <v>1</v>
      </c>
      <c r="H3" s="3">
        <f>(G3^2+2)/(2*G3)</f>
        <v>1.5</v>
      </c>
      <c r="I3" s="3">
        <f>ABS(H3^2-2)</f>
        <v>0.25</v>
      </c>
      <c r="K3" s="4">
        <v>0</v>
      </c>
      <c r="L3" s="3">
        <v>7.5</v>
      </c>
      <c r="M3" s="3">
        <f>L3-((L3/2-TAN(L3))/(1/2-1/(COS(L3))^2))</f>
        <v>7.6334592085498585</v>
      </c>
      <c r="N3" s="3">
        <f>M3/2-TAN(M3)</f>
        <v>-0.64420970242671682</v>
      </c>
    </row>
    <row r="4" spans="1:29" x14ac:dyDescent="0.25">
      <c r="A4" s="4">
        <v>1</v>
      </c>
      <c r="B4" s="3">
        <f>C3</f>
        <v>2</v>
      </c>
      <c r="C4" s="3">
        <f>(B4^2+3)/(2*B4)</f>
        <v>1.75</v>
      </c>
      <c r="D4" s="3">
        <f t="shared" ref="D4:D8" si="0">ABS(C4^2-3)</f>
        <v>6.25E-2</v>
      </c>
      <c r="F4" s="4">
        <v>1</v>
      </c>
      <c r="G4" s="3">
        <f>H3</f>
        <v>1.5</v>
      </c>
      <c r="H4" s="3">
        <f t="shared" ref="H4:H9" si="1">(G4^2+2)/(2*G4)</f>
        <v>1.4166666666666667</v>
      </c>
      <c r="I4" s="3">
        <f t="shared" ref="I4:I9" si="2">ABS(H4^2-2)</f>
        <v>6.9444444444446418E-3</v>
      </c>
      <c r="K4" s="4">
        <v>1</v>
      </c>
      <c r="L4" s="3">
        <f>M3</f>
        <v>7.6334592085498585</v>
      </c>
      <c r="M4" s="3">
        <f t="shared" ref="M4:M8" si="3">L4-((L4/2-TAN(L4))/(1/2-1/(COS(L4))^2))</f>
        <v>7.6018802698314403</v>
      </c>
      <c r="N4" s="3">
        <f t="shared" ref="N4:N8" si="4">M4/2-TAN(M4)</f>
        <v>-8.1326281282905644E-2</v>
      </c>
    </row>
    <row r="5" spans="1:29" x14ac:dyDescent="0.25">
      <c r="A5" s="4">
        <v>2</v>
      </c>
      <c r="B5" s="3">
        <f t="shared" ref="B5:B8" si="5">C4</f>
        <v>1.75</v>
      </c>
      <c r="C5" s="3">
        <f t="shared" ref="C5:C8" si="6">(B5^2+3)/(2*B5)</f>
        <v>1.7321428571428572</v>
      </c>
      <c r="D5" s="3">
        <f t="shared" si="0"/>
        <v>3.1887755102077975E-4</v>
      </c>
      <c r="F5" s="4">
        <v>2</v>
      </c>
      <c r="G5" s="3">
        <f t="shared" ref="G5:G9" si="7">H4</f>
        <v>1.4166666666666667</v>
      </c>
      <c r="H5" s="3">
        <f t="shared" si="1"/>
        <v>1.4142156862745099</v>
      </c>
      <c r="I5" s="3">
        <f t="shared" si="2"/>
        <v>6.0073048828712672E-6</v>
      </c>
      <c r="K5" s="4">
        <v>2</v>
      </c>
      <c r="L5" s="3">
        <f t="shared" ref="L5:L8" si="8">M4</f>
        <v>7.6018802698314403</v>
      </c>
      <c r="M5" s="3">
        <f t="shared" si="3"/>
        <v>7.5966576702735917</v>
      </c>
      <c r="N5" s="3">
        <f t="shared" si="4"/>
        <v>-1.6673244786797881E-3</v>
      </c>
    </row>
    <row r="6" spans="1:29" x14ac:dyDescent="0.25">
      <c r="A6" s="4">
        <v>3</v>
      </c>
      <c r="B6" s="3">
        <f t="shared" si="5"/>
        <v>1.7321428571428572</v>
      </c>
      <c r="C6" s="3">
        <f t="shared" si="6"/>
        <v>1.7320508100147274</v>
      </c>
      <c r="D6" s="3">
        <f t="shared" si="0"/>
        <v>8.47267322967582E-9</v>
      </c>
      <c r="F6" s="4">
        <v>3</v>
      </c>
      <c r="G6" s="3">
        <f t="shared" si="7"/>
        <v>1.4142156862745099</v>
      </c>
      <c r="H6" s="3">
        <f t="shared" si="1"/>
        <v>1.4142135623746899</v>
      </c>
      <c r="I6" s="3">
        <f t="shared" si="2"/>
        <v>4.510614104447086E-12</v>
      </c>
      <c r="K6" s="4">
        <v>3</v>
      </c>
      <c r="L6" s="3">
        <f t="shared" si="8"/>
        <v>7.5966576702735917</v>
      </c>
      <c r="M6" s="16">
        <f t="shared" si="3"/>
        <v>7.5965460686848374</v>
      </c>
      <c r="N6" s="3">
        <f t="shared" si="4"/>
        <v>-7.3043570747444164E-7</v>
      </c>
    </row>
    <row r="7" spans="1:29" x14ac:dyDescent="0.25">
      <c r="A7" s="4">
        <v>4</v>
      </c>
      <c r="B7" s="3">
        <f t="shared" si="5"/>
        <v>1.7320508100147274</v>
      </c>
      <c r="C7" s="3">
        <f t="shared" si="6"/>
        <v>1.7320508075688772</v>
      </c>
      <c r="D7" s="3">
        <f t="shared" si="0"/>
        <v>4.4408920985006262E-16</v>
      </c>
      <c r="F7" s="4">
        <v>4</v>
      </c>
      <c r="G7" s="3">
        <f t="shared" si="7"/>
        <v>1.4142135623746899</v>
      </c>
      <c r="H7" s="3">
        <f t="shared" si="1"/>
        <v>1.4142135623730949</v>
      </c>
      <c r="I7" s="3">
        <f t="shared" si="2"/>
        <v>4.4408920985006262E-16</v>
      </c>
      <c r="K7" s="4">
        <v>4</v>
      </c>
      <c r="L7" s="3">
        <f t="shared" si="8"/>
        <v>7.5965460686848374</v>
      </c>
      <c r="M7" s="3">
        <f t="shared" si="3"/>
        <v>7.5965460197505967</v>
      </c>
      <c r="N7" s="3">
        <f t="shared" si="4"/>
        <v>-1.3411494137471891E-13</v>
      </c>
    </row>
    <row r="8" spans="1:29" x14ac:dyDescent="0.25">
      <c r="A8" s="4">
        <v>5</v>
      </c>
      <c r="B8" s="3">
        <f t="shared" si="5"/>
        <v>1.7320508075688772</v>
      </c>
      <c r="C8" s="3">
        <f t="shared" si="6"/>
        <v>1.7320508075688774</v>
      </c>
      <c r="D8" s="3">
        <f t="shared" si="0"/>
        <v>4.4408920985006262E-16</v>
      </c>
      <c r="F8" s="4">
        <v>5</v>
      </c>
      <c r="G8" s="3">
        <f t="shared" si="7"/>
        <v>1.4142135623730949</v>
      </c>
      <c r="H8" s="3">
        <f t="shared" si="1"/>
        <v>1.4142135623730949</v>
      </c>
      <c r="I8" s="3">
        <f t="shared" si="2"/>
        <v>4.4408920985006262E-16</v>
      </c>
      <c r="K8" s="4">
        <v>5</v>
      </c>
      <c r="L8" s="3">
        <f t="shared" si="8"/>
        <v>7.5965460197505967</v>
      </c>
      <c r="M8" s="3">
        <f t="shared" si="3"/>
        <v>7.5965460197505879</v>
      </c>
      <c r="N8" s="3">
        <f t="shared" si="4"/>
        <v>0</v>
      </c>
    </row>
    <row r="9" spans="1:29" x14ac:dyDescent="0.25">
      <c r="F9" s="4">
        <v>6</v>
      </c>
      <c r="G9" s="3">
        <f t="shared" si="7"/>
        <v>1.4142135623730949</v>
      </c>
      <c r="H9" s="3">
        <f t="shared" si="1"/>
        <v>1.4142135623730949</v>
      </c>
      <c r="I9" s="3">
        <f t="shared" si="2"/>
        <v>4.4408920985006262E-16</v>
      </c>
      <c r="K9" s="4">
        <v>6</v>
      </c>
      <c r="L9" s="3">
        <f t="shared" ref="L9:L10" si="9">M8</f>
        <v>7.5965460197505879</v>
      </c>
      <c r="M9" s="3">
        <f t="shared" ref="M9:M10" si="10">L9-((L9/2-TAN(L9))/(1/2-1/(COS(L9))^2))</f>
        <v>7.5965460197505879</v>
      </c>
      <c r="N9" s="3">
        <f t="shared" ref="N9:N10" si="11">M9/2-TAN(M9)</f>
        <v>0</v>
      </c>
    </row>
    <row r="10" spans="1:29" x14ac:dyDescent="0.25">
      <c r="A10" t="s">
        <v>2</v>
      </c>
      <c r="C10">
        <f>SQRT(3)</f>
        <v>1.7320508075688772</v>
      </c>
      <c r="K10" s="4">
        <v>7</v>
      </c>
      <c r="L10" s="3">
        <f t="shared" si="9"/>
        <v>7.5965460197505879</v>
      </c>
      <c r="M10" s="8">
        <f t="shared" si="10"/>
        <v>7.5965460197505879</v>
      </c>
      <c r="N10" s="8">
        <f t="shared" si="11"/>
        <v>0</v>
      </c>
    </row>
    <row r="11" spans="1:29" x14ac:dyDescent="0.25">
      <c r="A11"/>
      <c r="F11" t="s">
        <v>14</v>
      </c>
      <c r="H11">
        <f>H6</f>
        <v>1.4142135623746899</v>
      </c>
      <c r="K11" s="18" t="s">
        <v>15</v>
      </c>
      <c r="L11" s="10"/>
      <c r="M11" s="19">
        <f>M6</f>
        <v>7.5965460686848374</v>
      </c>
      <c r="N11" s="19"/>
    </row>
    <row r="12" spans="1:29" x14ac:dyDescent="0.25">
      <c r="A12"/>
      <c r="K12" s="9" t="s">
        <v>16</v>
      </c>
      <c r="L12" s="10"/>
      <c r="M12" s="10"/>
      <c r="N12" s="10"/>
    </row>
    <row r="13" spans="1:29" x14ac:dyDescent="0.25">
      <c r="A13"/>
      <c r="K13" s="9"/>
      <c r="L13" s="10"/>
      <c r="M13" s="10"/>
      <c r="N13" s="10"/>
    </row>
    <row r="14" spans="1:29" s="14" customFormat="1" x14ac:dyDescent="0.25">
      <c r="A14" s="13"/>
      <c r="C14" s="14" t="s">
        <v>7</v>
      </c>
      <c r="G14" s="14" t="s">
        <v>7</v>
      </c>
      <c r="L14" s="14" t="s">
        <v>7</v>
      </c>
      <c r="Q14" s="14" t="s">
        <v>8</v>
      </c>
      <c r="V14" s="14" t="s">
        <v>8</v>
      </c>
      <c r="AA14" s="14" t="s">
        <v>8</v>
      </c>
    </row>
    <row r="15" spans="1:29" s="6" customFormat="1" x14ac:dyDescent="0.25">
      <c r="A15" s="2" t="s">
        <v>0</v>
      </c>
      <c r="B15" s="5" t="s">
        <v>1</v>
      </c>
      <c r="C15" s="2" t="s">
        <v>5</v>
      </c>
      <c r="D15" s="2" t="s">
        <v>13</v>
      </c>
      <c r="F15" s="2" t="s">
        <v>0</v>
      </c>
      <c r="G15" s="5" t="s">
        <v>1</v>
      </c>
      <c r="H15" s="2" t="s">
        <v>5</v>
      </c>
      <c r="I15" s="2" t="s">
        <v>13</v>
      </c>
      <c r="K15" s="2" t="s">
        <v>0</v>
      </c>
      <c r="L15" s="5" t="s">
        <v>1</v>
      </c>
      <c r="M15" s="2" t="s">
        <v>5</v>
      </c>
      <c r="N15" s="2" t="s">
        <v>13</v>
      </c>
      <c r="P15" s="2" t="s">
        <v>0</v>
      </c>
      <c r="Q15" s="5" t="s">
        <v>1</v>
      </c>
      <c r="R15" s="2" t="s">
        <v>5</v>
      </c>
      <c r="S15" s="2" t="s">
        <v>13</v>
      </c>
      <c r="U15" s="2" t="s">
        <v>0</v>
      </c>
      <c r="V15" s="5" t="s">
        <v>1</v>
      </c>
      <c r="W15" s="2" t="s">
        <v>5</v>
      </c>
      <c r="X15" s="2" t="s">
        <v>13</v>
      </c>
      <c r="Z15" s="2" t="s">
        <v>0</v>
      </c>
      <c r="AA15" s="5" t="s">
        <v>1</v>
      </c>
      <c r="AB15" s="2" t="s">
        <v>5</v>
      </c>
      <c r="AC15" s="2" t="s">
        <v>13</v>
      </c>
    </row>
    <row r="16" spans="1:29" x14ac:dyDescent="0.25">
      <c r="A16" s="4">
        <v>0</v>
      </c>
      <c r="B16" s="3">
        <v>-3</v>
      </c>
      <c r="C16" s="3">
        <f>B16-(4*SIN(B16)-EXP(B16))/(4*COS(B16)-EXP(B16))</f>
        <v>-3.1531930967928981</v>
      </c>
      <c r="D16" s="3">
        <f>ABS(4*SIN(C16)-EXP(C16))</f>
        <v>3.6852179996739037E-3</v>
      </c>
      <c r="F16" s="4">
        <v>0</v>
      </c>
      <c r="G16" s="3">
        <v>0</v>
      </c>
      <c r="H16" s="3">
        <f>G16-(4*SIN(G16)-EXP(G16))/(4*COS(G16)-EXP(G16))</f>
        <v>0.33333333333333331</v>
      </c>
      <c r="I16" s="3">
        <f>ABS(4*SIN(H16)-EXP(H16))</f>
        <v>8.6833637901480687E-2</v>
      </c>
      <c r="K16" s="4">
        <v>0</v>
      </c>
      <c r="L16" s="3">
        <v>-9</v>
      </c>
      <c r="M16" s="3">
        <f>L16-(4*SIN(L16)-EXP(2*L16))/(4*COS(L16)-2*EXP(2*L16))</f>
        <v>-9.4523156598403428</v>
      </c>
      <c r="N16" s="3">
        <f>ABS(4*SIN(M16)-EXP(2*M16))</f>
        <v>0.11013686896688318</v>
      </c>
      <c r="P16" s="4">
        <v>0</v>
      </c>
      <c r="Q16" s="3">
        <v>1</v>
      </c>
      <c r="R16" s="3">
        <f>Q16-(4*COS(Q16)-EXP(2*Q16))/(-4*SIN(Q16)-2*EXP(2*Q16))</f>
        <v>0.71186904825390251</v>
      </c>
      <c r="S16" s="3">
        <f>ABS(4*COS(R16)-EXP(2*R16))</f>
        <v>1.1240453632386131</v>
      </c>
      <c r="U16" s="4">
        <v>0</v>
      </c>
      <c r="V16" s="3">
        <v>-1</v>
      </c>
      <c r="W16" s="3">
        <f>V16-(4*COS(V16)-EXP(2*V16))/(-4*SIN(V16)-2*EXP(2*V16))</f>
        <v>-1.6545183469631204</v>
      </c>
      <c r="X16" s="3">
        <f>ABS(4*COS(W16)-EXP(2*W16))</f>
        <v>0.37104835860035112</v>
      </c>
      <c r="Z16" s="4">
        <v>0</v>
      </c>
      <c r="AA16" s="3">
        <v>0</v>
      </c>
      <c r="AB16" s="3">
        <f>AA16-(4*COS(AA16)-EXP(2*AA16))/(-4*SIN(AA16)-2*EXP(2*AA16))</f>
        <v>1.5</v>
      </c>
      <c r="AC16" s="3">
        <f>ABS(4*COS(AB16)-EXP(2*AB16))</f>
        <v>19.802588116516855</v>
      </c>
    </row>
    <row r="17" spans="1:34" x14ac:dyDescent="0.25">
      <c r="A17" s="4">
        <v>1</v>
      </c>
      <c r="B17" s="3">
        <f>C16</f>
        <v>-3.1531930967928981</v>
      </c>
      <c r="C17" s="20">
        <f>B17-(4*SIN(B17)-EXP(B17))/(4*COS(B17)-EXP(B17))</f>
        <v>-3.1522814661473944</v>
      </c>
      <c r="D17" s="3">
        <f t="shared" ref="D17:D24" si="12">ABS(4*SIN(C17)-EXP(C17))</f>
        <v>3.6531280389606735E-8</v>
      </c>
      <c r="F17" s="4">
        <v>1</v>
      </c>
      <c r="G17" s="3">
        <f>H16</f>
        <v>0.33333333333333331</v>
      </c>
      <c r="H17" s="3">
        <f>G17-(4*SIN(G17)-EXP(G17))/(4*COS(G17)-EXP(G17))</f>
        <v>0.36975354912088071</v>
      </c>
      <c r="I17" s="3">
        <f t="shared" ref="I17:I24" si="13">ABS(4*SIN(H17)-EXP(H17))</f>
        <v>1.8352707917523858E-3</v>
      </c>
      <c r="K17" s="4">
        <v>1</v>
      </c>
      <c r="L17" s="3">
        <f>M16</f>
        <v>-9.4523156598403428</v>
      </c>
      <c r="M17" s="3">
        <f t="shared" ref="M17:M24" si="14">L17-(4*SIN(L17)-EXP(2*L17))/(4*COS(L17)-2*EXP(2*L17))</f>
        <v>-9.4247709994429698</v>
      </c>
      <c r="N17" s="3">
        <f t="shared" ref="N17:N24" si="15">ABS(4*SIN(M17)-EXP(2*M17))</f>
        <v>2.7851818142204285E-5</v>
      </c>
      <c r="P17" s="4">
        <v>1</v>
      </c>
      <c r="Q17" s="3">
        <f>R16</f>
        <v>0.71186904825390251</v>
      </c>
      <c r="R17" s="3">
        <f t="shared" ref="R17:R24" si="16">Q17-(4*COS(Q17)-EXP(2*Q17))/(-4*SIN(Q17)-2*EXP(2*Q17))</f>
        <v>0.6089177932737716</v>
      </c>
      <c r="S17" s="3">
        <f t="shared" ref="S17:S24" si="17">ABS(4*COS(R17)-EXP(2*R17))</f>
        <v>9.8794392082798943E-2</v>
      </c>
      <c r="U17" s="4">
        <v>1</v>
      </c>
      <c r="V17" s="3">
        <f>W16</f>
        <v>-1.6545183469631204</v>
      </c>
      <c r="W17" s="3">
        <f t="shared" ref="W17:W24" si="18">V17-(4*COS(V17)-EXP(2*V17))/(-4*SIN(V17)-2*EXP(2*V17))</f>
        <v>-1.5596910782217062</v>
      </c>
      <c r="X17" s="3">
        <f t="shared" ref="X17:X24" si="19">ABS(4*COS(W17)-EXP(2*W17))</f>
        <v>2.3562217894023546E-4</v>
      </c>
      <c r="Z17" s="4">
        <v>1</v>
      </c>
      <c r="AA17" s="3">
        <f>AB16</f>
        <v>1.5</v>
      </c>
      <c r="AB17" s="3">
        <f t="shared" ref="AB17:AB24" si="20">AA17-(4*COS(AA17)-EXP(2*AA17))/(-4*SIN(AA17)-2*EXP(2*AA17))</f>
        <v>1.0515825276853052</v>
      </c>
      <c r="AC17" s="3">
        <f t="shared" ref="AC17:AC24" si="21">ABS(4*COS(AB17)-EXP(2*AB17))</f>
        <v>6.2072664217517053</v>
      </c>
    </row>
    <row r="18" spans="1:34" x14ac:dyDescent="0.25">
      <c r="A18" s="4">
        <v>2</v>
      </c>
      <c r="B18" s="3">
        <f t="shared" ref="B18:B24" si="22">C17</f>
        <v>-3.1522814661473944</v>
      </c>
      <c r="C18" s="3">
        <f t="shared" ref="C18:C24" si="23">B18-(4*SIN(B18)-EXP(B18))/(4*COS(B18)-EXP(B18))</f>
        <v>-3.1522814751841404</v>
      </c>
      <c r="D18" s="3">
        <f t="shared" si="12"/>
        <v>1.0408340855860843E-16</v>
      </c>
      <c r="F18" s="4">
        <v>2</v>
      </c>
      <c r="G18" s="3">
        <f t="shared" ref="G18:G19" si="24">H17</f>
        <v>0.36975354912088071</v>
      </c>
      <c r="H18" s="20">
        <f t="shared" ref="H18:H19" si="25">G18-(4*SIN(G18)-EXP(G18))/(4*COS(G18)-EXP(G18))</f>
        <v>0.37055768553223589</v>
      </c>
      <c r="I18" s="3">
        <f t="shared" si="13"/>
        <v>9.3578100424096533E-7</v>
      </c>
      <c r="K18" s="4">
        <v>2</v>
      </c>
      <c r="L18" s="3">
        <f t="shared" ref="L18:L19" si="26">M17</f>
        <v>-9.4247709994429698</v>
      </c>
      <c r="M18" s="20">
        <f t="shared" si="14"/>
        <v>-9.4247779623974832</v>
      </c>
      <c r="N18" s="3">
        <f t="shared" si="15"/>
        <v>1.9107106950005685E-15</v>
      </c>
      <c r="P18" s="4">
        <v>2</v>
      </c>
      <c r="Q18" s="3">
        <f t="shared" ref="Q18:Q24" si="27">R17</f>
        <v>0.6089177932737716</v>
      </c>
      <c r="R18" s="17">
        <f t="shared" si="16"/>
        <v>0.59799844943706926</v>
      </c>
      <c r="S18" s="3">
        <f t="shared" si="17"/>
        <v>9.9624008174759027E-4</v>
      </c>
      <c r="U18" s="4">
        <v>2</v>
      </c>
      <c r="V18" s="3">
        <f t="shared" ref="V18:V24" si="28">W17</f>
        <v>-1.5596910782217062</v>
      </c>
      <c r="W18" s="20">
        <f t="shared" si="18"/>
        <v>-1.5597513183190628</v>
      </c>
      <c r="X18" s="3">
        <f t="shared" si="19"/>
        <v>4.0111841626000455E-10</v>
      </c>
      <c r="Z18" s="4">
        <v>2</v>
      </c>
      <c r="AA18" s="3">
        <f t="shared" ref="AA18:AA24" si="29">AB17</f>
        <v>1.0515825276853052</v>
      </c>
      <c r="AB18" s="3">
        <f t="shared" si="20"/>
        <v>0.73898338362026961</v>
      </c>
      <c r="AC18" s="3">
        <f t="shared" si="21"/>
        <v>1.4274081974343504</v>
      </c>
    </row>
    <row r="19" spans="1:34" x14ac:dyDescent="0.25">
      <c r="A19" s="4">
        <v>3</v>
      </c>
      <c r="B19" s="3">
        <f t="shared" si="22"/>
        <v>-3.1522814751841404</v>
      </c>
      <c r="C19" s="3">
        <f t="shared" si="23"/>
        <v>-3.1522814751841404</v>
      </c>
      <c r="D19" s="3">
        <f t="shared" si="12"/>
        <v>1.0408340855860843E-16</v>
      </c>
      <c r="F19" s="4">
        <v>3</v>
      </c>
      <c r="G19" s="3">
        <f t="shared" si="24"/>
        <v>0.37055768553223589</v>
      </c>
      <c r="H19" s="3">
        <f t="shared" si="25"/>
        <v>0.37055809596971756</v>
      </c>
      <c r="I19" s="3">
        <f t="shared" si="13"/>
        <v>2.4380497620768438E-13</v>
      </c>
      <c r="K19" s="4">
        <v>3</v>
      </c>
      <c r="L19" s="3">
        <f t="shared" si="26"/>
        <v>-9.4247779623974832</v>
      </c>
      <c r="M19" s="3">
        <f t="shared" si="14"/>
        <v>-9.4247779623974832</v>
      </c>
      <c r="N19" s="3">
        <f t="shared" si="15"/>
        <v>1.9107106950005685E-15</v>
      </c>
      <c r="P19" s="4">
        <v>3</v>
      </c>
      <c r="Q19" s="3">
        <f t="shared" si="27"/>
        <v>0.59799844943706926</v>
      </c>
      <c r="R19" s="20">
        <f t="shared" si="16"/>
        <v>0.59788607881353417</v>
      </c>
      <c r="S19" s="3">
        <f t="shared" si="17"/>
        <v>1.0437835884502533E-7</v>
      </c>
      <c r="U19" s="4">
        <v>3</v>
      </c>
      <c r="V19" s="3">
        <f t="shared" si="28"/>
        <v>-1.5597513183190628</v>
      </c>
      <c r="W19" s="3">
        <f t="shared" si="18"/>
        <v>-1.5597513182165117</v>
      </c>
      <c r="X19" s="3">
        <f t="shared" si="19"/>
        <v>3.5388358909926865E-16</v>
      </c>
      <c r="Z19" s="4">
        <v>3</v>
      </c>
      <c r="AA19" s="3">
        <f t="shared" si="29"/>
        <v>0.73898338362026961</v>
      </c>
      <c r="AB19" s="3">
        <f t="shared" si="20"/>
        <v>0.61445152554437588</v>
      </c>
      <c r="AC19" s="3">
        <f t="shared" si="21"/>
        <v>0.14911959572467381</v>
      </c>
    </row>
    <row r="20" spans="1:34" x14ac:dyDescent="0.25">
      <c r="A20" s="4">
        <v>4</v>
      </c>
      <c r="B20" s="3">
        <f t="shared" si="22"/>
        <v>-3.1522814751841404</v>
      </c>
      <c r="C20" s="3">
        <f t="shared" si="23"/>
        <v>-3.1522814751841404</v>
      </c>
      <c r="D20" s="3">
        <f t="shared" si="12"/>
        <v>1.0408340855860843E-16</v>
      </c>
      <c r="F20" s="4">
        <v>4</v>
      </c>
      <c r="G20" s="3">
        <f t="shared" ref="G20:G24" si="30">H19</f>
        <v>0.37055809596971756</v>
      </c>
      <c r="H20" s="3">
        <f t="shared" ref="H20:H24" si="31">G20-(4*SIN(G20)-EXP(G20))/(4*COS(G20)-EXP(G20))</f>
        <v>0.37055809596982447</v>
      </c>
      <c r="I20" s="3">
        <f t="shared" si="13"/>
        <v>2.2204460492503131E-16</v>
      </c>
      <c r="K20" s="4">
        <v>4</v>
      </c>
      <c r="L20" s="3">
        <f t="shared" ref="L20:L24" si="32">M19</f>
        <v>-9.4247779623974832</v>
      </c>
      <c r="M20" s="3">
        <f t="shared" si="14"/>
        <v>-9.4247779623974832</v>
      </c>
      <c r="N20" s="3">
        <f t="shared" si="15"/>
        <v>1.9107106950005685E-15</v>
      </c>
      <c r="P20" s="4">
        <v>4</v>
      </c>
      <c r="Q20" s="3">
        <f t="shared" si="27"/>
        <v>0.59788607881353417</v>
      </c>
      <c r="R20" s="3">
        <f t="shared" si="16"/>
        <v>0.59788606703773872</v>
      </c>
      <c r="S20" s="3">
        <f t="shared" si="17"/>
        <v>1.3322676295501878E-15</v>
      </c>
      <c r="U20" s="4">
        <v>4</v>
      </c>
      <c r="V20" s="3">
        <f t="shared" si="28"/>
        <v>-1.5597513182165117</v>
      </c>
      <c r="W20" s="3">
        <f t="shared" si="18"/>
        <v>-1.5597513182165117</v>
      </c>
      <c r="X20" s="3">
        <f t="shared" si="19"/>
        <v>3.5388358909926865E-16</v>
      </c>
      <c r="Z20" s="4">
        <v>4</v>
      </c>
      <c r="AA20" s="3">
        <f t="shared" si="29"/>
        <v>0.61445152554437588</v>
      </c>
      <c r="AB20" s="3">
        <f t="shared" si="20"/>
        <v>0.59813825467363058</v>
      </c>
      <c r="AC20" s="3">
        <f t="shared" si="21"/>
        <v>2.2358677842500008E-3</v>
      </c>
    </row>
    <row r="21" spans="1:34" x14ac:dyDescent="0.25">
      <c r="A21" s="4">
        <v>5</v>
      </c>
      <c r="B21" s="3">
        <f t="shared" si="22"/>
        <v>-3.1522814751841404</v>
      </c>
      <c r="C21" s="3">
        <f t="shared" si="23"/>
        <v>-3.1522814751841404</v>
      </c>
      <c r="D21" s="3">
        <f t="shared" si="12"/>
        <v>1.0408340855860843E-16</v>
      </c>
      <c r="F21" s="4">
        <v>5</v>
      </c>
      <c r="G21" s="3">
        <f t="shared" si="30"/>
        <v>0.37055809596982447</v>
      </c>
      <c r="H21" s="3">
        <f t="shared" si="31"/>
        <v>0.37055809596982459</v>
      </c>
      <c r="I21" s="3">
        <f t="shared" si="13"/>
        <v>2.2204460492503131E-16</v>
      </c>
      <c r="K21" s="4">
        <v>5</v>
      </c>
      <c r="L21" s="3">
        <f t="shared" si="32"/>
        <v>-9.4247779623974832</v>
      </c>
      <c r="M21" s="3">
        <f t="shared" si="14"/>
        <v>-9.4247779623974832</v>
      </c>
      <c r="N21" s="3">
        <f t="shared" si="15"/>
        <v>1.9107106950005685E-15</v>
      </c>
      <c r="P21" s="4">
        <v>5</v>
      </c>
      <c r="Q21" s="3">
        <f t="shared" si="27"/>
        <v>0.59788606703773872</v>
      </c>
      <c r="R21" s="17">
        <f t="shared" si="16"/>
        <v>0.59788606703773861</v>
      </c>
      <c r="S21" s="3">
        <f t="shared" si="17"/>
        <v>8.8817841970012523E-16</v>
      </c>
      <c r="U21" s="4">
        <v>5</v>
      </c>
      <c r="V21" s="3">
        <f t="shared" si="28"/>
        <v>-1.5597513182165117</v>
      </c>
      <c r="W21" s="3">
        <f t="shared" si="18"/>
        <v>-1.5597513182165117</v>
      </c>
      <c r="X21" s="3">
        <f t="shared" si="19"/>
        <v>3.5388358909926865E-16</v>
      </c>
      <c r="Z21" s="4">
        <v>5</v>
      </c>
      <c r="AA21" s="3">
        <f t="shared" si="29"/>
        <v>0.59813825467363058</v>
      </c>
      <c r="AB21" s="20">
        <f t="shared" si="20"/>
        <v>0.59788612632853322</v>
      </c>
      <c r="AC21" s="3">
        <f t="shared" si="21"/>
        <v>5.2554207874422332E-7</v>
      </c>
    </row>
    <row r="22" spans="1:34" x14ac:dyDescent="0.25">
      <c r="A22" s="4">
        <v>6</v>
      </c>
      <c r="B22" s="3">
        <f t="shared" si="22"/>
        <v>-3.1522814751841404</v>
      </c>
      <c r="C22" s="3">
        <f t="shared" si="23"/>
        <v>-3.1522814751841404</v>
      </c>
      <c r="D22" s="3">
        <f t="shared" si="12"/>
        <v>1.0408340855860843E-16</v>
      </c>
      <c r="F22" s="4">
        <v>6</v>
      </c>
      <c r="G22" s="3">
        <f t="shared" si="30"/>
        <v>0.37055809596982459</v>
      </c>
      <c r="H22" s="3">
        <f t="shared" si="31"/>
        <v>0.37055809596982447</v>
      </c>
      <c r="I22" s="3">
        <f t="shared" si="13"/>
        <v>2.2204460492503131E-16</v>
      </c>
      <c r="K22" s="4">
        <v>6</v>
      </c>
      <c r="L22" s="3">
        <f t="shared" si="32"/>
        <v>-9.4247779623974832</v>
      </c>
      <c r="M22" s="3">
        <f t="shared" si="14"/>
        <v>-9.4247779623974832</v>
      </c>
      <c r="N22" s="3">
        <f t="shared" si="15"/>
        <v>1.9107106950005685E-15</v>
      </c>
      <c r="P22" s="4">
        <v>6</v>
      </c>
      <c r="Q22" s="3">
        <f t="shared" si="27"/>
        <v>0.59788606703773861</v>
      </c>
      <c r="R22" s="3">
        <f t="shared" si="16"/>
        <v>0.5978860670377385</v>
      </c>
      <c r="S22" s="3">
        <f t="shared" si="17"/>
        <v>4.4408920985006262E-16</v>
      </c>
      <c r="U22" s="4">
        <v>6</v>
      </c>
      <c r="V22" s="3">
        <f t="shared" si="28"/>
        <v>-1.5597513182165117</v>
      </c>
      <c r="W22" s="3">
        <f t="shared" si="18"/>
        <v>-1.5597513182165117</v>
      </c>
      <c r="X22" s="3">
        <f t="shared" si="19"/>
        <v>3.5388358909926865E-16</v>
      </c>
      <c r="Z22" s="4">
        <v>6</v>
      </c>
      <c r="AA22" s="3">
        <f t="shared" si="29"/>
        <v>0.59788612632853322</v>
      </c>
      <c r="AB22" s="3">
        <f t="shared" si="20"/>
        <v>0.59788606703774183</v>
      </c>
      <c r="AC22" s="3">
        <f t="shared" si="21"/>
        <v>2.9309887850104133E-14</v>
      </c>
    </row>
    <row r="23" spans="1:34" x14ac:dyDescent="0.25">
      <c r="A23" s="4">
        <v>7</v>
      </c>
      <c r="B23" s="3">
        <f t="shared" si="22"/>
        <v>-3.1522814751841404</v>
      </c>
      <c r="C23" s="3">
        <f t="shared" si="23"/>
        <v>-3.1522814751841404</v>
      </c>
      <c r="D23" s="3">
        <f t="shared" si="12"/>
        <v>1.0408340855860843E-16</v>
      </c>
      <c r="F23" s="4">
        <v>7</v>
      </c>
      <c r="G23" s="3">
        <f t="shared" si="30"/>
        <v>0.37055809596982447</v>
      </c>
      <c r="H23" s="3">
        <f t="shared" si="31"/>
        <v>0.37055809596982459</v>
      </c>
      <c r="I23" s="3">
        <f t="shared" si="13"/>
        <v>2.2204460492503131E-16</v>
      </c>
      <c r="K23" s="4">
        <v>7</v>
      </c>
      <c r="L23" s="3">
        <f t="shared" si="32"/>
        <v>-9.4247779623974832</v>
      </c>
      <c r="M23" s="3">
        <f t="shared" si="14"/>
        <v>-9.4247779623974832</v>
      </c>
      <c r="N23" s="3">
        <f t="shared" si="15"/>
        <v>1.9107106950005685E-15</v>
      </c>
      <c r="P23" s="4">
        <v>7</v>
      </c>
      <c r="Q23" s="3">
        <f t="shared" si="27"/>
        <v>0.5978860670377385</v>
      </c>
      <c r="R23" s="3">
        <f t="shared" si="16"/>
        <v>0.5978860670377385</v>
      </c>
      <c r="S23" s="3">
        <f t="shared" si="17"/>
        <v>4.4408920985006262E-16</v>
      </c>
      <c r="U23" s="4">
        <v>7</v>
      </c>
      <c r="V23" s="3">
        <f t="shared" si="28"/>
        <v>-1.5597513182165117</v>
      </c>
      <c r="W23" s="3">
        <f t="shared" si="18"/>
        <v>-1.5597513182165117</v>
      </c>
      <c r="X23" s="3">
        <f t="shared" si="19"/>
        <v>3.5388358909926865E-16</v>
      </c>
      <c r="Z23" s="4">
        <v>7</v>
      </c>
      <c r="AA23" s="3">
        <f t="shared" si="29"/>
        <v>0.59788606703774183</v>
      </c>
      <c r="AB23" s="3">
        <f t="shared" si="20"/>
        <v>0.5978860670377385</v>
      </c>
      <c r="AC23" s="3">
        <f t="shared" si="21"/>
        <v>4.4408920985006262E-16</v>
      </c>
    </row>
    <row r="24" spans="1:34" x14ac:dyDescent="0.25">
      <c r="A24" s="4">
        <v>8</v>
      </c>
      <c r="B24" s="3">
        <f t="shared" si="22"/>
        <v>-3.1522814751841404</v>
      </c>
      <c r="C24" s="3">
        <f t="shared" si="23"/>
        <v>-3.1522814751841404</v>
      </c>
      <c r="D24" s="3">
        <f t="shared" si="12"/>
        <v>1.0408340855860843E-16</v>
      </c>
      <c r="F24" s="4">
        <v>8</v>
      </c>
      <c r="G24" s="3">
        <f t="shared" si="30"/>
        <v>0.37055809596982459</v>
      </c>
      <c r="H24" s="3">
        <f t="shared" si="31"/>
        <v>0.37055809596982447</v>
      </c>
      <c r="I24" s="3">
        <f t="shared" si="13"/>
        <v>2.2204460492503131E-16</v>
      </c>
      <c r="K24" s="4">
        <v>8</v>
      </c>
      <c r="L24" s="3">
        <f t="shared" si="32"/>
        <v>-9.4247779623974832</v>
      </c>
      <c r="M24" s="3">
        <f t="shared" si="14"/>
        <v>-9.4247779623974832</v>
      </c>
      <c r="N24" s="3">
        <f t="shared" si="15"/>
        <v>1.9107106950005685E-15</v>
      </c>
      <c r="P24" s="4">
        <v>8</v>
      </c>
      <c r="Q24" s="3">
        <f t="shared" si="27"/>
        <v>0.5978860670377385</v>
      </c>
      <c r="R24" s="3">
        <f t="shared" si="16"/>
        <v>0.5978860670377385</v>
      </c>
      <c r="S24" s="3">
        <f t="shared" si="17"/>
        <v>4.4408920985006262E-16</v>
      </c>
      <c r="U24" s="4">
        <v>8</v>
      </c>
      <c r="V24" s="3">
        <f t="shared" si="28"/>
        <v>-1.5597513182165117</v>
      </c>
      <c r="W24" s="3">
        <f t="shared" si="18"/>
        <v>-1.5597513182165117</v>
      </c>
      <c r="X24" s="3">
        <f t="shared" si="19"/>
        <v>3.5388358909926865E-16</v>
      </c>
      <c r="Z24" s="4">
        <v>8</v>
      </c>
      <c r="AA24" s="3">
        <f t="shared" si="29"/>
        <v>0.5978860670377385</v>
      </c>
      <c r="AB24" s="3">
        <f t="shared" si="20"/>
        <v>0.5978860670377385</v>
      </c>
      <c r="AC24" s="3">
        <f t="shared" si="21"/>
        <v>4.4408920985006262E-16</v>
      </c>
    </row>
    <row r="25" spans="1:34" x14ac:dyDescent="0.25">
      <c r="A25" s="11"/>
      <c r="B25" s="12"/>
      <c r="C25" s="12"/>
      <c r="D25" s="12"/>
    </row>
    <row r="26" spans="1:34" x14ac:dyDescent="0.25">
      <c r="A26" s="9"/>
      <c r="B26" s="10"/>
      <c r="C26" s="10"/>
      <c r="D26" s="10"/>
    </row>
    <row r="27" spans="1:34" s="14" customFormat="1" x14ac:dyDescent="0.25">
      <c r="B27" s="14" t="s">
        <v>6</v>
      </c>
      <c r="G27" s="14" t="s">
        <v>6</v>
      </c>
      <c r="L27" s="14" t="s">
        <v>6</v>
      </c>
      <c r="Q27" s="14" t="s">
        <v>6</v>
      </c>
      <c r="V27" s="14" t="s">
        <v>9</v>
      </c>
      <c r="AA27" s="14" t="s">
        <v>10</v>
      </c>
      <c r="AE27" s="23"/>
      <c r="AF27" s="23"/>
      <c r="AG27" s="23"/>
      <c r="AH27" s="23"/>
    </row>
    <row r="28" spans="1:34" x14ac:dyDescent="0.25">
      <c r="A28" s="2" t="s">
        <v>0</v>
      </c>
      <c r="B28" s="5" t="s">
        <v>1</v>
      </c>
      <c r="C28" s="2" t="s">
        <v>5</v>
      </c>
      <c r="D28" s="2" t="s">
        <v>4</v>
      </c>
      <c r="F28" s="2" t="s">
        <v>0</v>
      </c>
      <c r="G28" s="5" t="s">
        <v>1</v>
      </c>
      <c r="H28" s="2" t="s">
        <v>5</v>
      </c>
      <c r="I28" s="2" t="s">
        <v>13</v>
      </c>
      <c r="K28" s="2" t="s">
        <v>0</v>
      </c>
      <c r="L28" s="5" t="s">
        <v>1</v>
      </c>
      <c r="M28" s="2" t="s">
        <v>5</v>
      </c>
      <c r="N28" s="2" t="s">
        <v>13</v>
      </c>
      <c r="P28" s="2" t="s">
        <v>0</v>
      </c>
      <c r="Q28" s="5" t="s">
        <v>1</v>
      </c>
      <c r="R28" s="2" t="s">
        <v>5</v>
      </c>
      <c r="S28" s="2" t="s">
        <v>13</v>
      </c>
      <c r="U28" s="2" t="s">
        <v>0</v>
      </c>
      <c r="V28" s="5" t="s">
        <v>1</v>
      </c>
      <c r="W28" s="2" t="s">
        <v>5</v>
      </c>
      <c r="X28" s="2" t="s">
        <v>13</v>
      </c>
      <c r="Z28" s="2" t="s">
        <v>0</v>
      </c>
      <c r="AA28" s="5" t="s">
        <v>1</v>
      </c>
      <c r="AB28" s="2" t="s">
        <v>5</v>
      </c>
      <c r="AC28" s="2" t="s">
        <v>13</v>
      </c>
      <c r="AE28" s="24"/>
      <c r="AF28" s="25"/>
      <c r="AG28" s="24"/>
      <c r="AH28" s="24"/>
    </row>
    <row r="29" spans="1:34" x14ac:dyDescent="0.25">
      <c r="A29" s="4">
        <v>0</v>
      </c>
      <c r="B29" s="3">
        <v>1.5</v>
      </c>
      <c r="C29" s="3">
        <f>B29-(1/EXP(B29^2)-COS(B29))/(-2*B29*1/EXP(B29^2)+SIN(B29))</f>
        <v>1.4491234997747455</v>
      </c>
      <c r="D29" s="3">
        <f>ABS(1/EXP(C29^2)-COS(C29))</f>
        <v>1.088623032432498E-3</v>
      </c>
      <c r="F29" s="4">
        <v>0</v>
      </c>
      <c r="G29" s="3">
        <v>0.5</v>
      </c>
      <c r="H29" s="3">
        <f>G29-(1/EXP(G29^2)-COS(G29))/(-2*G29*1/EXP(G29^2)+SIN(G29))</f>
        <v>0.17004025668598682</v>
      </c>
      <c r="I29" s="3">
        <f>ABS(1/EXP(H29^2)-COS(H29))</f>
        <v>1.407764327560368E-2</v>
      </c>
      <c r="K29" s="4">
        <v>0</v>
      </c>
      <c r="L29" s="3">
        <v>-4</v>
      </c>
      <c r="M29" s="3">
        <f>L29-(1/EXP(L29^2)-COS(L29))/(-2*L29*1/EXP(L29^2)+SIN(L29))</f>
        <v>-4.863690275715256</v>
      </c>
      <c r="N29" s="3">
        <f>ABS(1/EXP(M29^2)-COS(M29))</f>
        <v>0.1507246887169264</v>
      </c>
      <c r="P29" s="4">
        <v>0</v>
      </c>
      <c r="Q29" s="3">
        <v>-2</v>
      </c>
      <c r="R29" s="3">
        <f>Q29-(1/EXP(Q29^2)-COS(Q29))/(-2*Q29*1/EXP(Q29^2)+SIN(Q29))</f>
        <v>-1.4803297202477832</v>
      </c>
      <c r="S29" s="3">
        <f>ABS(1/EXP(R29^2)-COS(R29))</f>
        <v>2.1419590596613289E-2</v>
      </c>
      <c r="U29" s="4">
        <v>0</v>
      </c>
      <c r="V29" s="3">
        <v>2</v>
      </c>
      <c r="W29" s="21">
        <f>V29-(V29*LOG10(V29)-1)/(LOG10(V29)+1/LN(10))</f>
        <v>2.5411760669093906</v>
      </c>
      <c r="X29" s="3">
        <f>ABS(W29*LOG10(W29)-1)</f>
        <v>2.9264629348926929E-2</v>
      </c>
      <c r="Z29" s="4">
        <v>0</v>
      </c>
      <c r="AA29" s="3">
        <v>1</v>
      </c>
      <c r="AB29" s="3">
        <f>AA29-(AA29^3-AA29-1)/(3*AA29^2-1)</f>
        <v>1.5</v>
      </c>
      <c r="AC29" s="3">
        <f>ABS(AB29^3-AB29-1)</f>
        <v>0.875</v>
      </c>
      <c r="AE29" s="9"/>
      <c r="AF29" s="10"/>
      <c r="AG29" s="10"/>
      <c r="AH29" s="10"/>
    </row>
    <row r="30" spans="1:34" x14ac:dyDescent="0.25">
      <c r="A30" s="4">
        <v>1</v>
      </c>
      <c r="B30" s="3">
        <f>C29</f>
        <v>1.4491234997747455</v>
      </c>
      <c r="C30" s="20">
        <f t="shared" ref="C30:C37" si="33">B30-(1/EXP(B30^2)-COS(B30))/(-2*B30*1/EXP(B30^2)+SIN(B30))</f>
        <v>1.447416347013611</v>
      </c>
      <c r="D30" s="3">
        <f t="shared" ref="D30:D37" si="34">ABS(1/EXP(C30^2)-COS(C30))</f>
        <v>1.3204357450918858E-6</v>
      </c>
      <c r="F30" s="4">
        <v>1</v>
      </c>
      <c r="G30" s="3">
        <f>H29</f>
        <v>0.17004025668598682</v>
      </c>
      <c r="H30" s="3">
        <f t="shared" ref="H30:H60" si="35">G30-(1/EXP(G30^2)-COS(G30))/(-2*G30*1/EXP(G30^2)+SIN(G30))</f>
        <v>8.2691702351664245E-2</v>
      </c>
      <c r="I30" s="3">
        <f t="shared" ref="I30:I60" si="36">ABS(1/EXP(H30^2)-COS(H30))</f>
        <v>3.397581225246582E-3</v>
      </c>
      <c r="K30" s="4">
        <v>1</v>
      </c>
      <c r="L30" s="3">
        <f>M29</f>
        <v>-4.863690275715256</v>
      </c>
      <c r="M30" s="3">
        <f t="shared" ref="M30:M37" si="37">L30-(1/EXP(L30^2)-COS(L30))/(-2*L30*1/EXP(L30^2)+SIN(L30))</f>
        <v>-4.7112237758853581</v>
      </c>
      <c r="N30" s="3">
        <f t="shared" ref="N30:N37" si="38">ABS(1/EXP(M30^2)-COS(M30))</f>
        <v>1.165204465047767E-3</v>
      </c>
      <c r="P30" s="4">
        <v>1</v>
      </c>
      <c r="Q30" s="3">
        <f>R29</f>
        <v>-1.4803297202477832</v>
      </c>
      <c r="R30" s="3">
        <f t="shared" ref="R30:R37" si="39">Q30-(1/EXP(Q30^2)-COS(Q30))/(-2*Q30*1/EXP(Q30^2)+SIN(Q30))</f>
        <v>-1.4481207276763328</v>
      </c>
      <c r="S30" s="3">
        <f t="shared" ref="S30:S37" si="40">ABS(1/EXP(R30^2)-COS(R30))</f>
        <v>4.4962725415849392E-4</v>
      </c>
      <c r="U30" s="4">
        <v>1</v>
      </c>
      <c r="V30" s="21">
        <f>W29</f>
        <v>2.5411760669093906</v>
      </c>
      <c r="W30" s="3">
        <f t="shared" ref="W30:W37" si="41">V30-(V30*LOG10(V30)-1)/(LOG10(V30)+1/LN(10))</f>
        <v>2.5063093804986356</v>
      </c>
      <c r="X30" s="3">
        <f t="shared" ref="X30:X37" si="42">ABS(W30*LOG10(W30)-1)</f>
        <v>1.0436054355644764E-4</v>
      </c>
      <c r="Z30" s="4">
        <v>1</v>
      </c>
      <c r="AA30" s="3">
        <f>AB29</f>
        <v>1.5</v>
      </c>
      <c r="AB30" s="3">
        <f t="shared" ref="AB30:AB50" si="43">AA30-(AA30^3-AA30-1)/(3*AA30^2-1)</f>
        <v>1.3478260869565217</v>
      </c>
      <c r="AC30" s="3">
        <f t="shared" ref="AC30:AC50" si="44">ABS(AB30^3-AB30-1)</f>
        <v>0.10068217309114824</v>
      </c>
      <c r="AE30" s="9"/>
      <c r="AF30" s="10"/>
      <c r="AG30" s="10"/>
      <c r="AH30" s="10"/>
    </row>
    <row r="31" spans="1:34" x14ac:dyDescent="0.25">
      <c r="A31" s="4">
        <v>2</v>
      </c>
      <c r="B31" s="3">
        <f t="shared" ref="B31:B37" si="45">C30</f>
        <v>1.447416347013611</v>
      </c>
      <c r="C31" s="3">
        <f t="shared" si="33"/>
        <v>1.4474142712993128</v>
      </c>
      <c r="D31" s="3">
        <f t="shared" si="34"/>
        <v>1.9567403253262228E-12</v>
      </c>
      <c r="F31" s="4">
        <v>2</v>
      </c>
      <c r="G31" s="3">
        <f t="shared" ref="G31:G44" si="46">H30</f>
        <v>8.2691702351664245E-2</v>
      </c>
      <c r="H31" s="3">
        <f t="shared" si="35"/>
        <v>4.1084704683815636E-2</v>
      </c>
      <c r="I31" s="3">
        <f t="shared" si="36"/>
        <v>8.4267139746285746E-4</v>
      </c>
      <c r="K31" s="4">
        <v>2</v>
      </c>
      <c r="L31" s="3">
        <f t="shared" ref="L31:L37" si="47">M30</f>
        <v>-4.7112237758853581</v>
      </c>
      <c r="M31" s="22">
        <f t="shared" si="37"/>
        <v>-4.7123889811388882</v>
      </c>
      <c r="N31" s="3">
        <f t="shared" si="38"/>
        <v>5.2732057485026167E-10</v>
      </c>
      <c r="P31" s="4">
        <v>2</v>
      </c>
      <c r="Q31" s="3">
        <f t="shared" ref="Q31:Q37" si="48">R30</f>
        <v>-1.4481207276763328</v>
      </c>
      <c r="R31" s="20">
        <f t="shared" si="39"/>
        <v>-1.4474146268848234</v>
      </c>
      <c r="S31" s="3">
        <f t="shared" si="40"/>
        <v>2.2620194321809617E-7</v>
      </c>
      <c r="U31" s="4">
        <v>2</v>
      </c>
      <c r="V31" s="3">
        <f t="shared" ref="V31:V37" si="49">W30</f>
        <v>2.5063093804986356</v>
      </c>
      <c r="W31" s="20">
        <f t="shared" si="41"/>
        <v>2.5061841472194204</v>
      </c>
      <c r="X31" s="3">
        <f t="shared" si="42"/>
        <v>1.3588337122172334E-9</v>
      </c>
      <c r="Z31" s="4">
        <v>2</v>
      </c>
      <c r="AA31" s="3">
        <f t="shared" ref="AA31:AA50" si="50">AB30</f>
        <v>1.3478260869565217</v>
      </c>
      <c r="AB31" s="3">
        <f t="shared" si="43"/>
        <v>1.3252003989509069</v>
      </c>
      <c r="AC31" s="3">
        <f t="shared" si="44"/>
        <v>2.0583619166634204E-3</v>
      </c>
      <c r="AE31" s="9"/>
      <c r="AF31" s="10"/>
      <c r="AG31" s="10"/>
      <c r="AH31" s="10"/>
    </row>
    <row r="32" spans="1:34" x14ac:dyDescent="0.25">
      <c r="A32" s="4">
        <v>3</v>
      </c>
      <c r="B32" s="3">
        <f t="shared" si="45"/>
        <v>1.4474142712993128</v>
      </c>
      <c r="C32" s="3">
        <f t="shared" si="33"/>
        <v>1.4474142712962368</v>
      </c>
      <c r="D32" s="3">
        <f t="shared" si="34"/>
        <v>0</v>
      </c>
      <c r="F32" s="4">
        <v>3</v>
      </c>
      <c r="G32" s="3">
        <f t="shared" si="46"/>
        <v>4.1084704683815636E-2</v>
      </c>
      <c r="H32" s="3">
        <f t="shared" si="35"/>
        <v>2.0510507574399203E-2</v>
      </c>
      <c r="I32" s="3">
        <f t="shared" si="36"/>
        <v>2.1025936041618731E-4</v>
      </c>
      <c r="K32" s="4">
        <v>3</v>
      </c>
      <c r="L32" s="3">
        <f t="shared" si="47"/>
        <v>-4.7123889811388882</v>
      </c>
      <c r="M32" s="3">
        <f t="shared" si="37"/>
        <v>-4.7123889806115677</v>
      </c>
      <c r="N32" s="3">
        <f t="shared" si="38"/>
        <v>1.6416254591887487E-16</v>
      </c>
      <c r="P32" s="4">
        <v>3</v>
      </c>
      <c r="Q32" s="3">
        <f t="shared" si="48"/>
        <v>-1.4474146268848234</v>
      </c>
      <c r="R32" s="3">
        <f t="shared" si="39"/>
        <v>-1.4474142712963272</v>
      </c>
      <c r="S32" s="3">
        <f t="shared" si="40"/>
        <v>5.7412408160928408E-14</v>
      </c>
      <c r="U32" s="4">
        <v>3</v>
      </c>
      <c r="V32" s="3">
        <f t="shared" si="49"/>
        <v>2.5061841472194204</v>
      </c>
      <c r="W32" s="3">
        <f t="shared" si="41"/>
        <v>2.5061841455887692</v>
      </c>
      <c r="X32" s="3">
        <f t="shared" si="42"/>
        <v>0</v>
      </c>
      <c r="Z32" s="4">
        <v>3</v>
      </c>
      <c r="AA32" s="3">
        <f t="shared" si="50"/>
        <v>1.3252003989509069</v>
      </c>
      <c r="AB32" s="20">
        <f t="shared" si="43"/>
        <v>1.3247181739990537</v>
      </c>
      <c r="AC32" s="3">
        <f t="shared" si="44"/>
        <v>9.2437775967013636E-7</v>
      </c>
      <c r="AE32" s="9"/>
      <c r="AF32" s="10"/>
      <c r="AG32" s="10"/>
      <c r="AH32" s="10"/>
    </row>
    <row r="33" spans="1:34" x14ac:dyDescent="0.25">
      <c r="A33" s="4">
        <v>4</v>
      </c>
      <c r="B33" s="3">
        <f t="shared" si="45"/>
        <v>1.4474142712962368</v>
      </c>
      <c r="C33" s="3">
        <f t="shared" si="33"/>
        <v>1.4474142712962368</v>
      </c>
      <c r="D33" s="3">
        <f t="shared" si="34"/>
        <v>0</v>
      </c>
      <c r="F33" s="4">
        <v>4</v>
      </c>
      <c r="G33" s="3">
        <f t="shared" si="46"/>
        <v>2.0510507574399203E-2</v>
      </c>
      <c r="H33" s="3">
        <f t="shared" si="35"/>
        <v>1.0251297262277817E-2</v>
      </c>
      <c r="I33" s="3">
        <f t="shared" si="36"/>
        <v>5.2539486267488833E-5</v>
      </c>
      <c r="K33" s="4">
        <v>4</v>
      </c>
      <c r="L33" s="3">
        <f t="shared" si="47"/>
        <v>-4.7123889806115677</v>
      </c>
      <c r="M33" s="3">
        <f t="shared" si="37"/>
        <v>-4.7123889806115677</v>
      </c>
      <c r="N33" s="3">
        <f t="shared" si="38"/>
        <v>1.6416254591887487E-16</v>
      </c>
      <c r="P33" s="4">
        <v>4</v>
      </c>
      <c r="Q33" s="3">
        <f t="shared" si="48"/>
        <v>-1.4474142712963272</v>
      </c>
      <c r="R33" s="3">
        <f t="shared" si="39"/>
        <v>-1.447414271296237</v>
      </c>
      <c r="S33" s="3">
        <f t="shared" si="40"/>
        <v>9.7144514654701197E-17</v>
      </c>
      <c r="U33" s="4">
        <v>4</v>
      </c>
      <c r="V33" s="3">
        <f t="shared" si="49"/>
        <v>2.5061841455887692</v>
      </c>
      <c r="W33" s="3">
        <f t="shared" si="41"/>
        <v>2.5061841455887692</v>
      </c>
      <c r="X33" s="3">
        <f t="shared" si="42"/>
        <v>0</v>
      </c>
      <c r="Z33" s="4">
        <v>4</v>
      </c>
      <c r="AA33" s="3">
        <f t="shared" si="50"/>
        <v>1.3247181739990537</v>
      </c>
      <c r="AB33" s="3">
        <f t="shared" si="43"/>
        <v>1.3247179572447898</v>
      </c>
      <c r="AC33" s="3">
        <f t="shared" si="44"/>
        <v>1.865174681370263E-13</v>
      </c>
      <c r="AE33" s="9"/>
      <c r="AF33" s="10"/>
      <c r="AG33" s="10"/>
      <c r="AH33" s="10"/>
    </row>
    <row r="34" spans="1:34" x14ac:dyDescent="0.25">
      <c r="A34" s="4">
        <v>5</v>
      </c>
      <c r="B34" s="3">
        <f t="shared" si="45"/>
        <v>1.4474142712962368</v>
      </c>
      <c r="C34" s="3">
        <f t="shared" si="33"/>
        <v>1.4474142712962368</v>
      </c>
      <c r="D34" s="3">
        <f t="shared" si="34"/>
        <v>0</v>
      </c>
      <c r="F34" s="4">
        <v>5</v>
      </c>
      <c r="G34" s="3">
        <f t="shared" si="46"/>
        <v>1.0251297262277817E-2</v>
      </c>
      <c r="H34" s="3">
        <f t="shared" si="35"/>
        <v>5.1251548111304786E-3</v>
      </c>
      <c r="I34" s="3">
        <f t="shared" si="36"/>
        <v>1.3133289687439209E-5</v>
      </c>
      <c r="K34" s="4">
        <v>5</v>
      </c>
      <c r="L34" s="3">
        <f t="shared" si="47"/>
        <v>-4.7123889806115677</v>
      </c>
      <c r="M34" s="3">
        <f t="shared" si="37"/>
        <v>-4.7123889806115677</v>
      </c>
      <c r="N34" s="3">
        <f t="shared" si="38"/>
        <v>1.6416254591887487E-16</v>
      </c>
      <c r="P34" s="4">
        <v>5</v>
      </c>
      <c r="Q34" s="3">
        <f t="shared" si="48"/>
        <v>-1.447414271296237</v>
      </c>
      <c r="R34" s="3">
        <f t="shared" si="39"/>
        <v>-1.4474142712962368</v>
      </c>
      <c r="S34" s="3">
        <f t="shared" si="40"/>
        <v>0</v>
      </c>
      <c r="U34" s="4">
        <v>5</v>
      </c>
      <c r="V34" s="3">
        <f t="shared" si="49"/>
        <v>2.5061841455887692</v>
      </c>
      <c r="W34" s="3">
        <f t="shared" si="41"/>
        <v>2.5061841455887692</v>
      </c>
      <c r="X34" s="3">
        <f t="shared" si="42"/>
        <v>0</v>
      </c>
      <c r="Z34" s="7">
        <v>5</v>
      </c>
      <c r="AA34" s="8">
        <f t="shared" si="50"/>
        <v>1.3247179572447898</v>
      </c>
      <c r="AB34" s="8">
        <f t="shared" si="43"/>
        <v>1.3247179572447461</v>
      </c>
      <c r="AC34" s="8">
        <f t="shared" si="44"/>
        <v>2.2204460492503131E-16</v>
      </c>
      <c r="AE34" s="9"/>
      <c r="AF34" s="10"/>
      <c r="AG34" s="10"/>
      <c r="AH34" s="10"/>
    </row>
    <row r="35" spans="1:34" x14ac:dyDescent="0.25">
      <c r="A35" s="4">
        <v>6</v>
      </c>
      <c r="B35" s="3">
        <f t="shared" si="45"/>
        <v>1.4474142712962368</v>
      </c>
      <c r="C35" s="3">
        <f t="shared" si="33"/>
        <v>1.4474142712962368</v>
      </c>
      <c r="D35" s="3">
        <f t="shared" si="34"/>
        <v>0</v>
      </c>
      <c r="F35" s="4">
        <v>6</v>
      </c>
      <c r="G35" s="3">
        <f t="shared" si="46"/>
        <v>5.1251548111304786E-3</v>
      </c>
      <c r="H35" s="20">
        <f t="shared" si="35"/>
        <v>2.5625157013078985E-3</v>
      </c>
      <c r="I35" s="3">
        <f t="shared" si="36"/>
        <v>3.2832235971058665E-6</v>
      </c>
      <c r="K35" s="4">
        <v>6</v>
      </c>
      <c r="L35" s="3">
        <f t="shared" si="47"/>
        <v>-4.7123889806115677</v>
      </c>
      <c r="M35" s="3">
        <f t="shared" si="37"/>
        <v>-4.7123889806115677</v>
      </c>
      <c r="N35" s="3">
        <f t="shared" si="38"/>
        <v>1.6416254591887487E-16</v>
      </c>
      <c r="P35" s="4">
        <v>6</v>
      </c>
      <c r="Q35" s="3">
        <f t="shared" si="48"/>
        <v>-1.4474142712962368</v>
      </c>
      <c r="R35" s="3">
        <f t="shared" si="39"/>
        <v>-1.4474142712962368</v>
      </c>
      <c r="S35" s="3">
        <f t="shared" si="40"/>
        <v>0</v>
      </c>
      <c r="U35" s="4">
        <v>6</v>
      </c>
      <c r="V35" s="3">
        <f t="shared" si="49"/>
        <v>2.5061841455887692</v>
      </c>
      <c r="W35" s="3">
        <f t="shared" si="41"/>
        <v>2.5061841455887692</v>
      </c>
      <c r="X35" s="3">
        <f t="shared" si="42"/>
        <v>0</v>
      </c>
      <c r="Z35" s="11"/>
      <c r="AA35" s="12"/>
      <c r="AB35" s="12"/>
      <c r="AC35" s="12"/>
      <c r="AE35" s="9"/>
      <c r="AF35" s="10"/>
      <c r="AG35" s="10"/>
      <c r="AH35" s="10"/>
    </row>
    <row r="36" spans="1:34" x14ac:dyDescent="0.25">
      <c r="A36" s="4">
        <v>7</v>
      </c>
      <c r="B36" s="3">
        <f t="shared" si="45"/>
        <v>1.4474142712962368</v>
      </c>
      <c r="C36" s="3">
        <f t="shared" si="33"/>
        <v>1.4474142712962368</v>
      </c>
      <c r="D36" s="3">
        <f t="shared" si="34"/>
        <v>0</v>
      </c>
      <c r="F36" s="4">
        <v>7</v>
      </c>
      <c r="G36" s="3">
        <f t="shared" si="46"/>
        <v>2.5625157013078985E-3</v>
      </c>
      <c r="H36" s="3">
        <f t="shared" si="35"/>
        <v>1.2812501383119412E-3</v>
      </c>
      <c r="I36" s="3">
        <f t="shared" si="36"/>
        <v>8.2079972341109197E-7</v>
      </c>
      <c r="K36" s="4">
        <v>7</v>
      </c>
      <c r="L36" s="3">
        <f t="shared" si="47"/>
        <v>-4.7123889806115677</v>
      </c>
      <c r="M36" s="3">
        <f t="shared" si="37"/>
        <v>-4.7123889806115677</v>
      </c>
      <c r="N36" s="3">
        <f t="shared" si="38"/>
        <v>1.6416254591887487E-16</v>
      </c>
      <c r="P36" s="4">
        <v>7</v>
      </c>
      <c r="Q36" s="3">
        <f t="shared" si="48"/>
        <v>-1.4474142712962368</v>
      </c>
      <c r="R36" s="3">
        <f t="shared" si="39"/>
        <v>-1.4474142712962368</v>
      </c>
      <c r="S36" s="3">
        <f t="shared" si="40"/>
        <v>0</v>
      </c>
      <c r="U36" s="4">
        <v>7</v>
      </c>
      <c r="V36" s="3">
        <f t="shared" si="49"/>
        <v>2.5061841455887692</v>
      </c>
      <c r="W36" s="3">
        <f t="shared" si="41"/>
        <v>2.5061841455887692</v>
      </c>
      <c r="X36" s="3">
        <f t="shared" si="42"/>
        <v>0</v>
      </c>
      <c r="Z36" s="9"/>
      <c r="AA36" s="10"/>
      <c r="AB36" s="10"/>
      <c r="AC36" s="10"/>
      <c r="AE36" s="9"/>
      <c r="AF36" s="10"/>
      <c r="AG36" s="10"/>
      <c r="AH36" s="10"/>
    </row>
    <row r="37" spans="1:34" x14ac:dyDescent="0.25">
      <c r="A37" s="4">
        <v>8</v>
      </c>
      <c r="B37" s="3">
        <f t="shared" si="45"/>
        <v>1.4474142712962368</v>
      </c>
      <c r="C37" s="3">
        <f t="shared" si="33"/>
        <v>1.4474142712962368</v>
      </c>
      <c r="D37" s="3">
        <f t="shared" si="34"/>
        <v>0</v>
      </c>
      <c r="F37" s="4">
        <v>8</v>
      </c>
      <c r="G37" s="3">
        <f t="shared" si="46"/>
        <v>1.2812501383119412E-3</v>
      </c>
      <c r="H37" s="3">
        <f t="shared" si="35"/>
        <v>6.4062410506953327E-4</v>
      </c>
      <c r="I37" s="3">
        <f t="shared" si="36"/>
        <v>2.0519954491149406E-7</v>
      </c>
      <c r="K37" s="7">
        <v>8</v>
      </c>
      <c r="L37" s="8">
        <f t="shared" si="47"/>
        <v>-4.7123889806115677</v>
      </c>
      <c r="M37" s="8">
        <f t="shared" si="37"/>
        <v>-4.7123889806115677</v>
      </c>
      <c r="N37" s="8">
        <f t="shared" si="38"/>
        <v>1.6416254591887487E-16</v>
      </c>
      <c r="O37" s="15"/>
      <c r="P37" s="7">
        <v>8</v>
      </c>
      <c r="Q37" s="8">
        <f t="shared" si="48"/>
        <v>-1.4474142712962368</v>
      </c>
      <c r="R37" s="8">
        <f t="shared" si="39"/>
        <v>-1.4474142712962368</v>
      </c>
      <c r="S37" s="8">
        <f t="shared" si="40"/>
        <v>0</v>
      </c>
      <c r="U37" s="7">
        <v>8</v>
      </c>
      <c r="V37" s="8">
        <f t="shared" si="49"/>
        <v>2.5061841455887692</v>
      </c>
      <c r="W37" s="8">
        <f t="shared" si="41"/>
        <v>2.5061841455887692</v>
      </c>
      <c r="X37" s="3">
        <f t="shared" si="42"/>
        <v>0</v>
      </c>
      <c r="Z37" s="9"/>
      <c r="AA37" s="10"/>
      <c r="AB37" s="10"/>
      <c r="AC37" s="10"/>
      <c r="AE37" s="9"/>
      <c r="AF37" s="10"/>
      <c r="AG37" s="10"/>
      <c r="AH37" s="10"/>
    </row>
    <row r="38" spans="1:34" x14ac:dyDescent="0.25">
      <c r="A38" s="11"/>
      <c r="B38" s="12"/>
      <c r="C38" s="12"/>
      <c r="D38" s="12"/>
      <c r="F38" s="4">
        <v>9</v>
      </c>
      <c r="G38" s="3">
        <f>H37</f>
        <v>6.4062410506953327E-4</v>
      </c>
      <c r="H38" s="3">
        <f t="shared" si="35"/>
        <v>3.2031193186281818E-4</v>
      </c>
      <c r="I38" s="3">
        <f t="shared" si="36"/>
        <v>5.1299862025011578E-8</v>
      </c>
      <c r="K38" s="12"/>
      <c r="L38" s="12"/>
      <c r="M38" s="12"/>
      <c r="N38" s="12"/>
      <c r="O38" s="10"/>
      <c r="P38" s="7">
        <v>9</v>
      </c>
      <c r="Q38" s="8">
        <f t="shared" ref="Q38:Q41" si="51">R37</f>
        <v>-1.4474142712962368</v>
      </c>
      <c r="R38" s="8">
        <f t="shared" ref="R38:R41" si="52">Q38-(1/EXP(Q38^2)-COS(Q38))/(-2*Q38*1/EXP(Q38^2)+SIN(Q38))</f>
        <v>-1.4474142712962368</v>
      </c>
      <c r="S38" s="8">
        <f t="shared" ref="S38:S41" si="53">ABS(1/EXP(R38^2)-COS(R38))</f>
        <v>0</v>
      </c>
      <c r="T38" s="10"/>
      <c r="U38" s="12"/>
      <c r="V38" s="12"/>
      <c r="W38" s="12"/>
      <c r="X38" s="12"/>
      <c r="Z38" s="9"/>
      <c r="AA38" s="10"/>
      <c r="AB38" s="10"/>
      <c r="AC38" s="10"/>
    </row>
    <row r="39" spans="1:34" x14ac:dyDescent="0.25">
      <c r="A39" s="9"/>
      <c r="B39" s="10"/>
      <c r="C39" s="10"/>
      <c r="D39" s="10"/>
      <c r="F39" s="4">
        <v>10</v>
      </c>
      <c r="G39" s="3">
        <f t="shared" si="46"/>
        <v>3.2031193186281818E-4</v>
      </c>
      <c r="H39" s="3">
        <f t="shared" si="35"/>
        <v>1.6015595085970541E-4</v>
      </c>
      <c r="I39" s="3">
        <f t="shared" si="36"/>
        <v>1.2824963868673933E-8</v>
      </c>
      <c r="K39" s="10"/>
      <c r="L39" s="10"/>
      <c r="M39" s="10"/>
      <c r="N39" s="10"/>
      <c r="O39" s="10"/>
      <c r="P39" s="7">
        <v>10</v>
      </c>
      <c r="Q39" s="8">
        <f t="shared" si="51"/>
        <v>-1.4474142712962368</v>
      </c>
      <c r="R39" s="8">
        <f t="shared" si="52"/>
        <v>-1.4474142712962368</v>
      </c>
      <c r="S39" s="8">
        <f t="shared" si="53"/>
        <v>0</v>
      </c>
      <c r="T39" s="10"/>
      <c r="U39" s="10"/>
      <c r="V39" s="10"/>
      <c r="W39" s="10"/>
      <c r="X39" s="10"/>
      <c r="Z39" s="9"/>
      <c r="AA39" s="10"/>
      <c r="AB39" s="10"/>
      <c r="AC39" s="10"/>
    </row>
    <row r="40" spans="1:34" x14ac:dyDescent="0.25">
      <c r="A40" s="9"/>
      <c r="B40" s="10"/>
      <c r="C40" s="10"/>
      <c r="D40" s="10"/>
      <c r="F40" s="4">
        <v>11</v>
      </c>
      <c r="G40" s="3">
        <f t="shared" si="46"/>
        <v>1.6015595085970541E-4</v>
      </c>
      <c r="H40" s="3">
        <f t="shared" si="35"/>
        <v>8.0077974344173349E-5</v>
      </c>
      <c r="I40" s="3">
        <f t="shared" si="36"/>
        <v>3.2062411614575126E-9</v>
      </c>
      <c r="K40" s="10"/>
      <c r="L40" s="10"/>
      <c r="M40" s="10"/>
      <c r="N40" s="10"/>
      <c r="O40" s="10"/>
      <c r="P40" s="7">
        <v>11</v>
      </c>
      <c r="Q40" s="8">
        <f t="shared" si="51"/>
        <v>-1.4474142712962368</v>
      </c>
      <c r="R40" s="8">
        <f t="shared" si="52"/>
        <v>-1.4474142712962368</v>
      </c>
      <c r="S40" s="8">
        <f t="shared" si="53"/>
        <v>0</v>
      </c>
      <c r="T40" s="10"/>
      <c r="U40" s="10"/>
      <c r="V40" s="10"/>
      <c r="W40" s="10"/>
      <c r="X40" s="10"/>
      <c r="Z40" s="9"/>
      <c r="AA40" s="10"/>
      <c r="AB40" s="10"/>
      <c r="AC40" s="10"/>
    </row>
    <row r="41" spans="1:34" x14ac:dyDescent="0.25">
      <c r="A41" s="9"/>
      <c r="B41" s="10"/>
      <c r="C41" s="10"/>
      <c r="D41" s="10"/>
      <c r="F41" s="4">
        <v>12</v>
      </c>
      <c r="G41" s="3">
        <f t="shared" si="46"/>
        <v>8.0077974344173349E-5</v>
      </c>
      <c r="H41" s="3">
        <f t="shared" si="35"/>
        <v>4.0038984529440692E-5</v>
      </c>
      <c r="I41" s="3">
        <f t="shared" si="36"/>
        <v>8.0156015158650007E-10</v>
      </c>
      <c r="K41" s="10"/>
      <c r="L41" s="10"/>
      <c r="M41" s="10"/>
      <c r="N41" s="10"/>
      <c r="O41" s="10"/>
      <c r="P41" s="7">
        <v>12</v>
      </c>
      <c r="Q41" s="8">
        <f t="shared" si="51"/>
        <v>-1.4474142712962368</v>
      </c>
      <c r="R41" s="8">
        <f t="shared" si="52"/>
        <v>-1.4474142712962368</v>
      </c>
      <c r="S41" s="8">
        <f t="shared" si="53"/>
        <v>0</v>
      </c>
      <c r="T41" s="10"/>
      <c r="U41" s="10"/>
      <c r="V41" s="10"/>
      <c r="W41" s="10"/>
      <c r="X41" s="10"/>
      <c r="Z41" s="9"/>
      <c r="AA41" s="10"/>
      <c r="AB41" s="10"/>
      <c r="AC41" s="10"/>
    </row>
    <row r="42" spans="1:34" x14ac:dyDescent="0.25">
      <c r="A42" s="9"/>
      <c r="B42" s="10"/>
      <c r="C42" s="10"/>
      <c r="D42" s="10"/>
      <c r="F42" s="4">
        <v>13</v>
      </c>
      <c r="G42" s="3">
        <f t="shared" si="46"/>
        <v>4.0038984529440692E-5</v>
      </c>
      <c r="H42" s="3">
        <f t="shared" si="35"/>
        <v>2.0019491943335246E-5</v>
      </c>
      <c r="I42" s="3">
        <f t="shared" si="36"/>
        <v>2.0039003789662502E-10</v>
      </c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Z42" s="9"/>
      <c r="AA42" s="10"/>
      <c r="AB42" s="10"/>
      <c r="AC42" s="10"/>
    </row>
    <row r="43" spans="1:34" x14ac:dyDescent="0.25">
      <c r="A43" s="9"/>
      <c r="B43" s="10"/>
      <c r="C43" s="10"/>
      <c r="D43" s="10"/>
      <c r="F43" s="4">
        <v>14</v>
      </c>
      <c r="G43" s="3">
        <f t="shared" si="46"/>
        <v>2.0019491943335246E-5</v>
      </c>
      <c r="H43" s="3">
        <f t="shared" si="35"/>
        <v>1.0009745511654355E-5</v>
      </c>
      <c r="I43" s="3">
        <f t="shared" si="36"/>
        <v>5.0097481718580639E-11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Z43" s="9"/>
      <c r="AA43" s="10"/>
      <c r="AB43" s="10"/>
      <c r="AC43" s="10"/>
    </row>
    <row r="44" spans="1:34" x14ac:dyDescent="0.25">
      <c r="A44" s="9"/>
      <c r="B44" s="10"/>
      <c r="C44" s="10"/>
      <c r="D44" s="10"/>
      <c r="F44" s="4">
        <v>15</v>
      </c>
      <c r="G44" s="3">
        <f t="shared" si="46"/>
        <v>1.0009745511654355E-5</v>
      </c>
      <c r="H44" s="3">
        <f t="shared" si="35"/>
        <v>5.0048748414205771E-6</v>
      </c>
      <c r="I44" s="3">
        <f t="shared" si="36"/>
        <v>1.2524425940796391E-11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Z44" s="9"/>
      <c r="AA44" s="10"/>
      <c r="AB44" s="10"/>
      <c r="AC44" s="10"/>
    </row>
    <row r="45" spans="1:34" x14ac:dyDescent="0.25">
      <c r="F45" s="4">
        <v>16</v>
      </c>
      <c r="G45" s="3">
        <f t="shared" ref="G45:G54" si="54">H44</f>
        <v>5.0048748414205771E-6</v>
      </c>
      <c r="H45" s="3">
        <f t="shared" si="35"/>
        <v>2.5024294580278067E-6</v>
      </c>
      <c r="I45" s="3">
        <f t="shared" si="36"/>
        <v>3.1310509740478665E-12</v>
      </c>
      <c r="Z45" s="9"/>
      <c r="AA45" s="10"/>
      <c r="AB45" s="10"/>
      <c r="AC45" s="10"/>
    </row>
    <row r="46" spans="1:34" x14ac:dyDescent="0.25">
      <c r="F46" s="4">
        <v>17</v>
      </c>
      <c r="G46" s="3">
        <f t="shared" si="54"/>
        <v>2.5024294580278067E-6</v>
      </c>
      <c r="H46" s="3">
        <f t="shared" si="35"/>
        <v>1.2512249679114581E-6</v>
      </c>
      <c r="I46" s="3">
        <f t="shared" si="36"/>
        <v>7.8281825466319788E-13</v>
      </c>
      <c r="Z46" s="9"/>
      <c r="AA46" s="10"/>
      <c r="AB46" s="10"/>
      <c r="AC46" s="10"/>
    </row>
    <row r="47" spans="1:34" x14ac:dyDescent="0.25">
      <c r="F47" s="4">
        <v>18</v>
      </c>
      <c r="G47" s="3">
        <f t="shared" si="54"/>
        <v>1.2512249679114581E-6</v>
      </c>
      <c r="H47" s="3">
        <f t="shared" si="35"/>
        <v>6.2558347677967284E-7</v>
      </c>
      <c r="I47" s="3">
        <f t="shared" si="36"/>
        <v>1.957323192414151E-13</v>
      </c>
      <c r="Z47" s="9"/>
      <c r="AA47" s="10"/>
      <c r="AB47" s="10"/>
      <c r="AC47" s="10"/>
    </row>
    <row r="48" spans="1:34" x14ac:dyDescent="0.25">
      <c r="F48" s="4">
        <v>19</v>
      </c>
      <c r="G48" s="3">
        <f t="shared" si="54"/>
        <v>6.2558347677967284E-7</v>
      </c>
      <c r="H48" s="3">
        <f t="shared" si="35"/>
        <v>3.1270385878028078E-7</v>
      </c>
      <c r="I48" s="3">
        <f t="shared" si="36"/>
        <v>4.8849813083506888E-14</v>
      </c>
      <c r="Z48" s="9"/>
      <c r="AA48" s="10"/>
      <c r="AB48" s="10"/>
      <c r="AC48" s="10"/>
    </row>
    <row r="49" spans="6:29" x14ac:dyDescent="0.25">
      <c r="F49" s="4">
        <v>20</v>
      </c>
      <c r="G49" s="3">
        <f t="shared" si="54"/>
        <v>3.1270385878028078E-7</v>
      </c>
      <c r="H49" s="3">
        <f t="shared" si="35"/>
        <v>1.5648636509773679E-7</v>
      </c>
      <c r="I49" s="3">
        <f t="shared" si="36"/>
        <v>1.2212453270876722E-14</v>
      </c>
      <c r="Z49" s="9"/>
      <c r="AA49" s="10"/>
      <c r="AB49" s="10"/>
      <c r="AC49" s="10"/>
    </row>
    <row r="50" spans="6:29" x14ac:dyDescent="0.25">
      <c r="F50" s="4">
        <v>21</v>
      </c>
      <c r="G50" s="3">
        <f t="shared" si="54"/>
        <v>1.5648636509773679E-7</v>
      </c>
      <c r="H50" s="3">
        <f t="shared" si="35"/>
        <v>7.8444720618042171E-8</v>
      </c>
      <c r="I50" s="3">
        <f t="shared" si="36"/>
        <v>3.1086244689504383E-15</v>
      </c>
      <c r="Z50" s="9"/>
      <c r="AA50" s="10"/>
      <c r="AB50" s="10"/>
      <c r="AC50" s="10"/>
    </row>
    <row r="51" spans="6:29" x14ac:dyDescent="0.25">
      <c r="F51" s="4">
        <v>22</v>
      </c>
      <c r="G51" s="3">
        <f t="shared" si="54"/>
        <v>7.8444720618042171E-8</v>
      </c>
      <c r="H51" s="3">
        <f t="shared" si="35"/>
        <v>3.881650288128992E-8</v>
      </c>
      <c r="I51" s="3">
        <f t="shared" si="36"/>
        <v>7.7715611723760958E-16</v>
      </c>
    </row>
    <row r="52" spans="6:29" x14ac:dyDescent="0.25">
      <c r="F52" s="4">
        <v>23</v>
      </c>
      <c r="G52" s="3">
        <f t="shared" si="54"/>
        <v>3.881650288128992E-8</v>
      </c>
      <c r="H52" s="3">
        <f t="shared" si="35"/>
        <v>1.87952217366608E-8</v>
      </c>
      <c r="I52" s="3">
        <f t="shared" si="36"/>
        <v>2.2204460492503131E-16</v>
      </c>
    </row>
    <row r="53" spans="6:29" x14ac:dyDescent="0.25">
      <c r="F53" s="4">
        <v>24</v>
      </c>
      <c r="G53" s="3">
        <f t="shared" si="54"/>
        <v>1.87952217366608E-8</v>
      </c>
      <c r="H53" s="3">
        <f t="shared" si="35"/>
        <v>6.9813358439540907E-9</v>
      </c>
      <c r="I53" s="3">
        <f t="shared" si="36"/>
        <v>0</v>
      </c>
    </row>
    <row r="54" spans="6:29" x14ac:dyDescent="0.25">
      <c r="F54" s="4">
        <v>25</v>
      </c>
      <c r="G54" s="3">
        <f t="shared" si="54"/>
        <v>6.9813358439540907E-9</v>
      </c>
      <c r="H54" s="3">
        <f t="shared" si="35"/>
        <v>6.9813358439540907E-9</v>
      </c>
      <c r="I54" s="3">
        <f t="shared" si="36"/>
        <v>0</v>
      </c>
    </row>
    <row r="55" spans="6:29" x14ac:dyDescent="0.25">
      <c r="F55" s="4">
        <v>26</v>
      </c>
      <c r="G55" s="3">
        <f t="shared" ref="G55:G60" si="55">H54</f>
        <v>6.9813358439540907E-9</v>
      </c>
      <c r="H55" s="3">
        <f t="shared" si="35"/>
        <v>6.9813358439540907E-9</v>
      </c>
      <c r="I55" s="3">
        <f t="shared" si="36"/>
        <v>0</v>
      </c>
    </row>
    <row r="56" spans="6:29" x14ac:dyDescent="0.25">
      <c r="F56" s="4">
        <v>27</v>
      </c>
      <c r="G56" s="3">
        <f t="shared" si="55"/>
        <v>6.9813358439540907E-9</v>
      </c>
      <c r="H56" s="3">
        <f t="shared" si="35"/>
        <v>6.9813358439540907E-9</v>
      </c>
      <c r="I56" s="3">
        <f t="shared" si="36"/>
        <v>0</v>
      </c>
    </row>
    <row r="57" spans="6:29" x14ac:dyDescent="0.25">
      <c r="F57" s="4">
        <v>28</v>
      </c>
      <c r="G57" s="3">
        <f t="shared" si="55"/>
        <v>6.9813358439540907E-9</v>
      </c>
      <c r="H57" s="3">
        <f t="shared" si="35"/>
        <v>6.9813358439540907E-9</v>
      </c>
      <c r="I57" s="3">
        <f t="shared" si="36"/>
        <v>0</v>
      </c>
    </row>
    <row r="58" spans="6:29" x14ac:dyDescent="0.25">
      <c r="F58" s="4">
        <v>29</v>
      </c>
      <c r="G58" s="3">
        <f t="shared" si="55"/>
        <v>6.9813358439540907E-9</v>
      </c>
      <c r="H58" s="3">
        <f t="shared" si="35"/>
        <v>6.9813358439540907E-9</v>
      </c>
      <c r="I58" s="3">
        <f t="shared" si="36"/>
        <v>0</v>
      </c>
    </row>
    <row r="59" spans="6:29" x14ac:dyDescent="0.25">
      <c r="F59" s="4">
        <v>30</v>
      </c>
      <c r="G59" s="3">
        <f t="shared" si="55"/>
        <v>6.9813358439540907E-9</v>
      </c>
      <c r="H59" s="3">
        <f t="shared" si="35"/>
        <v>6.9813358439540907E-9</v>
      </c>
      <c r="I59" s="3">
        <f t="shared" si="36"/>
        <v>0</v>
      </c>
    </row>
    <row r="60" spans="6:29" x14ac:dyDescent="0.25">
      <c r="F60" s="4">
        <v>31</v>
      </c>
      <c r="G60" s="3">
        <f t="shared" si="55"/>
        <v>6.9813358439540907E-9</v>
      </c>
      <c r="H60" s="3">
        <f t="shared" si="35"/>
        <v>6.9813358439540907E-9</v>
      </c>
      <c r="I60" s="3">
        <f t="shared" si="36"/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Violeta</dc:creator>
  <cp:lastModifiedBy>Marco</cp:lastModifiedBy>
  <dcterms:created xsi:type="dcterms:W3CDTF">2012-04-11T17:45:34Z</dcterms:created>
  <dcterms:modified xsi:type="dcterms:W3CDTF">2014-10-16T01:47:44Z</dcterms:modified>
</cp:coreProperties>
</file>