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cocot\sciebo\CSN\PLET\Workshop\"/>
    </mc:Choice>
  </mc:AlternateContent>
  <xr:revisionPtr revIDLastSave="0" documentId="13_ncr:1_{BA23EC81-ED89-4ED7-98C6-1E12A511D355}" xr6:coauthVersionLast="45" xr6:coauthVersionMax="45" xr10:uidLastSave="{00000000-0000-0000-0000-000000000000}"/>
  <bookViews>
    <workbookView xWindow="6240" yWindow="9030" windowWidth="19780" windowHeight="13420" tabRatio="500" activeTab="1" xr2:uid="{00000000-000D-0000-FFFF-FFFF00000000}"/>
  </bookViews>
  <sheets>
    <sheet name="Anforderungen" sheetId="4" r:id="rId1"/>
    <sheet name="Product Backlog" sheetId="1" r:id="rId2"/>
    <sheet name="Sprint Backlog und Burndown" sheetId="3" r:id="rId3"/>
    <sheet name="Arbeitspaket-Reviews" sheetId="6" r:id="rId4"/>
    <sheet name="Sprint-Review" sheetId="7"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3" l="1"/>
  <c r="C6" i="3"/>
  <c r="F24" i="1"/>
  <c r="B10" i="6"/>
  <c r="C10" i="6"/>
  <c r="D10" i="6"/>
  <c r="C7" i="3"/>
  <c r="C4" i="3"/>
  <c r="G1" i="3"/>
  <c r="F1" i="3"/>
  <c r="C5" i="3"/>
  <c r="C8" i="3"/>
  <c r="C9" i="3"/>
  <c r="C10" i="3"/>
  <c r="C12" i="3"/>
  <c r="C13" i="3"/>
  <c r="C14" i="3"/>
  <c r="C15" i="3"/>
  <c r="C16" i="3"/>
  <c r="C17" i="3"/>
  <c r="C18" i="3"/>
  <c r="C19" i="3"/>
  <c r="C20" i="3"/>
  <c r="C21" i="3"/>
  <c r="C22" i="3"/>
  <c r="C23" i="3"/>
  <c r="C24"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H3" i="3"/>
  <c r="I3" i="3"/>
  <c r="J3" i="3"/>
  <c r="K3" i="3"/>
  <c r="G3" i="3"/>
  <c r="H1" i="3"/>
  <c r="I1" i="3"/>
  <c r="J1" i="3"/>
  <c r="K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Michael_Normal</author>
  </authors>
  <commentList>
    <comment ref="G8" authorId="0" shapeId="0" xr:uid="{00000000-0006-0000-0200-000001000000}">
      <text>
        <r>
          <rPr>
            <b/>
            <sz val="9"/>
            <color indexed="81"/>
            <rFont val="Tahoma"/>
            <family val="2"/>
          </rPr>
          <t>Michael_Normal:</t>
        </r>
        <r>
          <rPr>
            <sz val="9"/>
            <color indexed="81"/>
            <rFont val="Tahoma"/>
            <family val="2"/>
          </rPr>
          <t xml:space="preserve">
Schätzstunden bitte nach dem Ende des ersten Sprints für alle nachfolgenden Sprints verbesseren !!!!!</t>
        </r>
      </text>
    </comment>
  </commentList>
</comments>
</file>

<file path=xl/sharedStrings.xml><?xml version="1.0" encoding="utf-8"?>
<sst xmlns="http://schemas.openxmlformats.org/spreadsheetml/2006/main" count="339" uniqueCount="257">
  <si>
    <t>Aufgabe</t>
  </si>
  <si>
    <t>A.1</t>
  </si>
  <si>
    <t>A.2</t>
  </si>
  <si>
    <t>Ref.</t>
  </si>
  <si>
    <t>Zuständig</t>
  </si>
  <si>
    <t>Sprint #</t>
  </si>
  <si>
    <t>IST[h]</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</si>
  <si>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</si>
  <si>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</si>
  <si>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</si>
  <si>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</si>
  <si>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</si>
  <si>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</si>
  <si>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</si>
  <si>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</si>
  <si>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</si>
  <si>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</si>
  <si>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</si>
  <si>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</si>
  <si>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</si>
  <si>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</si>
  <si>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</si>
  <si>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</si>
  <si>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</si>
  <si>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</si>
  <si>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</si>
  <si>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</si>
  <si>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</si>
  <si>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</si>
  <si>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</si>
  <si>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</si>
  <si>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</si>
  <si>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</si>
  <si>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</si>
  <si>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Sprint</t>
  </si>
  <si>
    <t>ToDo Projekt[h]</t>
  </si>
  <si>
    <t>Testmethode</t>
  </si>
  <si>
    <t>Test6</t>
  </si>
  <si>
    <t>Test7</t>
  </si>
  <si>
    <t>Status</t>
  </si>
  <si>
    <t>fertig</t>
  </si>
  <si>
    <t>F</t>
  </si>
  <si>
    <t>W</t>
  </si>
  <si>
    <t>wartet auf Erfüllung einer Voraussetzung</t>
  </si>
  <si>
    <t>B</t>
  </si>
  <si>
    <t>in Bearbeitung</t>
  </si>
  <si>
    <t>V</t>
  </si>
  <si>
    <t>Verspätet (andere Aufgaben werden blockiert)</t>
  </si>
  <si>
    <t>PLAN[h]</t>
  </si>
  <si>
    <t xml:space="preserve"> ergänzen)</t>
  </si>
  <si>
    <t xml:space="preserve">Sprint Spalten </t>
  </si>
  <si>
    <t>(hier gegebenfalls</t>
  </si>
  <si>
    <t>Schätzstunden bitte nach dem Ende des ersten Sprints für alle nachfolgenden Sprints verbesseren !!!!!</t>
  </si>
  <si>
    <t>Leistungsdaten / Spezifikationen</t>
  </si>
  <si>
    <t>Verifikationsmethode / Testmethode</t>
  </si>
  <si>
    <t>Priorität</t>
  </si>
  <si>
    <t>Index der Anforderung</t>
  </si>
  <si>
    <t>Beschreibung der Anforderung mit Eigenschaft / Begründung (opt)</t>
  </si>
  <si>
    <t>Bemerkung</t>
  </si>
  <si>
    <t>Hinweise zum Product Backlog</t>
  </si>
  <si>
    <t>NB</t>
  </si>
  <si>
    <t>Zum Status der Arbeitspakete:</t>
  </si>
  <si>
    <t>nicht bearbeitet (wurde nicht mehr geschafft in der Timebox)</t>
  </si>
  <si>
    <t>EF</t>
  </si>
  <si>
    <t>Arbeitspaket entfällt, aufgrund einer Entwicklungsentscheidung</t>
  </si>
  <si>
    <t>Aufwand zur Bearbeitung der Task in Personenstunden
typisch zwischen 2h und 12 h.
(Bitte immer Personenstunden angeben und keine Teamstunden oder andere nicht gebräuchlichen Werte.
Es muss ersichtlich sein, wieviele Stunden eine einzelne Person für das Arbeitspaket braucht.)</t>
  </si>
  <si>
    <t>Zeitplanung / PLAN:</t>
  </si>
  <si>
    <t>Testmethode:</t>
  </si>
  <si>
    <t xml:space="preserve">Die Testmethode sollte beschreiben, wie ein unabhängiger Prüfer eine Spezifikation des Arbeitspaketes möglichst objektiv überprüfen kann. D.h., für jede Spezifikation braucht man eine Testmethode.
Z.B.: Spec: Gewicht leichter 150g
Testmethode: wiegen  </t>
  </si>
  <si>
    <t>ID Nummer des Arbeits-paketes (IDAP)</t>
  </si>
  <si>
    <t>Spezifikation:</t>
  </si>
  <si>
    <t>Nummer</t>
  </si>
  <si>
    <t>IDAP
Nr. des</t>
  </si>
  <si>
    <t>Product Backlogs</t>
  </si>
  <si>
    <t>Spezifikation / Detailspezifikationen</t>
  </si>
  <si>
    <t>Hinweise zum Sprint Backlog und Burndown</t>
  </si>
  <si>
    <t>Testmethoden</t>
  </si>
  <si>
    <t>Sprint Nummer</t>
  </si>
  <si>
    <t>Hier sollte vom ersten Sprint an mit aufsteigender Sprintnummer die Arbeitspakete dem jeweiligen Sprint zugeordnet werden.</t>
  </si>
  <si>
    <t>IDAP:</t>
  </si>
  <si>
    <t>Die Arbeitspaket ID wird aus dem Product Backlog herüberkopiert</t>
  </si>
  <si>
    <t xml:space="preserve">Product Backlog: 
1) es beinhaltet alle Arbeitspakte für das Projekt, die sich aus den Anforderungen ergeben.   
2) Ergeben sich neue Arbeitspakte während der Entwicklung, sollten sie hier eingetragen werden.
</t>
  </si>
  <si>
    <t>Aufgabe:</t>
  </si>
  <si>
    <t>Die Aufgabenbeschreibung wird aus dem Product Backlog kopiert.</t>
  </si>
  <si>
    <t>Spezifiaktionen:</t>
  </si>
  <si>
    <t>Die Spezifiaktionen bzw. Detailspezifikationen werden aus dem Product Backlog kopiert</t>
  </si>
  <si>
    <t>IST[h]:</t>
  </si>
  <si>
    <t>Bei den IST[h] wird in der Spalte mit 
Sprint # = 0 die Plan[h] aus dem Product Backlog kopiert. 
Wurde der Sprint durchgeführt, werden in der Spalte Sprint # = 1 bis n die tatsächlich gebrauchten Stunden eingetragen, von den erledigten Arbeitspaketen. Bei den unerledigten Arbeitspaketen werden neue, verbesserte Schätzstunden eingetragen.</t>
  </si>
  <si>
    <t>Testmethoden:</t>
  </si>
  <si>
    <t>Hier werden die Testmethoden des Arbeitspaketes aus dem Product Backlog übertragen (kopiert).</t>
  </si>
  <si>
    <r>
      <t>Zu</t>
    </r>
    <r>
      <rPr>
        <b/>
        <u/>
        <sz val="12"/>
        <color rgb="FFFF0000"/>
        <rFont val="Myriad Pro"/>
      </rPr>
      <t xml:space="preserve"> jeder</t>
    </r>
    <r>
      <rPr>
        <sz val="12"/>
        <color theme="1"/>
        <rFont val="Myriad Pro"/>
        <family val="2"/>
      </rPr>
      <t xml:space="preserve"> Aufgabe muss es mindestens ein Spezifikationen und die zugehöriger Testmethoden geben!
Die Spezifikationen sollten quantitav sein. Z.B.: Breite kleiner 10 cm --&gt; Testmethode Länge messen.
Ist die Breite kleiner 10 cm, ist das Arbeitspakete ok.
Ist die Breite gleich oder größer 10 cm muss das Arbeitspaket nachgearbeitet werden, da es nicht ok ist.</t>
    </r>
  </si>
  <si>
    <t>Ziel des Sprint Backlogs ist es, die Abeitspakete des Product Backlogs in eine sinnvolle Reihenfolge zu sortieren und in die einzelnen Sprints zu verteilen.
Es sollten vor dem Beginn des ersten Sprints alle Arbeitspakete verteilt werden und alle Sprints geplant werden.</t>
  </si>
  <si>
    <t>Sprint Backlog und Burndown</t>
  </si>
  <si>
    <t>Spezifikation / Detailspezifikation</t>
  </si>
  <si>
    <t>Arbeitspaket-Reviews = Produktreviews</t>
  </si>
  <si>
    <t>Arbeitspaket 1.1</t>
  </si>
  <si>
    <t>Arbeitspaket Nr
ID-AP</t>
  </si>
  <si>
    <t xml:space="preserve">Gegenstand des Arbeitspaket-Reviews </t>
  </si>
  <si>
    <t xml:space="preserve">Bearbeitet im Sprint
</t>
  </si>
  <si>
    <t>Unabhängiger Prüfer:</t>
  </si>
  <si>
    <t>Ziel des Reviews:</t>
  </si>
  <si>
    <t>Zeitpunkt des Reviews:</t>
  </si>
  <si>
    <t>Entwickler des AP's:
(alle aufzählen)</t>
  </si>
  <si>
    <t>Prüffragestellungen, unter denen der Prüfling (= AP) begutachtet wird:</t>
  </si>
  <si>
    <t>Prüffrage 1</t>
  </si>
  <si>
    <t>Prüffrage 4</t>
  </si>
  <si>
    <t>Prüffrage 3</t>
  </si>
  <si>
    <t>Prüffrage 2</t>
  </si>
  <si>
    <t>Prüffrage ….</t>
  </si>
  <si>
    <t>Prüfergebnisse:</t>
  </si>
  <si>
    <t>Prüfergebnis zu 1</t>
  </si>
  <si>
    <t>Prüfergebnis zu 2</t>
  </si>
  <si>
    <t>Prüfergebnis zu 3</t>
  </si>
  <si>
    <t>Prüfergebnis zu 4</t>
  </si>
  <si>
    <t>Prüfergebnis zu …</t>
  </si>
  <si>
    <t>….</t>
  </si>
  <si>
    <t>…..</t>
  </si>
  <si>
    <t>Summe der Stunden für benötigte Nacharbeit:</t>
  </si>
  <si>
    <t xml:space="preserve">Gesamt-Ergebnis des Arbeitspaket-Review 01: </t>
  </si>
  <si>
    <t>Arbeitspaket 1.2</t>
  </si>
  <si>
    <t>Arbeitspaket 1.3</t>
  </si>
  <si>
    <t xml:space="preserve">Arbeitspaket-Reviews = Produkt-Reviews des Sprints </t>
  </si>
  <si>
    <t>(Es soll geklärt werden: wurden die behandelten Arbeitspakete (AP) des aktuellen Sprints entsprechend der Spezifikationen der AP‘s erfüllt oder muss bei einzelnen Arbeitspaketen nachgebessert / nachgearbeitet werden, um die festgelegten Spezifikationen zu erreichen?</t>
  </si>
  <si>
    <t>Hinweis zum Review:</t>
  </si>
  <si>
    <t>Projekt-Review = Sprint-Review</t>
  </si>
  <si>
    <t>Projekt-Review</t>
  </si>
  <si>
    <t xml:space="preserve">Sprint
</t>
  </si>
  <si>
    <t xml:space="preserve">Gegenstand des Sprint-Reviews </t>
  </si>
  <si>
    <t>1) Kurze Erläuterung, welche Arbeitspakete zum Sprint gehören. 2) Im Sprintreview feststellen, ob die Arbeitspakete des Sprints erledigt sind oder ob es Arbeitspakete gibt, die noch teilweise oder ganz unerledigt sind. 3) Feststellen wieviel Zeit für die noch offenen Teilpakete oder ganzen Paket notwendig ist. Zeitverzug des Projektes feststellen. 4) Feststellen, welche Meilensteine erreicht wurden, welche erreicht werden sollen. 
Es soll geklärt werden: wie ist der Zeit-Stand des Projektes? (Zeitverzug feststellen)</t>
  </si>
  <si>
    <t xml:space="preserve">Feststellen Projektstatus (Zeitverzug), Meilensteinreview, … </t>
  </si>
  <si>
    <t>Teilnehmer:</t>
  </si>
  <si>
    <t>Prüffragestellungen, unter denen das Projekt und der Projektstatus begutachtet wird</t>
  </si>
  <si>
    <t xml:space="preserve">Ergebnis des Sprint-Reviews 01: </t>
  </si>
  <si>
    <t xml:space="preserve">1)  Das Projekt-Review (= Sprint-Review) sollte auf den Produkt-Reviews aufbauen und deren Ergebnisse verwenden. Das Projekt-Review heißt auch Sprint-Review, weil es nach jedem Sprint durchgeführt werden muss, um zu sehen, wie der Zeitstand des Projektes ist.
2) Es soll aufgelistet werden, wie viele Stunden noch fehlen bis zur Projektfertigstellung.
Der nächste Sprint soll geplant werden und die gegebenenfalls notwendigen Stunden für Nacharbeit aus den vorhergehenden Sprints berücksichtigt werden. Die Planung des nächsten Sprints wird im Sprint-Backlog eingetragen und nicht im Sprint-Review-Formular.
</t>
  </si>
  <si>
    <t xml:space="preserve">Projekt-Reviews von Sprint = 1 </t>
  </si>
  <si>
    <t>AP 1.3 nicht erledigt, 7 Stunden Nacharbeit in einem folgenden AP notwendig</t>
  </si>
  <si>
    <t>AP 1.1 erledigt = kein Zeitverzug oder AP 1 laut Produktreview nicht fertig, x Stunden zusätzlich notwendig.</t>
  </si>
  <si>
    <t>AP 1.2 kein Zeitverzug oder AP 2 x Stunden im nächsten Sprint notwendig</t>
  </si>
  <si>
    <t>Alle Projektteam-Mitglieder und Projektleiter sollen teilnehmen, aber auflisten, wer wirklich teilgenommen hat.</t>
  </si>
  <si>
    <t>Arbeitspaket 1.1 des Sprints laut Arbeitspaket-Review erledigt oder noch x Stunden im folgenden Sprint notwendig für die Bearbeitung</t>
  </si>
  <si>
    <t>AP 1.2 des Sprints laut Produkt-Review erledigt oder noch x Stunden im folgenden Sprint notwendig für die Bearbeitung</t>
  </si>
  <si>
    <t>…</t>
  </si>
  <si>
    <t>(gegebenenfalls weitere Prüffragen ergänzen)</t>
  </si>
  <si>
    <t xml:space="preserve">Kurze Feststellung, inwieweit das Projekt im Zeitplan ist oder in welchem Umfang es vom Zeitplan abweicht und was dafür in den folgenden Sprints gemacht oder geändert oder gestrichen werden muss.
</t>
  </si>
  <si>
    <t xml:space="preserve">Kurze Feststellung, inwieweit das Gesamtziel des Reviews in welchem Umfang erreicht wurde, bzw. nicht erreicht wurde. 
D.h., welche Arbeitspakete benötigen welche Nacharbeitung-Zeit, die dann im Sprintreview berücksichtigt und in folgenden Sprints einkalkuliert werden muss.
</t>
  </si>
  <si>
    <t>Schutzgehäuse für Mikroskop-Optik</t>
  </si>
  <si>
    <t>Theoretische Darlegung der Bestimmung der Arbeitsbereiche und der Auflösungsgrenzen</t>
  </si>
  <si>
    <t>Software zur Datenauswertung und Bildberechnung</t>
  </si>
  <si>
    <t>Mechanische Konstruktion des Mikroskops</t>
  </si>
  <si>
    <t>Spez2</t>
  </si>
  <si>
    <t>Spez3</t>
  </si>
  <si>
    <t>Spez4</t>
  </si>
  <si>
    <t>Aufbau des Holo-Mikroskops</t>
  </si>
  <si>
    <t>Jahn, Nils</t>
  </si>
  <si>
    <t>Hassen, Zied</t>
  </si>
  <si>
    <t>Lars, Feryel</t>
  </si>
  <si>
    <t>Erfassung der Bilddaten durch Mikrocontroller-System</t>
  </si>
  <si>
    <t>Geschlossenes Hardware Design</t>
  </si>
  <si>
    <t>Zentrale Spannungsversorgung durch ein externes Kabel, feste Datenleitungen zwischen allen Komponenten, betriebsnotwendige Elektronik nach Datenblättern</t>
  </si>
  <si>
    <t>Fehlerfreie (zu mind. 99%) Übertragung der Bilddaten auf Mikrocontrollersystem mit ausreichender Geschwindigkeit (mind. 30 Bilder pro Sekunde)</t>
  </si>
  <si>
    <t>Überwachung der Datenübertragung mittels Oszilloskop mit Busanalyse bei auffällig vielen Übertragungsproblemen (bei Übertragungsstandards mit Fehlererkennung kann diese ebenfalls zur Verifizierung verwendet werden)</t>
  </si>
  <si>
    <t>Erstnachweis durch Datenblätter der gewählten Komponenten (später zusätzliche Verifizierung durch Testaufnahmen)</t>
  </si>
  <si>
    <t>Testbetrieb mit Überwachung aller Komponenten, im Fall von Problemen Spannungsniveaus mit Multimeter kontrollieren</t>
  </si>
  <si>
    <t>Optik Design des Holographie-Mikrosops</t>
  </si>
  <si>
    <t>Bildaufnahme durch kompaktes Kameramodul</t>
  </si>
  <si>
    <t>Bildauflösung mind. 1920 x 1080 pixel, außerdem Videoaufnahme mit mind. 30 Bildern pro Sekunde für Echtzeitüberwachung</t>
  </si>
  <si>
    <t>Testobjekt-Belichtung durch steuerbahren Laser</t>
  </si>
  <si>
    <t>Auswahl eines Lasermoduls passend zum gewählten Bildsensor, Versorgung durch herkömmliche "embedded-Spannungspegel" (3,3 V / 5 V)</t>
  </si>
  <si>
    <t>Erstnachweis durch Bauteildokumentation in Gegenüberstellung zu bereits gewählten Teilen</t>
  </si>
  <si>
    <t>Produktion von Halterungen für benötigte Optik-Elemente und korrekte Anbringung (Toleranz: &lt; 1 mm)</t>
  </si>
  <si>
    <t>Messung von Testobjekten mit bekanntem Höhenprofil, falls möglich parallele Bildaufnahmen mit vergleichbarem Produkt</t>
  </si>
  <si>
    <t>Schutz vor Beschädigungen durch unsachgemäßen Gebrach (ausreichende Steifigkeit um normalen Griffen zu wiederstehen), Abschirmung von Streulicht (&lt; 40 lux)</t>
  </si>
  <si>
    <t>Automatisierte Justizierung</t>
  </si>
  <si>
    <t>Erkennung von fehlerhaftem Aufbau innerhalb der Datenauswertungs-Software oder Microcontroller-Firmware. Justizierung mindestens Teilautomatisiert durch präzise Anweisungen an Nutzer</t>
  </si>
  <si>
    <t>Größenkalibrierung der Mikroskop-Bilder</t>
  </si>
  <si>
    <t>Erkennung von Kalibrierungsobjekten (z.B. Messskalen) innerhalb der Auswertungs-Software und Anpassung der dargestellen Dimensionen anhand dieser Daten</t>
  </si>
  <si>
    <t>Objekte sollten nach einer Kalibrierung mit einer Auflösung von 0,1 mm genau bestimmt werden können</t>
  </si>
  <si>
    <t>Schriftliche sauber dokumentierte Abhandlung über die verwendeten Bauteile deren technischen Grenzen und praktische Einschränkungen (z.B. durch den physikalischen Aufbau)</t>
  </si>
  <si>
    <t>Nachweis das innerhalb der ermittelten Grenezn, dass Mikroskop erwartungsgemäß arbeitet</t>
  </si>
  <si>
    <t>Wahl eines passenden Kameramoduls</t>
  </si>
  <si>
    <t>Auswahl eines passenden Mirkocontroller-Systems</t>
  </si>
  <si>
    <t>Übertragung von Bilddaten auf Mirkokontroller</t>
  </si>
  <si>
    <t>Spez5</t>
  </si>
  <si>
    <t>Spez6</t>
  </si>
  <si>
    <t>Spez7</t>
  </si>
  <si>
    <t>Spez8</t>
  </si>
  <si>
    <t>Spez9</t>
  </si>
  <si>
    <t>Planung des Hardware Designs</t>
  </si>
  <si>
    <t>Planung/Berechnung des Optik Designs</t>
  </si>
  <si>
    <t>Komponenten Auswahl und Konstruktions-Design</t>
  </si>
  <si>
    <t>Komponenten Auswahl (Bildsensor, uC)</t>
  </si>
  <si>
    <t>Komponenten Auswahl (Bildsensor)</t>
  </si>
  <si>
    <t>Komepnenten Auswahl (Bildsensor, uC, Laser)</t>
  </si>
  <si>
    <t>Komponenten Auswahl (Bildsensor, Laser)</t>
  </si>
  <si>
    <t>Planung des Optik-Designs</t>
  </si>
  <si>
    <t>Design der Konstruktion (Halterungen etc.)</t>
  </si>
  <si>
    <t>Testaufbau</t>
  </si>
  <si>
    <t>Bereitstellung der Bilddaten an Leistungsstarken Prozessor</t>
  </si>
  <si>
    <t>Erkennung und Behandlung von Messfehlern, Berechnung einer korrekten repräsentation des aufgenommen Testobjects als 3D Bild, Berechnungen ohne große Verzögerungen (mind. 2 Bilder pro Sekunde)</t>
  </si>
  <si>
    <t>Entwicklung der Datenverarbeitung und Bildberechnung</t>
  </si>
  <si>
    <t>Design des Gehäuses</t>
  </si>
  <si>
    <t>Montage des Gehäuses</t>
  </si>
  <si>
    <t>a) Belastungsmessung des Gehäuses durch kontrollierte Krafteinwirkung (idealerweise mit entsprechendem Messgerät, händischer Drucktest ist in diesem Fall allerdings auch ausreichend) b)Messung der Lichtstärke am Bildsensor bei abgeschalteten Laser.</t>
  </si>
  <si>
    <t>Test8 a)</t>
  </si>
  <si>
    <t>Test8 b)</t>
  </si>
  <si>
    <t>a) Ausmessen des Aufbaus durch Präzisionsmessschieber,  b) Aufnahme von Testbildern mit und ohne Testobjekt</t>
  </si>
  <si>
    <t>Konzeption automatisierte Justizierung</t>
  </si>
  <si>
    <t>a) Schriftliche Darlegung eines sinnvollen Konzepts, welches das Produkt auf für unerfahren Nutzer verwendbar mach b) Geplant Fehlerhafter Aufbau eines Holo-Mikroskop soll ohne das Eingreifen von Projektmitarbeitern in möglichst kurzer Zeit funktionsfähig gemacht werden können und (im Rahmen der annehmbaren Abweichungen) gleiche Resultate wie ein geschult aufgebautes Holo-Mikroskop liefern</t>
  </si>
  <si>
    <t>Test9 a)</t>
  </si>
  <si>
    <t>Umsetzung der Justizierung</t>
  </si>
  <si>
    <t>Test9 b)</t>
  </si>
  <si>
    <t>Entwicklung von Kalibirerungsobjekten</t>
  </si>
  <si>
    <t>Anpassung der Bildverarbeitungs Software</t>
  </si>
  <si>
    <t>Spez10</t>
  </si>
  <si>
    <t>Test10</t>
  </si>
  <si>
    <t>Spez11</t>
  </si>
  <si>
    <t>Test11</t>
  </si>
  <si>
    <t>Summe</t>
  </si>
  <si>
    <t>Wahl eines passenden Kameramodul</t>
  </si>
  <si>
    <t>Freigabe von nachfolgenden Arbeitspaketen</t>
  </si>
  <si>
    <t>Auswahl eines geeigneten Lasers</t>
  </si>
  <si>
    <t>Spez12</t>
  </si>
  <si>
    <t>Spez13</t>
  </si>
  <si>
    <t>Spez14</t>
  </si>
  <si>
    <t>Spez15</t>
  </si>
  <si>
    <t>Spez16</t>
  </si>
  <si>
    <t>Spez17</t>
  </si>
  <si>
    <t>Spez18</t>
  </si>
  <si>
    <t>Spez19</t>
  </si>
  <si>
    <t>Entspricht die Auflösung der Spezifikation (mind. 1080p)?</t>
  </si>
  <si>
    <t>Sind Videoaufnahmen mit mind. 30 Bildern pro Sekunde möglich?</t>
  </si>
  <si>
    <t>Reicht die Übertragungsgeschwindigkeit aus (30 fps bei 1080p)?</t>
  </si>
  <si>
    <t>Kann eine - weitestgehend - fehlerfreie Datenübertragung garantiert werden?</t>
  </si>
  <si>
    <t>Recherche: Prinzip von Holographie-Mikroskopen</t>
  </si>
  <si>
    <t>Aufbau von separaten Lichtpfaden entsprechend Holografie-Konzept zur Höhenauflösung, Auswahl geeigneter Optik-Komponenten</t>
  </si>
  <si>
    <t>Test5 a)</t>
  </si>
  <si>
    <t>a) Aufstellung aller benötigten Optik-Bauteile mit deren Eigenschaften b) Genaue Darstellung (in Form tech. Zeichnung der geometrischen Anforderungen an den Aufbau c) Vergleich von Referenzsignal zu Bildsignal im Aufbau ohne Testobjekt (aufgenommene Bilddaten müssen gleich sein)</t>
  </si>
  <si>
    <t>Test5 c)</t>
  </si>
  <si>
    <t>1) Auflösung: mind. 1920 x 1080 pixel
2) Bildrate: mind. 30 Bilder pro Sekunde
3) Interface: Einfacher Anschluss an gängige Embedded-Systeme</t>
  </si>
  <si>
    <t>zu 1) Senden von Testcommandos (z.B. Slave Adresse bei I2C)
zu 2) Verwendung von fehlererkennenden Busprotokollen, Überprüfung von Fehlermeldungen</t>
  </si>
  <si>
    <t>1) Anschluss des Bildsensors an den Microprozessor
2) Fehlerfreie (mind. 99%) Übertragung von Bilddaten</t>
  </si>
  <si>
    <t xml:space="preserve">zu 1) Berechnung des zu erwartenden Datenaufkommens und Angabe von Prozessortakten, verfügbaren RAM etc.
zu 2) Aufstellung  verschiedener Interface Optionen und Vergleich verfügbarer Systeme anhand deren Verfügbarkeit </t>
  </si>
  <si>
    <t>1) Taktrate: hoch genug um 1080p @ 30 fps Videostreams in-time zu transportieren
2) Interface: gängige Optionen zum Ansteuern eines Bildsensors, sowie Verbindung zu externen Rechner</t>
  </si>
  <si>
    <t>Nachweis durch Referenz der technischen Dokumentationen der Bauteile. Gegenüberstellung verschiedener Optionen mit begründeter Entscheidung anhand der genannten Kriterien.</t>
  </si>
  <si>
    <t>Erstellung einer Kurzübersicht zum Arbeitsprinzip für Holographie-Mikroskope, welche als Referenz für die weitere Entwicklung verwendet werden kann</t>
  </si>
  <si>
    <t>1) Kurze Erläuterung des Konzepts
2) Auflistung aller benötigten Optik-Komponenten und deren Spezifikationen</t>
  </si>
  <si>
    <t>Spez1 (siehe Product Backlog)</t>
  </si>
  <si>
    <t>Test1 (siehe Product Backlog)</t>
  </si>
  <si>
    <t>Reichen die Recherche-Ergebnisse aus um ein generelles Verständnis über das Projekt zu erlangen?</t>
  </si>
  <si>
    <t>Auflistung der benötigten Komponenten vollständig?</t>
  </si>
  <si>
    <t>Konkrete Auswahl der benötigten Optik-Komponenten</t>
  </si>
  <si>
    <t>1) Laser muss zum gewählten Kamera Modul passen
2) Laser sollte nach Möglichkeit nicht augenschädlich bzw. gefährlich sein
3) Laser muss den Anforderung an die Holographie-Mikroskopie gerecht werden (Referenz: Ergbnis AP 6)</t>
  </si>
  <si>
    <t>1) Vergleich tech. Daten des Bildsensors mit Laser
2) Angabe in Laser-Dokumentation oder Recherche von "Gefährlichkeitsgraden" und Gegenüberstellung mit Laser-Daten
3) Vergleich Laser-Daten mit Erläuterungen in AP 6 - Ergebnis</t>
  </si>
  <si>
    <t>1) Erstellung eines vollständigen Schaltplans (Spannungsversorgung, Datenleitungen, zusätzliche Elektronik) in digitaler Form (z.B. mit Eagle)
2) Wahl eines sinnvollen Netzteils um benötigte Betriebsspannung bereitzustellen
3) Erstellung einer vereinfachten BOM (Bill of Materials) mit Angabe aller benötigte Bauteile zur Realisierung der Schaltung</t>
  </si>
  <si>
    <t>1) Überprüfung ob die Schaltung so funktionieren kann, durch Heranziehen der Dokumentation der einzelnen Bauteile und ggf. interne Fehleranalyse der verwendeten Software
2) Auflistung der benötigten Gesamtleistung und der einzelnen Spannungspegel der Komponenten im Vergleich zu Kapazitäten/Parametern des gewählten Netzteils
3) Prüfen ob alle bereits bekannten Elemente gelistet sind (Referenz: AP1 1/2/4)</t>
  </si>
  <si>
    <t>1) Konkrete Berechnung bzw. Bestimmung der benötigten Optik-Komponenten und deren Eigenschaften
2) Erstellung einer Aufbau-Skizze mit allen relevanten Maßen und Abständen (mit sinnvollen Toleranzangaben)</t>
  </si>
  <si>
    <t xml:space="preserve">1) Rechenweg und eingehende Parameter offenlegen, um Nachvollziehbarkeit für den Prüfer zu gewährleisten
2) Ebenfalls Berechnung der Maße offenlegen, zur Kontrolle durch Prüfer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</si>
</sst>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Myriad Pro"/>
      <family val="2"/>
    </font>
    <font>
      <b/>
      <sz val="12"/>
      <color theme="1"/>
      <name val="Myriad Pro"/>
      <family val="2"/>
    </font>
    <font>
      <u/>
      <sz val="12"/>
      <color theme="10"/>
      <name val="Myriad Pro"/>
      <family val="2"/>
    </font>
    <font>
      <u/>
      <sz val="12"/>
      <color theme="11"/>
      <name val="Myriad Pro"/>
      <family val="2"/>
    </font>
    <font>
      <sz val="8"/>
      <name val="Myriad Pro"/>
      <family val="2"/>
    </font>
    <font>
      <sz val="9"/>
      <color indexed="81"/>
      <name val="Tahoma"/>
      <family val="2"/>
    </font>
    <font>
      <b/>
      <sz val="9"/>
      <color indexed="81"/>
      <name val="Tahoma"/>
      <family val="2"/>
    </font>
    <font>
      <b/>
      <sz val="12"/>
      <color rgb="FFFF0000"/>
      <name val="Myriad Pro"/>
    </font>
    <font>
      <b/>
      <u/>
      <sz val="12"/>
      <color rgb="FFFF0000"/>
      <name val="Myriad Pro"/>
    </font>
    <font>
      <b/>
      <sz val="12"/>
      <color theme="1"/>
      <name val="Myriad Pro"/>
    </font>
    <font>
      <sz val="11"/>
      <color theme="1"/>
      <name val="Arial"/>
      <family val="2"/>
    </font>
    <font>
      <sz val="12"/>
      <color theme="1"/>
      <name val="Arial"/>
      <family val="2"/>
    </font>
    <font>
      <b/>
      <i/>
      <sz val="11"/>
      <color theme="1"/>
      <name val="Arial"/>
      <family val="2"/>
    </font>
    <font>
      <sz val="12"/>
      <color rgb="FF0000FF"/>
      <name val="Myriad Pro"/>
    </font>
    <font>
      <sz val="12"/>
      <color rgb="FF0000FF"/>
      <name val="Myriad Pro"/>
      <family val="2"/>
    </font>
    <font>
      <b/>
      <sz val="14"/>
      <color theme="1"/>
      <name val="Myriad Pro"/>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3">
    <xf numFmtId="0" fontId="0" fillId="0" borderId="0" xfId="0"/>
    <xf numFmtId="0" fontId="1" fillId="0" borderId="0" xfId="0" applyFont="1"/>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7" fillId="0" borderId="0" xfId="0" applyFont="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2" borderId="2"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9" fillId="0" borderId="6" xfId="0" applyFont="1" applyBorder="1" applyAlignment="1">
      <alignment horizontal="left" vertical="top"/>
    </xf>
    <xf numFmtId="0" fontId="1" fillId="2" borderId="0" xfId="0" applyFont="1" applyFill="1"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9" fillId="0" borderId="0" xfId="0" applyFont="1" applyAlignment="1">
      <alignment vertical="top"/>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xf>
    <xf numFmtId="0" fontId="11" fillId="0" borderId="0" xfId="0" applyFont="1" applyAlignment="1">
      <alignment wrapText="1"/>
    </xf>
    <xf numFmtId="0" fontId="0" fillId="0" borderId="0" xfId="0" applyAlignment="1">
      <alignment horizontal="center" wrapText="1"/>
    </xf>
    <xf numFmtId="0" fontId="12" fillId="0" borderId="0" xfId="0" applyFont="1" applyAlignment="1">
      <alignment horizontal="left" vertical="center" wrapText="1"/>
    </xf>
    <xf numFmtId="0" fontId="14" fillId="0" borderId="0" xfId="0" applyFont="1" applyAlignment="1">
      <alignment horizontal="left"/>
    </xf>
    <xf numFmtId="0" fontId="9"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wrapText="1"/>
    </xf>
    <xf numFmtId="0" fontId="13" fillId="0" borderId="9" xfId="0" applyFont="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vertical="top" wrapText="1"/>
    </xf>
    <xf numFmtId="0" fontId="0" fillId="0" borderId="9"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14" fillId="0" borderId="0" xfId="0" applyFont="1" applyAlignment="1">
      <alignment horizontal="left" vertical="top" wrapText="1"/>
    </xf>
    <xf numFmtId="0" fontId="14" fillId="0" borderId="0" xfId="0" applyFont="1" applyAlignment="1">
      <alignment vertical="top" wrapText="1"/>
    </xf>
    <xf numFmtId="0" fontId="14" fillId="0" borderId="0" xfId="0" applyFont="1" applyAlignment="1">
      <alignment wrapText="1"/>
    </xf>
    <xf numFmtId="0" fontId="0" fillId="0" borderId="0" xfId="0" applyBorder="1"/>
    <xf numFmtId="0" fontId="9" fillId="0" borderId="0" xfId="0" applyFont="1" applyBorder="1" applyAlignment="1">
      <alignment horizontal="left" vertical="center"/>
    </xf>
    <xf numFmtId="0" fontId="0" fillId="0" borderId="0" xfId="0" applyBorder="1" applyAlignment="1">
      <alignment horizontal="left" vertical="center"/>
    </xf>
    <xf numFmtId="0" fontId="9" fillId="0" borderId="0" xfId="0" applyFont="1" applyBorder="1" applyAlignment="1">
      <alignment vertical="center"/>
    </xf>
    <xf numFmtId="0" fontId="0" fillId="0" borderId="9" xfId="0" applyFont="1" applyBorder="1" applyAlignment="1">
      <alignment horizontal="left" vertical="top" wrapText="1"/>
    </xf>
    <xf numFmtId="0" fontId="0" fillId="0" borderId="0" xfId="0" applyBorder="1" applyAlignment="1">
      <alignment horizontal="center"/>
    </xf>
    <xf numFmtId="0" fontId="0" fillId="0" borderId="0" xfId="0" applyBorder="1" applyAlignment="1">
      <alignment wrapText="1"/>
    </xf>
    <xf numFmtId="0" fontId="10" fillId="0" borderId="0" xfId="0" applyFont="1" applyBorder="1"/>
    <xf numFmtId="0" fontId="14" fillId="0" borderId="0" xfId="0" applyFont="1" applyBorder="1" applyAlignment="1">
      <alignment wrapText="1"/>
    </xf>
    <xf numFmtId="0" fontId="0" fillId="0" borderId="0" xfId="0" applyBorder="1" applyAlignment="1"/>
    <xf numFmtId="0" fontId="10" fillId="0" borderId="6" xfId="0" applyFont="1" applyBorder="1"/>
    <xf numFmtId="0" fontId="15" fillId="0" borderId="0" xfId="0" applyFont="1" applyAlignment="1">
      <alignment horizontal="center" vertical="center"/>
    </xf>
    <xf numFmtId="0" fontId="14" fillId="0" borderId="9" xfId="0" applyFont="1" applyBorder="1" applyAlignment="1">
      <alignment horizontal="left" vertical="top" wrapText="1"/>
    </xf>
    <xf numFmtId="0" fontId="9" fillId="0" borderId="0" xfId="0" applyFont="1" applyAlignment="1">
      <alignment horizontal="center" wrapText="1"/>
    </xf>
    <xf numFmtId="0" fontId="0" fillId="0" borderId="9" xfId="0" applyBorder="1" applyAlignment="1">
      <alignment horizontal="center" vertical="center" wrapText="1"/>
    </xf>
    <xf numFmtId="14" fontId="0" fillId="0" borderId="9" xfId="0" applyNumberFormat="1" applyBorder="1" applyAlignment="1">
      <alignment horizontal="center" wrapText="1"/>
    </xf>
    <xf numFmtId="0" fontId="11" fillId="0" borderId="0" xfId="0" applyFont="1" applyAlignment="1">
      <alignment horizontal="justify" vertical="center" wrapText="1"/>
    </xf>
    <xf numFmtId="0" fontId="0" fillId="0" borderId="9" xfId="0" applyBorder="1" applyAlignment="1">
      <alignment horizontal="center" wrapText="1"/>
    </xf>
    <xf numFmtId="0" fontId="14" fillId="0" borderId="6" xfId="0" applyFont="1" applyBorder="1" applyAlignment="1">
      <alignment horizontal="left" vertical="top" wrapText="1"/>
    </xf>
    <xf numFmtId="0" fontId="14" fillId="0" borderId="6" xfId="0" applyFont="1" applyBorder="1" applyAlignment="1">
      <alignmen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13" fillId="0" borderId="9" xfId="0" applyFont="1" applyBorder="1" applyAlignment="1">
      <alignment wrapText="1"/>
    </xf>
    <xf numFmtId="0" fontId="1" fillId="2" borderId="0" xfId="0" applyFont="1" applyFill="1" applyAlignment="1">
      <alignment horizontal="left" vertical="top" wrapText="1"/>
    </xf>
    <xf numFmtId="0" fontId="0" fillId="0" borderId="0" xfId="0" applyAlignment="1">
      <alignment horizontal="left" vertical="top" wrapText="1"/>
    </xf>
    <xf numFmtId="0" fontId="9" fillId="0" borderId="6" xfId="0" applyFont="1" applyBorder="1" applyAlignment="1">
      <alignment horizontal="center" vertical="top" wrapText="1"/>
    </xf>
    <xf numFmtId="0" fontId="9" fillId="0" borderId="0" xfId="0" applyFont="1" applyBorder="1" applyAlignment="1">
      <alignment horizontal="center" wrapText="1"/>
    </xf>
    <xf numFmtId="0" fontId="9" fillId="0" borderId="1" xfId="0" applyFont="1" applyBorder="1" applyAlignment="1">
      <alignment horizontal="center" wrapText="1"/>
    </xf>
    <xf numFmtId="0" fontId="0" fillId="0" borderId="0" xfId="0" applyAlignment="1"/>
    <xf numFmtId="0" fontId="0" fillId="0" borderId="1" xfId="0" applyBorder="1" applyAlignment="1"/>
    <xf numFmtId="0" fontId="0" fillId="0" borderId="0" xfId="0" applyAlignment="1">
      <alignment wrapText="1"/>
    </xf>
    <xf numFmtId="0" fontId="0" fillId="0" borderId="1" xfId="0" applyBorder="1" applyAlignment="1">
      <alignment wrapText="1"/>
    </xf>
    <xf numFmtId="0" fontId="9" fillId="0" borderId="6" xfId="0" applyFont="1" applyBorder="1" applyAlignment="1">
      <alignment horizontal="left" vertical="top"/>
    </xf>
    <xf numFmtId="0" fontId="9" fillId="0" borderId="0" xfId="0" applyFont="1" applyAlignment="1">
      <alignment horizontal="left" vertical="top"/>
    </xf>
    <xf numFmtId="0" fontId="0" fillId="0" borderId="0" xfId="0" applyAlignment="1">
      <alignment vertical="top" wrapText="1"/>
    </xf>
    <xf numFmtId="0" fontId="1" fillId="2" borderId="7" xfId="0" applyFont="1" applyFill="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9" fillId="0" borderId="0" xfId="0" applyFont="1" applyAlignment="1">
      <alignment horizontal="center" vertical="center" wrapText="1"/>
    </xf>
    <xf numFmtId="0" fontId="9" fillId="0" borderId="6" xfId="0" applyFont="1" applyBorder="1" applyAlignment="1">
      <alignment vertical="top" wrapText="1"/>
    </xf>
    <xf numFmtId="0" fontId="9" fillId="0" borderId="0" xfId="0" applyFont="1"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9" fillId="0" borderId="11" xfId="0" applyFont="1" applyBorder="1" applyAlignment="1">
      <alignment horizontal="center" vertical="center"/>
    </xf>
    <xf numFmtId="0" fontId="0" fillId="0" borderId="2"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15" fillId="0" borderId="10" xfId="0" applyFont="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wrapText="1"/>
    </xf>
    <xf numFmtId="0" fontId="13" fillId="0" borderId="6" xfId="0" applyFont="1" applyBorder="1" applyAlignment="1">
      <alignment horizontal="left" wrapText="1"/>
    </xf>
    <xf numFmtId="14" fontId="0" fillId="0" borderId="6" xfId="0" applyNumberFormat="1" applyBorder="1" applyAlignment="1">
      <alignment horizontal="center" wrapText="1"/>
    </xf>
    <xf numFmtId="0" fontId="0" fillId="0" borderId="6" xfId="0" applyBorder="1" applyAlignment="1">
      <alignment horizontal="left" wrapText="1"/>
    </xf>
    <xf numFmtId="0" fontId="0" fillId="0" borderId="9" xfId="0" applyBorder="1" applyAlignment="1">
      <alignment horizontal="left" vertical="top"/>
    </xf>
    <xf numFmtId="0" fontId="0" fillId="0" borderId="6" xfId="0" applyBorder="1" applyAlignment="1">
      <alignment vertical="top" wrapText="1"/>
    </xf>
    <xf numFmtId="0" fontId="0" fillId="0" borderId="6" xfId="0" applyBorder="1" applyAlignment="1">
      <alignment horizontal="center" vertical="top" wrapText="1"/>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vertical="top" wrapText="1"/>
    </xf>
    <xf numFmtId="0" fontId="0" fillId="0" borderId="9" xfId="0" applyBorder="1" applyAlignment="1">
      <alignment vertical="top" wrapText="1"/>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Ruler="0" zoomScale="70" zoomScaleNormal="70" zoomScalePageLayoutView="150" workbookViewId="0">
      <selection activeCell="C12" sqref="C12"/>
    </sheetView>
  </sheetViews>
  <sheetFormatPr baseColWidth="10" defaultColWidth="10.765625" defaultRowHeight="15.5"/>
  <cols>
    <col min="1" max="1" width="12.4609375" style="5" customWidth="1"/>
    <col min="2" max="2" width="9" style="5" customWidth="1"/>
    <col min="3" max="3" width="39" style="5" customWidth="1"/>
    <col min="4" max="4" width="42" style="5" customWidth="1"/>
    <col min="5" max="5" width="47.3828125" style="5" customWidth="1"/>
    <col min="6" max="6" width="22.765625" style="2" customWidth="1"/>
    <col min="7" max="16384" width="10.765625" style="2"/>
  </cols>
  <sheetData>
    <row r="1" spans="1:5" ht="31">
      <c r="A1" s="10" t="s">
        <v>56</v>
      </c>
      <c r="B1" s="11" t="s">
        <v>55</v>
      </c>
      <c r="C1" s="11" t="s">
        <v>57</v>
      </c>
      <c r="D1" s="11" t="s">
        <v>53</v>
      </c>
      <c r="E1" s="11" t="s">
        <v>54</v>
      </c>
    </row>
    <row r="2" spans="1:5" ht="46.5">
      <c r="A2" s="5" t="s">
        <v>1</v>
      </c>
      <c r="B2" s="5">
        <v>1</v>
      </c>
      <c r="C2" s="5" t="s">
        <v>164</v>
      </c>
      <c r="D2" s="5" t="s">
        <v>165</v>
      </c>
      <c r="E2" s="5" t="s">
        <v>161</v>
      </c>
    </row>
    <row r="3" spans="1:5" ht="77.5">
      <c r="A3" s="5" t="s">
        <v>2</v>
      </c>
      <c r="B3" s="5">
        <v>1</v>
      </c>
      <c r="C3" s="5" t="s">
        <v>156</v>
      </c>
      <c r="D3" s="5" t="s">
        <v>159</v>
      </c>
      <c r="E3" s="5" t="s">
        <v>160</v>
      </c>
    </row>
    <row r="4" spans="1:5" ht="62">
      <c r="A4" s="5" t="s">
        <v>7</v>
      </c>
      <c r="B4" s="5">
        <v>1</v>
      </c>
      <c r="C4" s="5" t="s">
        <v>166</v>
      </c>
      <c r="D4" s="5" t="s">
        <v>167</v>
      </c>
      <c r="E4" s="5" t="s">
        <v>168</v>
      </c>
    </row>
    <row r="5" spans="1:5" ht="62">
      <c r="A5" s="5" t="s">
        <v>8</v>
      </c>
      <c r="B5" s="5">
        <v>1</v>
      </c>
      <c r="C5" s="5" t="s">
        <v>157</v>
      </c>
      <c r="D5" s="5" t="s">
        <v>158</v>
      </c>
      <c r="E5" s="5" t="s">
        <v>162</v>
      </c>
    </row>
    <row r="6" spans="1:5" ht="93">
      <c r="A6" s="5" t="s">
        <v>9</v>
      </c>
      <c r="B6" s="5">
        <v>1</v>
      </c>
      <c r="C6" s="5" t="s">
        <v>163</v>
      </c>
      <c r="D6" s="5" t="s">
        <v>234</v>
      </c>
      <c r="E6" s="72" t="s">
        <v>236</v>
      </c>
    </row>
    <row r="7" spans="1:5" ht="46.5">
      <c r="A7" s="5" t="s">
        <v>10</v>
      </c>
      <c r="B7" s="5">
        <v>1</v>
      </c>
      <c r="C7" s="5" t="s">
        <v>148</v>
      </c>
      <c r="D7" s="5" t="s">
        <v>169</v>
      </c>
      <c r="E7" s="5" t="s">
        <v>205</v>
      </c>
    </row>
    <row r="8" spans="1:5" ht="77.5">
      <c r="A8" s="5" t="s">
        <v>11</v>
      </c>
      <c r="B8" s="5">
        <v>1</v>
      </c>
      <c r="C8" s="5" t="s">
        <v>147</v>
      </c>
      <c r="D8" s="5" t="s">
        <v>198</v>
      </c>
      <c r="E8" s="5" t="s">
        <v>170</v>
      </c>
    </row>
    <row r="9" spans="1:5" ht="93">
      <c r="A9" s="5" t="s">
        <v>12</v>
      </c>
      <c r="B9" s="5">
        <v>2</v>
      </c>
      <c r="C9" s="5" t="s">
        <v>145</v>
      </c>
      <c r="D9" s="5" t="s">
        <v>171</v>
      </c>
      <c r="E9" s="5" t="s">
        <v>202</v>
      </c>
    </row>
    <row r="10" spans="1:5" ht="139.5">
      <c r="A10" s="5" t="s">
        <v>13</v>
      </c>
      <c r="B10" s="5">
        <v>3</v>
      </c>
      <c r="C10" s="5" t="s">
        <v>172</v>
      </c>
      <c r="D10" s="5" t="s">
        <v>173</v>
      </c>
      <c r="E10" s="5" t="s">
        <v>207</v>
      </c>
    </row>
    <row r="11" spans="1:5" ht="62">
      <c r="A11" s="5" t="s">
        <v>14</v>
      </c>
      <c r="B11" s="5">
        <v>3</v>
      </c>
      <c r="C11" s="5" t="s">
        <v>174</v>
      </c>
      <c r="D11" s="5" t="s">
        <v>175</v>
      </c>
      <c r="E11" s="5" t="s">
        <v>176</v>
      </c>
    </row>
    <row r="12" spans="1:5" ht="77.5">
      <c r="A12" s="5" t="s">
        <v>15</v>
      </c>
      <c r="B12" s="5">
        <v>3</v>
      </c>
      <c r="C12" s="32" t="s">
        <v>146</v>
      </c>
      <c r="D12" s="5" t="s">
        <v>177</v>
      </c>
      <c r="E12" s="5" t="s">
        <v>178</v>
      </c>
    </row>
    <row r="13" spans="1:5">
      <c r="A13" s="5" t="s">
        <v>16</v>
      </c>
    </row>
    <row r="14" spans="1:5">
      <c r="A14" s="5" t="s">
        <v>17</v>
      </c>
    </row>
    <row r="15" spans="1:5">
      <c r="A15" s="5" t="s">
        <v>18</v>
      </c>
    </row>
    <row r="16" spans="1:5">
      <c r="A16" s="5" t="s">
        <v>19</v>
      </c>
    </row>
    <row r="17" spans="1:4">
      <c r="A17" s="5" t="s">
        <v>20</v>
      </c>
    </row>
    <row r="18" spans="1:4">
      <c r="A18" s="5" t="s">
        <v>21</v>
      </c>
    </row>
    <row r="19" spans="1:4">
      <c r="A19" s="5" t="s">
        <v>22</v>
      </c>
    </row>
    <row r="20" spans="1:4">
      <c r="A20" s="5" t="s">
        <v>23</v>
      </c>
    </row>
    <row r="21" spans="1:4">
      <c r="A21" s="5" t="s">
        <v>24</v>
      </c>
    </row>
    <row r="22" spans="1:4">
      <c r="A22" s="5" t="s">
        <v>25</v>
      </c>
    </row>
    <row r="23" spans="1:4">
      <c r="A23" s="5" t="s">
        <v>26</v>
      </c>
    </row>
    <row r="24" spans="1:4">
      <c r="A24" s="5" t="s">
        <v>27</v>
      </c>
    </row>
    <row r="25" spans="1:4">
      <c r="A25" s="5" t="s">
        <v>28</v>
      </c>
    </row>
    <row r="26" spans="1:4">
      <c r="A26" s="5" t="s">
        <v>29</v>
      </c>
    </row>
    <row r="27" spans="1:4">
      <c r="A27" s="5" t="s">
        <v>30</v>
      </c>
      <c r="D27" s="32"/>
    </row>
    <row r="28" spans="1:4">
      <c r="A28" s="5" t="s">
        <v>31</v>
      </c>
    </row>
    <row r="29" spans="1:4">
      <c r="A29" s="5" t="s">
        <v>32</v>
      </c>
    </row>
    <row r="30" spans="1:4">
      <c r="A30" s="5" t="s">
        <v>33</v>
      </c>
    </row>
  </sheetData>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Pro,Fett"&amp;14&amp;A&amp;RPrio 1 = MUSS, 2 = SOLL, 3 = KANN</oddHeader>
    <oddFooter>&amp;L&amp;D &amp;T&amp;R&amp;P</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2"/>
  <sheetViews>
    <sheetView tabSelected="1" showRuler="0" zoomScale="70" zoomScaleNormal="70" zoomScalePageLayoutView="200" workbookViewId="0">
      <pane ySplit="2" topLeftCell="A6" activePane="bottomLeft" state="frozen"/>
      <selection pane="bottomLeft" activeCell="H7" sqref="H7"/>
    </sheetView>
  </sheetViews>
  <sheetFormatPr baseColWidth="10" defaultRowHeight="15.5"/>
  <cols>
    <col min="1" max="1" width="11.765625" style="4" customWidth="1"/>
    <col min="2" max="2" width="6.765625" style="4" bestFit="1" customWidth="1"/>
    <col min="3" max="3" width="26.07421875" style="4" customWidth="1"/>
    <col min="4" max="4" width="25.4609375" style="4" customWidth="1"/>
    <col min="5" max="5" width="26.53515625" style="4" customWidth="1"/>
    <col min="6" max="6" width="8.4609375" style="4" bestFit="1" customWidth="1"/>
    <col min="7" max="7" width="6.765625" style="4" bestFit="1" customWidth="1"/>
    <col min="8" max="8" width="40.4609375" style="4" customWidth="1"/>
    <col min="9" max="9" width="9.4609375" style="15" bestFit="1" customWidth="1"/>
    <col min="10" max="10" width="6.23046875" style="4" customWidth="1"/>
    <col min="11" max="11" width="19" style="4" customWidth="1"/>
    <col min="13" max="13" width="19.3046875" style="18" customWidth="1"/>
  </cols>
  <sheetData>
    <row r="1" spans="1:13" s="12" customFormat="1" ht="66" customHeight="1">
      <c r="A1" s="83" t="s">
        <v>81</v>
      </c>
      <c r="B1" s="84"/>
      <c r="C1" s="84"/>
      <c r="D1" s="84"/>
      <c r="E1" s="84"/>
      <c r="F1" s="84"/>
      <c r="G1" s="84"/>
      <c r="H1" s="84"/>
      <c r="I1" s="14"/>
      <c r="J1" s="5"/>
      <c r="K1" s="5"/>
      <c r="M1" s="17"/>
    </row>
    <row r="2" spans="1:13" s="12" customFormat="1" ht="62">
      <c r="A2" s="13" t="s">
        <v>69</v>
      </c>
      <c r="B2" s="13" t="s">
        <v>3</v>
      </c>
      <c r="C2" s="13" t="s">
        <v>0</v>
      </c>
      <c r="D2" s="13" t="s">
        <v>74</v>
      </c>
      <c r="E2" s="13" t="s">
        <v>36</v>
      </c>
      <c r="F2" s="13" t="s">
        <v>48</v>
      </c>
      <c r="G2" s="13" t="s">
        <v>39</v>
      </c>
      <c r="H2" s="16" t="s">
        <v>58</v>
      </c>
      <c r="I2" s="85" t="s">
        <v>59</v>
      </c>
      <c r="J2" s="86"/>
      <c r="K2" s="86"/>
      <c r="L2" s="86"/>
      <c r="M2" s="87"/>
    </row>
    <row r="3" spans="1:13" ht="139.5">
      <c r="A3" s="4">
        <v>1</v>
      </c>
      <c r="B3" s="4" t="s">
        <v>1</v>
      </c>
      <c r="C3" s="72" t="s">
        <v>179</v>
      </c>
      <c r="D3" s="5" t="s">
        <v>238</v>
      </c>
      <c r="E3" s="5" t="s">
        <v>243</v>
      </c>
      <c r="F3" s="5">
        <v>3</v>
      </c>
      <c r="I3" s="19" t="s">
        <v>61</v>
      </c>
    </row>
    <row r="4" spans="1:13" ht="186">
      <c r="A4" s="4">
        <v>2</v>
      </c>
      <c r="B4" s="4" t="s">
        <v>2</v>
      </c>
      <c r="C4" s="72" t="s">
        <v>180</v>
      </c>
      <c r="D4" s="73" t="s">
        <v>242</v>
      </c>
      <c r="E4" s="32" t="s">
        <v>241</v>
      </c>
      <c r="F4" s="5">
        <v>3</v>
      </c>
      <c r="I4" s="14" t="s">
        <v>39</v>
      </c>
      <c r="J4" s="5" t="s">
        <v>41</v>
      </c>
      <c r="K4" s="5" t="s">
        <v>40</v>
      </c>
    </row>
    <row r="5" spans="1:13" ht="141" customHeight="1">
      <c r="A5" s="4">
        <v>3</v>
      </c>
      <c r="B5" s="4" t="s">
        <v>2</v>
      </c>
      <c r="C5" s="72" t="s">
        <v>181</v>
      </c>
      <c r="D5" s="72" t="s">
        <v>240</v>
      </c>
      <c r="E5" s="72" t="s">
        <v>239</v>
      </c>
      <c r="F5" s="4">
        <v>4</v>
      </c>
      <c r="G5" s="4" t="s">
        <v>42</v>
      </c>
      <c r="H5" s="72" t="s">
        <v>190</v>
      </c>
      <c r="J5" s="4" t="s">
        <v>42</v>
      </c>
      <c r="K5" s="4" t="s">
        <v>43</v>
      </c>
    </row>
    <row r="6" spans="1:13" ht="217">
      <c r="A6" s="4">
        <v>4</v>
      </c>
      <c r="B6" s="4" t="s">
        <v>7</v>
      </c>
      <c r="C6" s="72" t="s">
        <v>220</v>
      </c>
      <c r="D6" s="75" t="s">
        <v>251</v>
      </c>
      <c r="E6" s="75" t="s">
        <v>252</v>
      </c>
      <c r="F6" s="4">
        <v>3</v>
      </c>
      <c r="G6" s="4" t="s">
        <v>42</v>
      </c>
      <c r="H6" s="72" t="s">
        <v>191</v>
      </c>
      <c r="J6" s="4" t="s">
        <v>44</v>
      </c>
      <c r="K6" s="4" t="s">
        <v>45</v>
      </c>
    </row>
    <row r="7" spans="1:13" ht="295.5" customHeight="1">
      <c r="A7" s="4">
        <v>5</v>
      </c>
      <c r="B7" s="4" t="s">
        <v>8</v>
      </c>
      <c r="C7" s="72" t="s">
        <v>187</v>
      </c>
      <c r="D7" s="75" t="s">
        <v>253</v>
      </c>
      <c r="E7" s="75" t="s">
        <v>254</v>
      </c>
      <c r="F7" s="4">
        <v>5</v>
      </c>
      <c r="G7" s="4" t="s">
        <v>42</v>
      </c>
      <c r="H7" s="72" t="s">
        <v>192</v>
      </c>
      <c r="J7" s="4" t="s">
        <v>46</v>
      </c>
      <c r="K7" s="4" t="s">
        <v>47</v>
      </c>
    </row>
    <row r="8" spans="1:13" ht="108.5">
      <c r="A8" s="4">
        <v>6</v>
      </c>
      <c r="B8" s="4" t="s">
        <v>9</v>
      </c>
      <c r="C8" s="72" t="s">
        <v>233</v>
      </c>
      <c r="D8" s="72" t="s">
        <v>244</v>
      </c>
      <c r="E8" s="72" t="s">
        <v>245</v>
      </c>
      <c r="F8" s="4">
        <v>3</v>
      </c>
      <c r="H8" s="72"/>
      <c r="J8" s="4" t="s">
        <v>60</v>
      </c>
      <c r="K8" s="4" t="s">
        <v>62</v>
      </c>
    </row>
    <row r="9" spans="1:13" ht="155">
      <c r="A9" s="4">
        <v>7</v>
      </c>
      <c r="B9" s="4" t="s">
        <v>9</v>
      </c>
      <c r="C9" s="72" t="s">
        <v>188</v>
      </c>
      <c r="D9" s="75" t="s">
        <v>255</v>
      </c>
      <c r="E9" s="75" t="s">
        <v>256</v>
      </c>
      <c r="F9" s="4">
        <v>4</v>
      </c>
      <c r="G9" s="4" t="s">
        <v>42</v>
      </c>
      <c r="H9" s="72" t="s">
        <v>193</v>
      </c>
      <c r="J9" s="4" t="s">
        <v>63</v>
      </c>
      <c r="K9" s="4" t="s">
        <v>64</v>
      </c>
    </row>
    <row r="10" spans="1:13" ht="46.5">
      <c r="A10" s="4">
        <v>8</v>
      </c>
      <c r="B10" s="4" t="s">
        <v>9</v>
      </c>
      <c r="C10" s="72" t="s">
        <v>250</v>
      </c>
      <c r="D10" s="4" t="s">
        <v>182</v>
      </c>
      <c r="E10" s="4" t="s">
        <v>235</v>
      </c>
      <c r="F10" s="4">
        <v>3</v>
      </c>
      <c r="G10" s="4" t="s">
        <v>42</v>
      </c>
      <c r="H10" s="72" t="s">
        <v>194</v>
      </c>
    </row>
    <row r="11" spans="1:13" ht="31">
      <c r="A11" s="4">
        <v>9</v>
      </c>
      <c r="B11" s="74" t="s">
        <v>9</v>
      </c>
      <c r="C11" s="72" t="s">
        <v>196</v>
      </c>
      <c r="D11" s="4" t="s">
        <v>182</v>
      </c>
      <c r="E11" s="4" t="s">
        <v>237</v>
      </c>
      <c r="F11" s="4">
        <v>2</v>
      </c>
      <c r="G11" s="4" t="s">
        <v>42</v>
      </c>
      <c r="H11" s="72" t="s">
        <v>189</v>
      </c>
      <c r="I11" s="19" t="s">
        <v>66</v>
      </c>
    </row>
    <row r="12" spans="1:13" ht="31">
      <c r="A12" s="4">
        <v>10</v>
      </c>
      <c r="B12" s="4" t="s">
        <v>10</v>
      </c>
      <c r="C12" s="72" t="s">
        <v>195</v>
      </c>
      <c r="D12" s="4" t="s">
        <v>183</v>
      </c>
      <c r="E12" s="4" t="s">
        <v>37</v>
      </c>
      <c r="F12" s="4">
        <v>8</v>
      </c>
      <c r="G12" s="4" t="s">
        <v>42</v>
      </c>
      <c r="H12" s="72" t="s">
        <v>141</v>
      </c>
      <c r="I12" s="15" t="s">
        <v>48</v>
      </c>
      <c r="K12" s="84" t="s">
        <v>65</v>
      </c>
      <c r="L12" s="88"/>
      <c r="M12" s="89"/>
    </row>
    <row r="13" spans="1:13" ht="49.5" customHeight="1">
      <c r="A13" s="4">
        <v>11</v>
      </c>
      <c r="B13" s="4" t="s">
        <v>10</v>
      </c>
      <c r="C13" s="72" t="s">
        <v>152</v>
      </c>
      <c r="D13" s="4" t="s">
        <v>183</v>
      </c>
      <c r="E13" s="4" t="s">
        <v>37</v>
      </c>
      <c r="F13" s="4">
        <v>3</v>
      </c>
      <c r="G13" s="4" t="s">
        <v>42</v>
      </c>
      <c r="H13" s="72"/>
      <c r="I13" s="19" t="s">
        <v>67</v>
      </c>
      <c r="K13" s="84" t="s">
        <v>68</v>
      </c>
      <c r="L13" s="90"/>
      <c r="M13" s="91"/>
    </row>
    <row r="14" spans="1:13" ht="46.5">
      <c r="A14" s="4">
        <v>12</v>
      </c>
      <c r="B14" s="4" t="s">
        <v>11</v>
      </c>
      <c r="C14" s="72" t="s">
        <v>197</v>
      </c>
      <c r="D14" s="4" t="s">
        <v>184</v>
      </c>
      <c r="E14" s="4" t="s">
        <v>38</v>
      </c>
      <c r="F14" s="4">
        <v>6</v>
      </c>
      <c r="G14" s="4" t="s">
        <v>42</v>
      </c>
      <c r="H14" s="72"/>
      <c r="I14" s="92" t="s">
        <v>70</v>
      </c>
      <c r="J14" s="93"/>
      <c r="K14" s="84" t="s">
        <v>90</v>
      </c>
      <c r="L14" s="90"/>
      <c r="M14" s="91"/>
    </row>
    <row r="15" spans="1:13" ht="46.5">
      <c r="A15" s="4">
        <v>13</v>
      </c>
      <c r="B15" s="4" t="s">
        <v>11</v>
      </c>
      <c r="C15" s="72" t="s">
        <v>199</v>
      </c>
      <c r="D15" s="4" t="s">
        <v>184</v>
      </c>
      <c r="E15" s="4" t="s">
        <v>38</v>
      </c>
      <c r="F15" s="4">
        <v>10</v>
      </c>
      <c r="G15" s="4" t="s">
        <v>42</v>
      </c>
      <c r="H15" s="72"/>
      <c r="K15" s="5"/>
    </row>
    <row r="16" spans="1:13">
      <c r="A16" s="4">
        <v>14</v>
      </c>
      <c r="B16" s="4" t="s">
        <v>12</v>
      </c>
      <c r="C16" s="72" t="s">
        <v>200</v>
      </c>
      <c r="D16" s="5" t="s">
        <v>185</v>
      </c>
      <c r="E16" s="5" t="s">
        <v>203</v>
      </c>
      <c r="F16" s="5">
        <v>5</v>
      </c>
      <c r="G16" s="4" t="s">
        <v>42</v>
      </c>
      <c r="H16" s="72"/>
    </row>
    <row r="17" spans="1:8">
      <c r="A17" s="4">
        <v>15</v>
      </c>
      <c r="B17" s="4" t="s">
        <v>12</v>
      </c>
      <c r="C17" s="72" t="s">
        <v>201</v>
      </c>
      <c r="D17" s="4" t="s">
        <v>185</v>
      </c>
      <c r="E17" s="4" t="s">
        <v>204</v>
      </c>
      <c r="F17" s="4">
        <v>2</v>
      </c>
      <c r="G17" s="4" t="s">
        <v>42</v>
      </c>
      <c r="H17" s="72"/>
    </row>
    <row r="18" spans="1:8" ht="31">
      <c r="A18" s="4">
        <v>16</v>
      </c>
      <c r="B18" s="4" t="s">
        <v>13</v>
      </c>
      <c r="C18" s="72" t="s">
        <v>206</v>
      </c>
      <c r="D18" s="5" t="s">
        <v>186</v>
      </c>
      <c r="E18" s="5" t="s">
        <v>208</v>
      </c>
      <c r="F18" s="5">
        <v>3</v>
      </c>
      <c r="G18" s="4" t="s">
        <v>42</v>
      </c>
      <c r="H18" s="72"/>
    </row>
    <row r="19" spans="1:8">
      <c r="A19" s="4">
        <v>17</v>
      </c>
      <c r="B19" s="4" t="s">
        <v>13</v>
      </c>
      <c r="C19" s="72" t="s">
        <v>209</v>
      </c>
      <c r="D19" s="5" t="s">
        <v>186</v>
      </c>
      <c r="E19" s="5" t="s">
        <v>210</v>
      </c>
      <c r="F19" s="5">
        <v>6</v>
      </c>
      <c r="G19" s="4" t="s">
        <v>42</v>
      </c>
      <c r="H19" s="72"/>
    </row>
    <row r="20" spans="1:8" ht="31">
      <c r="A20" s="4">
        <v>18</v>
      </c>
      <c r="B20" s="4" t="s">
        <v>14</v>
      </c>
      <c r="C20" s="72" t="s">
        <v>211</v>
      </c>
      <c r="D20" s="5" t="s">
        <v>213</v>
      </c>
      <c r="E20" s="5" t="s">
        <v>214</v>
      </c>
      <c r="F20" s="5">
        <v>4</v>
      </c>
      <c r="G20" s="4" t="s">
        <v>42</v>
      </c>
      <c r="H20" s="72"/>
    </row>
    <row r="21" spans="1:8" ht="31">
      <c r="A21" s="4">
        <v>19</v>
      </c>
      <c r="B21" s="4" t="s">
        <v>14</v>
      </c>
      <c r="C21" s="72" t="s">
        <v>212</v>
      </c>
      <c r="D21" s="32" t="s">
        <v>213</v>
      </c>
      <c r="E21" s="5" t="s">
        <v>214</v>
      </c>
      <c r="F21" s="5">
        <v>7</v>
      </c>
      <c r="G21" s="4" t="s">
        <v>42</v>
      </c>
      <c r="H21" s="72"/>
    </row>
    <row r="22" spans="1:8" ht="62">
      <c r="A22" s="4">
        <v>20</v>
      </c>
      <c r="B22" s="4" t="s">
        <v>15</v>
      </c>
      <c r="C22" s="72" t="s">
        <v>146</v>
      </c>
      <c r="D22" s="5" t="s">
        <v>215</v>
      </c>
      <c r="E22" s="5" t="s">
        <v>216</v>
      </c>
      <c r="F22" s="5">
        <v>5</v>
      </c>
      <c r="G22" s="4" t="s">
        <v>42</v>
      </c>
      <c r="H22" s="72"/>
    </row>
    <row r="23" spans="1:8">
      <c r="A23" s="4">
        <v>21</v>
      </c>
      <c r="C23" s="5"/>
      <c r="D23" s="5"/>
      <c r="E23" s="5"/>
      <c r="F23" s="5" t="s">
        <v>217</v>
      </c>
    </row>
    <row r="24" spans="1:8">
      <c r="A24" s="4">
        <v>22</v>
      </c>
      <c r="C24" s="5"/>
      <c r="D24" s="5"/>
      <c r="E24" s="5"/>
      <c r="F24" s="5">
        <f>SUM(F3:F22)</f>
        <v>89</v>
      </c>
    </row>
    <row r="25" spans="1:8">
      <c r="A25" s="4">
        <v>23</v>
      </c>
      <c r="C25" s="5"/>
      <c r="D25" s="5"/>
      <c r="E25" s="5"/>
      <c r="F25" s="5"/>
    </row>
    <row r="26" spans="1:8">
      <c r="A26" s="4">
        <v>24</v>
      </c>
      <c r="C26" s="5"/>
      <c r="D26" s="5"/>
      <c r="E26" s="5"/>
      <c r="F26" s="5"/>
    </row>
    <row r="27" spans="1:8">
      <c r="A27" s="4">
        <v>25</v>
      </c>
      <c r="C27" s="5"/>
      <c r="D27" s="5"/>
      <c r="E27" s="5"/>
      <c r="F27" s="5"/>
    </row>
    <row r="28" spans="1:8">
      <c r="A28" s="4">
        <v>26</v>
      </c>
      <c r="C28" s="5"/>
      <c r="D28" s="5"/>
      <c r="E28" s="5"/>
      <c r="F28" s="5"/>
    </row>
    <row r="29" spans="1:8">
      <c r="A29" s="4">
        <v>27</v>
      </c>
      <c r="C29" s="5"/>
      <c r="D29" s="5"/>
      <c r="E29" s="5"/>
      <c r="F29" s="5"/>
    </row>
    <row r="30" spans="1:8">
      <c r="A30" s="4">
        <v>28</v>
      </c>
      <c r="D30" s="5"/>
      <c r="E30" s="5"/>
      <c r="F30" s="5"/>
    </row>
    <row r="31" spans="1:8">
      <c r="A31" s="4">
        <v>29</v>
      </c>
      <c r="C31" s="5"/>
      <c r="D31" s="5"/>
      <c r="E31" s="5"/>
      <c r="F31" s="5"/>
    </row>
    <row r="32" spans="1:8">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6">
      <c r="A49" s="4">
        <v>47</v>
      </c>
    </row>
    <row r="50" spans="1:6">
      <c r="A50" s="4">
        <v>48</v>
      </c>
    </row>
    <row r="51" spans="1:6">
      <c r="A51" s="4">
        <v>49</v>
      </c>
    </row>
    <row r="52" spans="1:6">
      <c r="A52" s="4">
        <v>50</v>
      </c>
    </row>
    <row r="53" spans="1:6">
      <c r="A53" s="4">
        <v>51</v>
      </c>
    </row>
    <row r="54" spans="1:6">
      <c r="A54" s="4">
        <v>52</v>
      </c>
    </row>
    <row r="55" spans="1:6">
      <c r="A55" s="4">
        <v>53</v>
      </c>
    </row>
    <row r="56" spans="1:6">
      <c r="A56" s="4">
        <v>54</v>
      </c>
    </row>
    <row r="57" spans="1:6">
      <c r="A57" s="4">
        <v>55</v>
      </c>
    </row>
    <row r="58" spans="1:6">
      <c r="A58" s="4">
        <v>56</v>
      </c>
    </row>
    <row r="59" spans="1:6">
      <c r="A59" s="4">
        <v>57</v>
      </c>
    </row>
    <row r="60" spans="1:6">
      <c r="A60" s="4">
        <v>58</v>
      </c>
    </row>
    <row r="61" spans="1:6">
      <c r="A61" s="4">
        <v>59</v>
      </c>
      <c r="C61" s="5"/>
      <c r="D61" s="5"/>
      <c r="E61" s="5"/>
      <c r="F61" s="5"/>
    </row>
    <row r="62" spans="1:6">
      <c r="A62" s="4">
        <v>60</v>
      </c>
      <c r="C62" s="5"/>
      <c r="D62" s="5"/>
      <c r="E62" s="5"/>
      <c r="F62" s="5"/>
    </row>
    <row r="63" spans="1:6">
      <c r="A63" s="4">
        <v>61</v>
      </c>
      <c r="C63" s="5"/>
      <c r="D63" s="5"/>
      <c r="E63" s="5"/>
      <c r="F63" s="5"/>
    </row>
    <row r="64" spans="1:6">
      <c r="A64" s="4">
        <v>62</v>
      </c>
      <c r="B64" s="32"/>
      <c r="C64" s="5"/>
      <c r="D64" s="5"/>
      <c r="E64" s="5"/>
      <c r="F64" s="5"/>
    </row>
    <row r="65" spans="1:6">
      <c r="A65" s="4">
        <v>63</v>
      </c>
      <c r="C65" s="5"/>
      <c r="D65" s="5"/>
      <c r="E65" s="5"/>
      <c r="F65" s="5"/>
    </row>
    <row r="66" spans="1:6">
      <c r="A66" s="4">
        <v>64</v>
      </c>
      <c r="B66" s="32"/>
      <c r="C66" s="5"/>
      <c r="D66" s="5"/>
      <c r="E66" s="5"/>
      <c r="F66" s="5"/>
    </row>
    <row r="67" spans="1:6">
      <c r="A67" s="4">
        <v>65</v>
      </c>
      <c r="B67" s="32"/>
      <c r="C67" s="5"/>
      <c r="D67" s="5"/>
      <c r="E67" s="5"/>
      <c r="F67" s="5"/>
    </row>
    <row r="68" spans="1:6">
      <c r="A68" s="4">
        <v>66</v>
      </c>
      <c r="C68" s="5"/>
      <c r="D68" s="5"/>
      <c r="E68" s="5"/>
      <c r="F68" s="5"/>
    </row>
    <row r="69" spans="1:6">
      <c r="A69" s="4">
        <v>67</v>
      </c>
    </row>
    <row r="70" spans="1:6">
      <c r="A70" s="4">
        <v>68</v>
      </c>
      <c r="C70" s="5"/>
      <c r="D70" s="5"/>
      <c r="E70" s="5"/>
      <c r="F70" s="5"/>
    </row>
    <row r="71" spans="1:6">
      <c r="A71" s="4">
        <v>69</v>
      </c>
    </row>
    <row r="72" spans="1:6">
      <c r="A72" s="4">
        <v>70</v>
      </c>
    </row>
    <row r="73" spans="1:6">
      <c r="A73" s="4">
        <v>71</v>
      </c>
    </row>
    <row r="74" spans="1:6">
      <c r="A74" s="4">
        <v>72</v>
      </c>
    </row>
    <row r="75" spans="1:6">
      <c r="A75" s="4">
        <v>73</v>
      </c>
    </row>
    <row r="76" spans="1:6">
      <c r="A76" s="4">
        <v>74</v>
      </c>
    </row>
    <row r="77" spans="1:6">
      <c r="A77" s="4">
        <v>75</v>
      </c>
    </row>
    <row r="78" spans="1:6">
      <c r="A78" s="4">
        <v>76</v>
      </c>
    </row>
    <row r="79" spans="1:6">
      <c r="A79" s="4">
        <v>77</v>
      </c>
    </row>
    <row r="80" spans="1:6">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sheetData>
  <mergeCells count="6">
    <mergeCell ref="A1:H1"/>
    <mergeCell ref="I2:M2"/>
    <mergeCell ref="K12:M12"/>
    <mergeCell ref="K13:M13"/>
    <mergeCell ref="I14:J14"/>
    <mergeCell ref="K14:M14"/>
  </mergeCells>
  <phoneticPr fontId="4" type="noConversion"/>
  <pageMargins left="0.75000000000000011" right="0.75000000000000011" top="1" bottom="1" header="0.5" footer="0.5"/>
  <pageSetup paperSize="9" scale="63" fitToHeight="0" orientation="landscape" horizontalDpi="4294967292" verticalDpi="4294967292" r:id="rId1"/>
  <headerFooter>
    <oddHeader>&amp;C&amp;"Myriad Pro,Fett"&amp;14&amp;A</oddHeader>
    <oddFooter>&amp;L&amp;D &amp;T&amp;R&amp;P</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01"/>
  <sheetViews>
    <sheetView showRuler="0" topLeftCell="B1" zoomScale="85" zoomScaleNormal="85" zoomScalePageLayoutView="150" workbookViewId="0">
      <pane ySplit="3" topLeftCell="A4" activePane="bottomLeft" state="frozen"/>
      <selection pane="bottomLeft" activeCell="C11" sqref="C11"/>
    </sheetView>
  </sheetViews>
  <sheetFormatPr baseColWidth="10" defaultRowHeight="15.5"/>
  <cols>
    <col min="1" max="1" width="9.53515625" style="4" customWidth="1"/>
    <col min="2" max="2" width="8.07421875" style="4" customWidth="1"/>
    <col min="3" max="3" width="46.3046875" style="4" customWidth="1"/>
    <col min="4" max="4" width="29.3046875" style="5" customWidth="1"/>
    <col min="5" max="5" width="17.23046875" style="4" customWidth="1"/>
    <col min="6" max="6" width="6.07421875" style="4" customWidth="1"/>
    <col min="7" max="7" width="4.4609375" style="4" customWidth="1"/>
    <col min="8" max="11" width="4.69140625" style="4" bestFit="1" customWidth="1"/>
    <col min="12" max="12" width="17" style="4" customWidth="1"/>
    <col min="13" max="13" width="19.53515625" style="25" customWidth="1"/>
    <col min="14" max="14" width="14.23046875" customWidth="1"/>
    <col min="15" max="15" width="18.69140625" customWidth="1"/>
    <col min="17" max="17" width="6.69140625" customWidth="1"/>
  </cols>
  <sheetData>
    <row r="1" spans="1:17" s="1" customFormat="1">
      <c r="A1" s="95" t="s">
        <v>92</v>
      </c>
      <c r="B1" s="96"/>
      <c r="C1" s="97"/>
      <c r="D1" s="7"/>
      <c r="E1" s="3" t="s">
        <v>35</v>
      </c>
      <c r="F1" s="3">
        <f>SUM(F4:F101)</f>
        <v>89</v>
      </c>
      <c r="G1" s="3">
        <f>SUM(G4:G101)</f>
        <v>0</v>
      </c>
      <c r="H1" s="3">
        <f t="shared" ref="H1:K1" si="0">SUM(H4:H101)</f>
        <v>0</v>
      </c>
      <c r="I1" s="3">
        <f t="shared" si="0"/>
        <v>0</v>
      </c>
      <c r="J1" s="3">
        <f t="shared" si="0"/>
        <v>0</v>
      </c>
      <c r="K1" s="3">
        <f t="shared" si="0"/>
        <v>0</v>
      </c>
      <c r="L1" s="7" t="s">
        <v>51</v>
      </c>
      <c r="M1" s="24"/>
    </row>
    <row r="2" spans="1:17" ht="31">
      <c r="A2" s="7" t="s">
        <v>72</v>
      </c>
      <c r="B2" s="20" t="s">
        <v>34</v>
      </c>
      <c r="C2" s="6"/>
      <c r="D2" s="8"/>
      <c r="E2" s="3" t="s">
        <v>5</v>
      </c>
      <c r="F2" s="3">
        <v>0</v>
      </c>
      <c r="G2" s="3">
        <v>1</v>
      </c>
      <c r="H2" s="3">
        <v>2</v>
      </c>
      <c r="I2" s="3">
        <v>3</v>
      </c>
      <c r="J2" s="3">
        <v>4</v>
      </c>
      <c r="K2" s="3">
        <v>5</v>
      </c>
      <c r="L2" s="7" t="s">
        <v>50</v>
      </c>
      <c r="M2" s="24"/>
      <c r="N2" s="98" t="s">
        <v>75</v>
      </c>
      <c r="O2" s="98"/>
      <c r="P2" s="98"/>
      <c r="Q2" s="98"/>
    </row>
    <row r="3" spans="1:17" ht="31">
      <c r="A3" s="7" t="s">
        <v>73</v>
      </c>
      <c r="B3" s="7" t="s">
        <v>71</v>
      </c>
      <c r="C3" s="3" t="s">
        <v>0</v>
      </c>
      <c r="D3" s="7" t="s">
        <v>93</v>
      </c>
      <c r="E3" s="3" t="s">
        <v>4</v>
      </c>
      <c r="F3" s="3" t="s">
        <v>6</v>
      </c>
      <c r="G3" s="3">
        <f>SUMIF($B4:$B101,G2,G4:G101)</f>
        <v>0</v>
      </c>
      <c r="H3" s="3">
        <f t="shared" ref="H3:K3" si="1">SUMIF($B4:$B101,H2,H4:H101)</f>
        <v>0</v>
      </c>
      <c r="I3" s="3">
        <f t="shared" si="1"/>
        <v>0</v>
      </c>
      <c r="J3" s="3">
        <f t="shared" si="1"/>
        <v>0</v>
      </c>
      <c r="K3" s="3">
        <f t="shared" si="1"/>
        <v>0</v>
      </c>
      <c r="L3" s="7" t="s">
        <v>49</v>
      </c>
      <c r="M3" s="24" t="s">
        <v>76</v>
      </c>
      <c r="N3" s="98"/>
      <c r="O3" s="98"/>
      <c r="P3" s="98"/>
      <c r="Q3" s="98"/>
    </row>
    <row r="4" spans="1:17" ht="68.5" customHeight="1">
      <c r="A4" s="4">
        <v>1</v>
      </c>
      <c r="B4" s="21">
        <v>1</v>
      </c>
      <c r="C4" s="72" t="str">
        <f>IF(A4&gt;0,VLOOKUP(A4,'Product Backlog'!$A$3:$E$101,3,FALSE),"")</f>
        <v>Wahl eines passenden Kameramoduls</v>
      </c>
      <c r="D4" s="5" t="s">
        <v>246</v>
      </c>
      <c r="E4" s="4" t="s">
        <v>154</v>
      </c>
      <c r="F4" s="4">
        <v>3</v>
      </c>
      <c r="M4" s="25" t="s">
        <v>247</v>
      </c>
      <c r="N4" s="99" t="s">
        <v>91</v>
      </c>
      <c r="O4" s="100"/>
      <c r="P4" s="100"/>
      <c r="Q4" s="100"/>
    </row>
    <row r="5" spans="1:17" ht="63.5" customHeight="1">
      <c r="A5" s="4">
        <v>2</v>
      </c>
      <c r="B5" s="21">
        <v>1</v>
      </c>
      <c r="C5" s="72" t="str">
        <f>IF(A5&gt;0,VLOOKUP(A5,'Product Backlog'!$A$3:$E$101,3,FALSE),"")</f>
        <v>Auswahl eines passenden Mirkocontroller-Systems</v>
      </c>
      <c r="D5" s="5" t="s">
        <v>149</v>
      </c>
      <c r="E5" s="4" t="s">
        <v>153</v>
      </c>
      <c r="F5" s="4">
        <v>3</v>
      </c>
      <c r="M5" s="26"/>
      <c r="N5" s="2"/>
      <c r="O5" s="9"/>
      <c r="P5" s="2"/>
      <c r="Q5" s="2"/>
    </row>
    <row r="6" spans="1:17">
      <c r="A6" s="4">
        <v>6</v>
      </c>
      <c r="B6" s="21">
        <v>1</v>
      </c>
      <c r="C6" s="72" t="str">
        <f>IF(A6&gt;0,VLOOKUP(A6,'Product Backlog'!$A$3:$E$101,3,FALSE),"")</f>
        <v>Recherche: Prinzip von Holographie-Mikroskopen</v>
      </c>
      <c r="D6" s="5" t="s">
        <v>182</v>
      </c>
      <c r="E6" s="4" t="s">
        <v>155</v>
      </c>
      <c r="F6" s="4">
        <v>3</v>
      </c>
      <c r="N6" s="27" t="s">
        <v>79</v>
      </c>
      <c r="O6" s="94" t="s">
        <v>80</v>
      </c>
      <c r="P6" s="94"/>
      <c r="Q6" s="94"/>
    </row>
    <row r="7" spans="1:17">
      <c r="A7" s="4">
        <v>4</v>
      </c>
      <c r="B7" s="22">
        <v>2</v>
      </c>
      <c r="C7" s="72" t="str">
        <f>IF(A7&gt;0,VLOOKUP(A7,'Product Backlog'!$A$3:$E$101,3,FALSE),"")</f>
        <v>Auswahl eines geeigneten Lasers</v>
      </c>
      <c r="D7" s="72" t="s">
        <v>151</v>
      </c>
      <c r="F7" s="4">
        <v>3</v>
      </c>
      <c r="N7" s="2"/>
      <c r="O7" s="2"/>
      <c r="P7" s="2"/>
      <c r="Q7" s="2"/>
    </row>
    <row r="8" spans="1:17">
      <c r="A8" s="4">
        <v>3</v>
      </c>
      <c r="B8" s="22">
        <v>2</v>
      </c>
      <c r="C8" s="72" t="str">
        <f>IF(A8&gt;0,VLOOKUP(A8,'Product Backlog'!$A$3:$E$101,3,FALSE),"")</f>
        <v>Übertragung von Bilddaten auf Mirkokontroller</v>
      </c>
      <c r="D8" s="72" t="s">
        <v>150</v>
      </c>
      <c r="F8" s="4">
        <v>4</v>
      </c>
      <c r="N8" s="27" t="s">
        <v>77</v>
      </c>
      <c r="O8" s="2"/>
      <c r="P8" s="2"/>
      <c r="Q8" s="2"/>
    </row>
    <row r="9" spans="1:17" ht="71.5" customHeight="1">
      <c r="A9" s="4">
        <v>5</v>
      </c>
      <c r="B9" s="22">
        <v>2</v>
      </c>
      <c r="C9" s="72" t="str">
        <f>IF(A9&gt;0,VLOOKUP(A9,'Product Backlog'!$A$3:$E$101,3,FALSE),"")</f>
        <v>Planung des Hardware Designs</v>
      </c>
      <c r="D9" s="5" t="s">
        <v>182</v>
      </c>
      <c r="F9" s="4">
        <v>5</v>
      </c>
      <c r="N9" s="2"/>
      <c r="O9" s="94" t="s">
        <v>78</v>
      </c>
      <c r="P9" s="94"/>
      <c r="Q9" s="94"/>
    </row>
    <row r="10" spans="1:17">
      <c r="A10" s="4">
        <v>7</v>
      </c>
      <c r="B10" s="22">
        <v>2</v>
      </c>
      <c r="C10" s="72" t="str">
        <f>IF(A10&gt;0,VLOOKUP(A10,'Product Backlog'!$A$3:$E$101,3,FALSE),"")</f>
        <v>Planung/Berechnung des Optik Designs</v>
      </c>
      <c r="D10" s="5" t="s">
        <v>183</v>
      </c>
      <c r="F10" s="4">
        <v>4</v>
      </c>
      <c r="N10" s="2"/>
      <c r="O10" s="2"/>
      <c r="P10" s="2"/>
      <c r="Q10" s="2"/>
    </row>
    <row r="11" spans="1:17" ht="93">
      <c r="A11" s="4">
        <v>8</v>
      </c>
      <c r="B11" s="22">
        <v>2</v>
      </c>
      <c r="C11" s="72" t="str">
        <f>IF(A11&gt;0,VLOOKUP(A11,'Product Backlog'!$A$3:$E$101,3,FALSE),"")</f>
        <v>Konkrete Auswahl der benötigten Optik-Komponenten</v>
      </c>
      <c r="D11" s="5" t="s">
        <v>184</v>
      </c>
      <c r="F11" s="4">
        <v>3</v>
      </c>
      <c r="N11" s="2"/>
      <c r="O11" s="9" t="s">
        <v>52</v>
      </c>
      <c r="P11" s="2"/>
      <c r="Q11" s="2"/>
    </row>
    <row r="12" spans="1:17">
      <c r="A12" s="4">
        <v>9</v>
      </c>
      <c r="B12" s="23">
        <v>3</v>
      </c>
      <c r="C12" s="72" t="str">
        <f>IF(A12&gt;0,VLOOKUP(A12,'Product Backlog'!$A$3:$E$101,3,FALSE),"")</f>
        <v>Testaufbau</v>
      </c>
      <c r="D12" s="5" t="s">
        <v>185</v>
      </c>
      <c r="F12" s="4">
        <v>2</v>
      </c>
      <c r="N12" s="2"/>
      <c r="O12" s="2"/>
      <c r="P12" s="2"/>
      <c r="Q12" s="2"/>
    </row>
    <row r="13" spans="1:17" ht="42" customHeight="1">
      <c r="A13" s="4">
        <v>10</v>
      </c>
      <c r="B13" s="23">
        <v>3</v>
      </c>
      <c r="C13" s="72" t="str">
        <f>IF(A13&gt;0,VLOOKUP(A13,'Product Backlog'!$A$3:$E$101,3,FALSE),"")</f>
        <v>Design der Konstruktion (Halterungen etc.)</v>
      </c>
      <c r="D13" s="5" t="s">
        <v>186</v>
      </c>
      <c r="F13" s="4">
        <v>8</v>
      </c>
      <c r="N13" s="27" t="s">
        <v>82</v>
      </c>
      <c r="O13" s="94" t="s">
        <v>83</v>
      </c>
      <c r="P13" s="94"/>
      <c r="Q13" s="94"/>
    </row>
    <row r="14" spans="1:17">
      <c r="A14" s="4">
        <v>11</v>
      </c>
      <c r="B14" s="77">
        <v>4</v>
      </c>
      <c r="C14" s="72" t="str">
        <f>IF(A14&gt;0,VLOOKUP(A14,'Product Backlog'!$A$3:$E$101,3,FALSE),"")</f>
        <v>Aufbau des Holo-Mikroskops</v>
      </c>
      <c r="D14" s="5" t="s">
        <v>213</v>
      </c>
      <c r="F14" s="4">
        <v>3</v>
      </c>
      <c r="N14" s="2"/>
      <c r="O14" s="2"/>
      <c r="P14" s="2"/>
      <c r="Q14" s="2"/>
    </row>
    <row r="15" spans="1:17" ht="38.25" customHeight="1">
      <c r="A15" s="4">
        <v>12</v>
      </c>
      <c r="B15" s="77">
        <v>4</v>
      </c>
      <c r="C15" s="72" t="str">
        <f>IF(A15&gt;0,VLOOKUP(A15,'Product Backlog'!$A$3:$E$101,3,FALSE),"")</f>
        <v>Bereitstellung der Bilddaten an Leistungsstarken Prozessor</v>
      </c>
      <c r="D15" s="5" t="s">
        <v>215</v>
      </c>
      <c r="F15" s="4">
        <v>6</v>
      </c>
      <c r="N15" s="27" t="s">
        <v>84</v>
      </c>
      <c r="O15" s="94" t="s">
        <v>85</v>
      </c>
      <c r="P15" s="94"/>
      <c r="Q15" s="94"/>
    </row>
    <row r="16" spans="1:17" ht="142.5" customHeight="1">
      <c r="A16" s="4">
        <v>13</v>
      </c>
      <c r="B16" s="78">
        <v>5</v>
      </c>
      <c r="C16" s="72" t="str">
        <f>IF(A16&gt;0,VLOOKUP(A16,'Product Backlog'!$A$3:$E$101,3,FALSE),"")</f>
        <v>Entwicklung der Datenverarbeitung und Bildberechnung</v>
      </c>
      <c r="D16" s="5" t="s">
        <v>221</v>
      </c>
      <c r="F16" s="4">
        <v>10</v>
      </c>
      <c r="N16" s="27" t="s">
        <v>86</v>
      </c>
      <c r="O16" s="94" t="s">
        <v>87</v>
      </c>
      <c r="P16" s="94"/>
      <c r="Q16" s="94"/>
    </row>
    <row r="17" spans="1:17">
      <c r="A17" s="4">
        <v>14</v>
      </c>
      <c r="B17" s="78">
        <v>5</v>
      </c>
      <c r="C17" s="72" t="str">
        <f>IF(A17&gt;0,VLOOKUP(A17,'Product Backlog'!$A$3:$E$101,3,FALSE),"")</f>
        <v>Design des Gehäuses</v>
      </c>
      <c r="D17" s="5" t="s">
        <v>222</v>
      </c>
      <c r="F17" s="4">
        <v>5</v>
      </c>
      <c r="N17" s="27"/>
      <c r="O17" s="94"/>
      <c r="P17" s="94"/>
      <c r="Q17" s="94"/>
    </row>
    <row r="18" spans="1:17" ht="54" customHeight="1">
      <c r="A18" s="4">
        <v>15</v>
      </c>
      <c r="B18" s="79">
        <v>6</v>
      </c>
      <c r="C18" s="72" t="str">
        <f>IF(A18&gt;0,VLOOKUP(A18,'Product Backlog'!$A$3:$E$101,3,FALSE),"")</f>
        <v>Montage des Gehäuses</v>
      </c>
      <c r="D18" s="5" t="s">
        <v>223</v>
      </c>
      <c r="F18" s="4">
        <v>2</v>
      </c>
      <c r="N18" s="27" t="s">
        <v>88</v>
      </c>
      <c r="O18" s="94" t="s">
        <v>89</v>
      </c>
      <c r="P18" s="94"/>
      <c r="Q18" s="94"/>
    </row>
    <row r="19" spans="1:17">
      <c r="A19" s="4">
        <v>16</v>
      </c>
      <c r="B19" s="79">
        <v>6</v>
      </c>
      <c r="C19" s="72" t="str">
        <f>IF(A19&gt;0,VLOOKUP(A19,'Product Backlog'!$A$3:$E$101,3,FALSE),"")</f>
        <v>Konzeption automatisierte Justizierung</v>
      </c>
      <c r="D19" s="5" t="s">
        <v>224</v>
      </c>
      <c r="F19" s="4">
        <v>3</v>
      </c>
      <c r="N19" s="27"/>
      <c r="O19" s="94"/>
      <c r="P19" s="94"/>
      <c r="Q19" s="94"/>
    </row>
    <row r="20" spans="1:17">
      <c r="A20" s="4">
        <v>17</v>
      </c>
      <c r="B20" s="80">
        <v>7</v>
      </c>
      <c r="C20" s="72" t="str">
        <f>IF(A20&gt;0,VLOOKUP(A20,'Product Backlog'!$A$3:$E$101,3,FALSE),"")</f>
        <v>Umsetzung der Justizierung</v>
      </c>
      <c r="D20" s="5" t="s">
        <v>225</v>
      </c>
      <c r="F20" s="4">
        <v>6</v>
      </c>
      <c r="N20" s="2"/>
      <c r="O20" s="2"/>
      <c r="P20" s="2"/>
      <c r="Q20" s="2"/>
    </row>
    <row r="21" spans="1:17">
      <c r="A21" s="4">
        <v>18</v>
      </c>
      <c r="B21" s="80">
        <v>7</v>
      </c>
      <c r="C21" s="72" t="str">
        <f>IF(A21&gt;0,VLOOKUP(A21,'Product Backlog'!$A$3:$E$101,3,FALSE),"")</f>
        <v>Entwicklung von Kalibirerungsobjekten</v>
      </c>
      <c r="D21" s="5" t="s">
        <v>226</v>
      </c>
      <c r="F21" s="4">
        <v>4</v>
      </c>
      <c r="N21" s="2"/>
      <c r="O21" s="2"/>
      <c r="P21" s="2"/>
      <c r="Q21" s="2"/>
    </row>
    <row r="22" spans="1:17">
      <c r="A22" s="4">
        <v>19</v>
      </c>
      <c r="B22" s="81">
        <v>8</v>
      </c>
      <c r="C22" s="72" t="str">
        <f>IF(A22&gt;0,VLOOKUP(A22,'Product Backlog'!$A$3:$E$101,3,FALSE),"")</f>
        <v>Anpassung der Bildverarbeitungs Software</v>
      </c>
      <c r="D22" s="5" t="s">
        <v>227</v>
      </c>
      <c r="F22" s="4">
        <v>7</v>
      </c>
      <c r="N22" s="2"/>
      <c r="O22" s="2"/>
      <c r="P22" s="2"/>
      <c r="Q22" s="2"/>
    </row>
    <row r="23" spans="1:17" ht="31">
      <c r="A23" s="4">
        <v>20</v>
      </c>
      <c r="B23" s="81">
        <v>8</v>
      </c>
      <c r="C23" s="72" t="str">
        <f>IF(A23&gt;0,VLOOKUP(A23,'Product Backlog'!$A$3:$E$101,3,FALSE),"")</f>
        <v>Theoretische Darlegung der Bestimmung der Arbeitsbereiche und der Auflösungsgrenzen</v>
      </c>
      <c r="D23" s="5" t="s">
        <v>228</v>
      </c>
      <c r="F23" s="4">
        <v>5</v>
      </c>
      <c r="N23" s="2"/>
      <c r="O23" s="2"/>
      <c r="P23" s="2"/>
      <c r="Q23" s="2"/>
    </row>
    <row r="24" spans="1:17">
      <c r="C24" s="4" t="str">
        <f>IF(A24&gt;0,VLOOKUP(A24,'Product Backlog'!$A$3:$E$101,3,FALSE),"")</f>
        <v/>
      </c>
      <c r="N24" s="2"/>
      <c r="O24" s="2"/>
      <c r="P24" s="2"/>
      <c r="Q24" s="2"/>
    </row>
    <row r="25" spans="1:17">
      <c r="N25" s="2"/>
      <c r="O25" s="2"/>
      <c r="P25" s="2"/>
      <c r="Q25" s="2"/>
    </row>
    <row r="26" spans="1:17">
      <c r="C26" s="4" t="str">
        <f>IF(A26&gt;0,VLOOKUP(A26,'Product Backlog'!$A$3:$E$101,3,FALSE),"")</f>
        <v/>
      </c>
      <c r="N26" s="2"/>
      <c r="O26" s="2"/>
      <c r="P26" s="2"/>
      <c r="Q26" s="2"/>
    </row>
    <row r="27" spans="1:17">
      <c r="C27" s="4" t="str">
        <f>IF(A27&gt;0,VLOOKUP(A27,'Product Backlog'!$A$3:$E$101,3,FALSE),"")</f>
        <v/>
      </c>
    </row>
    <row r="28" spans="1:17">
      <c r="C28" s="4" t="str">
        <f>IF(A28&gt;0,VLOOKUP(A28,'Product Backlog'!$A$3:$E$101,3,FALSE),"")</f>
        <v/>
      </c>
    </row>
    <row r="29" spans="1:17">
      <c r="C29" s="4" t="str">
        <f>IF(A29&gt;0,VLOOKUP(A29,'Product Backlog'!$A$3:$E$101,3,FALSE),"")</f>
        <v/>
      </c>
    </row>
    <row r="30" spans="1:17">
      <c r="C30" s="4" t="str">
        <f>IF(A30&gt;0,VLOOKUP(A30,'Product Backlog'!$A$3:$E$101,3,FALSE),"")</f>
        <v/>
      </c>
    </row>
    <row r="31" spans="1:17">
      <c r="C31" s="4" t="str">
        <f>IF(A31&gt;0,VLOOKUP(A31,'Product Backlog'!$A$3:$E$101,3,FALSE),"")</f>
        <v/>
      </c>
    </row>
    <row r="32" spans="1:17">
      <c r="C32" s="4" t="str">
        <f>IF(A32&gt;0,VLOOKUP(A32,'Product Backlog'!$A$3:$E$101,3,FALSE),"")</f>
        <v/>
      </c>
    </row>
    <row r="33" spans="3:3">
      <c r="C33" s="4" t="str">
        <f>IF(A33&gt;0,VLOOKUP(A33,'Product Backlog'!$A$3:$E$101,3,FALSE),"")</f>
        <v/>
      </c>
    </row>
    <row r="34" spans="3:3">
      <c r="C34" s="4" t="str">
        <f>IF(A34&gt;0,VLOOKUP(A34,'Product Backlog'!$A$3:$E$101,3,FALSE),"")</f>
        <v/>
      </c>
    </row>
    <row r="35" spans="3:3">
      <c r="C35" s="4" t="str">
        <f>IF(A35&gt;0,VLOOKUP(A35,'Product Backlog'!$A$3:$E$101,3,FALSE),"")</f>
        <v/>
      </c>
    </row>
    <row r="36" spans="3:3">
      <c r="C36" s="4" t="str">
        <f>IF(A36&gt;0,VLOOKUP(A36,'Product Backlog'!$A$3:$E$101,3,FALSE),"")</f>
        <v/>
      </c>
    </row>
    <row r="37" spans="3:3">
      <c r="C37" s="4" t="str">
        <f>IF(A37&gt;0,VLOOKUP(A37,'Product Backlog'!$A$3:$E$101,3,FALSE),"")</f>
        <v/>
      </c>
    </row>
    <row r="38" spans="3:3">
      <c r="C38" s="4" t="str">
        <f>IF(A38&gt;0,VLOOKUP(A38,'Product Backlog'!$A$3:$E$101,3,FALSE),"")</f>
        <v/>
      </c>
    </row>
    <row r="39" spans="3:3">
      <c r="C39" s="4" t="str">
        <f>IF(A39&gt;0,VLOOKUP(A39,'Product Backlog'!$A$3:$E$101,3,FALSE),"")</f>
        <v/>
      </c>
    </row>
    <row r="40" spans="3:3">
      <c r="C40" s="4" t="str">
        <f>IF(A40&gt;0,VLOOKUP(A40,'Product Backlog'!$A$3:$E$101,3,FALSE),"")</f>
        <v/>
      </c>
    </row>
    <row r="41" spans="3:3">
      <c r="C41" s="4" t="str">
        <f>IF(A41&gt;0,VLOOKUP(A41,'Product Backlog'!$A$3:$E$101,3,FALSE),"")</f>
        <v/>
      </c>
    </row>
    <row r="42" spans="3:3">
      <c r="C42" s="4" t="str">
        <f>IF(A42&gt;0,VLOOKUP(A42,'Product Backlog'!$A$3:$E$101,3,FALSE),"")</f>
        <v/>
      </c>
    </row>
    <row r="43" spans="3:3">
      <c r="C43" s="4" t="str">
        <f>IF(A43&gt;0,VLOOKUP(A43,'Product Backlog'!$A$3:$E$101,3,FALSE),"")</f>
        <v/>
      </c>
    </row>
    <row r="44" spans="3:3">
      <c r="C44" s="4" t="str">
        <f>IF(A44&gt;0,VLOOKUP(A44,'Product Backlog'!$A$3:$E$101,3,FALSE),"")</f>
        <v/>
      </c>
    </row>
    <row r="45" spans="3:3">
      <c r="C45" s="4" t="str">
        <f>IF(A45&gt;0,VLOOKUP(A45,'Product Backlog'!$A$3:$E$101,3,FALSE),"")</f>
        <v/>
      </c>
    </row>
    <row r="46" spans="3:3">
      <c r="C46" s="4" t="str">
        <f>IF(A46&gt;0,VLOOKUP(A46,'Product Backlog'!$A$3:$E$101,3,FALSE),"")</f>
        <v/>
      </c>
    </row>
    <row r="47" spans="3:3">
      <c r="C47" s="4" t="str">
        <f>IF(A47&gt;0,VLOOKUP(A47,'Product Backlog'!$A$3:$E$101,3,FALSE),"")</f>
        <v/>
      </c>
    </row>
    <row r="48" spans="3:3">
      <c r="C48" s="4" t="str">
        <f>IF(A48&gt;0,VLOOKUP(A48,'Product Backlog'!$A$3:$E$101,3,FALSE),"")</f>
        <v/>
      </c>
    </row>
    <row r="49" spans="3:3">
      <c r="C49" s="4" t="str">
        <f>IF(A49&gt;0,VLOOKUP(A49,'Product Backlog'!$A$3:$E$101,3,FALSE),"")</f>
        <v/>
      </c>
    </row>
    <row r="50" spans="3:3">
      <c r="C50" s="4" t="str">
        <f>IF(A50&gt;0,VLOOKUP(A50,'Product Backlog'!$A$3:$E$101,3,FALSE),"")</f>
        <v/>
      </c>
    </row>
    <row r="51" spans="3:3">
      <c r="C51" s="4" t="str">
        <f>IF(A51&gt;0,VLOOKUP(A51,'Product Backlog'!$A$3:$E$101,3,FALSE),"")</f>
        <v/>
      </c>
    </row>
    <row r="52" spans="3:3">
      <c r="C52" s="4" t="str">
        <f>IF(A52&gt;0,VLOOKUP(A52,'Product Backlog'!$A$3:$E$101,3,FALSE),"")</f>
        <v/>
      </c>
    </row>
    <row r="53" spans="3:3">
      <c r="C53" s="4" t="str">
        <f>IF(A53&gt;0,VLOOKUP(A53,'Product Backlog'!$A$3:$E$101,3,FALSE),"")</f>
        <v/>
      </c>
    </row>
    <row r="54" spans="3:3">
      <c r="C54" s="4" t="str">
        <f>IF(A54&gt;0,VLOOKUP(A54,'Product Backlog'!$A$3:$E$101,3,FALSE),"")</f>
        <v/>
      </c>
    </row>
    <row r="55" spans="3:3">
      <c r="C55" s="4" t="str">
        <f>IF(A55&gt;0,VLOOKUP(A55,'Product Backlog'!$A$3:$E$101,3,FALSE),"")</f>
        <v/>
      </c>
    </row>
    <row r="56" spans="3:3">
      <c r="C56" s="4" t="str">
        <f>IF(A56&gt;0,VLOOKUP(A56,'Product Backlog'!$A$3:$E$101,3,FALSE),"")</f>
        <v/>
      </c>
    </row>
    <row r="57" spans="3:3">
      <c r="C57" s="4" t="str">
        <f>IF(A57&gt;0,VLOOKUP(A57,'Product Backlog'!$A$3:$E$101,3,FALSE),"")</f>
        <v/>
      </c>
    </row>
    <row r="58" spans="3:3">
      <c r="C58" s="4" t="str">
        <f>IF(A58&gt;0,VLOOKUP(A58,'Product Backlog'!$A$3:$E$101,3,FALSE),"")</f>
        <v/>
      </c>
    </row>
    <row r="59" spans="3:3">
      <c r="C59" s="4" t="str">
        <f>IF(A59&gt;0,VLOOKUP(A59,'Product Backlog'!$A$3:$E$101,3,FALSE),"")</f>
        <v/>
      </c>
    </row>
    <row r="60" spans="3:3">
      <c r="C60" s="4" t="str">
        <f>IF(A60&gt;0,VLOOKUP(A60,'Product Backlog'!$A$3:$E$101,3,FALSE),"")</f>
        <v/>
      </c>
    </row>
    <row r="61" spans="3:3">
      <c r="C61" s="4" t="str">
        <f>IF(A61&gt;0,VLOOKUP(A61,'Product Backlog'!$A$3:$E$101,3,FALSE),"")</f>
        <v/>
      </c>
    </row>
    <row r="62" spans="3:3">
      <c r="C62" s="4" t="str">
        <f>IF(A62&gt;0,VLOOKUP(A62,'Product Backlog'!$A$3:$E$101,3,FALSE),"")</f>
        <v/>
      </c>
    </row>
    <row r="63" spans="3:3">
      <c r="C63" s="4" t="str">
        <f>IF(A63&gt;0,VLOOKUP(A63,'Product Backlog'!$A$3:$E$101,3,FALSE),"")</f>
        <v/>
      </c>
    </row>
    <row r="64" spans="3:3">
      <c r="C64" s="4" t="str">
        <f>IF(A64&gt;0,VLOOKUP(A64,'Product Backlog'!$A$3:$E$101,3,FALSE),"")</f>
        <v/>
      </c>
    </row>
    <row r="65" spans="3:3">
      <c r="C65" s="4" t="str">
        <f>IF(A65&gt;0,VLOOKUP(A65,'Product Backlog'!$A$3:$E$101,3,FALSE),"")</f>
        <v/>
      </c>
    </row>
    <row r="66" spans="3:3">
      <c r="C66" s="4" t="str">
        <f>IF(A66&gt;0,VLOOKUP(A66,'Product Backlog'!$A$3:$E$101,3,FALSE),"")</f>
        <v/>
      </c>
    </row>
    <row r="67" spans="3:3">
      <c r="C67" s="4" t="str">
        <f>IF(A67&gt;0,VLOOKUP(A67,'Product Backlog'!$A$3:$E$101,3,FALSE),"")</f>
        <v/>
      </c>
    </row>
    <row r="68" spans="3:3">
      <c r="C68" s="4" t="str">
        <f>IF(A68&gt;0,VLOOKUP(A68,'Product Backlog'!$A$3:$E$101,3,FALSE),"")</f>
        <v/>
      </c>
    </row>
    <row r="69" spans="3:3">
      <c r="C69" s="4" t="str">
        <f>IF(A69&gt;0,VLOOKUP(A69,'Product Backlog'!$A$3:$E$101,3,FALSE),"")</f>
        <v/>
      </c>
    </row>
    <row r="70" spans="3:3">
      <c r="C70" s="4" t="str">
        <f>IF(A70&gt;0,VLOOKUP(A70,'Product Backlog'!$A$3:$E$101,3,FALSE),"")</f>
        <v/>
      </c>
    </row>
    <row r="71" spans="3:3">
      <c r="C71" s="4" t="str">
        <f>IF(A71&gt;0,VLOOKUP(A71,'Product Backlog'!$A$3:$E$101,3,FALSE),"")</f>
        <v/>
      </c>
    </row>
    <row r="72" spans="3:3">
      <c r="C72" s="4" t="str">
        <f>IF(A72&gt;0,VLOOKUP(A72,'Product Backlog'!$A$3:$E$101,3,FALSE),"")</f>
        <v/>
      </c>
    </row>
    <row r="73" spans="3:3">
      <c r="C73" s="4" t="str">
        <f>IF(A73&gt;0,VLOOKUP(A73,'Product Backlog'!$A$3:$E$101,3,FALSE),"")</f>
        <v/>
      </c>
    </row>
    <row r="74" spans="3:3">
      <c r="C74" s="4" t="str">
        <f>IF(A74&gt;0,VLOOKUP(A74,'Product Backlog'!$A$3:$E$101,3,FALSE),"")</f>
        <v/>
      </c>
    </row>
    <row r="75" spans="3:3">
      <c r="C75" s="4" t="str">
        <f>IF(A75&gt;0,VLOOKUP(A75,'Product Backlog'!$A$3:$E$101,3,FALSE),"")</f>
        <v/>
      </c>
    </row>
    <row r="76" spans="3:3">
      <c r="C76" s="4" t="str">
        <f>IF(A76&gt;0,VLOOKUP(A76,'Product Backlog'!$A$3:$E$101,3,FALSE),"")</f>
        <v/>
      </c>
    </row>
    <row r="77" spans="3:3">
      <c r="C77" s="4" t="str">
        <f>IF(A77&gt;0,VLOOKUP(A77,'Product Backlog'!$A$3:$E$101,3,FALSE),"")</f>
        <v/>
      </c>
    </row>
    <row r="78" spans="3:3">
      <c r="C78" s="4" t="str">
        <f>IF(A78&gt;0,VLOOKUP(A78,'Product Backlog'!$A$3:$E$101,3,FALSE),"")</f>
        <v/>
      </c>
    </row>
    <row r="79" spans="3:3">
      <c r="C79" s="4" t="str">
        <f>IF(A79&gt;0,VLOOKUP(A79,'Product Backlog'!$A$3:$E$101,3,FALSE),"")</f>
        <v/>
      </c>
    </row>
    <row r="80" spans="3:3">
      <c r="C80" s="4" t="str">
        <f>IF(A80&gt;0,VLOOKUP(A80,'Product Backlog'!$A$3:$E$101,3,FALSE),"")</f>
        <v/>
      </c>
    </row>
    <row r="81" spans="3:3">
      <c r="C81" s="4" t="str">
        <f>IF(A81&gt;0,VLOOKUP(A81,'Product Backlog'!$A$3:$E$101,3,FALSE),"")</f>
        <v/>
      </c>
    </row>
    <row r="82" spans="3:3">
      <c r="C82" s="4" t="str">
        <f>IF(A82&gt;0,VLOOKUP(A82,'Product Backlog'!$A$3:$E$101,3,FALSE),"")</f>
        <v/>
      </c>
    </row>
    <row r="83" spans="3:3">
      <c r="C83" s="4" t="str">
        <f>IF(A83&gt;0,VLOOKUP(A83,'Product Backlog'!$A$3:$E$101,3,FALSE),"")</f>
        <v/>
      </c>
    </row>
    <row r="84" spans="3:3">
      <c r="C84" s="4" t="str">
        <f>IF(A84&gt;0,VLOOKUP(A84,'Product Backlog'!$A$3:$E$101,3,FALSE),"")</f>
        <v/>
      </c>
    </row>
    <row r="85" spans="3:3">
      <c r="C85" s="4" t="str">
        <f>IF(A85&gt;0,VLOOKUP(A85,'Product Backlog'!$A$3:$E$101,3,FALSE),"")</f>
        <v/>
      </c>
    </row>
    <row r="86" spans="3:3">
      <c r="C86" s="4" t="str">
        <f>IF(A86&gt;0,VLOOKUP(A86,'Product Backlog'!$A$3:$E$101,3,FALSE),"")</f>
        <v/>
      </c>
    </row>
    <row r="87" spans="3:3">
      <c r="C87" s="4" t="str">
        <f>IF(A87&gt;0,VLOOKUP(A87,'Product Backlog'!$A$3:$E$101,3,FALSE),"")</f>
        <v/>
      </c>
    </row>
    <row r="88" spans="3:3">
      <c r="C88" s="4" t="str">
        <f>IF(A88&gt;0,VLOOKUP(A88,'Product Backlog'!$A$3:$E$101,3,FALSE),"")</f>
        <v/>
      </c>
    </row>
    <row r="89" spans="3:3">
      <c r="C89" s="4" t="str">
        <f>IF(A89&gt;0,VLOOKUP(A89,'Product Backlog'!$A$3:$E$101,3,FALSE),"")</f>
        <v/>
      </c>
    </row>
    <row r="90" spans="3:3">
      <c r="C90" s="4" t="str">
        <f>IF(A90&gt;0,VLOOKUP(A90,'Product Backlog'!$A$3:$E$101,3,FALSE),"")</f>
        <v/>
      </c>
    </row>
    <row r="91" spans="3:3">
      <c r="C91" s="4" t="str">
        <f>IF(A91&gt;0,VLOOKUP(A91,'Product Backlog'!$A$3:$E$101,3,FALSE),"")</f>
        <v/>
      </c>
    </row>
    <row r="92" spans="3:3">
      <c r="C92" s="4" t="str">
        <f>IF(A92&gt;0,VLOOKUP(A92,'Product Backlog'!$A$3:$E$101,3,FALSE),"")</f>
        <v/>
      </c>
    </row>
    <row r="93" spans="3:3">
      <c r="C93" s="4" t="str">
        <f>IF(A93&gt;0,VLOOKUP(A93,'Product Backlog'!$A$3:$E$101,3,FALSE),"")</f>
        <v/>
      </c>
    </row>
    <row r="94" spans="3:3">
      <c r="C94" s="4" t="str">
        <f>IF(A94&gt;0,VLOOKUP(A94,'Product Backlog'!$A$3:$E$101,3,FALSE),"")</f>
        <v/>
      </c>
    </row>
    <row r="95" spans="3:3">
      <c r="C95" s="4" t="str">
        <f>IF(A95&gt;0,VLOOKUP(A95,'Product Backlog'!$A$3:$E$101,3,FALSE),"")</f>
        <v/>
      </c>
    </row>
    <row r="96" spans="3:3">
      <c r="C96" s="4" t="str">
        <f>IF(A96&gt;0,VLOOKUP(A96,'Product Backlog'!$A$3:$E$101,3,FALSE),"")</f>
        <v/>
      </c>
    </row>
    <row r="97" spans="3:3">
      <c r="C97" s="4" t="str">
        <f>IF(A97&gt;0,VLOOKUP(A97,'Product Backlog'!$A$3:$E$101,3,FALSE),"")</f>
        <v/>
      </c>
    </row>
    <row r="98" spans="3:3">
      <c r="C98" s="4" t="str">
        <f>IF(A98&gt;0,VLOOKUP(A98,'Product Backlog'!$A$3:$E$101,3,FALSE),"")</f>
        <v/>
      </c>
    </row>
    <row r="99" spans="3:3">
      <c r="C99" s="4" t="str">
        <f>IF(A99&gt;0,VLOOKUP(A99,'Product Backlog'!$A$3:$E$101,3,FALSE),"")</f>
        <v/>
      </c>
    </row>
    <row r="100" spans="3:3">
      <c r="C100" s="4" t="str">
        <f>IF(A100&gt;0,VLOOKUP(A100,'Product Backlog'!$A$3:$E$101,3,FALSE),"")</f>
        <v/>
      </c>
    </row>
    <row r="101" spans="3:3">
      <c r="C101" s="4" t="str">
        <f>IF(A101&gt;0,VLOOKUP(A101,'Product Backlog'!$A$3:$E$101,3,FALSE),"")</f>
        <v/>
      </c>
    </row>
  </sheetData>
  <mergeCells count="11">
    <mergeCell ref="A1:C1"/>
    <mergeCell ref="N2:Q3"/>
    <mergeCell ref="N4:Q4"/>
    <mergeCell ref="O9:Q9"/>
    <mergeCell ref="O13:Q13"/>
    <mergeCell ref="O6:Q6"/>
    <mergeCell ref="O19:Q19"/>
    <mergeCell ref="O16:Q16"/>
    <mergeCell ref="O18:Q18"/>
    <mergeCell ref="O15:Q15"/>
    <mergeCell ref="O17:Q17"/>
  </mergeCells>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oddHeader>
    <oddFooter>&amp;L&amp;D &amp;T&amp;R&amp;P</oddFooter>
  </headerFooter>
  <legacy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9"/>
  <sheetViews>
    <sheetView topLeftCell="A4" zoomScale="85" zoomScaleNormal="85" workbookViewId="0">
      <selection activeCell="D19" sqref="D19"/>
    </sheetView>
  </sheetViews>
  <sheetFormatPr baseColWidth="10" defaultRowHeight="15.5"/>
  <cols>
    <col min="1" max="1" width="19.07421875" style="30" customWidth="1"/>
    <col min="2" max="2" width="27" style="35" customWidth="1"/>
    <col min="3" max="3" width="18.765625" style="30" customWidth="1"/>
    <col min="4" max="4" width="29.69140625" style="30" customWidth="1"/>
    <col min="5" max="5" width="16.07421875" style="30" customWidth="1"/>
    <col min="6" max="6" width="17.3046875" style="30" customWidth="1"/>
    <col min="7" max="7" width="15.53515625" style="30" customWidth="1"/>
    <col min="8" max="8" width="16.69140625" style="30" customWidth="1"/>
    <col min="9" max="9" width="15.765625" style="30" customWidth="1"/>
    <col min="10" max="30" width="11.53515625" style="30"/>
  </cols>
  <sheetData>
    <row r="1" spans="1:30" ht="53.25" customHeight="1">
      <c r="A1" s="102" t="s">
        <v>94</v>
      </c>
      <c r="B1" s="102"/>
      <c r="C1" s="102"/>
      <c r="D1" s="102"/>
      <c r="E1" s="102"/>
    </row>
    <row r="2" spans="1:30">
      <c r="A2" s="31"/>
    </row>
    <row r="3" spans="1:30">
      <c r="A3" s="31"/>
    </row>
    <row r="4" spans="1:30">
      <c r="A4" s="103" t="s">
        <v>121</v>
      </c>
      <c r="B4" s="119"/>
      <c r="C4" s="119"/>
      <c r="D4" s="119"/>
      <c r="E4" s="116">
        <v>1</v>
      </c>
      <c r="F4" s="117"/>
      <c r="G4" s="118"/>
    </row>
    <row r="5" spans="1:30">
      <c r="A5" s="105"/>
      <c r="B5" s="120"/>
      <c r="C5" s="120"/>
      <c r="D5" s="120"/>
      <c r="E5" s="117"/>
      <c r="F5" s="117"/>
      <c r="G5" s="118"/>
    </row>
    <row r="6" spans="1:30">
      <c r="A6" s="31"/>
    </row>
    <row r="7" spans="1:30">
      <c r="A7" s="31"/>
      <c r="B7" s="35" t="s">
        <v>95</v>
      </c>
      <c r="C7" s="35" t="s">
        <v>119</v>
      </c>
      <c r="D7" s="35" t="s">
        <v>120</v>
      </c>
      <c r="E7" s="50"/>
      <c r="AA7"/>
      <c r="AB7"/>
      <c r="AC7"/>
      <c r="AD7"/>
    </row>
    <row r="8" spans="1:30">
      <c r="A8" s="31"/>
      <c r="AA8"/>
      <c r="AB8"/>
      <c r="AC8"/>
      <c r="AD8"/>
    </row>
    <row r="9" spans="1:30" ht="31">
      <c r="A9" s="38" t="s">
        <v>96</v>
      </c>
      <c r="B9" s="68">
        <v>1</v>
      </c>
      <c r="C9" s="47">
        <v>2</v>
      </c>
      <c r="D9" s="44">
        <v>4</v>
      </c>
      <c r="AA9"/>
      <c r="AB9"/>
      <c r="AC9"/>
      <c r="AD9"/>
    </row>
    <row r="10" spans="1:30" ht="31">
      <c r="A10" s="39" t="s">
        <v>98</v>
      </c>
      <c r="B10" s="68">
        <f>E4</f>
        <v>1</v>
      </c>
      <c r="C10" s="109">
        <f>B10</f>
        <v>1</v>
      </c>
      <c r="D10" s="68">
        <f t="shared" ref="D10" si="0">C10</f>
        <v>1</v>
      </c>
      <c r="AA10"/>
      <c r="AB10"/>
      <c r="AC10"/>
      <c r="AD10"/>
    </row>
    <row r="11" spans="1:30" ht="61.5" customHeight="1">
      <c r="A11" s="40" t="s">
        <v>97</v>
      </c>
      <c r="B11" s="82" t="s">
        <v>218</v>
      </c>
      <c r="C11" s="110" t="s">
        <v>180</v>
      </c>
      <c r="D11" s="44" t="s">
        <v>233</v>
      </c>
      <c r="AA11"/>
      <c r="AB11"/>
      <c r="AC11"/>
      <c r="AD11"/>
    </row>
    <row r="12" spans="1:30" ht="31">
      <c r="A12" s="39" t="s">
        <v>101</v>
      </c>
      <c r="B12" s="66">
        <v>44111</v>
      </c>
      <c r="C12" s="111">
        <v>44111</v>
      </c>
      <c r="D12" s="66">
        <v>44111</v>
      </c>
      <c r="AA12"/>
      <c r="AB12"/>
      <c r="AC12"/>
      <c r="AD12"/>
    </row>
    <row r="13" spans="1:30" s="30" customFormat="1" ht="46.5">
      <c r="A13" s="38" t="s">
        <v>100</v>
      </c>
      <c r="B13" s="42" t="s">
        <v>219</v>
      </c>
      <c r="C13" s="112" t="s">
        <v>219</v>
      </c>
      <c r="D13" s="42" t="s">
        <v>219</v>
      </c>
    </row>
    <row r="14" spans="1:30">
      <c r="A14" s="39" t="s">
        <v>99</v>
      </c>
      <c r="B14" s="4" t="s">
        <v>155</v>
      </c>
      <c r="C14" s="4" t="s">
        <v>154</v>
      </c>
      <c r="D14" s="113" t="s">
        <v>153</v>
      </c>
      <c r="AA14"/>
      <c r="AB14"/>
      <c r="AC14"/>
      <c r="AD14"/>
    </row>
    <row r="15" spans="1:30" ht="31">
      <c r="A15" s="39" t="s">
        <v>102</v>
      </c>
      <c r="B15" s="43"/>
      <c r="C15" s="47"/>
      <c r="D15" s="44"/>
      <c r="AA15"/>
      <c r="AB15"/>
      <c r="AC15"/>
      <c r="AD15"/>
    </row>
    <row r="16" spans="1:30">
      <c r="A16" s="39"/>
      <c r="B16" s="43"/>
      <c r="C16" s="47"/>
      <c r="D16" s="44"/>
      <c r="AA16"/>
      <c r="AB16"/>
      <c r="AC16"/>
      <c r="AD16"/>
    </row>
    <row r="17" spans="1:30" ht="62">
      <c r="A17" s="38" t="s">
        <v>103</v>
      </c>
      <c r="B17" s="43"/>
      <c r="C17" s="47"/>
      <c r="D17" s="44"/>
      <c r="AA17"/>
      <c r="AB17"/>
      <c r="AC17"/>
      <c r="AD17"/>
    </row>
    <row r="18" spans="1:30" ht="62">
      <c r="A18" s="39" t="s">
        <v>104</v>
      </c>
      <c r="B18" s="114" t="s">
        <v>229</v>
      </c>
      <c r="C18" s="39" t="s">
        <v>231</v>
      </c>
      <c r="D18" s="121" t="s">
        <v>248</v>
      </c>
      <c r="K18" s="57"/>
      <c r="L18" s="71"/>
      <c r="M18" s="57"/>
      <c r="AA18"/>
      <c r="AB18"/>
      <c r="AC18"/>
      <c r="AD18"/>
    </row>
    <row r="19" spans="1:30" ht="77.5">
      <c r="A19" s="39" t="s">
        <v>107</v>
      </c>
      <c r="B19" s="115" t="s">
        <v>230</v>
      </c>
      <c r="C19" s="76" t="s">
        <v>232</v>
      </c>
      <c r="D19" s="122" t="s">
        <v>249</v>
      </c>
      <c r="K19" s="57"/>
      <c r="L19" s="71"/>
      <c r="M19" s="57"/>
      <c r="AA19"/>
      <c r="AB19"/>
      <c r="AC19"/>
      <c r="AD19"/>
    </row>
    <row r="20" spans="1:30">
      <c r="A20" s="39" t="s">
        <v>106</v>
      </c>
      <c r="B20" s="43"/>
      <c r="C20" s="47"/>
      <c r="D20" s="44"/>
      <c r="K20" s="57"/>
      <c r="L20" s="57"/>
      <c r="M20" s="57"/>
      <c r="AA20"/>
      <c r="AB20"/>
      <c r="AC20"/>
      <c r="AD20"/>
    </row>
    <row r="21" spans="1:30">
      <c r="A21" s="39" t="s">
        <v>105</v>
      </c>
      <c r="B21" s="43"/>
      <c r="C21" s="47"/>
      <c r="D21" s="44"/>
      <c r="AA21"/>
      <c r="AB21"/>
      <c r="AC21"/>
      <c r="AD21"/>
    </row>
    <row r="22" spans="1:30">
      <c r="A22" s="39" t="s">
        <v>108</v>
      </c>
      <c r="B22" s="43"/>
      <c r="C22" s="47"/>
      <c r="D22" s="44"/>
      <c r="AA22"/>
      <c r="AB22"/>
      <c r="AC22"/>
      <c r="AD22"/>
    </row>
    <row r="23" spans="1:30">
      <c r="A23" s="39"/>
      <c r="B23" s="43"/>
      <c r="C23" s="47"/>
      <c r="D23" s="44"/>
      <c r="AA23"/>
      <c r="AB23"/>
      <c r="AC23"/>
      <c r="AD23"/>
    </row>
    <row r="24" spans="1:30">
      <c r="A24" s="38" t="s">
        <v>109</v>
      </c>
      <c r="B24" s="43"/>
      <c r="C24" s="47"/>
      <c r="D24" s="44"/>
      <c r="AA24"/>
      <c r="AB24"/>
      <c r="AC24"/>
      <c r="AD24"/>
    </row>
    <row r="25" spans="1:30">
      <c r="A25" s="39" t="s">
        <v>110</v>
      </c>
      <c r="B25" s="43"/>
      <c r="C25" s="47"/>
      <c r="D25" s="44"/>
      <c r="AA25"/>
      <c r="AB25"/>
      <c r="AC25"/>
      <c r="AD25"/>
    </row>
    <row r="26" spans="1:30">
      <c r="A26" s="39" t="s">
        <v>111</v>
      </c>
      <c r="B26" s="43"/>
      <c r="C26" s="47"/>
      <c r="D26" s="44"/>
      <c r="AA26"/>
      <c r="AB26"/>
      <c r="AC26"/>
      <c r="AD26"/>
    </row>
    <row r="27" spans="1:30">
      <c r="A27" s="39" t="s">
        <v>112</v>
      </c>
      <c r="B27" s="43"/>
      <c r="C27" s="47"/>
      <c r="D27" s="44"/>
      <c r="AA27"/>
      <c r="AB27"/>
      <c r="AC27"/>
      <c r="AD27"/>
    </row>
    <row r="28" spans="1:30">
      <c r="A28" s="39" t="s">
        <v>113</v>
      </c>
      <c r="B28" s="43"/>
      <c r="C28" s="47"/>
      <c r="D28" s="44"/>
      <c r="AA28"/>
      <c r="AB28"/>
      <c r="AC28"/>
      <c r="AD28"/>
    </row>
    <row r="29" spans="1:30">
      <c r="A29" s="39" t="s">
        <v>114</v>
      </c>
      <c r="B29" s="43"/>
      <c r="C29" s="47"/>
      <c r="D29" s="44"/>
      <c r="AA29"/>
      <c r="AB29"/>
      <c r="AC29"/>
      <c r="AD29"/>
    </row>
    <row r="30" spans="1:30">
      <c r="A30" s="39"/>
      <c r="B30" s="43"/>
      <c r="C30" s="47"/>
      <c r="D30" s="44"/>
      <c r="AA30"/>
      <c r="AB30"/>
      <c r="AC30"/>
      <c r="AD30"/>
    </row>
    <row r="31" spans="1:30" ht="46.5">
      <c r="A31" s="38" t="s">
        <v>117</v>
      </c>
      <c r="B31" s="43"/>
      <c r="C31" s="47"/>
      <c r="D31" s="44"/>
      <c r="AA31"/>
      <c r="AB31"/>
      <c r="AC31"/>
      <c r="AD31"/>
    </row>
    <row r="32" spans="1:30">
      <c r="A32" s="31"/>
      <c r="B32" s="28"/>
    </row>
    <row r="33" spans="1:7" ht="66" customHeight="1">
      <c r="A33" s="36" t="s">
        <v>118</v>
      </c>
      <c r="B33" s="101" t="s">
        <v>144</v>
      </c>
      <c r="C33" s="101"/>
      <c r="D33" s="101"/>
      <c r="E33" s="101"/>
      <c r="F33" s="101"/>
      <c r="G33" s="101"/>
    </row>
    <row r="34" spans="1:7">
      <c r="A34" s="31"/>
      <c r="B34" s="28"/>
    </row>
    <row r="35" spans="1:7">
      <c r="A35" s="31"/>
      <c r="B35" s="28"/>
    </row>
    <row r="36" spans="1:7">
      <c r="A36" s="31"/>
      <c r="B36" s="28"/>
    </row>
    <row r="37" spans="1:7">
      <c r="A37" s="31"/>
      <c r="B37" s="28"/>
    </row>
    <row r="38" spans="1:7" ht="52.5" customHeight="1">
      <c r="A38" s="49" t="s">
        <v>123</v>
      </c>
      <c r="B38" s="101" t="s">
        <v>122</v>
      </c>
      <c r="C38" s="101"/>
      <c r="D38" s="101"/>
      <c r="E38" s="101"/>
      <c r="F38" s="101"/>
      <c r="G38" s="101"/>
    </row>
    <row r="39" spans="1:7">
      <c r="A39" s="31"/>
      <c r="B39" s="28"/>
    </row>
    <row r="40" spans="1:7">
      <c r="A40" s="31"/>
      <c r="B40" s="28"/>
    </row>
    <row r="41" spans="1:7">
      <c r="A41" s="31"/>
      <c r="B41" s="28"/>
    </row>
    <row r="42" spans="1:7">
      <c r="A42" s="31"/>
    </row>
    <row r="43" spans="1:7">
      <c r="A43" s="31"/>
    </row>
    <row r="44" spans="1:7">
      <c r="A44" s="31"/>
    </row>
    <row r="45" spans="1:7">
      <c r="A45" s="31"/>
    </row>
    <row r="46" spans="1:7">
      <c r="A46" s="31"/>
    </row>
    <row r="47" spans="1:7">
      <c r="A47" s="31"/>
    </row>
    <row r="48" spans="1:7">
      <c r="A48" s="31"/>
    </row>
    <row r="49" spans="1:1">
      <c r="A49" s="31"/>
    </row>
    <row r="50" spans="1:1">
      <c r="A50" s="31"/>
    </row>
    <row r="51" spans="1:1">
      <c r="A51" s="31"/>
    </row>
    <row r="52" spans="1:1">
      <c r="A52" s="31"/>
    </row>
    <row r="53" spans="1:1">
      <c r="A53" s="31"/>
    </row>
    <row r="54" spans="1:1">
      <c r="A54" s="31"/>
    </row>
    <row r="55" spans="1:1">
      <c r="A55" s="31"/>
    </row>
    <row r="56" spans="1:1">
      <c r="A56" s="31"/>
    </row>
    <row r="57" spans="1:1">
      <c r="A57" s="31"/>
    </row>
    <row r="58" spans="1:1">
      <c r="A58" s="31"/>
    </row>
    <row r="59" spans="1:1">
      <c r="A59" s="31"/>
    </row>
    <row r="60" spans="1:1">
      <c r="A60" s="31"/>
    </row>
    <row r="61" spans="1:1">
      <c r="A61" s="31"/>
    </row>
    <row r="62" spans="1:1">
      <c r="A62" s="31"/>
    </row>
    <row r="63" spans="1:1">
      <c r="A63" s="31"/>
    </row>
    <row r="64" spans="1:1">
      <c r="A64" s="31"/>
    </row>
    <row r="65" spans="1:1">
      <c r="A65" s="31"/>
    </row>
    <row r="66" spans="1:1">
      <c r="A66" s="31"/>
    </row>
    <row r="67" spans="1:1">
      <c r="A67" s="31"/>
    </row>
    <row r="68" spans="1:1">
      <c r="A68" s="31"/>
    </row>
    <row r="69" spans="1:1">
      <c r="A69" s="31"/>
    </row>
    <row r="70" spans="1:1">
      <c r="A70" s="31"/>
    </row>
    <row r="71" spans="1:1">
      <c r="A71" s="31"/>
    </row>
    <row r="72" spans="1:1">
      <c r="A72" s="31"/>
    </row>
    <row r="73" spans="1:1">
      <c r="A73" s="31"/>
    </row>
    <row r="74" spans="1:1">
      <c r="A74" s="31"/>
    </row>
    <row r="75" spans="1:1">
      <c r="A75" s="31"/>
    </row>
    <row r="76" spans="1:1">
      <c r="A76" s="31"/>
    </row>
    <row r="77" spans="1:1">
      <c r="A77" s="31"/>
    </row>
    <row r="78" spans="1:1">
      <c r="A78" s="31"/>
    </row>
    <row r="79" spans="1:1">
      <c r="A79" s="31"/>
    </row>
    <row r="80" spans="1:1">
      <c r="A80" s="31"/>
    </row>
    <row r="81" spans="1:1">
      <c r="A81" s="31"/>
    </row>
    <row r="82" spans="1:1">
      <c r="A82" s="31"/>
    </row>
    <row r="83" spans="1:1">
      <c r="A83" s="31"/>
    </row>
    <row r="84" spans="1:1">
      <c r="A84" s="31"/>
    </row>
    <row r="85" spans="1:1">
      <c r="A85" s="31"/>
    </row>
    <row r="86" spans="1:1">
      <c r="A86" s="31"/>
    </row>
    <row r="87" spans="1:1">
      <c r="A87" s="31"/>
    </row>
    <row r="88" spans="1:1">
      <c r="A88" s="31"/>
    </row>
    <row r="89" spans="1:1">
      <c r="A89" s="31"/>
    </row>
    <row r="90" spans="1:1">
      <c r="A90" s="31"/>
    </row>
    <row r="91" spans="1:1">
      <c r="A91" s="31"/>
    </row>
    <row r="92" spans="1:1">
      <c r="A92" s="31"/>
    </row>
    <row r="93" spans="1:1">
      <c r="A93" s="31"/>
    </row>
    <row r="94" spans="1:1">
      <c r="A94" s="31"/>
    </row>
    <row r="95" spans="1:1">
      <c r="A95" s="31"/>
    </row>
    <row r="96" spans="1:1">
      <c r="A96" s="31"/>
    </row>
    <row r="97" spans="1:1">
      <c r="A97" s="31"/>
    </row>
    <row r="98" spans="1:1">
      <c r="A98" s="31"/>
    </row>
    <row r="99" spans="1:1">
      <c r="A99" s="31"/>
    </row>
    <row r="100" spans="1:1">
      <c r="A100" s="31"/>
    </row>
    <row r="101" spans="1:1">
      <c r="A101" s="31"/>
    </row>
    <row r="102" spans="1:1">
      <c r="A102" s="31"/>
    </row>
    <row r="103" spans="1:1">
      <c r="A103" s="31"/>
    </row>
    <row r="104" spans="1:1">
      <c r="A104" s="31"/>
    </row>
    <row r="105" spans="1:1">
      <c r="A105" s="31"/>
    </row>
    <row r="106" spans="1:1">
      <c r="A106" s="31"/>
    </row>
    <row r="107" spans="1:1">
      <c r="A107" s="31"/>
    </row>
    <row r="108" spans="1:1">
      <c r="A108" s="31"/>
    </row>
    <row r="109" spans="1:1">
      <c r="A109" s="31"/>
    </row>
  </sheetData>
  <mergeCells count="5">
    <mergeCell ref="B38:G38"/>
    <mergeCell ref="B33:G33"/>
    <mergeCell ref="A1:E1"/>
    <mergeCell ref="A4:D5"/>
    <mergeCell ref="E4:G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8"/>
  <sheetViews>
    <sheetView topLeftCell="A28" workbookViewId="0">
      <selection activeCell="A10" sqref="A10:XFD10"/>
    </sheetView>
  </sheetViews>
  <sheetFormatPr baseColWidth="10" defaultRowHeight="15.5"/>
  <cols>
    <col min="1" max="1" width="19.07421875" style="30" customWidth="1"/>
    <col min="2" max="2" width="61.69140625" style="35" customWidth="1"/>
    <col min="3" max="3" width="16.07421875" customWidth="1"/>
    <col min="4" max="4" width="17.3046875" customWidth="1"/>
    <col min="5" max="5" width="15.53515625" customWidth="1"/>
    <col min="6" max="6" width="16.69140625" customWidth="1"/>
  </cols>
  <sheetData>
    <row r="1" spans="1:6" ht="53.25" customHeight="1">
      <c r="A1" s="107" t="s">
        <v>124</v>
      </c>
      <c r="B1" s="108"/>
      <c r="C1" s="62"/>
    </row>
    <row r="2" spans="1:6">
      <c r="A2" s="31"/>
    </row>
    <row r="3" spans="1:6">
      <c r="A3" s="31"/>
      <c r="C3" s="51"/>
      <c r="D3" s="51"/>
      <c r="E3" s="51"/>
    </row>
    <row r="4" spans="1:6">
      <c r="A4" s="103" t="s">
        <v>134</v>
      </c>
      <c r="B4" s="104"/>
      <c r="C4" s="52"/>
      <c r="D4" s="53"/>
      <c r="E4" s="54"/>
    </row>
    <row r="5" spans="1:6">
      <c r="A5" s="105"/>
      <c r="B5" s="106"/>
      <c r="C5" s="53"/>
      <c r="D5" s="53"/>
      <c r="E5" s="54"/>
    </row>
    <row r="6" spans="1:6">
      <c r="A6" s="31"/>
      <c r="C6" s="51"/>
      <c r="D6" s="51"/>
      <c r="E6" s="51"/>
    </row>
    <row r="7" spans="1:6">
      <c r="A7" s="31"/>
      <c r="B7" s="64" t="s">
        <v>125</v>
      </c>
      <c r="C7" s="33"/>
      <c r="D7" s="56"/>
      <c r="E7" s="56"/>
      <c r="F7" s="37"/>
    </row>
    <row r="8" spans="1:6">
      <c r="A8" s="31"/>
      <c r="D8" s="51"/>
      <c r="E8" s="51"/>
    </row>
    <row r="9" spans="1:6" ht="31">
      <c r="A9" s="39" t="s">
        <v>126</v>
      </c>
      <c r="B9" s="65">
        <v>1</v>
      </c>
      <c r="C9" s="46"/>
      <c r="D9" s="56"/>
      <c r="E9" s="56"/>
    </row>
    <row r="10" spans="1:6" ht="139.5">
      <c r="A10" s="40" t="s">
        <v>127</v>
      </c>
      <c r="B10" s="41" t="s">
        <v>128</v>
      </c>
      <c r="C10" s="45"/>
      <c r="D10" s="51"/>
      <c r="E10" s="51"/>
    </row>
    <row r="11" spans="1:6" ht="31">
      <c r="A11" s="39" t="s">
        <v>101</v>
      </c>
      <c r="B11" s="66">
        <v>44095</v>
      </c>
      <c r="C11" s="45"/>
      <c r="D11" s="51"/>
      <c r="E11" s="51"/>
    </row>
    <row r="12" spans="1:6" s="30" customFormat="1">
      <c r="A12" s="38" t="s">
        <v>100</v>
      </c>
      <c r="B12" s="67" t="s">
        <v>129</v>
      </c>
      <c r="C12" s="47"/>
      <c r="D12" s="57"/>
      <c r="E12" s="57"/>
    </row>
    <row r="13" spans="1:6">
      <c r="A13" s="38"/>
      <c r="B13" s="43"/>
      <c r="C13" s="45"/>
      <c r="D13" s="51"/>
      <c r="E13" s="51"/>
    </row>
    <row r="14" spans="1:6" ht="31">
      <c r="A14" s="39" t="s">
        <v>130</v>
      </c>
      <c r="B14" s="63" t="s">
        <v>138</v>
      </c>
      <c r="C14" s="45"/>
      <c r="D14" s="51"/>
      <c r="E14" s="51"/>
    </row>
    <row r="15" spans="1:6">
      <c r="A15" s="39"/>
      <c r="B15" s="55"/>
      <c r="C15" s="45"/>
      <c r="D15" s="51"/>
      <c r="E15" s="51"/>
    </row>
    <row r="16" spans="1:6" ht="77.5">
      <c r="A16" s="38" t="s">
        <v>131</v>
      </c>
      <c r="B16" s="34"/>
      <c r="C16" s="45"/>
      <c r="D16" s="51"/>
      <c r="E16" s="51"/>
    </row>
    <row r="17" spans="1:5" ht="31">
      <c r="A17" s="39" t="s">
        <v>104</v>
      </c>
      <c r="B17" s="34" t="s">
        <v>139</v>
      </c>
      <c r="C17" s="45"/>
      <c r="D17" s="51"/>
      <c r="E17" s="51"/>
    </row>
    <row r="18" spans="1:5" ht="31">
      <c r="A18" s="39" t="s">
        <v>107</v>
      </c>
      <c r="B18" s="34" t="s">
        <v>140</v>
      </c>
      <c r="C18" s="45"/>
      <c r="D18" s="51"/>
      <c r="E18" s="51"/>
    </row>
    <row r="19" spans="1:5">
      <c r="A19" s="39" t="s">
        <v>106</v>
      </c>
      <c r="B19" s="55" t="s">
        <v>141</v>
      </c>
      <c r="C19" s="45"/>
      <c r="D19" s="51"/>
      <c r="E19" s="51"/>
    </row>
    <row r="20" spans="1:5">
      <c r="A20" s="39" t="s">
        <v>105</v>
      </c>
      <c r="B20" s="55" t="s">
        <v>141</v>
      </c>
      <c r="C20" s="45"/>
      <c r="D20" s="51"/>
      <c r="E20" s="51"/>
    </row>
    <row r="21" spans="1:5">
      <c r="A21" s="39" t="s">
        <v>108</v>
      </c>
      <c r="B21" s="63" t="s">
        <v>142</v>
      </c>
      <c r="C21" s="45"/>
      <c r="D21" s="51"/>
      <c r="E21" s="51"/>
    </row>
    <row r="22" spans="1:5">
      <c r="A22" s="39"/>
      <c r="B22" s="55"/>
      <c r="C22" s="45"/>
      <c r="D22" s="51"/>
      <c r="E22" s="51"/>
    </row>
    <row r="23" spans="1:5">
      <c r="A23" s="38" t="s">
        <v>109</v>
      </c>
      <c r="B23" s="34"/>
      <c r="C23" s="61"/>
      <c r="D23" s="51"/>
      <c r="E23" s="51"/>
    </row>
    <row r="24" spans="1:5" ht="31">
      <c r="A24" s="39" t="s">
        <v>110</v>
      </c>
      <c r="B24" s="34" t="s">
        <v>136</v>
      </c>
      <c r="C24" s="45"/>
      <c r="D24" s="58"/>
      <c r="E24" s="51"/>
    </row>
    <row r="25" spans="1:5" ht="31">
      <c r="A25" s="39" t="s">
        <v>111</v>
      </c>
      <c r="B25" s="34" t="s">
        <v>137</v>
      </c>
      <c r="C25" s="45"/>
      <c r="D25" s="51"/>
      <c r="E25" s="51"/>
    </row>
    <row r="26" spans="1:5" ht="31">
      <c r="A26" s="39" t="s">
        <v>112</v>
      </c>
      <c r="B26" s="55" t="s">
        <v>135</v>
      </c>
      <c r="C26" s="45"/>
      <c r="D26" s="51"/>
      <c r="E26" s="51"/>
    </row>
    <row r="27" spans="1:5">
      <c r="A27" s="39" t="s">
        <v>113</v>
      </c>
      <c r="B27" s="55" t="s">
        <v>116</v>
      </c>
      <c r="C27" s="45"/>
      <c r="D27" s="51"/>
      <c r="E27" s="51"/>
    </row>
    <row r="28" spans="1:5">
      <c r="A28" s="39" t="s">
        <v>114</v>
      </c>
      <c r="B28" s="55" t="s">
        <v>115</v>
      </c>
      <c r="C28" s="45"/>
      <c r="D28" s="51"/>
      <c r="E28" s="51"/>
    </row>
    <row r="29" spans="1:5">
      <c r="A29" s="39"/>
      <c r="B29" s="14"/>
      <c r="C29" s="45"/>
      <c r="D29" s="51"/>
      <c r="E29" s="51"/>
    </row>
    <row r="30" spans="1:5" ht="46.5">
      <c r="A30" s="38" t="s">
        <v>117</v>
      </c>
      <c r="B30" s="28"/>
      <c r="C30" s="45"/>
      <c r="D30" s="51"/>
      <c r="E30" s="51"/>
    </row>
    <row r="31" spans="1:5" ht="19.5" customHeight="1">
      <c r="A31" s="31"/>
      <c r="B31" s="69"/>
      <c r="C31" s="70"/>
      <c r="D31" s="59"/>
      <c r="E31" s="59"/>
    </row>
    <row r="32" spans="1:5" ht="62">
      <c r="A32" s="36" t="s">
        <v>132</v>
      </c>
      <c r="B32" s="69" t="s">
        <v>143</v>
      </c>
      <c r="C32" s="45"/>
      <c r="D32" s="51"/>
      <c r="E32" s="51"/>
    </row>
    <row r="33" spans="1:6">
      <c r="A33" s="31"/>
      <c r="B33" s="71"/>
      <c r="D33" s="51"/>
      <c r="E33" s="51"/>
    </row>
    <row r="34" spans="1:6">
      <c r="A34" s="31"/>
      <c r="B34" s="71"/>
      <c r="D34" s="51"/>
      <c r="E34" s="51"/>
    </row>
    <row r="35" spans="1:6">
      <c r="A35" s="31"/>
      <c r="B35" s="28"/>
      <c r="D35" s="51"/>
      <c r="E35" s="51"/>
    </row>
    <row r="36" spans="1:6" ht="170.25" customHeight="1">
      <c r="A36" s="49" t="s">
        <v>123</v>
      </c>
      <c r="B36" s="48" t="s">
        <v>133</v>
      </c>
      <c r="C36" s="29"/>
      <c r="D36" s="60"/>
      <c r="E36" s="60"/>
    </row>
    <row r="37" spans="1:6">
      <c r="A37" s="49"/>
      <c r="B37" s="28"/>
      <c r="D37" s="51"/>
      <c r="E37" s="51"/>
    </row>
    <row r="38" spans="1:6">
      <c r="A38" s="31"/>
      <c r="B38" s="28"/>
      <c r="D38" s="51"/>
      <c r="E38" s="51"/>
    </row>
    <row r="39" spans="1:6">
      <c r="A39" s="31"/>
      <c r="B39" s="28"/>
      <c r="D39" s="51"/>
      <c r="E39" s="51"/>
    </row>
    <row r="40" spans="1:6">
      <c r="A40" s="31"/>
      <c r="D40" s="51"/>
      <c r="E40" s="51"/>
    </row>
    <row r="41" spans="1:6">
      <c r="A41" s="31"/>
      <c r="D41" s="51"/>
      <c r="E41" s="51"/>
    </row>
    <row r="42" spans="1:6">
      <c r="A42" s="31"/>
      <c r="D42" s="51"/>
      <c r="E42" s="51"/>
    </row>
    <row r="43" spans="1:6">
      <c r="A43" s="31"/>
      <c r="D43" s="51"/>
      <c r="E43" s="51"/>
    </row>
    <row r="44" spans="1:6">
      <c r="A44" s="31"/>
      <c r="D44" s="51"/>
      <c r="E44" s="51"/>
    </row>
    <row r="45" spans="1:6">
      <c r="A45" s="31"/>
    </row>
    <row r="46" spans="1:6">
      <c r="A46" s="31"/>
    </row>
    <row r="47" spans="1:6" s="33" customFormat="1">
      <c r="A47" s="31"/>
      <c r="B47" s="35"/>
      <c r="C47"/>
      <c r="D47"/>
      <c r="E47"/>
      <c r="F47"/>
    </row>
    <row r="48" spans="1:6" s="33" customFormat="1">
      <c r="A48" s="31"/>
      <c r="B48" s="35"/>
      <c r="C48"/>
      <c r="D48"/>
      <c r="E48"/>
      <c r="F48"/>
    </row>
    <row r="49" spans="1:6" s="33" customFormat="1">
      <c r="A49" s="31"/>
      <c r="B49" s="35"/>
      <c r="C49"/>
      <c r="D49"/>
      <c r="E49"/>
      <c r="F49"/>
    </row>
    <row r="50" spans="1:6" s="33" customFormat="1">
      <c r="A50" s="31"/>
      <c r="B50" s="35"/>
      <c r="C50"/>
      <c r="D50"/>
      <c r="E50"/>
      <c r="F50"/>
    </row>
    <row r="51" spans="1:6" s="33" customFormat="1">
      <c r="A51" s="31"/>
      <c r="B51" s="35"/>
      <c r="C51"/>
      <c r="D51"/>
      <c r="E51"/>
      <c r="F51"/>
    </row>
    <row r="52" spans="1:6" s="33" customFormat="1">
      <c r="A52" s="31"/>
      <c r="B52" s="35"/>
      <c r="C52"/>
      <c r="D52"/>
      <c r="E52"/>
      <c r="F52"/>
    </row>
    <row r="53" spans="1:6" s="33" customFormat="1">
      <c r="A53" s="31"/>
      <c r="B53" s="35"/>
      <c r="C53"/>
      <c r="D53"/>
      <c r="E53"/>
      <c r="F53"/>
    </row>
    <row r="54" spans="1:6" s="33" customFormat="1">
      <c r="A54" s="31"/>
      <c r="B54" s="35"/>
      <c r="C54"/>
      <c r="D54"/>
      <c r="E54"/>
      <c r="F54"/>
    </row>
    <row r="55" spans="1:6" s="33" customFormat="1">
      <c r="A55" s="31"/>
      <c r="B55" s="35"/>
      <c r="C55"/>
      <c r="D55"/>
      <c r="E55"/>
      <c r="F55"/>
    </row>
    <row r="56" spans="1:6" s="33" customFormat="1">
      <c r="A56" s="31"/>
      <c r="B56" s="35"/>
      <c r="C56"/>
      <c r="D56"/>
      <c r="E56"/>
      <c r="F56"/>
    </row>
    <row r="57" spans="1:6" s="33" customFormat="1">
      <c r="A57" s="31"/>
      <c r="B57" s="35"/>
      <c r="C57"/>
      <c r="D57"/>
      <c r="E57"/>
      <c r="F57"/>
    </row>
    <row r="58" spans="1:6" s="33" customFormat="1">
      <c r="A58" s="31"/>
      <c r="B58" s="35"/>
      <c r="C58"/>
      <c r="D58"/>
      <c r="E58"/>
      <c r="F58"/>
    </row>
    <row r="59" spans="1:6" s="33" customFormat="1">
      <c r="A59" s="31"/>
      <c r="B59" s="35"/>
      <c r="C59"/>
      <c r="D59"/>
      <c r="E59"/>
      <c r="F59"/>
    </row>
    <row r="60" spans="1:6" s="33" customFormat="1">
      <c r="A60" s="31"/>
      <c r="B60" s="35"/>
      <c r="C60"/>
      <c r="D60"/>
      <c r="E60"/>
      <c r="F60"/>
    </row>
    <row r="61" spans="1:6" s="33" customFormat="1">
      <c r="A61" s="31"/>
      <c r="B61" s="35"/>
      <c r="C61"/>
      <c r="D61"/>
      <c r="E61"/>
      <c r="F61"/>
    </row>
    <row r="62" spans="1:6" s="33" customFormat="1">
      <c r="A62" s="31"/>
      <c r="B62" s="35"/>
      <c r="C62"/>
      <c r="D62"/>
      <c r="E62"/>
      <c r="F62"/>
    </row>
    <row r="63" spans="1:6" s="33" customFormat="1">
      <c r="A63" s="31"/>
      <c r="B63" s="35"/>
      <c r="C63"/>
      <c r="D63"/>
      <c r="E63"/>
      <c r="F63"/>
    </row>
    <row r="64" spans="1:6" s="33" customFormat="1">
      <c r="A64" s="31"/>
      <c r="B64" s="35"/>
      <c r="C64"/>
      <c r="D64"/>
      <c r="E64"/>
      <c r="F64"/>
    </row>
    <row r="65" spans="1:6" s="33" customFormat="1">
      <c r="A65" s="31"/>
      <c r="B65" s="35"/>
      <c r="C65"/>
      <c r="D65"/>
      <c r="E65"/>
      <c r="F65"/>
    </row>
    <row r="66" spans="1:6" s="33" customFormat="1">
      <c r="A66" s="31"/>
      <c r="B66" s="35"/>
      <c r="C66"/>
      <c r="D66"/>
      <c r="E66"/>
      <c r="F66"/>
    </row>
    <row r="67" spans="1:6" s="33" customFormat="1">
      <c r="A67" s="31"/>
      <c r="B67" s="35"/>
      <c r="C67"/>
      <c r="D67"/>
      <c r="E67"/>
      <c r="F67"/>
    </row>
    <row r="68" spans="1:6" s="33" customFormat="1">
      <c r="A68" s="31"/>
      <c r="B68" s="35"/>
      <c r="C68"/>
      <c r="D68"/>
      <c r="E68"/>
      <c r="F68"/>
    </row>
    <row r="69" spans="1:6" s="33" customFormat="1">
      <c r="A69" s="31"/>
      <c r="B69" s="35"/>
      <c r="C69"/>
      <c r="D69"/>
      <c r="E69"/>
      <c r="F69"/>
    </row>
    <row r="70" spans="1:6" s="33" customFormat="1">
      <c r="A70" s="31"/>
      <c r="B70" s="35"/>
      <c r="C70"/>
      <c r="D70"/>
      <c r="E70"/>
      <c r="F70"/>
    </row>
    <row r="71" spans="1:6" s="33" customFormat="1">
      <c r="A71" s="31"/>
      <c r="B71" s="35"/>
      <c r="C71"/>
      <c r="D71"/>
      <c r="E71"/>
      <c r="F71"/>
    </row>
    <row r="72" spans="1:6" s="33" customFormat="1">
      <c r="A72" s="31"/>
      <c r="B72" s="35"/>
      <c r="C72"/>
      <c r="D72"/>
      <c r="E72"/>
      <c r="F72"/>
    </row>
    <row r="73" spans="1:6" s="33" customFormat="1">
      <c r="A73" s="31"/>
      <c r="B73" s="35"/>
      <c r="C73"/>
      <c r="D73"/>
      <c r="E73"/>
      <c r="F73"/>
    </row>
    <row r="74" spans="1:6" s="33" customFormat="1">
      <c r="A74" s="31"/>
      <c r="B74" s="35"/>
      <c r="C74"/>
      <c r="D74"/>
      <c r="E74"/>
      <c r="F74"/>
    </row>
    <row r="75" spans="1:6" s="33" customFormat="1">
      <c r="A75" s="31"/>
      <c r="B75" s="35"/>
      <c r="C75"/>
      <c r="D75"/>
      <c r="E75"/>
      <c r="F75"/>
    </row>
    <row r="76" spans="1:6" s="33" customFormat="1">
      <c r="A76" s="31"/>
      <c r="B76" s="35"/>
      <c r="C76"/>
      <c r="D76"/>
      <c r="E76"/>
      <c r="F76"/>
    </row>
    <row r="77" spans="1:6" s="33" customFormat="1">
      <c r="A77" s="31"/>
      <c r="B77" s="35"/>
      <c r="C77"/>
      <c r="D77"/>
      <c r="E77"/>
      <c r="F77"/>
    </row>
    <row r="78" spans="1:6" s="33" customFormat="1">
      <c r="A78" s="31"/>
      <c r="B78" s="35"/>
      <c r="C78"/>
      <c r="D78"/>
      <c r="E78"/>
      <c r="F78"/>
    </row>
    <row r="79" spans="1:6" s="33" customFormat="1">
      <c r="A79" s="31"/>
      <c r="B79" s="35"/>
      <c r="C79"/>
      <c r="D79"/>
      <c r="E79"/>
      <c r="F79"/>
    </row>
    <row r="80" spans="1:6" s="33" customFormat="1">
      <c r="A80" s="31"/>
      <c r="B80" s="35"/>
      <c r="C80"/>
      <c r="D80"/>
      <c r="E80"/>
      <c r="F80"/>
    </row>
    <row r="81" spans="1:6" s="33" customFormat="1">
      <c r="A81" s="31"/>
      <c r="B81" s="35"/>
      <c r="C81"/>
      <c r="D81"/>
      <c r="E81"/>
      <c r="F81"/>
    </row>
    <row r="82" spans="1:6" s="33" customFormat="1">
      <c r="A82" s="31"/>
      <c r="B82" s="35"/>
      <c r="C82"/>
      <c r="D82"/>
      <c r="E82"/>
      <c r="F82"/>
    </row>
    <row r="83" spans="1:6" s="33" customFormat="1">
      <c r="A83" s="31"/>
      <c r="B83" s="35"/>
      <c r="C83"/>
      <c r="D83"/>
      <c r="E83"/>
      <c r="F83"/>
    </row>
    <row r="84" spans="1:6" s="33" customFormat="1">
      <c r="A84" s="31"/>
      <c r="B84" s="35"/>
      <c r="C84"/>
      <c r="D84"/>
      <c r="E84"/>
      <c r="F84"/>
    </row>
    <row r="85" spans="1:6" s="33" customFormat="1">
      <c r="A85" s="31"/>
      <c r="B85" s="35"/>
      <c r="C85"/>
      <c r="D85"/>
      <c r="E85"/>
      <c r="F85"/>
    </row>
    <row r="86" spans="1:6" s="33" customFormat="1">
      <c r="A86" s="31"/>
      <c r="B86" s="35"/>
      <c r="C86"/>
      <c r="D86"/>
      <c r="E86"/>
      <c r="F86"/>
    </row>
    <row r="87" spans="1:6" s="33" customFormat="1">
      <c r="A87" s="31"/>
      <c r="B87" s="35"/>
      <c r="C87"/>
      <c r="D87"/>
      <c r="E87"/>
      <c r="F87"/>
    </row>
    <row r="88" spans="1:6" s="33" customFormat="1">
      <c r="A88" s="31"/>
      <c r="B88" s="35"/>
      <c r="C88"/>
      <c r="D88"/>
      <c r="E88"/>
      <c r="F88"/>
    </row>
    <row r="89" spans="1:6" s="33" customFormat="1">
      <c r="A89" s="31"/>
      <c r="B89" s="35"/>
      <c r="C89"/>
      <c r="D89"/>
      <c r="E89"/>
      <c r="F89"/>
    </row>
    <row r="90" spans="1:6" s="33" customFormat="1">
      <c r="A90" s="31"/>
      <c r="B90" s="35"/>
      <c r="C90"/>
      <c r="D90"/>
      <c r="E90"/>
      <c r="F90"/>
    </row>
    <row r="91" spans="1:6" s="33" customFormat="1">
      <c r="A91" s="31"/>
      <c r="B91" s="35"/>
      <c r="C91"/>
      <c r="D91"/>
      <c r="E91"/>
      <c r="F91"/>
    </row>
    <row r="92" spans="1:6" s="33" customFormat="1">
      <c r="A92" s="31"/>
      <c r="B92" s="35"/>
      <c r="C92"/>
      <c r="D92"/>
      <c r="E92"/>
      <c r="F92"/>
    </row>
    <row r="93" spans="1:6" s="33" customFormat="1">
      <c r="A93" s="31"/>
      <c r="B93" s="35"/>
      <c r="C93"/>
      <c r="D93"/>
      <c r="E93"/>
      <c r="F93"/>
    </row>
    <row r="94" spans="1:6" s="33" customFormat="1">
      <c r="A94" s="31"/>
      <c r="B94" s="35"/>
      <c r="C94"/>
      <c r="D94"/>
      <c r="E94"/>
      <c r="F94"/>
    </row>
    <row r="95" spans="1:6" s="33" customFormat="1">
      <c r="A95" s="31"/>
      <c r="B95" s="35"/>
      <c r="C95"/>
      <c r="D95"/>
      <c r="E95"/>
      <c r="F95"/>
    </row>
    <row r="96" spans="1:6" s="33" customFormat="1">
      <c r="A96" s="31"/>
      <c r="B96" s="35"/>
      <c r="C96"/>
      <c r="D96"/>
      <c r="E96"/>
      <c r="F96"/>
    </row>
    <row r="97" spans="1:6" s="33" customFormat="1">
      <c r="A97" s="31"/>
      <c r="B97" s="35"/>
      <c r="C97"/>
      <c r="D97"/>
      <c r="E97"/>
      <c r="F97"/>
    </row>
    <row r="98" spans="1:6" s="33" customFormat="1">
      <c r="A98" s="31"/>
      <c r="B98" s="35"/>
      <c r="C98"/>
      <c r="D98"/>
      <c r="E98"/>
      <c r="F98"/>
    </row>
    <row r="99" spans="1:6" s="33" customFormat="1">
      <c r="A99" s="31"/>
      <c r="B99" s="35"/>
      <c r="C99"/>
      <c r="D99"/>
      <c r="E99"/>
      <c r="F99"/>
    </row>
    <row r="100" spans="1:6" s="33" customFormat="1">
      <c r="A100" s="31"/>
      <c r="B100" s="35"/>
      <c r="C100"/>
      <c r="D100"/>
      <c r="E100"/>
      <c r="F100"/>
    </row>
    <row r="101" spans="1:6" s="33" customFormat="1">
      <c r="A101" s="31"/>
      <c r="B101" s="35"/>
      <c r="C101"/>
      <c r="D101"/>
      <c r="E101"/>
      <c r="F101"/>
    </row>
    <row r="102" spans="1:6" s="33" customFormat="1">
      <c r="A102" s="31"/>
      <c r="B102" s="35"/>
      <c r="C102"/>
      <c r="D102"/>
      <c r="E102"/>
      <c r="F102"/>
    </row>
    <row r="103" spans="1:6" s="33" customFormat="1">
      <c r="A103" s="31"/>
      <c r="B103" s="35"/>
      <c r="C103"/>
      <c r="D103"/>
      <c r="E103"/>
      <c r="F103"/>
    </row>
    <row r="104" spans="1:6" s="33" customFormat="1">
      <c r="A104" s="31"/>
      <c r="B104" s="35"/>
      <c r="C104"/>
      <c r="D104"/>
      <c r="E104"/>
      <c r="F104"/>
    </row>
    <row r="105" spans="1:6" s="33" customFormat="1">
      <c r="A105" s="31"/>
      <c r="B105" s="35"/>
      <c r="C105"/>
      <c r="D105"/>
      <c r="E105"/>
      <c r="F105"/>
    </row>
    <row r="106" spans="1:6" s="33" customFormat="1">
      <c r="A106" s="31"/>
      <c r="B106" s="35"/>
      <c r="C106"/>
      <c r="D106"/>
      <c r="E106"/>
      <c r="F106"/>
    </row>
    <row r="107" spans="1:6" s="33" customFormat="1">
      <c r="A107" s="31"/>
      <c r="B107" s="35"/>
      <c r="C107"/>
      <c r="D107"/>
      <c r="E107"/>
      <c r="F107"/>
    </row>
    <row r="108" spans="1:6">
      <c r="A108" s="31"/>
    </row>
  </sheetData>
  <mergeCells count="2">
    <mergeCell ref="A4:B5"/>
    <mergeCell ref="A1:B1"/>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Anforderungen</vt:lpstr>
      <vt:lpstr>Product Backlog</vt:lpstr>
      <vt:lpstr>Sprint Backlog und Burndown</vt:lpstr>
      <vt:lpstr>Arbeitspaket-Reviews</vt:lpstr>
      <vt:lpstr>Sprint-Review</vt:lpstr>
    </vt:vector>
  </TitlesOfParts>
  <Company>FH-Köln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Kreiser</dc:creator>
  <cp:lastModifiedBy>Alex M</cp:lastModifiedBy>
  <dcterms:created xsi:type="dcterms:W3CDTF">2012-07-23T13:15:34Z</dcterms:created>
  <dcterms:modified xsi:type="dcterms:W3CDTF">2020-10-07T09:35:38Z</dcterms:modified>
</cp:coreProperties>
</file>